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1/"/>
    </mc:Choice>
  </mc:AlternateContent>
  <xr:revisionPtr revIDLastSave="0" documentId="13_ncr:1_{D20199EA-92AB-7447-B42B-3E877C489F49}" xr6:coauthVersionLast="47" xr6:coauthVersionMax="47" xr10:uidLastSave="{00000000-0000-0000-0000-000000000000}"/>
  <bookViews>
    <workbookView xWindow="28940" yWindow="660" windowWidth="31700" windowHeight="1718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7" l="1"/>
  <c r="M124" i="7"/>
  <c r="L124" i="7"/>
  <c r="K124" i="7"/>
  <c r="J124" i="7"/>
  <c r="P48" i="7"/>
  <c r="O48" i="7"/>
  <c r="N48" i="7"/>
  <c r="P47" i="7"/>
  <c r="O47" i="7"/>
  <c r="N47" i="7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R102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I59" i="4"/>
  <c r="I60" i="4" s="1"/>
  <c r="H59" i="4"/>
  <c r="H60" i="4" s="1"/>
  <c r="G59" i="4"/>
  <c r="G60" i="4" s="1"/>
  <c r="F59" i="4"/>
  <c r="F60" i="4" s="1"/>
  <c r="E59" i="4"/>
  <c r="D59" i="4"/>
  <c r="D60" i="4" s="1"/>
  <c r="C59" i="4"/>
  <c r="B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R60" i="4" s="1"/>
  <c r="Q55" i="4"/>
  <c r="P55" i="4"/>
  <c r="O55" i="4"/>
  <c r="N55" i="4"/>
  <c r="M55" i="4"/>
  <c r="L55" i="4"/>
  <c r="K55" i="4"/>
  <c r="J55" i="4"/>
  <c r="J60" i="4" s="1"/>
  <c r="I55" i="4"/>
  <c r="H55" i="4"/>
  <c r="G55" i="4"/>
  <c r="F55" i="4"/>
  <c r="E55" i="4"/>
  <c r="E60" i="4" s="1"/>
  <c r="D55" i="4"/>
  <c r="C55" i="4"/>
  <c r="C60" i="4" s="1"/>
  <c r="B55" i="4"/>
  <c r="B60" i="4" s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P79" i="7"/>
  <c r="G5" i="7"/>
  <c r="O79" i="7"/>
  <c r="N78" i="7"/>
  <c r="I45" i="7" l="1"/>
  <c r="L58" i="7"/>
  <c r="N79" i="7"/>
  <c r="P45" i="7"/>
  <c r="P42" i="7"/>
  <c r="B3" i="7"/>
  <c r="P74" i="7" l="1"/>
  <c r="P75" i="7" s="1"/>
  <c r="P76" i="7" s="1"/>
  <c r="Q76" i="7" s="1"/>
  <c r="R76" i="7" s="1"/>
  <c r="P67" i="7"/>
  <c r="Q74" i="7"/>
  <c r="R74" i="7" s="1"/>
  <c r="Q75" i="7"/>
  <c r="R75" i="7" s="1"/>
  <c r="M83" i="7"/>
  <c r="N122" i="7"/>
  <c r="Q67" i="7" l="1"/>
  <c r="R67" i="7" s="1"/>
  <c r="P68" i="7"/>
  <c r="M39" i="7"/>
  <c r="N71" i="7"/>
  <c r="N64" i="7"/>
  <c r="I26" i="7"/>
  <c r="M79" i="7"/>
  <c r="R30" i="7" l="1"/>
  <c r="P69" i="7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Q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79" i="7" l="1"/>
  <c r="R20" i="7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O87" i="7" s="1"/>
  <c r="P87" i="7" s="1"/>
  <c r="Q87" i="7" s="1"/>
  <c r="R87" i="7" s="1"/>
  <c r="N84" i="7"/>
  <c r="O84" i="7" s="1"/>
  <c r="P84" i="7" s="1"/>
  <c r="Q84" i="7" s="1"/>
  <c r="R84" i="7" s="1"/>
  <c r="R28" i="7"/>
  <c r="R21" i="7"/>
  <c r="R34" i="7" s="1"/>
  <c r="H25" i="7" s="1"/>
  <c r="G25" i="7" s="1"/>
  <c r="G10" i="7"/>
  <c r="G11" i="7"/>
  <c r="O90" i="7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P72" i="7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<sst xmlns="http://schemas.openxmlformats.org/spreadsheetml/2006/main" count="371" uniqueCount="249">
  <si>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</si>
  <si>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</si>
  <si>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</si>
  <si>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</si>
  <si>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</si>
  <si>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</si>
  <si>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</si>
  <si>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</si>
  <si>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</si>
  <si>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</si>
  <si>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</si>
  <si>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</si>
  <si>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</si>
  <si>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</si>
  <si>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</si>
  <si>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</si>
  <si>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</si>
  <si>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</si>
  <si>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</si>
  <si>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</si>
  <si>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</si>
  <si>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</si>
  <si>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</si>
  <si>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</si>
  <si>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</si>
  <si>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</si>
  <si>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</si>
  <si>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</si>
  <si>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</si>
  <si>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</si>
  <si>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</si>
  <si>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</si>
  <si>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</si>
  <si>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</si>
  <si>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</si>
  <si>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</si>
  <si>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</si>
  <si>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</si>
  <si>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</si>
  <si>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</si>
  <si>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</si>
  <si>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</si>
  <si>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</si>
  <si>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</si>
  <si>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</si>
  <si>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</si>
  <si>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</si>
  <si>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</si>
  <si>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</si>
  <si>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</si>
  <si>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</si>
  <si>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</si>
  <si>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</si>
  <si>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</si>
  <si>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</si>
  <si>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</si>
  <si>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</si>
  <si>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</si>
  <si>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</si>
  <si>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</si>
  <si>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</si>
  <si>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</si>
  <si>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</si>
  <si>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</si>
  <si>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</si>
  <si>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</si>
  <si>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</si>
  <si>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</si>
  <si>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</si>
  <si>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</si>
  <si>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</si>
  <si>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</si>
  <si>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</si>
  <si>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</si>
  <si>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</si>
  <si>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</si>
  <si>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</si>
  <si>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</si>
  <si>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</si>
  <si>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</si>
  <si>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</si>
  <si>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</si>
  <si>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</si>
  <si>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</si>
  <si>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</si>
  <si>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</si>
  <si>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</si>
  <si>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</si>
  <si>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</si>
  <si>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</si>
  <si>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</si>
  <si>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</si>
  <si>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</si>
  <si>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</si>
  <si>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</si>
  <si>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</si>
  <si>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</si>
  <si>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</si>
  <si>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</si>
  <si>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</si>
  <si>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</si>
  <si>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</si>
  <si>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</si>
  <si>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</si>
  <si>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</si>
  <si>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</si>
  <si>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</si>
  <si>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</si>
  <si>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</si>
  <si>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</si>
  <si>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</si>
  <si>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</si>
  <si>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</si>
  <si>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</si>
  <si>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</si>
  <si>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</si>
  <si>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</si>
  <si>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</si>
  <si>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</si>
  <si>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>*Forecast from MarketScreener (nur bis 2027)</t>
  </si>
  <si>
    <r>
      <t>Share Price (EOB) |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</si>
  <si>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V:US</t>
  </si>
  <si>
    <t>Income Statement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</si>
  <si>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</si>
  <si>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</si>
  <si>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</si>
  <si>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</si>
  <si>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</si>
  <si>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</si>
  <si>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</si>
  <si>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</si>
  <si>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</si>
  <si>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</si>
  <si>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</si>
  <si>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</si>
  <si>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</si>
  <si>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</si>
  <si>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</si>
  <si>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</si>
  <si>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</si>
  <si>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</si>
  <si>
    <t>2023-09</t>
  </si>
  <si>
    <t>2024-09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</si>
  <si>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</si>
  <si>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</si>
  <si>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</si>
  <si>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</si>
  <si>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</si>
  <si>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</si>
  <si>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</si>
  <si>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</si>
  <si>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</si>
  <si>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</si>
  <si>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</si>
  <si>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</si>
  <si>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</si>
  <si>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</si>
  <si>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</si>
  <si>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</si>
  <si>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</si>
  <si>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</si>
  <si>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</si>
  <si>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</si>
  <si>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</si>
  <si>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</si>
  <si>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</si>
  <si>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</si>
  <si>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</si>
  <si>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</si>
  <si>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</si>
  <si>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</si>
  <si>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</si>
  <si>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</si>
  <si>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</si>
  <si>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</si>
  <si>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</si>
  <si>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</si>
  <si>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</si>
  <si>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</si>
  <si>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</si>
  <si>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</si>
  <si>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</si>
  <si>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</si>
  <si>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</si>
  <si>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</si>
  <si>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</si>
  <si>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</si>
  <si>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</si>
  <si>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</si>
  <si>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</si>
  <si>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</si>
  <si>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</si>
  <si>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</si>
  <si>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</si>
  <si>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</si>
  <si>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</si>
  <si>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</si>
  <si>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</si>
  <si>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</si>
  <si>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</si>
  <si>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</si>
  <si>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</si>
  <si>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</si>
  <si>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</si>
  <si>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</si>
  <si>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</si>
  <si>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</si>
  <si>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</si>
  <si>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</si>
  <si>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</si>
  <si>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</si>
  <si>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</si>
  <si>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</si>
  <si>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</si>
  <si>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</si>
  <si>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</si>
  <si>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</si>
  <si>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</si>
  <si>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</si>
  <si>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</si>
  <si>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</si>
  <si>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</si>
  <si>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</si>
  <si>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</si>
  <si>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</si>
  <si>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</si>
  <si>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</si>
  <si>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</si>
  <si>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</si>
  <si>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</si>
  <si>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</si>
  <si>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</si>
  <si>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</si>
  <si>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</si>
  <si>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</si>
  <si>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</si>
  <si>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</si>
  <si>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</si>
  <si>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</si>
  <si>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</si>
  <si>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</si>
  <si>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</si>
  <si>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</si>
  <si>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</si>
  <si>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https://www.infrontanalytics.com/fe-en/42765NU/Visa-Inc-/Beta</t>
  </si>
  <si>
    <t>https://valueinvesting.io/V/valuation/wacc</t>
  </si>
  <si>
    <t>https://www.gurufocus.com/stock/V/financials</t>
  </si>
  <si>
    <t>https://www.marketscreener.com/quote/stock/VISA-INC-2277468/finances/</t>
  </si>
  <si>
    <t xml:space="preserve">*Forecast from Marketscreener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</si>
</sst>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0" fillId="0" borderId="0" xfId="0" applyNumberFormat="1"/>
    <xf numFmtId="0" fontId="13" fillId="0" borderId="0" xfId="0" applyFont="1" applyAlignment="1">
      <alignment vertical="center" wrapText="1"/>
    </xf>
    <xf numFmtId="38" fontId="27" fillId="12" borderId="0" xfId="0" applyNumberFormat="1" applyFont="1" applyFill="1"/>
    <xf numFmtId="38" fontId="28" fillId="12" borderId="0" xfId="0" applyNumberFormat="1" applyFont="1" applyFill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D58D27"/>
      <color rgb="FF30CB37"/>
      <color rgb="FF67001A"/>
      <color rgb="FFFF007A"/>
      <color rgb="FFFFA82D"/>
      <color rgb="FF000000"/>
      <color rgb="FF8863F5"/>
      <color rgb="FF29BA74"/>
      <color rgb="FFFFFFFF"/>
      <color rgb="FFF53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347.7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287.8253480417282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330.43960447200828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365.80234007599165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4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43962</c:v>
                </c:pt>
                <c:pt idx="6">
                  <c:v>43963</c:v>
                </c:pt>
                <c:pt idx="7">
                  <c:v>43964</c:v>
                </c:pt>
                <c:pt idx="8">
                  <c:v>43965</c:v>
                </c:pt>
                <c:pt idx="9">
                  <c:v>43966</c:v>
                </c:pt>
                <c:pt idx="10">
                  <c:v>43969</c:v>
                </c:pt>
                <c:pt idx="11">
                  <c:v>43970</c:v>
                </c:pt>
                <c:pt idx="12">
                  <c:v>43971</c:v>
                </c:pt>
                <c:pt idx="13">
                  <c:v>43972</c:v>
                </c:pt>
                <c:pt idx="14">
                  <c:v>43973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43983</c:v>
                </c:pt>
                <c:pt idx="20">
                  <c:v>43984</c:v>
                </c:pt>
                <c:pt idx="21">
                  <c:v>43985</c:v>
                </c:pt>
                <c:pt idx="22">
                  <c:v>43986</c:v>
                </c:pt>
                <c:pt idx="23">
                  <c:v>43987</c:v>
                </c:pt>
                <c:pt idx="24">
                  <c:v>43990</c:v>
                </c:pt>
                <c:pt idx="25">
                  <c:v>43991</c:v>
                </c:pt>
                <c:pt idx="26">
                  <c:v>43992</c:v>
                </c:pt>
                <c:pt idx="27">
                  <c:v>43993</c:v>
                </c:pt>
                <c:pt idx="28">
                  <c:v>43994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44011</c:v>
                </c:pt>
                <c:pt idx="40">
                  <c:v>44012</c:v>
                </c:pt>
                <c:pt idx="41">
                  <c:v>44013</c:v>
                </c:pt>
                <c:pt idx="42">
                  <c:v>44014</c:v>
                </c:pt>
                <c:pt idx="43">
                  <c:v>44018</c:v>
                </c:pt>
                <c:pt idx="44">
                  <c:v>44019</c:v>
                </c:pt>
                <c:pt idx="45">
                  <c:v>44020</c:v>
                </c:pt>
                <c:pt idx="46">
                  <c:v>44021</c:v>
                </c:pt>
                <c:pt idx="47">
                  <c:v>44022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44032</c:v>
                </c:pt>
                <c:pt idx="54">
                  <c:v>44033</c:v>
                </c:pt>
                <c:pt idx="55">
                  <c:v>44034</c:v>
                </c:pt>
                <c:pt idx="56">
                  <c:v>44035</c:v>
                </c:pt>
                <c:pt idx="57">
                  <c:v>44036</c:v>
                </c:pt>
                <c:pt idx="58">
                  <c:v>44039</c:v>
                </c:pt>
                <c:pt idx="59">
                  <c:v>44040</c:v>
                </c:pt>
                <c:pt idx="60">
                  <c:v>44041</c:v>
                </c:pt>
                <c:pt idx="61">
                  <c:v>44042</c:v>
                </c:pt>
                <c:pt idx="62">
                  <c:v>44043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44053</c:v>
                </c:pt>
                <c:pt idx="69">
                  <c:v>44054</c:v>
                </c:pt>
                <c:pt idx="70">
                  <c:v>44055</c:v>
                </c:pt>
                <c:pt idx="71">
                  <c:v>44056</c:v>
                </c:pt>
                <c:pt idx="72">
                  <c:v>44057</c:v>
                </c:pt>
                <c:pt idx="73">
                  <c:v>44060</c:v>
                </c:pt>
                <c:pt idx="74">
                  <c:v>44061</c:v>
                </c:pt>
                <c:pt idx="75">
                  <c:v>44062</c:v>
                </c:pt>
                <c:pt idx="76">
                  <c:v>44063</c:v>
                </c:pt>
                <c:pt idx="77">
                  <c:v>44064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44074</c:v>
                </c:pt>
                <c:pt idx="84">
                  <c:v>44075</c:v>
                </c:pt>
                <c:pt idx="85">
                  <c:v>44076</c:v>
                </c:pt>
                <c:pt idx="86">
                  <c:v>44077</c:v>
                </c:pt>
                <c:pt idx="87">
                  <c:v>44078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44088</c:v>
                </c:pt>
                <c:pt idx="93">
                  <c:v>44089</c:v>
                </c:pt>
                <c:pt idx="94">
                  <c:v>44090</c:v>
                </c:pt>
                <c:pt idx="95">
                  <c:v>44091</c:v>
                </c:pt>
                <c:pt idx="96">
                  <c:v>44092</c:v>
                </c:pt>
                <c:pt idx="97">
                  <c:v>44095</c:v>
                </c:pt>
                <c:pt idx="98">
                  <c:v>44096</c:v>
                </c:pt>
                <c:pt idx="99">
                  <c:v>44097</c:v>
                </c:pt>
                <c:pt idx="100">
                  <c:v>44098</c:v>
                </c:pt>
                <c:pt idx="101">
                  <c:v>44099</c:v>
                </c:pt>
                <c:pt idx="102">
                  <c:v>44102</c:v>
                </c:pt>
                <c:pt idx="103">
                  <c:v>44103</c:v>
                </c:pt>
                <c:pt idx="104">
                  <c:v>44104</c:v>
                </c:pt>
                <c:pt idx="105">
                  <c:v>44105</c:v>
                </c:pt>
                <c:pt idx="106">
                  <c:v>44106</c:v>
                </c:pt>
                <c:pt idx="107">
                  <c:v>44109</c:v>
                </c:pt>
                <c:pt idx="108">
                  <c:v>44110</c:v>
                </c:pt>
                <c:pt idx="109">
                  <c:v>44111</c:v>
                </c:pt>
                <c:pt idx="110">
                  <c:v>44112</c:v>
                </c:pt>
                <c:pt idx="111">
                  <c:v>44113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44123</c:v>
                </c:pt>
                <c:pt idx="118">
                  <c:v>44124</c:v>
                </c:pt>
                <c:pt idx="119">
                  <c:v>44125</c:v>
                </c:pt>
                <c:pt idx="120">
                  <c:v>44126</c:v>
                </c:pt>
                <c:pt idx="121">
                  <c:v>44127</c:v>
                </c:pt>
                <c:pt idx="122">
                  <c:v>44130</c:v>
                </c:pt>
                <c:pt idx="123">
                  <c:v>44131</c:v>
                </c:pt>
                <c:pt idx="124">
                  <c:v>44132</c:v>
                </c:pt>
                <c:pt idx="125">
                  <c:v>44133</c:v>
                </c:pt>
                <c:pt idx="126">
                  <c:v>44134</c:v>
                </c:pt>
                <c:pt idx="127">
                  <c:v>44137</c:v>
                </c:pt>
                <c:pt idx="128">
                  <c:v>44138</c:v>
                </c:pt>
                <c:pt idx="129">
                  <c:v>44139</c:v>
                </c:pt>
                <c:pt idx="130">
                  <c:v>44140</c:v>
                </c:pt>
                <c:pt idx="131">
                  <c:v>44141</c:v>
                </c:pt>
                <c:pt idx="132">
                  <c:v>44144</c:v>
                </c:pt>
                <c:pt idx="133">
                  <c:v>44145</c:v>
                </c:pt>
                <c:pt idx="134">
                  <c:v>44146</c:v>
                </c:pt>
                <c:pt idx="135">
                  <c:v>44147</c:v>
                </c:pt>
                <c:pt idx="136">
                  <c:v>44148</c:v>
                </c:pt>
                <c:pt idx="137">
                  <c:v>44151</c:v>
                </c:pt>
                <c:pt idx="138">
                  <c:v>44152</c:v>
                </c:pt>
                <c:pt idx="139">
                  <c:v>44153</c:v>
                </c:pt>
                <c:pt idx="140">
                  <c:v>44154</c:v>
                </c:pt>
                <c:pt idx="141">
                  <c:v>44155</c:v>
                </c:pt>
                <c:pt idx="142">
                  <c:v>44158</c:v>
                </c:pt>
                <c:pt idx="143">
                  <c:v>44159</c:v>
                </c:pt>
                <c:pt idx="144">
                  <c:v>44160</c:v>
                </c:pt>
                <c:pt idx="145">
                  <c:v>44162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44172</c:v>
                </c:pt>
                <c:pt idx="152">
                  <c:v>44173</c:v>
                </c:pt>
                <c:pt idx="153">
                  <c:v>44174</c:v>
                </c:pt>
                <c:pt idx="154">
                  <c:v>44175</c:v>
                </c:pt>
                <c:pt idx="155">
                  <c:v>44176</c:v>
                </c:pt>
                <c:pt idx="156">
                  <c:v>44179</c:v>
                </c:pt>
                <c:pt idx="157">
                  <c:v>44180</c:v>
                </c:pt>
                <c:pt idx="158">
                  <c:v>44181</c:v>
                </c:pt>
                <c:pt idx="159">
                  <c:v>44182</c:v>
                </c:pt>
                <c:pt idx="160">
                  <c:v>44183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44193</c:v>
                </c:pt>
                <c:pt idx="166">
                  <c:v>44194</c:v>
                </c:pt>
                <c:pt idx="167">
                  <c:v>44195</c:v>
                </c:pt>
                <c:pt idx="168">
                  <c:v>44196</c:v>
                </c:pt>
                <c:pt idx="169">
                  <c:v>44200</c:v>
                </c:pt>
                <c:pt idx="170">
                  <c:v>44201</c:v>
                </c:pt>
                <c:pt idx="171">
                  <c:v>44202</c:v>
                </c:pt>
                <c:pt idx="172">
                  <c:v>44203</c:v>
                </c:pt>
                <c:pt idx="173">
                  <c:v>44204</c:v>
                </c:pt>
                <c:pt idx="174">
                  <c:v>44207</c:v>
                </c:pt>
                <c:pt idx="175">
                  <c:v>44208</c:v>
                </c:pt>
                <c:pt idx="176">
                  <c:v>44209</c:v>
                </c:pt>
                <c:pt idx="177">
                  <c:v>44210</c:v>
                </c:pt>
                <c:pt idx="178">
                  <c:v>44211</c:v>
                </c:pt>
                <c:pt idx="179">
                  <c:v>44215</c:v>
                </c:pt>
                <c:pt idx="180">
                  <c:v>44216</c:v>
                </c:pt>
                <c:pt idx="181">
                  <c:v>44217</c:v>
                </c:pt>
                <c:pt idx="182">
                  <c:v>44218</c:v>
                </c:pt>
                <c:pt idx="183">
                  <c:v>44221</c:v>
                </c:pt>
                <c:pt idx="184">
                  <c:v>44222</c:v>
                </c:pt>
                <c:pt idx="185">
                  <c:v>44223</c:v>
                </c:pt>
                <c:pt idx="186">
                  <c:v>44224</c:v>
                </c:pt>
                <c:pt idx="187">
                  <c:v>44225</c:v>
                </c:pt>
                <c:pt idx="188">
                  <c:v>44228</c:v>
                </c:pt>
                <c:pt idx="189">
                  <c:v>44229</c:v>
                </c:pt>
                <c:pt idx="190">
                  <c:v>44230</c:v>
                </c:pt>
                <c:pt idx="191">
                  <c:v>44231</c:v>
                </c:pt>
                <c:pt idx="192">
                  <c:v>44232</c:v>
                </c:pt>
                <c:pt idx="193">
                  <c:v>44235</c:v>
                </c:pt>
                <c:pt idx="194">
                  <c:v>44236</c:v>
                </c:pt>
                <c:pt idx="195">
                  <c:v>44237</c:v>
                </c:pt>
                <c:pt idx="196">
                  <c:v>44238</c:v>
                </c:pt>
                <c:pt idx="197">
                  <c:v>44239</c:v>
                </c:pt>
                <c:pt idx="198">
                  <c:v>44243</c:v>
                </c:pt>
                <c:pt idx="199">
                  <c:v>44244</c:v>
                </c:pt>
                <c:pt idx="200">
                  <c:v>44245</c:v>
                </c:pt>
                <c:pt idx="201">
                  <c:v>44246</c:v>
                </c:pt>
                <c:pt idx="202">
                  <c:v>44249</c:v>
                </c:pt>
                <c:pt idx="203">
                  <c:v>44250</c:v>
                </c:pt>
                <c:pt idx="204">
                  <c:v>44251</c:v>
                </c:pt>
                <c:pt idx="205">
                  <c:v>44252</c:v>
                </c:pt>
                <c:pt idx="206">
                  <c:v>44253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44263</c:v>
                </c:pt>
                <c:pt idx="213">
                  <c:v>44264</c:v>
                </c:pt>
                <c:pt idx="214">
                  <c:v>44265</c:v>
                </c:pt>
                <c:pt idx="215">
                  <c:v>44266</c:v>
                </c:pt>
                <c:pt idx="216">
                  <c:v>44267</c:v>
                </c:pt>
                <c:pt idx="217">
                  <c:v>44270</c:v>
                </c:pt>
                <c:pt idx="218">
                  <c:v>44271</c:v>
                </c:pt>
                <c:pt idx="219">
                  <c:v>44272</c:v>
                </c:pt>
                <c:pt idx="220">
                  <c:v>44273</c:v>
                </c:pt>
                <c:pt idx="221">
                  <c:v>44274</c:v>
                </c:pt>
                <c:pt idx="222">
                  <c:v>44277</c:v>
                </c:pt>
                <c:pt idx="223">
                  <c:v>44278</c:v>
                </c:pt>
                <c:pt idx="224">
                  <c:v>44279</c:v>
                </c:pt>
                <c:pt idx="225">
                  <c:v>44280</c:v>
                </c:pt>
                <c:pt idx="226">
                  <c:v>44281</c:v>
                </c:pt>
                <c:pt idx="227">
                  <c:v>44284</c:v>
                </c:pt>
                <c:pt idx="228">
                  <c:v>44285</c:v>
                </c:pt>
                <c:pt idx="229">
                  <c:v>44286</c:v>
                </c:pt>
                <c:pt idx="230">
                  <c:v>44287</c:v>
                </c:pt>
                <c:pt idx="231">
                  <c:v>44291</c:v>
                </c:pt>
                <c:pt idx="232">
                  <c:v>44292</c:v>
                </c:pt>
                <c:pt idx="233">
                  <c:v>44293</c:v>
                </c:pt>
                <c:pt idx="234">
                  <c:v>44294</c:v>
                </c:pt>
                <c:pt idx="235">
                  <c:v>44295</c:v>
                </c:pt>
                <c:pt idx="236">
                  <c:v>44298</c:v>
                </c:pt>
                <c:pt idx="237">
                  <c:v>44299</c:v>
                </c:pt>
                <c:pt idx="238">
                  <c:v>44300</c:v>
                </c:pt>
                <c:pt idx="239">
                  <c:v>44301</c:v>
                </c:pt>
                <c:pt idx="240">
                  <c:v>44302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44326</c:v>
                </c:pt>
                <c:pt idx="257">
                  <c:v>44327</c:v>
                </c:pt>
                <c:pt idx="258">
                  <c:v>44328</c:v>
                </c:pt>
                <c:pt idx="259">
                  <c:v>44329</c:v>
                </c:pt>
                <c:pt idx="260">
                  <c:v>44330</c:v>
                </c:pt>
                <c:pt idx="261">
                  <c:v>44333</c:v>
                </c:pt>
                <c:pt idx="262">
                  <c:v>44334</c:v>
                </c:pt>
                <c:pt idx="263">
                  <c:v>44335</c:v>
                </c:pt>
                <c:pt idx="264">
                  <c:v>44336</c:v>
                </c:pt>
                <c:pt idx="265">
                  <c:v>44337</c:v>
                </c:pt>
                <c:pt idx="266">
                  <c:v>44340</c:v>
                </c:pt>
                <c:pt idx="267">
                  <c:v>44341</c:v>
                </c:pt>
                <c:pt idx="268">
                  <c:v>44342</c:v>
                </c:pt>
                <c:pt idx="269">
                  <c:v>44343</c:v>
                </c:pt>
                <c:pt idx="270">
                  <c:v>44344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44368</c:v>
                </c:pt>
                <c:pt idx="286">
                  <c:v>44369</c:v>
                </c:pt>
                <c:pt idx="287">
                  <c:v>44370</c:v>
                </c:pt>
                <c:pt idx="288">
                  <c:v>44371</c:v>
                </c:pt>
                <c:pt idx="289">
                  <c:v>44372</c:v>
                </c:pt>
                <c:pt idx="290">
                  <c:v>44375</c:v>
                </c:pt>
                <c:pt idx="291">
                  <c:v>44376</c:v>
                </c:pt>
                <c:pt idx="292">
                  <c:v>44377</c:v>
                </c:pt>
                <c:pt idx="293">
                  <c:v>44378</c:v>
                </c:pt>
                <c:pt idx="294">
                  <c:v>44379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44452</c:v>
                </c:pt>
                <c:pt idx="344">
                  <c:v>44453</c:v>
                </c:pt>
                <c:pt idx="345">
                  <c:v>44454</c:v>
                </c:pt>
                <c:pt idx="346">
                  <c:v>44455</c:v>
                </c:pt>
                <c:pt idx="347">
                  <c:v>44456</c:v>
                </c:pt>
                <c:pt idx="348">
                  <c:v>44459</c:v>
                </c:pt>
                <c:pt idx="349">
                  <c:v>44460</c:v>
                </c:pt>
                <c:pt idx="350">
                  <c:v>44461</c:v>
                </c:pt>
                <c:pt idx="351">
                  <c:v>44462</c:v>
                </c:pt>
                <c:pt idx="352">
                  <c:v>44463</c:v>
                </c:pt>
                <c:pt idx="353">
                  <c:v>44466</c:v>
                </c:pt>
                <c:pt idx="354">
                  <c:v>44467</c:v>
                </c:pt>
                <c:pt idx="355">
                  <c:v>44468</c:v>
                </c:pt>
                <c:pt idx="356">
                  <c:v>44469</c:v>
                </c:pt>
                <c:pt idx="357">
                  <c:v>44470</c:v>
                </c:pt>
                <c:pt idx="358">
                  <c:v>44473</c:v>
                </c:pt>
                <c:pt idx="359">
                  <c:v>44474</c:v>
                </c:pt>
                <c:pt idx="360">
                  <c:v>44475</c:v>
                </c:pt>
                <c:pt idx="361">
                  <c:v>44476</c:v>
                </c:pt>
                <c:pt idx="362">
                  <c:v>44477</c:v>
                </c:pt>
                <c:pt idx="363">
                  <c:v>44480</c:v>
                </c:pt>
                <c:pt idx="364">
                  <c:v>44481</c:v>
                </c:pt>
                <c:pt idx="365">
                  <c:v>44482</c:v>
                </c:pt>
                <c:pt idx="366">
                  <c:v>44483</c:v>
                </c:pt>
                <c:pt idx="367">
                  <c:v>44484</c:v>
                </c:pt>
                <c:pt idx="368">
                  <c:v>44487</c:v>
                </c:pt>
                <c:pt idx="369">
                  <c:v>44488</c:v>
                </c:pt>
                <c:pt idx="370">
                  <c:v>44489</c:v>
                </c:pt>
                <c:pt idx="371">
                  <c:v>44490</c:v>
                </c:pt>
                <c:pt idx="372">
                  <c:v>44491</c:v>
                </c:pt>
                <c:pt idx="373">
                  <c:v>44494</c:v>
                </c:pt>
                <c:pt idx="374">
                  <c:v>44495</c:v>
                </c:pt>
                <c:pt idx="375">
                  <c:v>44496</c:v>
                </c:pt>
                <c:pt idx="376">
                  <c:v>44497</c:v>
                </c:pt>
                <c:pt idx="377">
                  <c:v>44498</c:v>
                </c:pt>
                <c:pt idx="378">
                  <c:v>44501</c:v>
                </c:pt>
                <c:pt idx="379">
                  <c:v>44502</c:v>
                </c:pt>
                <c:pt idx="380">
                  <c:v>44503</c:v>
                </c:pt>
                <c:pt idx="381">
                  <c:v>44504</c:v>
                </c:pt>
                <c:pt idx="382">
                  <c:v>44505</c:v>
                </c:pt>
                <c:pt idx="383">
                  <c:v>44508</c:v>
                </c:pt>
                <c:pt idx="384">
                  <c:v>44509</c:v>
                </c:pt>
                <c:pt idx="385">
                  <c:v>44510</c:v>
                </c:pt>
                <c:pt idx="386">
                  <c:v>44511</c:v>
                </c:pt>
                <c:pt idx="387">
                  <c:v>44512</c:v>
                </c:pt>
                <c:pt idx="388">
                  <c:v>44515</c:v>
                </c:pt>
                <c:pt idx="389">
                  <c:v>44516</c:v>
                </c:pt>
                <c:pt idx="390">
                  <c:v>44517</c:v>
                </c:pt>
                <c:pt idx="391">
                  <c:v>44518</c:v>
                </c:pt>
                <c:pt idx="392">
                  <c:v>44519</c:v>
                </c:pt>
                <c:pt idx="393">
                  <c:v>44522</c:v>
                </c:pt>
                <c:pt idx="394">
                  <c:v>44523</c:v>
                </c:pt>
                <c:pt idx="395">
                  <c:v>44524</c:v>
                </c:pt>
                <c:pt idx="396">
                  <c:v>44526</c:v>
                </c:pt>
                <c:pt idx="397">
                  <c:v>44529</c:v>
                </c:pt>
                <c:pt idx="398">
                  <c:v>44530</c:v>
                </c:pt>
                <c:pt idx="399">
                  <c:v>44531</c:v>
                </c:pt>
                <c:pt idx="400">
                  <c:v>44532</c:v>
                </c:pt>
                <c:pt idx="401">
                  <c:v>44533</c:v>
                </c:pt>
                <c:pt idx="402">
                  <c:v>44536</c:v>
                </c:pt>
                <c:pt idx="403">
                  <c:v>44537</c:v>
                </c:pt>
                <c:pt idx="404">
                  <c:v>44538</c:v>
                </c:pt>
                <c:pt idx="405">
                  <c:v>44539</c:v>
                </c:pt>
                <c:pt idx="406">
                  <c:v>44540</c:v>
                </c:pt>
                <c:pt idx="407">
                  <c:v>44543</c:v>
                </c:pt>
                <c:pt idx="408">
                  <c:v>44544</c:v>
                </c:pt>
                <c:pt idx="409">
                  <c:v>44545</c:v>
                </c:pt>
                <c:pt idx="410">
                  <c:v>44546</c:v>
                </c:pt>
                <c:pt idx="411">
                  <c:v>44547</c:v>
                </c:pt>
                <c:pt idx="412">
                  <c:v>44550</c:v>
                </c:pt>
                <c:pt idx="413">
                  <c:v>44551</c:v>
                </c:pt>
                <c:pt idx="414">
                  <c:v>44552</c:v>
                </c:pt>
                <c:pt idx="415">
                  <c:v>44553</c:v>
                </c:pt>
                <c:pt idx="416">
                  <c:v>44557</c:v>
                </c:pt>
                <c:pt idx="417">
                  <c:v>44558</c:v>
                </c:pt>
                <c:pt idx="418">
                  <c:v>44559</c:v>
                </c:pt>
                <c:pt idx="419">
                  <c:v>44560</c:v>
                </c:pt>
                <c:pt idx="420">
                  <c:v>44561</c:v>
                </c:pt>
                <c:pt idx="421">
                  <c:v>44564</c:v>
                </c:pt>
                <c:pt idx="422">
                  <c:v>44565</c:v>
                </c:pt>
                <c:pt idx="423">
                  <c:v>44566</c:v>
                </c:pt>
                <c:pt idx="424">
                  <c:v>44567</c:v>
                </c:pt>
                <c:pt idx="425">
                  <c:v>44568</c:v>
                </c:pt>
                <c:pt idx="426">
                  <c:v>44571</c:v>
                </c:pt>
                <c:pt idx="427">
                  <c:v>44572</c:v>
                </c:pt>
                <c:pt idx="428">
                  <c:v>44573</c:v>
                </c:pt>
                <c:pt idx="429">
                  <c:v>44574</c:v>
                </c:pt>
                <c:pt idx="430">
                  <c:v>44575</c:v>
                </c:pt>
                <c:pt idx="431">
                  <c:v>44579</c:v>
                </c:pt>
                <c:pt idx="432">
                  <c:v>44580</c:v>
                </c:pt>
                <c:pt idx="433">
                  <c:v>44581</c:v>
                </c:pt>
                <c:pt idx="434">
                  <c:v>44582</c:v>
                </c:pt>
                <c:pt idx="435">
                  <c:v>44585</c:v>
                </c:pt>
                <c:pt idx="436">
                  <c:v>44586</c:v>
                </c:pt>
                <c:pt idx="437">
                  <c:v>44587</c:v>
                </c:pt>
                <c:pt idx="438">
                  <c:v>44588</c:v>
                </c:pt>
                <c:pt idx="439">
                  <c:v>44589</c:v>
                </c:pt>
                <c:pt idx="440">
                  <c:v>44592</c:v>
                </c:pt>
                <c:pt idx="441">
                  <c:v>44593</c:v>
                </c:pt>
                <c:pt idx="442">
                  <c:v>44594</c:v>
                </c:pt>
                <c:pt idx="443">
                  <c:v>44595</c:v>
                </c:pt>
                <c:pt idx="444">
                  <c:v>44596</c:v>
                </c:pt>
                <c:pt idx="445">
                  <c:v>44599</c:v>
                </c:pt>
                <c:pt idx="446">
                  <c:v>44600</c:v>
                </c:pt>
                <c:pt idx="447">
                  <c:v>44601</c:v>
                </c:pt>
                <c:pt idx="448">
                  <c:v>44602</c:v>
                </c:pt>
                <c:pt idx="449">
                  <c:v>44603</c:v>
                </c:pt>
                <c:pt idx="450">
                  <c:v>44606</c:v>
                </c:pt>
                <c:pt idx="451">
                  <c:v>44607</c:v>
                </c:pt>
                <c:pt idx="452">
                  <c:v>44608</c:v>
                </c:pt>
                <c:pt idx="453">
                  <c:v>44609</c:v>
                </c:pt>
                <c:pt idx="454">
                  <c:v>44610</c:v>
                </c:pt>
                <c:pt idx="455">
                  <c:v>44614</c:v>
                </c:pt>
                <c:pt idx="456">
                  <c:v>44615</c:v>
                </c:pt>
                <c:pt idx="457">
                  <c:v>44616</c:v>
                </c:pt>
                <c:pt idx="458">
                  <c:v>44617</c:v>
                </c:pt>
                <c:pt idx="459">
                  <c:v>44620</c:v>
                </c:pt>
                <c:pt idx="460">
                  <c:v>44621</c:v>
                </c:pt>
                <c:pt idx="461">
                  <c:v>44622</c:v>
                </c:pt>
                <c:pt idx="462">
                  <c:v>44623</c:v>
                </c:pt>
                <c:pt idx="463">
                  <c:v>44624</c:v>
                </c:pt>
                <c:pt idx="464">
                  <c:v>44627</c:v>
                </c:pt>
                <c:pt idx="465">
                  <c:v>44628</c:v>
                </c:pt>
                <c:pt idx="466">
                  <c:v>44629</c:v>
                </c:pt>
                <c:pt idx="467">
                  <c:v>44630</c:v>
                </c:pt>
                <c:pt idx="468">
                  <c:v>44631</c:v>
                </c:pt>
                <c:pt idx="469">
                  <c:v>44634</c:v>
                </c:pt>
                <c:pt idx="470">
                  <c:v>44635</c:v>
                </c:pt>
                <c:pt idx="471">
                  <c:v>44636</c:v>
                </c:pt>
                <c:pt idx="472">
                  <c:v>44637</c:v>
                </c:pt>
                <c:pt idx="473">
                  <c:v>44638</c:v>
                </c:pt>
                <c:pt idx="474">
                  <c:v>44641</c:v>
                </c:pt>
                <c:pt idx="475">
                  <c:v>44642</c:v>
                </c:pt>
                <c:pt idx="476">
                  <c:v>44643</c:v>
                </c:pt>
                <c:pt idx="477">
                  <c:v>44644</c:v>
                </c:pt>
                <c:pt idx="478">
                  <c:v>44645</c:v>
                </c:pt>
                <c:pt idx="479">
                  <c:v>44648</c:v>
                </c:pt>
                <c:pt idx="480">
                  <c:v>44649</c:v>
                </c:pt>
                <c:pt idx="481">
                  <c:v>44650</c:v>
                </c:pt>
                <c:pt idx="482">
                  <c:v>44651</c:v>
                </c:pt>
                <c:pt idx="483">
                  <c:v>44652</c:v>
                </c:pt>
                <c:pt idx="484">
                  <c:v>44655</c:v>
                </c:pt>
                <c:pt idx="485">
                  <c:v>44656</c:v>
                </c:pt>
                <c:pt idx="486">
                  <c:v>44657</c:v>
                </c:pt>
                <c:pt idx="487">
                  <c:v>44658</c:v>
                </c:pt>
                <c:pt idx="488">
                  <c:v>44659</c:v>
                </c:pt>
                <c:pt idx="489">
                  <c:v>44662</c:v>
                </c:pt>
                <c:pt idx="490">
                  <c:v>44663</c:v>
                </c:pt>
                <c:pt idx="491">
                  <c:v>44664</c:v>
                </c:pt>
                <c:pt idx="492">
                  <c:v>44665</c:v>
                </c:pt>
                <c:pt idx="493">
                  <c:v>44669</c:v>
                </c:pt>
                <c:pt idx="494">
                  <c:v>44670</c:v>
                </c:pt>
                <c:pt idx="495">
                  <c:v>44671</c:v>
                </c:pt>
                <c:pt idx="496">
                  <c:v>44672</c:v>
                </c:pt>
                <c:pt idx="497">
                  <c:v>44673</c:v>
                </c:pt>
                <c:pt idx="498">
                  <c:v>44676</c:v>
                </c:pt>
                <c:pt idx="499">
                  <c:v>44677</c:v>
                </c:pt>
                <c:pt idx="500">
                  <c:v>44678</c:v>
                </c:pt>
                <c:pt idx="501">
                  <c:v>44679</c:v>
                </c:pt>
                <c:pt idx="502">
                  <c:v>44680</c:v>
                </c:pt>
                <c:pt idx="503">
                  <c:v>44683</c:v>
                </c:pt>
                <c:pt idx="504">
                  <c:v>44684</c:v>
                </c:pt>
                <c:pt idx="505">
                  <c:v>44685</c:v>
                </c:pt>
                <c:pt idx="506">
                  <c:v>44686</c:v>
                </c:pt>
                <c:pt idx="507">
                  <c:v>44687</c:v>
                </c:pt>
                <c:pt idx="508">
                  <c:v>44690</c:v>
                </c:pt>
                <c:pt idx="509">
                  <c:v>44691</c:v>
                </c:pt>
                <c:pt idx="510">
                  <c:v>44692</c:v>
                </c:pt>
                <c:pt idx="511">
                  <c:v>44693</c:v>
                </c:pt>
                <c:pt idx="512">
                  <c:v>44694</c:v>
                </c:pt>
                <c:pt idx="513">
                  <c:v>44697</c:v>
                </c:pt>
                <c:pt idx="514">
                  <c:v>44698</c:v>
                </c:pt>
                <c:pt idx="515">
                  <c:v>44699</c:v>
                </c:pt>
                <c:pt idx="516">
                  <c:v>44700</c:v>
                </c:pt>
                <c:pt idx="517">
                  <c:v>44701</c:v>
                </c:pt>
                <c:pt idx="518">
                  <c:v>44704</c:v>
                </c:pt>
                <c:pt idx="519">
                  <c:v>44705</c:v>
                </c:pt>
                <c:pt idx="520">
                  <c:v>44706</c:v>
                </c:pt>
                <c:pt idx="521">
                  <c:v>44707</c:v>
                </c:pt>
                <c:pt idx="522">
                  <c:v>44708</c:v>
                </c:pt>
                <c:pt idx="523">
                  <c:v>44712</c:v>
                </c:pt>
                <c:pt idx="524">
                  <c:v>44713</c:v>
                </c:pt>
                <c:pt idx="525">
                  <c:v>44714</c:v>
                </c:pt>
                <c:pt idx="526">
                  <c:v>44715</c:v>
                </c:pt>
                <c:pt idx="527">
                  <c:v>44718</c:v>
                </c:pt>
                <c:pt idx="528">
                  <c:v>44719</c:v>
                </c:pt>
                <c:pt idx="529">
                  <c:v>44720</c:v>
                </c:pt>
                <c:pt idx="530">
                  <c:v>44721</c:v>
                </c:pt>
                <c:pt idx="531">
                  <c:v>44722</c:v>
                </c:pt>
                <c:pt idx="532">
                  <c:v>44725</c:v>
                </c:pt>
                <c:pt idx="533">
                  <c:v>44726</c:v>
                </c:pt>
                <c:pt idx="534">
                  <c:v>44727</c:v>
                </c:pt>
                <c:pt idx="535">
                  <c:v>44728</c:v>
                </c:pt>
                <c:pt idx="536">
                  <c:v>44729</c:v>
                </c:pt>
                <c:pt idx="537">
                  <c:v>44733</c:v>
                </c:pt>
                <c:pt idx="538">
                  <c:v>44734</c:v>
                </c:pt>
                <c:pt idx="539">
                  <c:v>44735</c:v>
                </c:pt>
                <c:pt idx="540">
                  <c:v>44736</c:v>
                </c:pt>
                <c:pt idx="541">
                  <c:v>44739</c:v>
                </c:pt>
                <c:pt idx="542">
                  <c:v>44740</c:v>
                </c:pt>
                <c:pt idx="543">
                  <c:v>44741</c:v>
                </c:pt>
                <c:pt idx="544">
                  <c:v>44742</c:v>
                </c:pt>
                <c:pt idx="545">
                  <c:v>44743</c:v>
                </c:pt>
                <c:pt idx="546">
                  <c:v>44747</c:v>
                </c:pt>
                <c:pt idx="547">
                  <c:v>44748</c:v>
                </c:pt>
                <c:pt idx="548">
                  <c:v>44749</c:v>
                </c:pt>
                <c:pt idx="549">
                  <c:v>44750</c:v>
                </c:pt>
                <c:pt idx="550">
                  <c:v>44753</c:v>
                </c:pt>
                <c:pt idx="551">
                  <c:v>44754</c:v>
                </c:pt>
                <c:pt idx="552">
                  <c:v>44755</c:v>
                </c:pt>
                <c:pt idx="553">
                  <c:v>44756</c:v>
                </c:pt>
                <c:pt idx="554">
                  <c:v>44757</c:v>
                </c:pt>
                <c:pt idx="555">
                  <c:v>44760</c:v>
                </c:pt>
                <c:pt idx="556">
                  <c:v>44761</c:v>
                </c:pt>
                <c:pt idx="557">
                  <c:v>44762</c:v>
                </c:pt>
                <c:pt idx="558">
                  <c:v>44763</c:v>
                </c:pt>
                <c:pt idx="559">
                  <c:v>44764</c:v>
                </c:pt>
                <c:pt idx="560">
                  <c:v>44767</c:v>
                </c:pt>
                <c:pt idx="561">
                  <c:v>44768</c:v>
                </c:pt>
                <c:pt idx="562">
                  <c:v>44769</c:v>
                </c:pt>
                <c:pt idx="563">
                  <c:v>44770</c:v>
                </c:pt>
                <c:pt idx="564">
                  <c:v>44771</c:v>
                </c:pt>
                <c:pt idx="565">
                  <c:v>44774</c:v>
                </c:pt>
                <c:pt idx="566">
                  <c:v>44775</c:v>
                </c:pt>
                <c:pt idx="567">
                  <c:v>44776</c:v>
                </c:pt>
                <c:pt idx="568">
                  <c:v>44777</c:v>
                </c:pt>
                <c:pt idx="569">
                  <c:v>44778</c:v>
                </c:pt>
                <c:pt idx="570">
                  <c:v>44781</c:v>
                </c:pt>
                <c:pt idx="571">
                  <c:v>44782</c:v>
                </c:pt>
                <c:pt idx="572">
                  <c:v>44783</c:v>
                </c:pt>
                <c:pt idx="573">
                  <c:v>44784</c:v>
                </c:pt>
                <c:pt idx="574">
                  <c:v>44785</c:v>
                </c:pt>
                <c:pt idx="575">
                  <c:v>44788</c:v>
                </c:pt>
                <c:pt idx="576">
                  <c:v>44789</c:v>
                </c:pt>
                <c:pt idx="577">
                  <c:v>44790</c:v>
                </c:pt>
                <c:pt idx="578">
                  <c:v>44791</c:v>
                </c:pt>
                <c:pt idx="579">
                  <c:v>44792</c:v>
                </c:pt>
                <c:pt idx="580">
                  <c:v>44795</c:v>
                </c:pt>
                <c:pt idx="581">
                  <c:v>44796</c:v>
                </c:pt>
                <c:pt idx="582">
                  <c:v>44797</c:v>
                </c:pt>
                <c:pt idx="583">
                  <c:v>44798</c:v>
                </c:pt>
                <c:pt idx="584">
                  <c:v>44799</c:v>
                </c:pt>
                <c:pt idx="585">
                  <c:v>44802</c:v>
                </c:pt>
                <c:pt idx="586">
                  <c:v>44803</c:v>
                </c:pt>
                <c:pt idx="587">
                  <c:v>44804</c:v>
                </c:pt>
                <c:pt idx="588">
                  <c:v>44805</c:v>
                </c:pt>
                <c:pt idx="589">
                  <c:v>44806</c:v>
                </c:pt>
                <c:pt idx="590">
                  <c:v>44810</c:v>
                </c:pt>
                <c:pt idx="591">
                  <c:v>44811</c:v>
                </c:pt>
                <c:pt idx="592">
                  <c:v>44812</c:v>
                </c:pt>
                <c:pt idx="593">
                  <c:v>44813</c:v>
                </c:pt>
                <c:pt idx="594">
                  <c:v>44816</c:v>
                </c:pt>
                <c:pt idx="595">
                  <c:v>44817</c:v>
                </c:pt>
                <c:pt idx="596">
                  <c:v>44818</c:v>
                </c:pt>
                <c:pt idx="597">
                  <c:v>44819</c:v>
                </c:pt>
                <c:pt idx="598">
                  <c:v>44820</c:v>
                </c:pt>
                <c:pt idx="599">
                  <c:v>44823</c:v>
                </c:pt>
                <c:pt idx="600">
                  <c:v>44824</c:v>
                </c:pt>
                <c:pt idx="601">
                  <c:v>44825</c:v>
                </c:pt>
                <c:pt idx="602">
                  <c:v>44826</c:v>
                </c:pt>
                <c:pt idx="603">
                  <c:v>44827</c:v>
                </c:pt>
                <c:pt idx="604">
                  <c:v>44830</c:v>
                </c:pt>
                <c:pt idx="605">
                  <c:v>44831</c:v>
                </c:pt>
                <c:pt idx="606">
                  <c:v>44832</c:v>
                </c:pt>
                <c:pt idx="607">
                  <c:v>44833</c:v>
                </c:pt>
                <c:pt idx="608">
                  <c:v>44834</c:v>
                </c:pt>
                <c:pt idx="609">
                  <c:v>44837</c:v>
                </c:pt>
                <c:pt idx="610">
                  <c:v>44838</c:v>
                </c:pt>
                <c:pt idx="611">
                  <c:v>44839</c:v>
                </c:pt>
                <c:pt idx="612">
                  <c:v>44840</c:v>
                </c:pt>
                <c:pt idx="613">
                  <c:v>44841</c:v>
                </c:pt>
                <c:pt idx="614">
                  <c:v>44844</c:v>
                </c:pt>
                <c:pt idx="615">
                  <c:v>44845</c:v>
                </c:pt>
                <c:pt idx="616">
                  <c:v>44846</c:v>
                </c:pt>
                <c:pt idx="617">
                  <c:v>44847</c:v>
                </c:pt>
                <c:pt idx="618">
                  <c:v>44848</c:v>
                </c:pt>
                <c:pt idx="619">
                  <c:v>44851</c:v>
                </c:pt>
                <c:pt idx="620">
                  <c:v>44852</c:v>
                </c:pt>
                <c:pt idx="621">
                  <c:v>44853</c:v>
                </c:pt>
                <c:pt idx="622">
                  <c:v>44854</c:v>
                </c:pt>
                <c:pt idx="623">
                  <c:v>44855</c:v>
                </c:pt>
                <c:pt idx="624">
                  <c:v>44858</c:v>
                </c:pt>
                <c:pt idx="625">
                  <c:v>44859</c:v>
                </c:pt>
                <c:pt idx="626">
                  <c:v>44860</c:v>
                </c:pt>
                <c:pt idx="627">
                  <c:v>44861</c:v>
                </c:pt>
                <c:pt idx="628">
                  <c:v>44862</c:v>
                </c:pt>
                <c:pt idx="629">
                  <c:v>44865</c:v>
                </c:pt>
                <c:pt idx="630">
                  <c:v>44866</c:v>
                </c:pt>
                <c:pt idx="631">
                  <c:v>44867</c:v>
                </c:pt>
                <c:pt idx="632">
                  <c:v>44868</c:v>
                </c:pt>
                <c:pt idx="633">
                  <c:v>44869</c:v>
                </c:pt>
                <c:pt idx="634">
                  <c:v>44872</c:v>
                </c:pt>
                <c:pt idx="635">
                  <c:v>44873</c:v>
                </c:pt>
                <c:pt idx="636">
                  <c:v>44874</c:v>
                </c:pt>
                <c:pt idx="637">
                  <c:v>44875</c:v>
                </c:pt>
                <c:pt idx="638">
                  <c:v>44876</c:v>
                </c:pt>
                <c:pt idx="639">
                  <c:v>44879</c:v>
                </c:pt>
                <c:pt idx="640">
                  <c:v>44880</c:v>
                </c:pt>
                <c:pt idx="641">
                  <c:v>44881</c:v>
                </c:pt>
                <c:pt idx="642">
                  <c:v>44882</c:v>
                </c:pt>
                <c:pt idx="643">
                  <c:v>44883</c:v>
                </c:pt>
                <c:pt idx="644">
                  <c:v>44886</c:v>
                </c:pt>
                <c:pt idx="645">
                  <c:v>44887</c:v>
                </c:pt>
                <c:pt idx="646">
                  <c:v>44888</c:v>
                </c:pt>
                <c:pt idx="647">
                  <c:v>44890</c:v>
                </c:pt>
                <c:pt idx="648">
                  <c:v>44893</c:v>
                </c:pt>
                <c:pt idx="649">
                  <c:v>44894</c:v>
                </c:pt>
                <c:pt idx="650">
                  <c:v>44895</c:v>
                </c:pt>
                <c:pt idx="651">
                  <c:v>44896</c:v>
                </c:pt>
                <c:pt idx="652">
                  <c:v>44897</c:v>
                </c:pt>
                <c:pt idx="653">
                  <c:v>44900</c:v>
                </c:pt>
                <c:pt idx="654">
                  <c:v>44901</c:v>
                </c:pt>
                <c:pt idx="655">
                  <c:v>44902</c:v>
                </c:pt>
                <c:pt idx="656">
                  <c:v>44903</c:v>
                </c:pt>
                <c:pt idx="657">
                  <c:v>44904</c:v>
                </c:pt>
                <c:pt idx="658">
                  <c:v>44907</c:v>
                </c:pt>
                <c:pt idx="659">
                  <c:v>44908</c:v>
                </c:pt>
                <c:pt idx="660">
                  <c:v>44909</c:v>
                </c:pt>
                <c:pt idx="661">
                  <c:v>44910</c:v>
                </c:pt>
                <c:pt idx="662">
                  <c:v>44911</c:v>
                </c:pt>
                <c:pt idx="663">
                  <c:v>44914</c:v>
                </c:pt>
                <c:pt idx="664">
                  <c:v>44915</c:v>
                </c:pt>
                <c:pt idx="665">
                  <c:v>44916</c:v>
                </c:pt>
                <c:pt idx="666">
                  <c:v>44917</c:v>
                </c:pt>
                <c:pt idx="667">
                  <c:v>44918</c:v>
                </c:pt>
                <c:pt idx="668">
                  <c:v>44922</c:v>
                </c:pt>
                <c:pt idx="669">
                  <c:v>44923</c:v>
                </c:pt>
                <c:pt idx="670">
                  <c:v>44924</c:v>
                </c:pt>
                <c:pt idx="671">
                  <c:v>44925</c:v>
                </c:pt>
                <c:pt idx="672">
                  <c:v>44929</c:v>
                </c:pt>
                <c:pt idx="673">
                  <c:v>44930</c:v>
                </c:pt>
                <c:pt idx="674">
                  <c:v>44931</c:v>
                </c:pt>
                <c:pt idx="675">
                  <c:v>44932</c:v>
                </c:pt>
                <c:pt idx="676">
                  <c:v>44935</c:v>
                </c:pt>
                <c:pt idx="677">
                  <c:v>44936</c:v>
                </c:pt>
                <c:pt idx="678">
                  <c:v>44937</c:v>
                </c:pt>
                <c:pt idx="679">
                  <c:v>44938</c:v>
                </c:pt>
                <c:pt idx="680">
                  <c:v>44939</c:v>
                </c:pt>
                <c:pt idx="681">
                  <c:v>44943</c:v>
                </c:pt>
                <c:pt idx="682">
                  <c:v>44944</c:v>
                </c:pt>
                <c:pt idx="683">
                  <c:v>44945</c:v>
                </c:pt>
                <c:pt idx="684">
                  <c:v>44946</c:v>
                </c:pt>
                <c:pt idx="685">
                  <c:v>44949</c:v>
                </c:pt>
                <c:pt idx="686">
                  <c:v>44950</c:v>
                </c:pt>
                <c:pt idx="687">
                  <c:v>44951</c:v>
                </c:pt>
                <c:pt idx="688">
                  <c:v>44952</c:v>
                </c:pt>
                <c:pt idx="689">
                  <c:v>44953</c:v>
                </c:pt>
                <c:pt idx="690">
                  <c:v>44956</c:v>
                </c:pt>
                <c:pt idx="691">
                  <c:v>44957</c:v>
                </c:pt>
                <c:pt idx="692">
                  <c:v>44958</c:v>
                </c:pt>
                <c:pt idx="693">
                  <c:v>44959</c:v>
                </c:pt>
                <c:pt idx="694">
                  <c:v>44960</c:v>
                </c:pt>
                <c:pt idx="695">
                  <c:v>44963</c:v>
                </c:pt>
                <c:pt idx="696">
                  <c:v>44964</c:v>
                </c:pt>
                <c:pt idx="697">
                  <c:v>44965</c:v>
                </c:pt>
                <c:pt idx="698">
                  <c:v>44966</c:v>
                </c:pt>
                <c:pt idx="699">
                  <c:v>44967</c:v>
                </c:pt>
                <c:pt idx="700">
                  <c:v>44970</c:v>
                </c:pt>
                <c:pt idx="701">
                  <c:v>44971</c:v>
                </c:pt>
                <c:pt idx="702">
                  <c:v>44972</c:v>
                </c:pt>
                <c:pt idx="703">
                  <c:v>44973</c:v>
                </c:pt>
                <c:pt idx="704">
                  <c:v>44974</c:v>
                </c:pt>
                <c:pt idx="705">
                  <c:v>44978</c:v>
                </c:pt>
                <c:pt idx="706">
                  <c:v>44979</c:v>
                </c:pt>
                <c:pt idx="707">
                  <c:v>44980</c:v>
                </c:pt>
                <c:pt idx="708">
                  <c:v>44981</c:v>
                </c:pt>
                <c:pt idx="709">
                  <c:v>44984</c:v>
                </c:pt>
                <c:pt idx="710">
                  <c:v>44985</c:v>
                </c:pt>
                <c:pt idx="711">
                  <c:v>44986</c:v>
                </c:pt>
                <c:pt idx="712">
                  <c:v>44987</c:v>
                </c:pt>
                <c:pt idx="713">
                  <c:v>44988</c:v>
                </c:pt>
                <c:pt idx="714">
                  <c:v>44991</c:v>
                </c:pt>
                <c:pt idx="715">
                  <c:v>44992</c:v>
                </c:pt>
                <c:pt idx="716">
                  <c:v>44993</c:v>
                </c:pt>
                <c:pt idx="717">
                  <c:v>44994</c:v>
                </c:pt>
                <c:pt idx="718">
                  <c:v>44995</c:v>
                </c:pt>
                <c:pt idx="719">
                  <c:v>44998</c:v>
                </c:pt>
                <c:pt idx="720">
                  <c:v>44999</c:v>
                </c:pt>
                <c:pt idx="721">
                  <c:v>45000</c:v>
                </c:pt>
                <c:pt idx="722">
                  <c:v>45001</c:v>
                </c:pt>
                <c:pt idx="723">
                  <c:v>45002</c:v>
                </c:pt>
                <c:pt idx="724">
                  <c:v>45005</c:v>
                </c:pt>
                <c:pt idx="725">
                  <c:v>45006</c:v>
                </c:pt>
                <c:pt idx="726">
                  <c:v>45007</c:v>
                </c:pt>
                <c:pt idx="727">
                  <c:v>45008</c:v>
                </c:pt>
                <c:pt idx="728">
                  <c:v>45009</c:v>
                </c:pt>
                <c:pt idx="729">
                  <c:v>45012</c:v>
                </c:pt>
                <c:pt idx="730">
                  <c:v>45013</c:v>
                </c:pt>
                <c:pt idx="731">
                  <c:v>45014</c:v>
                </c:pt>
                <c:pt idx="732">
                  <c:v>45015</c:v>
                </c:pt>
                <c:pt idx="733">
                  <c:v>45016</c:v>
                </c:pt>
                <c:pt idx="734">
                  <c:v>45019</c:v>
                </c:pt>
                <c:pt idx="735">
                  <c:v>45020</c:v>
                </c:pt>
                <c:pt idx="736">
                  <c:v>45021</c:v>
                </c:pt>
                <c:pt idx="737">
                  <c:v>45022</c:v>
                </c:pt>
                <c:pt idx="738">
                  <c:v>45026</c:v>
                </c:pt>
                <c:pt idx="739">
                  <c:v>45027</c:v>
                </c:pt>
                <c:pt idx="740">
                  <c:v>45028</c:v>
                </c:pt>
                <c:pt idx="741">
                  <c:v>45029</c:v>
                </c:pt>
                <c:pt idx="742">
                  <c:v>45030</c:v>
                </c:pt>
                <c:pt idx="743">
                  <c:v>45033</c:v>
                </c:pt>
                <c:pt idx="744">
                  <c:v>45034</c:v>
                </c:pt>
                <c:pt idx="745">
                  <c:v>45035</c:v>
                </c:pt>
                <c:pt idx="746">
                  <c:v>45036</c:v>
                </c:pt>
                <c:pt idx="747">
                  <c:v>45037</c:v>
                </c:pt>
                <c:pt idx="748">
                  <c:v>45040</c:v>
                </c:pt>
                <c:pt idx="749">
                  <c:v>45041</c:v>
                </c:pt>
                <c:pt idx="750">
                  <c:v>45042</c:v>
                </c:pt>
                <c:pt idx="751">
                  <c:v>45043</c:v>
                </c:pt>
                <c:pt idx="752">
                  <c:v>45044</c:v>
                </c:pt>
                <c:pt idx="753">
                  <c:v>45047</c:v>
                </c:pt>
                <c:pt idx="754">
                  <c:v>45048</c:v>
                </c:pt>
                <c:pt idx="755">
                  <c:v>45049</c:v>
                </c:pt>
                <c:pt idx="756">
                  <c:v>45050</c:v>
                </c:pt>
                <c:pt idx="757">
                  <c:v>45051</c:v>
                </c:pt>
                <c:pt idx="758">
                  <c:v>45054</c:v>
                </c:pt>
                <c:pt idx="759">
                  <c:v>45055</c:v>
                </c:pt>
                <c:pt idx="760">
                  <c:v>45056</c:v>
                </c:pt>
                <c:pt idx="761">
                  <c:v>45057</c:v>
                </c:pt>
                <c:pt idx="762">
                  <c:v>45058</c:v>
                </c:pt>
                <c:pt idx="763">
                  <c:v>45061</c:v>
                </c:pt>
                <c:pt idx="764">
                  <c:v>45062</c:v>
                </c:pt>
                <c:pt idx="765">
                  <c:v>45063</c:v>
                </c:pt>
                <c:pt idx="766">
                  <c:v>45064</c:v>
                </c:pt>
                <c:pt idx="767">
                  <c:v>45065</c:v>
                </c:pt>
                <c:pt idx="768">
                  <c:v>45068</c:v>
                </c:pt>
                <c:pt idx="769">
                  <c:v>45069</c:v>
                </c:pt>
                <c:pt idx="770">
                  <c:v>45070</c:v>
                </c:pt>
                <c:pt idx="771">
                  <c:v>45071</c:v>
                </c:pt>
                <c:pt idx="772">
                  <c:v>45072</c:v>
                </c:pt>
                <c:pt idx="773">
                  <c:v>45076</c:v>
                </c:pt>
                <c:pt idx="774">
                  <c:v>45077</c:v>
                </c:pt>
                <c:pt idx="775">
                  <c:v>45078</c:v>
                </c:pt>
                <c:pt idx="776">
                  <c:v>45079</c:v>
                </c:pt>
                <c:pt idx="777">
                  <c:v>45082</c:v>
                </c:pt>
                <c:pt idx="778">
                  <c:v>45083</c:v>
                </c:pt>
                <c:pt idx="779">
                  <c:v>45084</c:v>
                </c:pt>
                <c:pt idx="780">
                  <c:v>45085</c:v>
                </c:pt>
                <c:pt idx="781">
                  <c:v>45086</c:v>
                </c:pt>
                <c:pt idx="782">
                  <c:v>45089</c:v>
                </c:pt>
                <c:pt idx="783">
                  <c:v>45090</c:v>
                </c:pt>
                <c:pt idx="784">
                  <c:v>45091</c:v>
                </c:pt>
                <c:pt idx="785">
                  <c:v>45092</c:v>
                </c:pt>
                <c:pt idx="786">
                  <c:v>45093</c:v>
                </c:pt>
                <c:pt idx="787">
                  <c:v>45097</c:v>
                </c:pt>
                <c:pt idx="788">
                  <c:v>45098</c:v>
                </c:pt>
                <c:pt idx="789">
                  <c:v>45099</c:v>
                </c:pt>
                <c:pt idx="790">
                  <c:v>45100</c:v>
                </c:pt>
                <c:pt idx="791">
                  <c:v>45103</c:v>
                </c:pt>
                <c:pt idx="792">
                  <c:v>45104</c:v>
                </c:pt>
                <c:pt idx="793">
                  <c:v>45105</c:v>
                </c:pt>
                <c:pt idx="794">
                  <c:v>45106</c:v>
                </c:pt>
                <c:pt idx="795">
                  <c:v>45107</c:v>
                </c:pt>
                <c:pt idx="796">
                  <c:v>45110</c:v>
                </c:pt>
                <c:pt idx="797">
                  <c:v>45112</c:v>
                </c:pt>
                <c:pt idx="798">
                  <c:v>45113</c:v>
                </c:pt>
                <c:pt idx="799">
                  <c:v>45114</c:v>
                </c:pt>
                <c:pt idx="800">
                  <c:v>45117</c:v>
                </c:pt>
                <c:pt idx="801">
                  <c:v>45118</c:v>
                </c:pt>
                <c:pt idx="802">
                  <c:v>45119</c:v>
                </c:pt>
                <c:pt idx="803">
                  <c:v>45120</c:v>
                </c:pt>
                <c:pt idx="804">
                  <c:v>45121</c:v>
                </c:pt>
                <c:pt idx="805">
                  <c:v>45124</c:v>
                </c:pt>
                <c:pt idx="806">
                  <c:v>45125</c:v>
                </c:pt>
                <c:pt idx="807">
                  <c:v>45126</c:v>
                </c:pt>
                <c:pt idx="808">
                  <c:v>45127</c:v>
                </c:pt>
                <c:pt idx="809">
                  <c:v>45128</c:v>
                </c:pt>
                <c:pt idx="810">
                  <c:v>45131</c:v>
                </c:pt>
                <c:pt idx="811">
                  <c:v>45132</c:v>
                </c:pt>
                <c:pt idx="812">
                  <c:v>45133</c:v>
                </c:pt>
                <c:pt idx="813">
                  <c:v>45134</c:v>
                </c:pt>
                <c:pt idx="814">
                  <c:v>45135</c:v>
                </c:pt>
                <c:pt idx="815">
                  <c:v>45138</c:v>
                </c:pt>
                <c:pt idx="816">
                  <c:v>45139</c:v>
                </c:pt>
                <c:pt idx="817">
                  <c:v>45140</c:v>
                </c:pt>
                <c:pt idx="818">
                  <c:v>45141</c:v>
                </c:pt>
                <c:pt idx="819">
                  <c:v>45142</c:v>
                </c:pt>
                <c:pt idx="820">
                  <c:v>45145</c:v>
                </c:pt>
                <c:pt idx="821">
                  <c:v>45146</c:v>
                </c:pt>
                <c:pt idx="822">
                  <c:v>45147</c:v>
                </c:pt>
                <c:pt idx="823">
                  <c:v>45148</c:v>
                </c:pt>
                <c:pt idx="824">
                  <c:v>45149</c:v>
                </c:pt>
                <c:pt idx="825">
                  <c:v>45152</c:v>
                </c:pt>
                <c:pt idx="826">
                  <c:v>45153</c:v>
                </c:pt>
                <c:pt idx="827">
                  <c:v>45154</c:v>
                </c:pt>
                <c:pt idx="828">
                  <c:v>45155</c:v>
                </c:pt>
                <c:pt idx="829">
                  <c:v>45156</c:v>
                </c:pt>
                <c:pt idx="830">
                  <c:v>45159</c:v>
                </c:pt>
                <c:pt idx="831">
                  <c:v>45160</c:v>
                </c:pt>
                <c:pt idx="832">
                  <c:v>45161</c:v>
                </c:pt>
                <c:pt idx="833">
                  <c:v>45162</c:v>
                </c:pt>
                <c:pt idx="834">
                  <c:v>45163</c:v>
                </c:pt>
                <c:pt idx="835">
                  <c:v>45166</c:v>
                </c:pt>
                <c:pt idx="836">
                  <c:v>45167</c:v>
                </c:pt>
                <c:pt idx="837">
                  <c:v>45168</c:v>
                </c:pt>
                <c:pt idx="838">
                  <c:v>45169</c:v>
                </c:pt>
                <c:pt idx="839">
                  <c:v>45170</c:v>
                </c:pt>
                <c:pt idx="840">
                  <c:v>45174</c:v>
                </c:pt>
                <c:pt idx="841">
                  <c:v>45175</c:v>
                </c:pt>
                <c:pt idx="842">
                  <c:v>45176</c:v>
                </c:pt>
                <c:pt idx="843">
                  <c:v>45177</c:v>
                </c:pt>
                <c:pt idx="844">
                  <c:v>45180</c:v>
                </c:pt>
                <c:pt idx="845">
                  <c:v>45181</c:v>
                </c:pt>
                <c:pt idx="846">
                  <c:v>45182</c:v>
                </c:pt>
                <c:pt idx="847">
                  <c:v>45183</c:v>
                </c:pt>
                <c:pt idx="848">
                  <c:v>45184</c:v>
                </c:pt>
                <c:pt idx="849">
                  <c:v>45187</c:v>
                </c:pt>
                <c:pt idx="850">
                  <c:v>45188</c:v>
                </c:pt>
                <c:pt idx="851">
                  <c:v>45189</c:v>
                </c:pt>
                <c:pt idx="852">
                  <c:v>45190</c:v>
                </c:pt>
                <c:pt idx="853">
                  <c:v>45191</c:v>
                </c:pt>
                <c:pt idx="854">
                  <c:v>45194</c:v>
                </c:pt>
                <c:pt idx="855">
                  <c:v>45195</c:v>
                </c:pt>
                <c:pt idx="856">
                  <c:v>45196</c:v>
                </c:pt>
                <c:pt idx="857">
                  <c:v>45197</c:v>
                </c:pt>
                <c:pt idx="858">
                  <c:v>45198</c:v>
                </c:pt>
                <c:pt idx="859">
                  <c:v>45201</c:v>
                </c:pt>
                <c:pt idx="860">
                  <c:v>45202</c:v>
                </c:pt>
                <c:pt idx="861">
                  <c:v>45203</c:v>
                </c:pt>
                <c:pt idx="862">
                  <c:v>45204</c:v>
                </c:pt>
                <c:pt idx="863">
                  <c:v>45205</c:v>
                </c:pt>
                <c:pt idx="864">
                  <c:v>45208</c:v>
                </c:pt>
                <c:pt idx="865">
                  <c:v>45209</c:v>
                </c:pt>
                <c:pt idx="866">
                  <c:v>45210</c:v>
                </c:pt>
                <c:pt idx="867">
                  <c:v>45211</c:v>
                </c:pt>
                <c:pt idx="868">
                  <c:v>45212</c:v>
                </c:pt>
                <c:pt idx="869">
                  <c:v>45215</c:v>
                </c:pt>
                <c:pt idx="870">
                  <c:v>45216</c:v>
                </c:pt>
                <c:pt idx="871">
                  <c:v>45217</c:v>
                </c:pt>
                <c:pt idx="872">
                  <c:v>45218</c:v>
                </c:pt>
                <c:pt idx="873">
                  <c:v>45219</c:v>
                </c:pt>
                <c:pt idx="874">
                  <c:v>45222</c:v>
                </c:pt>
                <c:pt idx="875">
                  <c:v>45223</c:v>
                </c:pt>
                <c:pt idx="876">
                  <c:v>45224</c:v>
                </c:pt>
                <c:pt idx="877">
                  <c:v>45225</c:v>
                </c:pt>
                <c:pt idx="878">
                  <c:v>45226</c:v>
                </c:pt>
                <c:pt idx="879">
                  <c:v>45229</c:v>
                </c:pt>
                <c:pt idx="880">
                  <c:v>45230</c:v>
                </c:pt>
                <c:pt idx="881">
                  <c:v>45231</c:v>
                </c:pt>
                <c:pt idx="882">
                  <c:v>45232</c:v>
                </c:pt>
                <c:pt idx="883">
                  <c:v>45233</c:v>
                </c:pt>
                <c:pt idx="884">
                  <c:v>45236</c:v>
                </c:pt>
                <c:pt idx="885">
                  <c:v>45237</c:v>
                </c:pt>
                <c:pt idx="886">
                  <c:v>45238</c:v>
                </c:pt>
                <c:pt idx="887">
                  <c:v>45239</c:v>
                </c:pt>
                <c:pt idx="888">
                  <c:v>45240</c:v>
                </c:pt>
                <c:pt idx="889">
                  <c:v>45243</c:v>
                </c:pt>
                <c:pt idx="890">
                  <c:v>45244</c:v>
                </c:pt>
                <c:pt idx="891">
                  <c:v>45245</c:v>
                </c:pt>
                <c:pt idx="892">
                  <c:v>45246</c:v>
                </c:pt>
                <c:pt idx="893">
                  <c:v>45247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45254</c:v>
                </c:pt>
                <c:pt idx="898">
                  <c:v>45257</c:v>
                </c:pt>
                <c:pt idx="899">
                  <c:v>45258</c:v>
                </c:pt>
                <c:pt idx="900">
                  <c:v>45259</c:v>
                </c:pt>
                <c:pt idx="901">
                  <c:v>45260</c:v>
                </c:pt>
                <c:pt idx="902">
                  <c:v>45261</c:v>
                </c:pt>
                <c:pt idx="903">
                  <c:v>45264</c:v>
                </c:pt>
                <c:pt idx="904">
                  <c:v>45265</c:v>
                </c:pt>
                <c:pt idx="905">
                  <c:v>45266</c:v>
                </c:pt>
                <c:pt idx="906">
                  <c:v>45267</c:v>
                </c:pt>
                <c:pt idx="907">
                  <c:v>45268</c:v>
                </c:pt>
                <c:pt idx="908">
                  <c:v>45271</c:v>
                </c:pt>
                <c:pt idx="909">
                  <c:v>45272</c:v>
                </c:pt>
                <c:pt idx="910">
                  <c:v>45273</c:v>
                </c:pt>
                <c:pt idx="911">
                  <c:v>45274</c:v>
                </c:pt>
                <c:pt idx="912">
                  <c:v>45275</c:v>
                </c:pt>
                <c:pt idx="913">
                  <c:v>45278</c:v>
                </c:pt>
                <c:pt idx="914">
                  <c:v>45279</c:v>
                </c:pt>
                <c:pt idx="915">
                  <c:v>45280</c:v>
                </c:pt>
                <c:pt idx="916">
                  <c:v>45281</c:v>
                </c:pt>
                <c:pt idx="917">
                  <c:v>45282</c:v>
                </c:pt>
                <c:pt idx="918">
                  <c:v>45286</c:v>
                </c:pt>
                <c:pt idx="919">
                  <c:v>45287</c:v>
                </c:pt>
                <c:pt idx="920">
                  <c:v>45288</c:v>
                </c:pt>
                <c:pt idx="921">
                  <c:v>45289</c:v>
                </c:pt>
                <c:pt idx="922">
                  <c:v>45293</c:v>
                </c:pt>
                <c:pt idx="923">
                  <c:v>45294</c:v>
                </c:pt>
                <c:pt idx="924">
                  <c:v>45295</c:v>
                </c:pt>
                <c:pt idx="925">
                  <c:v>45296</c:v>
                </c:pt>
                <c:pt idx="926">
                  <c:v>45299</c:v>
                </c:pt>
                <c:pt idx="927">
                  <c:v>45300</c:v>
                </c:pt>
                <c:pt idx="928">
                  <c:v>45301</c:v>
                </c:pt>
                <c:pt idx="929">
                  <c:v>45302</c:v>
                </c:pt>
                <c:pt idx="930">
                  <c:v>45303</c:v>
                </c:pt>
                <c:pt idx="931">
                  <c:v>45307</c:v>
                </c:pt>
                <c:pt idx="932">
                  <c:v>45308</c:v>
                </c:pt>
                <c:pt idx="933">
                  <c:v>45309</c:v>
                </c:pt>
                <c:pt idx="934">
                  <c:v>45310</c:v>
                </c:pt>
                <c:pt idx="935">
                  <c:v>45313</c:v>
                </c:pt>
                <c:pt idx="936">
                  <c:v>45314</c:v>
                </c:pt>
                <c:pt idx="937">
                  <c:v>45315</c:v>
                </c:pt>
                <c:pt idx="938">
                  <c:v>45316</c:v>
                </c:pt>
                <c:pt idx="939">
                  <c:v>45317</c:v>
                </c:pt>
                <c:pt idx="940">
                  <c:v>45320</c:v>
                </c:pt>
                <c:pt idx="941">
                  <c:v>45321</c:v>
                </c:pt>
                <c:pt idx="942">
                  <c:v>45322</c:v>
                </c:pt>
                <c:pt idx="943">
                  <c:v>45323</c:v>
                </c:pt>
                <c:pt idx="944">
                  <c:v>45324</c:v>
                </c:pt>
                <c:pt idx="945">
                  <c:v>45327</c:v>
                </c:pt>
                <c:pt idx="946">
                  <c:v>45328</c:v>
                </c:pt>
                <c:pt idx="947">
                  <c:v>45329</c:v>
                </c:pt>
                <c:pt idx="948">
                  <c:v>45330</c:v>
                </c:pt>
                <c:pt idx="949">
                  <c:v>45331</c:v>
                </c:pt>
                <c:pt idx="950">
                  <c:v>45334</c:v>
                </c:pt>
                <c:pt idx="951">
                  <c:v>45335</c:v>
                </c:pt>
                <c:pt idx="952">
                  <c:v>45336</c:v>
                </c:pt>
                <c:pt idx="953">
                  <c:v>45337</c:v>
                </c:pt>
                <c:pt idx="954">
                  <c:v>45338</c:v>
                </c:pt>
                <c:pt idx="955">
                  <c:v>45342</c:v>
                </c:pt>
                <c:pt idx="956">
                  <c:v>45343</c:v>
                </c:pt>
                <c:pt idx="957">
                  <c:v>45344</c:v>
                </c:pt>
                <c:pt idx="958">
                  <c:v>45345</c:v>
                </c:pt>
                <c:pt idx="959">
                  <c:v>45348</c:v>
                </c:pt>
                <c:pt idx="960">
                  <c:v>45349</c:v>
                </c:pt>
                <c:pt idx="961">
                  <c:v>45350</c:v>
                </c:pt>
                <c:pt idx="962">
                  <c:v>45351</c:v>
                </c:pt>
                <c:pt idx="963">
                  <c:v>45352</c:v>
                </c:pt>
                <c:pt idx="964">
                  <c:v>45355</c:v>
                </c:pt>
                <c:pt idx="965">
                  <c:v>45356</c:v>
                </c:pt>
                <c:pt idx="966">
                  <c:v>45357</c:v>
                </c:pt>
                <c:pt idx="967">
                  <c:v>45358</c:v>
                </c:pt>
                <c:pt idx="968">
                  <c:v>45359</c:v>
                </c:pt>
                <c:pt idx="969">
                  <c:v>45362</c:v>
                </c:pt>
                <c:pt idx="970">
                  <c:v>45363</c:v>
                </c:pt>
                <c:pt idx="971">
                  <c:v>45364</c:v>
                </c:pt>
                <c:pt idx="972">
                  <c:v>45365</c:v>
                </c:pt>
                <c:pt idx="973">
                  <c:v>45366</c:v>
                </c:pt>
                <c:pt idx="974">
                  <c:v>45369</c:v>
                </c:pt>
                <c:pt idx="975">
                  <c:v>45370</c:v>
                </c:pt>
                <c:pt idx="976">
                  <c:v>45371</c:v>
                </c:pt>
                <c:pt idx="977">
                  <c:v>45372</c:v>
                </c:pt>
                <c:pt idx="978">
                  <c:v>45373</c:v>
                </c:pt>
                <c:pt idx="979">
                  <c:v>45376</c:v>
                </c:pt>
                <c:pt idx="980">
                  <c:v>45377</c:v>
                </c:pt>
                <c:pt idx="981">
                  <c:v>45378</c:v>
                </c:pt>
                <c:pt idx="982">
                  <c:v>45379</c:v>
                </c:pt>
                <c:pt idx="983">
                  <c:v>45383</c:v>
                </c:pt>
                <c:pt idx="984">
                  <c:v>45384</c:v>
                </c:pt>
                <c:pt idx="985">
                  <c:v>45385</c:v>
                </c:pt>
                <c:pt idx="986">
                  <c:v>45386</c:v>
                </c:pt>
                <c:pt idx="987">
                  <c:v>45387</c:v>
                </c:pt>
                <c:pt idx="988">
                  <c:v>45390</c:v>
                </c:pt>
                <c:pt idx="989">
                  <c:v>45391</c:v>
                </c:pt>
                <c:pt idx="990">
                  <c:v>45392</c:v>
                </c:pt>
                <c:pt idx="991">
                  <c:v>45393</c:v>
                </c:pt>
                <c:pt idx="992">
                  <c:v>45394</c:v>
                </c:pt>
                <c:pt idx="993">
                  <c:v>45397</c:v>
                </c:pt>
                <c:pt idx="994">
                  <c:v>45398</c:v>
                </c:pt>
                <c:pt idx="995">
                  <c:v>45399</c:v>
                </c:pt>
                <c:pt idx="996">
                  <c:v>45400</c:v>
                </c:pt>
                <c:pt idx="997">
                  <c:v>45401</c:v>
                </c:pt>
                <c:pt idx="998">
                  <c:v>45404</c:v>
                </c:pt>
                <c:pt idx="999">
                  <c:v>45405</c:v>
                </c:pt>
                <c:pt idx="1000">
                  <c:v>45406</c:v>
                </c:pt>
                <c:pt idx="1001">
                  <c:v>45407</c:v>
                </c:pt>
                <c:pt idx="1002">
                  <c:v>45408</c:v>
                </c:pt>
                <c:pt idx="1003">
                  <c:v>45411</c:v>
                </c:pt>
                <c:pt idx="1004">
                  <c:v>45412</c:v>
                </c:pt>
                <c:pt idx="1005">
                  <c:v>45413</c:v>
                </c:pt>
                <c:pt idx="1006">
                  <c:v>45414</c:v>
                </c:pt>
                <c:pt idx="1007">
                  <c:v>45415</c:v>
                </c:pt>
                <c:pt idx="1008">
                  <c:v>45418</c:v>
                </c:pt>
                <c:pt idx="1009">
                  <c:v>45419</c:v>
                </c:pt>
                <c:pt idx="1010">
                  <c:v>45420</c:v>
                </c:pt>
                <c:pt idx="1011">
                  <c:v>45421</c:v>
                </c:pt>
                <c:pt idx="1012">
                  <c:v>45422</c:v>
                </c:pt>
                <c:pt idx="1013">
                  <c:v>45425</c:v>
                </c:pt>
                <c:pt idx="1014">
                  <c:v>45426</c:v>
                </c:pt>
                <c:pt idx="1015">
                  <c:v>45427</c:v>
                </c:pt>
                <c:pt idx="1016">
                  <c:v>45428</c:v>
                </c:pt>
                <c:pt idx="1017">
                  <c:v>45429</c:v>
                </c:pt>
                <c:pt idx="1018">
                  <c:v>45432</c:v>
                </c:pt>
                <c:pt idx="1019">
                  <c:v>45433</c:v>
                </c:pt>
                <c:pt idx="1020">
                  <c:v>45434</c:v>
                </c:pt>
                <c:pt idx="1021">
                  <c:v>45435</c:v>
                </c:pt>
                <c:pt idx="1022">
                  <c:v>45436</c:v>
                </c:pt>
                <c:pt idx="1023">
                  <c:v>45440</c:v>
                </c:pt>
                <c:pt idx="1024">
                  <c:v>45441</c:v>
                </c:pt>
                <c:pt idx="1025">
                  <c:v>45442</c:v>
                </c:pt>
                <c:pt idx="1026">
                  <c:v>45443</c:v>
                </c:pt>
                <c:pt idx="1027">
                  <c:v>45446</c:v>
                </c:pt>
                <c:pt idx="1028">
                  <c:v>45447</c:v>
                </c:pt>
                <c:pt idx="1029">
                  <c:v>45448</c:v>
                </c:pt>
                <c:pt idx="1030">
                  <c:v>45449</c:v>
                </c:pt>
                <c:pt idx="1031">
                  <c:v>45450</c:v>
                </c:pt>
                <c:pt idx="1032">
                  <c:v>45453</c:v>
                </c:pt>
                <c:pt idx="1033">
                  <c:v>45454</c:v>
                </c:pt>
                <c:pt idx="1034">
                  <c:v>45455</c:v>
                </c:pt>
                <c:pt idx="1035">
                  <c:v>45456</c:v>
                </c:pt>
                <c:pt idx="1036">
                  <c:v>45457</c:v>
                </c:pt>
                <c:pt idx="1037">
                  <c:v>45460</c:v>
                </c:pt>
                <c:pt idx="1038">
                  <c:v>45461</c:v>
                </c:pt>
                <c:pt idx="1039">
                  <c:v>45463</c:v>
                </c:pt>
                <c:pt idx="1040">
                  <c:v>45464</c:v>
                </c:pt>
                <c:pt idx="1041">
                  <c:v>45467</c:v>
                </c:pt>
                <c:pt idx="1042">
                  <c:v>45468</c:v>
                </c:pt>
                <c:pt idx="1043">
                  <c:v>45469</c:v>
                </c:pt>
                <c:pt idx="1044">
                  <c:v>45470</c:v>
                </c:pt>
                <c:pt idx="1045">
                  <c:v>45471</c:v>
                </c:pt>
                <c:pt idx="1046">
                  <c:v>45474</c:v>
                </c:pt>
                <c:pt idx="1047">
                  <c:v>45475</c:v>
                </c:pt>
                <c:pt idx="1048">
                  <c:v>45476</c:v>
                </c:pt>
                <c:pt idx="1049">
                  <c:v>45478</c:v>
                </c:pt>
                <c:pt idx="1050">
                  <c:v>45481</c:v>
                </c:pt>
                <c:pt idx="1051">
                  <c:v>45482</c:v>
                </c:pt>
                <c:pt idx="1052">
                  <c:v>45483</c:v>
                </c:pt>
                <c:pt idx="1053">
                  <c:v>45484</c:v>
                </c:pt>
                <c:pt idx="1054">
                  <c:v>45485</c:v>
                </c:pt>
                <c:pt idx="1055">
                  <c:v>45488</c:v>
                </c:pt>
                <c:pt idx="1056">
                  <c:v>45489</c:v>
                </c:pt>
                <c:pt idx="1057">
                  <c:v>45490</c:v>
                </c:pt>
                <c:pt idx="1058">
                  <c:v>45491</c:v>
                </c:pt>
                <c:pt idx="1059">
                  <c:v>45492</c:v>
                </c:pt>
                <c:pt idx="1060">
                  <c:v>45495</c:v>
                </c:pt>
                <c:pt idx="1061">
                  <c:v>45496</c:v>
                </c:pt>
                <c:pt idx="1062">
                  <c:v>45497</c:v>
                </c:pt>
                <c:pt idx="1063">
                  <c:v>45498</c:v>
                </c:pt>
                <c:pt idx="1064">
                  <c:v>45499</c:v>
                </c:pt>
                <c:pt idx="1065">
                  <c:v>45502</c:v>
                </c:pt>
                <c:pt idx="1066">
                  <c:v>45503</c:v>
                </c:pt>
                <c:pt idx="1067">
                  <c:v>45504</c:v>
                </c:pt>
                <c:pt idx="1068">
                  <c:v>45505</c:v>
                </c:pt>
                <c:pt idx="1069">
                  <c:v>45506</c:v>
                </c:pt>
                <c:pt idx="1070">
                  <c:v>45509</c:v>
                </c:pt>
                <c:pt idx="1071">
                  <c:v>45510</c:v>
                </c:pt>
                <c:pt idx="1072">
                  <c:v>45511</c:v>
                </c:pt>
                <c:pt idx="1073">
                  <c:v>45512</c:v>
                </c:pt>
                <c:pt idx="1074">
                  <c:v>45513</c:v>
                </c:pt>
                <c:pt idx="1075">
                  <c:v>45516</c:v>
                </c:pt>
                <c:pt idx="1076">
                  <c:v>45517</c:v>
                </c:pt>
                <c:pt idx="1077">
                  <c:v>45518</c:v>
                </c:pt>
                <c:pt idx="1078">
                  <c:v>45519</c:v>
                </c:pt>
                <c:pt idx="1079">
                  <c:v>45520</c:v>
                </c:pt>
                <c:pt idx="1080">
                  <c:v>45523</c:v>
                </c:pt>
                <c:pt idx="1081">
                  <c:v>45524</c:v>
                </c:pt>
                <c:pt idx="1082">
                  <c:v>45525</c:v>
                </c:pt>
                <c:pt idx="1083">
                  <c:v>45526</c:v>
                </c:pt>
                <c:pt idx="1084">
                  <c:v>45527</c:v>
                </c:pt>
                <c:pt idx="1085">
                  <c:v>45530</c:v>
                </c:pt>
                <c:pt idx="1086">
                  <c:v>45531</c:v>
                </c:pt>
                <c:pt idx="1087">
                  <c:v>45532</c:v>
                </c:pt>
                <c:pt idx="1088">
                  <c:v>45533</c:v>
                </c:pt>
                <c:pt idx="1089">
                  <c:v>45534</c:v>
                </c:pt>
                <c:pt idx="1090">
                  <c:v>45538</c:v>
                </c:pt>
                <c:pt idx="1091">
                  <c:v>45539</c:v>
                </c:pt>
                <c:pt idx="1092">
                  <c:v>45540</c:v>
                </c:pt>
                <c:pt idx="1093">
                  <c:v>45541</c:v>
                </c:pt>
                <c:pt idx="1094">
                  <c:v>45544</c:v>
                </c:pt>
                <c:pt idx="1095">
                  <c:v>45545</c:v>
                </c:pt>
                <c:pt idx="1096">
                  <c:v>45546</c:v>
                </c:pt>
                <c:pt idx="1097">
                  <c:v>45547</c:v>
                </c:pt>
                <c:pt idx="1098">
                  <c:v>45548</c:v>
                </c:pt>
                <c:pt idx="1099">
                  <c:v>45551</c:v>
                </c:pt>
                <c:pt idx="1100">
                  <c:v>45552</c:v>
                </c:pt>
                <c:pt idx="1101">
                  <c:v>45553</c:v>
                </c:pt>
                <c:pt idx="1102">
                  <c:v>45554</c:v>
                </c:pt>
                <c:pt idx="1103">
                  <c:v>45555</c:v>
                </c:pt>
                <c:pt idx="1104">
                  <c:v>45558</c:v>
                </c:pt>
                <c:pt idx="1105">
                  <c:v>45559</c:v>
                </c:pt>
                <c:pt idx="1106">
                  <c:v>45560</c:v>
                </c:pt>
                <c:pt idx="1107">
                  <c:v>45561</c:v>
                </c:pt>
                <c:pt idx="1108">
                  <c:v>45562</c:v>
                </c:pt>
                <c:pt idx="1109">
                  <c:v>45565</c:v>
                </c:pt>
                <c:pt idx="1110">
                  <c:v>45566</c:v>
                </c:pt>
                <c:pt idx="1111">
                  <c:v>45567</c:v>
                </c:pt>
                <c:pt idx="1112">
                  <c:v>45568</c:v>
                </c:pt>
                <c:pt idx="1113">
                  <c:v>45569</c:v>
                </c:pt>
                <c:pt idx="1114">
                  <c:v>45572</c:v>
                </c:pt>
                <c:pt idx="1115">
                  <c:v>45573</c:v>
                </c:pt>
                <c:pt idx="1116">
                  <c:v>45574</c:v>
                </c:pt>
                <c:pt idx="1117">
                  <c:v>45575</c:v>
                </c:pt>
                <c:pt idx="1118">
                  <c:v>45576</c:v>
                </c:pt>
                <c:pt idx="1119">
                  <c:v>45579</c:v>
                </c:pt>
                <c:pt idx="1120">
                  <c:v>45580</c:v>
                </c:pt>
                <c:pt idx="1121">
                  <c:v>45581</c:v>
                </c:pt>
                <c:pt idx="1122">
                  <c:v>45582</c:v>
                </c:pt>
                <c:pt idx="1123">
                  <c:v>45583</c:v>
                </c:pt>
                <c:pt idx="1124">
                  <c:v>45586</c:v>
                </c:pt>
                <c:pt idx="1125">
                  <c:v>45587</c:v>
                </c:pt>
                <c:pt idx="1126">
                  <c:v>45588</c:v>
                </c:pt>
                <c:pt idx="1127">
                  <c:v>45589</c:v>
                </c:pt>
                <c:pt idx="1128">
                  <c:v>45590</c:v>
                </c:pt>
                <c:pt idx="1129">
                  <c:v>45593</c:v>
                </c:pt>
                <c:pt idx="1130">
                  <c:v>45594</c:v>
                </c:pt>
                <c:pt idx="1131">
                  <c:v>45595</c:v>
                </c:pt>
                <c:pt idx="1132">
                  <c:v>45596</c:v>
                </c:pt>
                <c:pt idx="1133">
                  <c:v>45597</c:v>
                </c:pt>
                <c:pt idx="1134">
                  <c:v>45600</c:v>
                </c:pt>
                <c:pt idx="1135">
                  <c:v>45601</c:v>
                </c:pt>
                <c:pt idx="1136">
                  <c:v>45602</c:v>
                </c:pt>
                <c:pt idx="1137">
                  <c:v>45603</c:v>
                </c:pt>
                <c:pt idx="1138">
                  <c:v>45604</c:v>
                </c:pt>
                <c:pt idx="1139">
                  <c:v>45607</c:v>
                </c:pt>
                <c:pt idx="1140">
                  <c:v>45608</c:v>
                </c:pt>
                <c:pt idx="1141">
                  <c:v>45609</c:v>
                </c:pt>
                <c:pt idx="1142">
                  <c:v>45610</c:v>
                </c:pt>
                <c:pt idx="1143">
                  <c:v>45611</c:v>
                </c:pt>
                <c:pt idx="1144">
                  <c:v>45614</c:v>
                </c:pt>
                <c:pt idx="1145">
                  <c:v>45615</c:v>
                </c:pt>
                <c:pt idx="1146">
                  <c:v>45616</c:v>
                </c:pt>
                <c:pt idx="1147">
                  <c:v>45617</c:v>
                </c:pt>
                <c:pt idx="1148">
                  <c:v>45618</c:v>
                </c:pt>
                <c:pt idx="1149">
                  <c:v>45621</c:v>
                </c:pt>
                <c:pt idx="1150">
                  <c:v>45622</c:v>
                </c:pt>
                <c:pt idx="1151">
                  <c:v>45623</c:v>
                </c:pt>
                <c:pt idx="1152">
                  <c:v>45625</c:v>
                </c:pt>
                <c:pt idx="1153">
                  <c:v>45628</c:v>
                </c:pt>
                <c:pt idx="1154">
                  <c:v>45629</c:v>
                </c:pt>
                <c:pt idx="1155">
                  <c:v>45630</c:v>
                </c:pt>
                <c:pt idx="1156">
                  <c:v>45631</c:v>
                </c:pt>
                <c:pt idx="1157">
                  <c:v>45632</c:v>
                </c:pt>
                <c:pt idx="1158">
                  <c:v>45635</c:v>
                </c:pt>
                <c:pt idx="1159">
                  <c:v>45636</c:v>
                </c:pt>
                <c:pt idx="1160">
                  <c:v>45637</c:v>
                </c:pt>
                <c:pt idx="1161">
                  <c:v>45638</c:v>
                </c:pt>
                <c:pt idx="1162">
                  <c:v>45639</c:v>
                </c:pt>
                <c:pt idx="1163">
                  <c:v>45642</c:v>
                </c:pt>
                <c:pt idx="1164">
                  <c:v>45643</c:v>
                </c:pt>
                <c:pt idx="1165">
                  <c:v>45644</c:v>
                </c:pt>
                <c:pt idx="1166">
                  <c:v>45645</c:v>
                </c:pt>
                <c:pt idx="1167">
                  <c:v>45646</c:v>
                </c:pt>
                <c:pt idx="1168">
                  <c:v>45649</c:v>
                </c:pt>
                <c:pt idx="1169">
                  <c:v>45650</c:v>
                </c:pt>
                <c:pt idx="1170">
                  <c:v>45652</c:v>
                </c:pt>
                <c:pt idx="1171">
                  <c:v>45653</c:v>
                </c:pt>
                <c:pt idx="1172">
                  <c:v>45656</c:v>
                </c:pt>
                <c:pt idx="1173">
                  <c:v>45657</c:v>
                </c:pt>
                <c:pt idx="1174">
                  <c:v>45659</c:v>
                </c:pt>
                <c:pt idx="1175">
                  <c:v>45660</c:v>
                </c:pt>
                <c:pt idx="1176">
                  <c:v>45663</c:v>
                </c:pt>
                <c:pt idx="1177">
                  <c:v>45664</c:v>
                </c:pt>
                <c:pt idx="1178">
                  <c:v>45665</c:v>
                </c:pt>
                <c:pt idx="1179">
                  <c:v>45667</c:v>
                </c:pt>
                <c:pt idx="1180">
                  <c:v>45670</c:v>
                </c:pt>
                <c:pt idx="1181">
                  <c:v>45671</c:v>
                </c:pt>
                <c:pt idx="1182">
                  <c:v>45672</c:v>
                </c:pt>
                <c:pt idx="1183">
                  <c:v>45673</c:v>
                </c:pt>
                <c:pt idx="1184">
                  <c:v>45674</c:v>
                </c:pt>
                <c:pt idx="1185">
                  <c:v>45678</c:v>
                </c:pt>
                <c:pt idx="1186">
                  <c:v>45679</c:v>
                </c:pt>
                <c:pt idx="1187">
                  <c:v>45680</c:v>
                </c:pt>
                <c:pt idx="1188">
                  <c:v>45681</c:v>
                </c:pt>
                <c:pt idx="1189">
                  <c:v>45684</c:v>
                </c:pt>
                <c:pt idx="1190">
                  <c:v>45685</c:v>
                </c:pt>
                <c:pt idx="1191">
                  <c:v>45686</c:v>
                </c:pt>
                <c:pt idx="1192">
                  <c:v>45687</c:v>
                </c:pt>
                <c:pt idx="1193">
                  <c:v>45688</c:v>
                </c:pt>
                <c:pt idx="1194">
                  <c:v>45691</c:v>
                </c:pt>
                <c:pt idx="1195">
                  <c:v>45692</c:v>
                </c:pt>
                <c:pt idx="1196">
                  <c:v>45693</c:v>
                </c:pt>
                <c:pt idx="1197">
                  <c:v>45694</c:v>
                </c:pt>
                <c:pt idx="1198">
                  <c:v>45695</c:v>
                </c:pt>
                <c:pt idx="1199">
                  <c:v>45698</c:v>
                </c:pt>
                <c:pt idx="1200">
                  <c:v>45699</c:v>
                </c:pt>
                <c:pt idx="1201">
                  <c:v>45700</c:v>
                </c:pt>
                <c:pt idx="1202">
                  <c:v>45701</c:v>
                </c:pt>
                <c:pt idx="1203">
                  <c:v>45702</c:v>
                </c:pt>
                <c:pt idx="1204">
                  <c:v>45706</c:v>
                </c:pt>
                <c:pt idx="1205">
                  <c:v>45707</c:v>
                </c:pt>
                <c:pt idx="1206">
                  <c:v>45708</c:v>
                </c:pt>
                <c:pt idx="1207">
                  <c:v>45709</c:v>
                </c:pt>
                <c:pt idx="1208">
                  <c:v>45712</c:v>
                </c:pt>
                <c:pt idx="1209">
                  <c:v>45713</c:v>
                </c:pt>
                <c:pt idx="1210">
                  <c:v>45714</c:v>
                </c:pt>
                <c:pt idx="1211">
                  <c:v>45715</c:v>
                </c:pt>
                <c:pt idx="1212">
                  <c:v>45716</c:v>
                </c:pt>
                <c:pt idx="1213">
                  <c:v>45719</c:v>
                </c:pt>
                <c:pt idx="1214">
                  <c:v>45720</c:v>
                </c:pt>
                <c:pt idx="1215">
                  <c:v>45721</c:v>
                </c:pt>
                <c:pt idx="1216">
                  <c:v>45722</c:v>
                </c:pt>
                <c:pt idx="1217">
                  <c:v>45723</c:v>
                </c:pt>
                <c:pt idx="1218">
                  <c:v>45726</c:v>
                </c:pt>
                <c:pt idx="1219">
                  <c:v>45727</c:v>
                </c:pt>
                <c:pt idx="1220">
                  <c:v>45728</c:v>
                </c:pt>
                <c:pt idx="1221">
                  <c:v>45729</c:v>
                </c:pt>
                <c:pt idx="1222">
                  <c:v>45730</c:v>
                </c:pt>
                <c:pt idx="1223">
                  <c:v>45733</c:v>
                </c:pt>
                <c:pt idx="1224">
                  <c:v>45734</c:v>
                </c:pt>
                <c:pt idx="1225">
                  <c:v>45735</c:v>
                </c:pt>
                <c:pt idx="1226">
                  <c:v>45736</c:v>
                </c:pt>
                <c:pt idx="1227">
                  <c:v>45737</c:v>
                </c:pt>
                <c:pt idx="1228">
                  <c:v>45740</c:v>
                </c:pt>
                <c:pt idx="1229">
                  <c:v>45741</c:v>
                </c:pt>
                <c:pt idx="1230">
                  <c:v>45742</c:v>
                </c:pt>
                <c:pt idx="1231">
                  <c:v>45743</c:v>
                </c:pt>
                <c:pt idx="1232">
                  <c:v>45744</c:v>
                </c:pt>
                <c:pt idx="1233">
                  <c:v>45747</c:v>
                </c:pt>
                <c:pt idx="1234">
                  <c:v>45748</c:v>
                </c:pt>
                <c:pt idx="1235">
                  <c:v>45749</c:v>
                </c:pt>
                <c:pt idx="1236">
                  <c:v>45750</c:v>
                </c:pt>
                <c:pt idx="1237">
                  <c:v>45751</c:v>
                </c:pt>
                <c:pt idx="1238">
                  <c:v>45754</c:v>
                </c:pt>
                <c:pt idx="1239">
                  <c:v>45755</c:v>
                </c:pt>
                <c:pt idx="1240">
                  <c:v>45756</c:v>
                </c:pt>
                <c:pt idx="1241">
                  <c:v>45757</c:v>
                </c:pt>
                <c:pt idx="1242">
                  <c:v>45758</c:v>
                </c:pt>
                <c:pt idx="1243">
                  <c:v>45761</c:v>
                </c:pt>
                <c:pt idx="1244">
                  <c:v>45762</c:v>
                </c:pt>
                <c:pt idx="1245">
                  <c:v>45763</c:v>
                </c:pt>
                <c:pt idx="1246">
                  <c:v>45764</c:v>
                </c:pt>
                <c:pt idx="1247">
                  <c:v>45768</c:v>
                </c:pt>
                <c:pt idx="1248">
                  <c:v>45769</c:v>
                </c:pt>
                <c:pt idx="1249">
                  <c:v>45770</c:v>
                </c:pt>
                <c:pt idx="1250">
                  <c:v>45771</c:v>
                </c:pt>
                <c:pt idx="1251">
                  <c:v>45772</c:v>
                </c:pt>
                <c:pt idx="1252">
                  <c:v>45775</c:v>
                </c:pt>
                <c:pt idx="1253">
                  <c:v>45776</c:v>
                </c:pt>
                <c:pt idx="1254">
                  <c:v>45777</c:v>
                </c:pt>
                <c:pt idx="1255">
                  <c:v>45778</c:v>
                </c:pt>
                <c:pt idx="1256">
                  <c:v>45779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172.95</c:v>
                </c:pt>
                <c:pt idx="1">
                  <c:v>179.09</c:v>
                </c:pt>
                <c:pt idx="2">
                  <c:v>179.72</c:v>
                </c:pt>
                <c:pt idx="3">
                  <c:v>181.75</c:v>
                </c:pt>
                <c:pt idx="4">
                  <c:v>185.03</c:v>
                </c:pt>
                <c:pt idx="5">
                  <c:v>183.87</c:v>
                </c:pt>
                <c:pt idx="6">
                  <c:v>183.56</c:v>
                </c:pt>
                <c:pt idx="7">
                  <c:v>178.5</c:v>
                </c:pt>
                <c:pt idx="8">
                  <c:v>175.94</c:v>
                </c:pt>
                <c:pt idx="9">
                  <c:v>179.98</c:v>
                </c:pt>
                <c:pt idx="10">
                  <c:v>188</c:v>
                </c:pt>
                <c:pt idx="11">
                  <c:v>191.14</c:v>
                </c:pt>
                <c:pt idx="12">
                  <c:v>193</c:v>
                </c:pt>
                <c:pt idx="13">
                  <c:v>193.5</c:v>
                </c:pt>
                <c:pt idx="14">
                  <c:v>191</c:v>
                </c:pt>
                <c:pt idx="15">
                  <c:v>195.85</c:v>
                </c:pt>
                <c:pt idx="16">
                  <c:v>194.31</c:v>
                </c:pt>
                <c:pt idx="17">
                  <c:v>193.54</c:v>
                </c:pt>
                <c:pt idx="18">
                  <c:v>194.5</c:v>
                </c:pt>
                <c:pt idx="19">
                  <c:v>194.71</c:v>
                </c:pt>
                <c:pt idx="20">
                  <c:v>195.94</c:v>
                </c:pt>
                <c:pt idx="21">
                  <c:v>198</c:v>
                </c:pt>
                <c:pt idx="22">
                  <c:v>195.98</c:v>
                </c:pt>
                <c:pt idx="23">
                  <c:v>196.2</c:v>
                </c:pt>
                <c:pt idx="24">
                  <c:v>199.58</c:v>
                </c:pt>
                <c:pt idx="25">
                  <c:v>198.36</c:v>
                </c:pt>
                <c:pt idx="26">
                  <c:v>199.9</c:v>
                </c:pt>
                <c:pt idx="27">
                  <c:v>195.14</c:v>
                </c:pt>
                <c:pt idx="28">
                  <c:v>194.21</c:v>
                </c:pt>
                <c:pt idx="29">
                  <c:v>187</c:v>
                </c:pt>
                <c:pt idx="30">
                  <c:v>196.86</c:v>
                </c:pt>
                <c:pt idx="31">
                  <c:v>193.66</c:v>
                </c:pt>
                <c:pt idx="32">
                  <c:v>192.6</c:v>
                </c:pt>
                <c:pt idx="33">
                  <c:v>196.89</c:v>
                </c:pt>
                <c:pt idx="34">
                  <c:v>191.99</c:v>
                </c:pt>
                <c:pt idx="35">
                  <c:v>196.25</c:v>
                </c:pt>
                <c:pt idx="36">
                  <c:v>197.02</c:v>
                </c:pt>
                <c:pt idx="37">
                  <c:v>191.1</c:v>
                </c:pt>
                <c:pt idx="38">
                  <c:v>193.1</c:v>
                </c:pt>
                <c:pt idx="39">
                  <c:v>189.91</c:v>
                </c:pt>
                <c:pt idx="40">
                  <c:v>191.49</c:v>
                </c:pt>
                <c:pt idx="41">
                  <c:v>193.85</c:v>
                </c:pt>
                <c:pt idx="42">
                  <c:v>196</c:v>
                </c:pt>
                <c:pt idx="43">
                  <c:v>198.73</c:v>
                </c:pt>
                <c:pt idx="44">
                  <c:v>196.81</c:v>
                </c:pt>
                <c:pt idx="45">
                  <c:v>195.08</c:v>
                </c:pt>
                <c:pt idx="46">
                  <c:v>195</c:v>
                </c:pt>
                <c:pt idx="47">
                  <c:v>191.65</c:v>
                </c:pt>
                <c:pt idx="48">
                  <c:v>193.61</c:v>
                </c:pt>
                <c:pt idx="49">
                  <c:v>189.5</c:v>
                </c:pt>
                <c:pt idx="50">
                  <c:v>195.23</c:v>
                </c:pt>
                <c:pt idx="51">
                  <c:v>195.33</c:v>
                </c:pt>
                <c:pt idx="52">
                  <c:v>194.83</c:v>
                </c:pt>
                <c:pt idx="53">
                  <c:v>194.74</c:v>
                </c:pt>
                <c:pt idx="54">
                  <c:v>200</c:v>
                </c:pt>
                <c:pt idx="55">
                  <c:v>196.48</c:v>
                </c:pt>
                <c:pt idx="56">
                  <c:v>198.44</c:v>
                </c:pt>
                <c:pt idx="57">
                  <c:v>195.67</c:v>
                </c:pt>
                <c:pt idx="58">
                  <c:v>195.16</c:v>
                </c:pt>
                <c:pt idx="59">
                  <c:v>197.69</c:v>
                </c:pt>
                <c:pt idx="60">
                  <c:v>193.09</c:v>
                </c:pt>
                <c:pt idx="61">
                  <c:v>195.2</c:v>
                </c:pt>
                <c:pt idx="62">
                  <c:v>194.42</c:v>
                </c:pt>
                <c:pt idx="63">
                  <c:v>191.8</c:v>
                </c:pt>
                <c:pt idx="64">
                  <c:v>191.13</c:v>
                </c:pt>
                <c:pt idx="65">
                  <c:v>193.56</c:v>
                </c:pt>
                <c:pt idx="66">
                  <c:v>195.98</c:v>
                </c:pt>
                <c:pt idx="67">
                  <c:v>197.59</c:v>
                </c:pt>
                <c:pt idx="68">
                  <c:v>196.36</c:v>
                </c:pt>
                <c:pt idx="69">
                  <c:v>197.82</c:v>
                </c:pt>
                <c:pt idx="70">
                  <c:v>199</c:v>
                </c:pt>
                <c:pt idx="71">
                  <c:v>197.13</c:v>
                </c:pt>
                <c:pt idx="72">
                  <c:v>197.01</c:v>
                </c:pt>
                <c:pt idx="73">
                  <c:v>197.3</c:v>
                </c:pt>
                <c:pt idx="74">
                  <c:v>199.98</c:v>
                </c:pt>
                <c:pt idx="75">
                  <c:v>198.92</c:v>
                </c:pt>
                <c:pt idx="76">
                  <c:v>199.9</c:v>
                </c:pt>
                <c:pt idx="77">
                  <c:v>204.5</c:v>
                </c:pt>
                <c:pt idx="78">
                  <c:v>205.01</c:v>
                </c:pt>
                <c:pt idx="79">
                  <c:v>207.19</c:v>
                </c:pt>
                <c:pt idx="80">
                  <c:v>208.1</c:v>
                </c:pt>
                <c:pt idx="81">
                  <c:v>211.21</c:v>
                </c:pt>
                <c:pt idx="82">
                  <c:v>212</c:v>
                </c:pt>
                <c:pt idx="83">
                  <c:v>215.54</c:v>
                </c:pt>
                <c:pt idx="84">
                  <c:v>212.21</c:v>
                </c:pt>
                <c:pt idx="85">
                  <c:v>214.13</c:v>
                </c:pt>
                <c:pt idx="86">
                  <c:v>214.93</c:v>
                </c:pt>
                <c:pt idx="87">
                  <c:v>208.49</c:v>
                </c:pt>
                <c:pt idx="88">
                  <c:v>200.78</c:v>
                </c:pt>
                <c:pt idx="89">
                  <c:v>204.35</c:v>
                </c:pt>
                <c:pt idx="90">
                  <c:v>204.86</c:v>
                </c:pt>
                <c:pt idx="91">
                  <c:v>201.58</c:v>
                </c:pt>
                <c:pt idx="92">
                  <c:v>203.35</c:v>
                </c:pt>
                <c:pt idx="93">
                  <c:v>206.75</c:v>
                </c:pt>
                <c:pt idx="94">
                  <c:v>206.74</c:v>
                </c:pt>
                <c:pt idx="95">
                  <c:v>202.85</c:v>
                </c:pt>
                <c:pt idx="96">
                  <c:v>205.47</c:v>
                </c:pt>
                <c:pt idx="97">
                  <c:v>199.91</c:v>
                </c:pt>
                <c:pt idx="98">
                  <c:v>198.09</c:v>
                </c:pt>
                <c:pt idx="99">
                  <c:v>200.8</c:v>
                </c:pt>
                <c:pt idx="100">
                  <c:v>195.15</c:v>
                </c:pt>
                <c:pt idx="101">
                  <c:v>195.02</c:v>
                </c:pt>
                <c:pt idx="102">
                  <c:v>200.63</c:v>
                </c:pt>
                <c:pt idx="103">
                  <c:v>200.58</c:v>
                </c:pt>
                <c:pt idx="104">
                  <c:v>200.85</c:v>
                </c:pt>
                <c:pt idx="105">
                  <c:v>202.21</c:v>
                </c:pt>
                <c:pt idx="106">
                  <c:v>200</c:v>
                </c:pt>
                <c:pt idx="107">
                  <c:v>202.71</c:v>
                </c:pt>
                <c:pt idx="108">
                  <c:v>204.11</c:v>
                </c:pt>
                <c:pt idx="109">
                  <c:v>202</c:v>
                </c:pt>
                <c:pt idx="110">
                  <c:v>204</c:v>
                </c:pt>
                <c:pt idx="111">
                  <c:v>204</c:v>
                </c:pt>
                <c:pt idx="112">
                  <c:v>206.94</c:v>
                </c:pt>
                <c:pt idx="113">
                  <c:v>203.38</c:v>
                </c:pt>
                <c:pt idx="114">
                  <c:v>204.71</c:v>
                </c:pt>
                <c:pt idx="115">
                  <c:v>201.01</c:v>
                </c:pt>
                <c:pt idx="116">
                  <c:v>199.99</c:v>
                </c:pt>
                <c:pt idx="117">
                  <c:v>200.85</c:v>
                </c:pt>
                <c:pt idx="118">
                  <c:v>197.55</c:v>
                </c:pt>
                <c:pt idx="119">
                  <c:v>197.83</c:v>
                </c:pt>
                <c:pt idx="120">
                  <c:v>199.34</c:v>
                </c:pt>
                <c:pt idx="121">
                  <c:v>199.75</c:v>
                </c:pt>
                <c:pt idx="122">
                  <c:v>196</c:v>
                </c:pt>
                <c:pt idx="123">
                  <c:v>193</c:v>
                </c:pt>
                <c:pt idx="124">
                  <c:v>183.98</c:v>
                </c:pt>
                <c:pt idx="125">
                  <c:v>183</c:v>
                </c:pt>
                <c:pt idx="126">
                  <c:v>182.66</c:v>
                </c:pt>
                <c:pt idx="127">
                  <c:v>184.51</c:v>
                </c:pt>
                <c:pt idx="128">
                  <c:v>186.83</c:v>
                </c:pt>
                <c:pt idx="129">
                  <c:v>192.89</c:v>
                </c:pt>
                <c:pt idx="130">
                  <c:v>198.36</c:v>
                </c:pt>
                <c:pt idx="131">
                  <c:v>197.35</c:v>
                </c:pt>
                <c:pt idx="132">
                  <c:v>214.69</c:v>
                </c:pt>
                <c:pt idx="133">
                  <c:v>211.94</c:v>
                </c:pt>
                <c:pt idx="134">
                  <c:v>212.17</c:v>
                </c:pt>
                <c:pt idx="135">
                  <c:v>211.43</c:v>
                </c:pt>
                <c:pt idx="136">
                  <c:v>209.91</c:v>
                </c:pt>
                <c:pt idx="137">
                  <c:v>214.57</c:v>
                </c:pt>
                <c:pt idx="138">
                  <c:v>210.56</c:v>
                </c:pt>
                <c:pt idx="139">
                  <c:v>209.72</c:v>
                </c:pt>
                <c:pt idx="140">
                  <c:v>207.24</c:v>
                </c:pt>
                <c:pt idx="141">
                  <c:v>207.13</c:v>
                </c:pt>
                <c:pt idx="142">
                  <c:v>204.7</c:v>
                </c:pt>
                <c:pt idx="143">
                  <c:v>210.85</c:v>
                </c:pt>
                <c:pt idx="144">
                  <c:v>209.67</c:v>
                </c:pt>
                <c:pt idx="145">
                  <c:v>212</c:v>
                </c:pt>
                <c:pt idx="146">
                  <c:v>209.54</c:v>
                </c:pt>
                <c:pt idx="147">
                  <c:v>212.13</c:v>
                </c:pt>
                <c:pt idx="148">
                  <c:v>211</c:v>
                </c:pt>
                <c:pt idx="149">
                  <c:v>209.78</c:v>
                </c:pt>
                <c:pt idx="150">
                  <c:v>209.74</c:v>
                </c:pt>
                <c:pt idx="151">
                  <c:v>211.97</c:v>
                </c:pt>
                <c:pt idx="152">
                  <c:v>209.95</c:v>
                </c:pt>
                <c:pt idx="153">
                  <c:v>213.23</c:v>
                </c:pt>
                <c:pt idx="154">
                  <c:v>208.51</c:v>
                </c:pt>
                <c:pt idx="155">
                  <c:v>205.36</c:v>
                </c:pt>
                <c:pt idx="156">
                  <c:v>207.85</c:v>
                </c:pt>
                <c:pt idx="157">
                  <c:v>208.54</c:v>
                </c:pt>
                <c:pt idx="158">
                  <c:v>208.48</c:v>
                </c:pt>
                <c:pt idx="159">
                  <c:v>209</c:v>
                </c:pt>
                <c:pt idx="160">
                  <c:v>211.02</c:v>
                </c:pt>
                <c:pt idx="161">
                  <c:v>208.27</c:v>
                </c:pt>
                <c:pt idx="162">
                  <c:v>208.39</c:v>
                </c:pt>
                <c:pt idx="163">
                  <c:v>207.33</c:v>
                </c:pt>
                <c:pt idx="164">
                  <c:v>206.64</c:v>
                </c:pt>
                <c:pt idx="165">
                  <c:v>209.85</c:v>
                </c:pt>
                <c:pt idx="166">
                  <c:v>214.61</c:v>
                </c:pt>
                <c:pt idx="167">
                  <c:v>216</c:v>
                </c:pt>
                <c:pt idx="168">
                  <c:v>218.4</c:v>
                </c:pt>
                <c:pt idx="169">
                  <c:v>220.25</c:v>
                </c:pt>
                <c:pt idx="170">
                  <c:v>216.31</c:v>
                </c:pt>
                <c:pt idx="171">
                  <c:v>213.8</c:v>
                </c:pt>
                <c:pt idx="172">
                  <c:v>212.2</c:v>
                </c:pt>
                <c:pt idx="173">
                  <c:v>214.17</c:v>
                </c:pt>
                <c:pt idx="174">
                  <c:v>213.96</c:v>
                </c:pt>
                <c:pt idx="175">
                  <c:v>212.34</c:v>
                </c:pt>
                <c:pt idx="176">
                  <c:v>209.41</c:v>
                </c:pt>
                <c:pt idx="177">
                  <c:v>210.57</c:v>
                </c:pt>
                <c:pt idx="178">
                  <c:v>201.54</c:v>
                </c:pt>
                <c:pt idx="179">
                  <c:v>203.05</c:v>
                </c:pt>
                <c:pt idx="180">
                  <c:v>203.03</c:v>
                </c:pt>
                <c:pt idx="181">
                  <c:v>206.05</c:v>
                </c:pt>
                <c:pt idx="182">
                  <c:v>203.99</c:v>
                </c:pt>
                <c:pt idx="183">
                  <c:v>200.34</c:v>
                </c:pt>
                <c:pt idx="184">
                  <c:v>201.76</c:v>
                </c:pt>
                <c:pt idx="185">
                  <c:v>197.64</c:v>
                </c:pt>
                <c:pt idx="186">
                  <c:v>200</c:v>
                </c:pt>
                <c:pt idx="187">
                  <c:v>197.82</c:v>
                </c:pt>
                <c:pt idx="188">
                  <c:v>195.14</c:v>
                </c:pt>
                <c:pt idx="189">
                  <c:v>200.85</c:v>
                </c:pt>
                <c:pt idx="190">
                  <c:v>203.07</c:v>
                </c:pt>
                <c:pt idx="191">
                  <c:v>203.24</c:v>
                </c:pt>
                <c:pt idx="192">
                  <c:v>209.98</c:v>
                </c:pt>
                <c:pt idx="193">
                  <c:v>210</c:v>
                </c:pt>
                <c:pt idx="194">
                  <c:v>205.76</c:v>
                </c:pt>
                <c:pt idx="195">
                  <c:v>207.97</c:v>
                </c:pt>
                <c:pt idx="196">
                  <c:v>207.33</c:v>
                </c:pt>
                <c:pt idx="197">
                  <c:v>209.36</c:v>
                </c:pt>
                <c:pt idx="198">
                  <c:v>210.66</c:v>
                </c:pt>
                <c:pt idx="199">
                  <c:v>205.26</c:v>
                </c:pt>
                <c:pt idx="200">
                  <c:v>205.88</c:v>
                </c:pt>
                <c:pt idx="201">
                  <c:v>209.34</c:v>
                </c:pt>
                <c:pt idx="202">
                  <c:v>203.55</c:v>
                </c:pt>
                <c:pt idx="203">
                  <c:v>207.4</c:v>
                </c:pt>
                <c:pt idx="204">
                  <c:v>212.36</c:v>
                </c:pt>
                <c:pt idx="205">
                  <c:v>219.29</c:v>
                </c:pt>
                <c:pt idx="206">
                  <c:v>214.05</c:v>
                </c:pt>
                <c:pt idx="207">
                  <c:v>214.97</c:v>
                </c:pt>
                <c:pt idx="208">
                  <c:v>216.96</c:v>
                </c:pt>
                <c:pt idx="209">
                  <c:v>215.15</c:v>
                </c:pt>
                <c:pt idx="210">
                  <c:v>215.97</c:v>
                </c:pt>
                <c:pt idx="211">
                  <c:v>213.73</c:v>
                </c:pt>
                <c:pt idx="212">
                  <c:v>216.98</c:v>
                </c:pt>
                <c:pt idx="213">
                  <c:v>222.06</c:v>
                </c:pt>
                <c:pt idx="214">
                  <c:v>220.72</c:v>
                </c:pt>
                <c:pt idx="215">
                  <c:v>224.53</c:v>
                </c:pt>
                <c:pt idx="216">
                  <c:v>225.28</c:v>
                </c:pt>
                <c:pt idx="217">
                  <c:v>224.23</c:v>
                </c:pt>
                <c:pt idx="218">
                  <c:v>223.71</c:v>
                </c:pt>
                <c:pt idx="219">
                  <c:v>225.05</c:v>
                </c:pt>
                <c:pt idx="220">
                  <c:v>221.43</c:v>
                </c:pt>
                <c:pt idx="221">
                  <c:v>219.12</c:v>
                </c:pt>
                <c:pt idx="222">
                  <c:v>206.55</c:v>
                </c:pt>
                <c:pt idx="223">
                  <c:v>209.05</c:v>
                </c:pt>
                <c:pt idx="224">
                  <c:v>208.75</c:v>
                </c:pt>
                <c:pt idx="225">
                  <c:v>207.67</c:v>
                </c:pt>
                <c:pt idx="226">
                  <c:v>208.25</c:v>
                </c:pt>
                <c:pt idx="227">
                  <c:v>212.45</c:v>
                </c:pt>
                <c:pt idx="228">
                  <c:v>213.01</c:v>
                </c:pt>
                <c:pt idx="229">
                  <c:v>212.55</c:v>
                </c:pt>
                <c:pt idx="230">
                  <c:v>213.78399999999999</c:v>
                </c:pt>
                <c:pt idx="231">
                  <c:v>218.6</c:v>
                </c:pt>
                <c:pt idx="232">
                  <c:v>217.62</c:v>
                </c:pt>
                <c:pt idx="233">
                  <c:v>219.12</c:v>
                </c:pt>
                <c:pt idx="234">
                  <c:v>219.97</c:v>
                </c:pt>
                <c:pt idx="235">
                  <c:v>221</c:v>
                </c:pt>
                <c:pt idx="236">
                  <c:v>220.24</c:v>
                </c:pt>
                <c:pt idx="237">
                  <c:v>221</c:v>
                </c:pt>
                <c:pt idx="238">
                  <c:v>221</c:v>
                </c:pt>
                <c:pt idx="239">
                  <c:v>223.89</c:v>
                </c:pt>
                <c:pt idx="240">
                  <c:v>227.17</c:v>
                </c:pt>
                <c:pt idx="241">
                  <c:v>225.75</c:v>
                </c:pt>
                <c:pt idx="242">
                  <c:v>224.78</c:v>
                </c:pt>
                <c:pt idx="243">
                  <c:v>223.31</c:v>
                </c:pt>
                <c:pt idx="244">
                  <c:v>227.3</c:v>
                </c:pt>
                <c:pt idx="245">
                  <c:v>228.61</c:v>
                </c:pt>
                <c:pt idx="246">
                  <c:v>230.77</c:v>
                </c:pt>
                <c:pt idx="247">
                  <c:v>231.03</c:v>
                </c:pt>
                <c:pt idx="248">
                  <c:v>230.95</c:v>
                </c:pt>
                <c:pt idx="249">
                  <c:v>235.23</c:v>
                </c:pt>
                <c:pt idx="250">
                  <c:v>235.32</c:v>
                </c:pt>
                <c:pt idx="251">
                  <c:v>234.05</c:v>
                </c:pt>
                <c:pt idx="252">
                  <c:v>231.6</c:v>
                </c:pt>
                <c:pt idx="253">
                  <c:v>233.85</c:v>
                </c:pt>
                <c:pt idx="254">
                  <c:v>229.63</c:v>
                </c:pt>
                <c:pt idx="255">
                  <c:v>232.34</c:v>
                </c:pt>
                <c:pt idx="256">
                  <c:v>231.6</c:v>
                </c:pt>
                <c:pt idx="257">
                  <c:v>223.74</c:v>
                </c:pt>
                <c:pt idx="258">
                  <c:v>223.63</c:v>
                </c:pt>
                <c:pt idx="259">
                  <c:v>221.51</c:v>
                </c:pt>
                <c:pt idx="260">
                  <c:v>225.82</c:v>
                </c:pt>
                <c:pt idx="261">
                  <c:v>226.18</c:v>
                </c:pt>
                <c:pt idx="262">
                  <c:v>228.39</c:v>
                </c:pt>
                <c:pt idx="263">
                  <c:v>222.76</c:v>
                </c:pt>
                <c:pt idx="264">
                  <c:v>225.44</c:v>
                </c:pt>
                <c:pt idx="265">
                  <c:v>226.88</c:v>
                </c:pt>
                <c:pt idx="266">
                  <c:v>227.95</c:v>
                </c:pt>
                <c:pt idx="267">
                  <c:v>229.9</c:v>
                </c:pt>
                <c:pt idx="268">
                  <c:v>228.05</c:v>
                </c:pt>
                <c:pt idx="269">
                  <c:v>227.76</c:v>
                </c:pt>
                <c:pt idx="270">
                  <c:v>227.59</c:v>
                </c:pt>
                <c:pt idx="271">
                  <c:v>229.44</c:v>
                </c:pt>
                <c:pt idx="272">
                  <c:v>229.22</c:v>
                </c:pt>
                <c:pt idx="273">
                  <c:v>229</c:v>
                </c:pt>
                <c:pt idx="274">
                  <c:v>229.35</c:v>
                </c:pt>
                <c:pt idx="275">
                  <c:v>232.85</c:v>
                </c:pt>
                <c:pt idx="276">
                  <c:v>232.15</c:v>
                </c:pt>
                <c:pt idx="277">
                  <c:v>232.5</c:v>
                </c:pt>
                <c:pt idx="278">
                  <c:v>233.1</c:v>
                </c:pt>
                <c:pt idx="279">
                  <c:v>234.39</c:v>
                </c:pt>
                <c:pt idx="280">
                  <c:v>234.7</c:v>
                </c:pt>
                <c:pt idx="281">
                  <c:v>234.44</c:v>
                </c:pt>
                <c:pt idx="282">
                  <c:v>233.62</c:v>
                </c:pt>
                <c:pt idx="283">
                  <c:v>229.21</c:v>
                </c:pt>
                <c:pt idx="284">
                  <c:v>230.45</c:v>
                </c:pt>
                <c:pt idx="285">
                  <c:v>231.45</c:v>
                </c:pt>
                <c:pt idx="286">
                  <c:v>234.3</c:v>
                </c:pt>
                <c:pt idx="287">
                  <c:v>235.45</c:v>
                </c:pt>
                <c:pt idx="288">
                  <c:v>237</c:v>
                </c:pt>
                <c:pt idx="289">
                  <c:v>236.4</c:v>
                </c:pt>
                <c:pt idx="290">
                  <c:v>238</c:v>
                </c:pt>
                <c:pt idx="291">
                  <c:v>234.57</c:v>
                </c:pt>
                <c:pt idx="292">
                  <c:v>235.11</c:v>
                </c:pt>
                <c:pt idx="293">
                  <c:v>234.2</c:v>
                </c:pt>
                <c:pt idx="294">
                  <c:v>235.83</c:v>
                </c:pt>
                <c:pt idx="295">
                  <c:v>239.5</c:v>
                </c:pt>
                <c:pt idx="296">
                  <c:v>240.26</c:v>
                </c:pt>
                <c:pt idx="297">
                  <c:v>236.97</c:v>
                </c:pt>
                <c:pt idx="298">
                  <c:v>238.76</c:v>
                </c:pt>
                <c:pt idx="299">
                  <c:v>237.58</c:v>
                </c:pt>
                <c:pt idx="300">
                  <c:v>238.25</c:v>
                </c:pt>
                <c:pt idx="301">
                  <c:v>243.22</c:v>
                </c:pt>
                <c:pt idx="302">
                  <c:v>245.31</c:v>
                </c:pt>
                <c:pt idx="303">
                  <c:v>249.99</c:v>
                </c:pt>
                <c:pt idx="304">
                  <c:v>243.99</c:v>
                </c:pt>
                <c:pt idx="305">
                  <c:v>240.64</c:v>
                </c:pt>
                <c:pt idx="306">
                  <c:v>243.29</c:v>
                </c:pt>
                <c:pt idx="307">
                  <c:v>243.78</c:v>
                </c:pt>
                <c:pt idx="308">
                  <c:v>246.76</c:v>
                </c:pt>
                <c:pt idx="309">
                  <c:v>249.21</c:v>
                </c:pt>
                <c:pt idx="310">
                  <c:v>249.19</c:v>
                </c:pt>
                <c:pt idx="311">
                  <c:v>250.05</c:v>
                </c:pt>
                <c:pt idx="312">
                  <c:v>248.11</c:v>
                </c:pt>
                <c:pt idx="313">
                  <c:v>247.21</c:v>
                </c:pt>
                <c:pt idx="314">
                  <c:v>246.24</c:v>
                </c:pt>
                <c:pt idx="315">
                  <c:v>240.63</c:v>
                </c:pt>
                <c:pt idx="316">
                  <c:v>237</c:v>
                </c:pt>
                <c:pt idx="317">
                  <c:v>236.61</c:v>
                </c:pt>
                <c:pt idx="318">
                  <c:v>240</c:v>
                </c:pt>
                <c:pt idx="319">
                  <c:v>241.75</c:v>
                </c:pt>
                <c:pt idx="320">
                  <c:v>240.51</c:v>
                </c:pt>
                <c:pt idx="321">
                  <c:v>238.08</c:v>
                </c:pt>
                <c:pt idx="322">
                  <c:v>233.89</c:v>
                </c:pt>
                <c:pt idx="323">
                  <c:v>232</c:v>
                </c:pt>
                <c:pt idx="324">
                  <c:v>232.21</c:v>
                </c:pt>
                <c:pt idx="325">
                  <c:v>235</c:v>
                </c:pt>
                <c:pt idx="326">
                  <c:v>233.92</c:v>
                </c:pt>
                <c:pt idx="327">
                  <c:v>229.04</c:v>
                </c:pt>
                <c:pt idx="328">
                  <c:v>231.87</c:v>
                </c:pt>
                <c:pt idx="329">
                  <c:v>232.7</c:v>
                </c:pt>
                <c:pt idx="330">
                  <c:v>235.04</c:v>
                </c:pt>
                <c:pt idx="331">
                  <c:v>235</c:v>
                </c:pt>
                <c:pt idx="332">
                  <c:v>232.13</c:v>
                </c:pt>
                <c:pt idx="333">
                  <c:v>231.02</c:v>
                </c:pt>
                <c:pt idx="334">
                  <c:v>232.69</c:v>
                </c:pt>
                <c:pt idx="335">
                  <c:v>230.91</c:v>
                </c:pt>
                <c:pt idx="336">
                  <c:v>229.1</c:v>
                </c:pt>
                <c:pt idx="337">
                  <c:v>230.43</c:v>
                </c:pt>
                <c:pt idx="338">
                  <c:v>224</c:v>
                </c:pt>
                <c:pt idx="339">
                  <c:v>226.74</c:v>
                </c:pt>
                <c:pt idx="340">
                  <c:v>227.38</c:v>
                </c:pt>
                <c:pt idx="341">
                  <c:v>229.31</c:v>
                </c:pt>
                <c:pt idx="342">
                  <c:v>229.85</c:v>
                </c:pt>
                <c:pt idx="343">
                  <c:v>225.53</c:v>
                </c:pt>
                <c:pt idx="344">
                  <c:v>225</c:v>
                </c:pt>
                <c:pt idx="345">
                  <c:v>222.52</c:v>
                </c:pt>
                <c:pt idx="346">
                  <c:v>223.86</c:v>
                </c:pt>
                <c:pt idx="347">
                  <c:v>222.45</c:v>
                </c:pt>
                <c:pt idx="348">
                  <c:v>216.96</c:v>
                </c:pt>
                <c:pt idx="349">
                  <c:v>220.75</c:v>
                </c:pt>
                <c:pt idx="350">
                  <c:v>221.4</c:v>
                </c:pt>
                <c:pt idx="351">
                  <c:v>225</c:v>
                </c:pt>
                <c:pt idx="352">
                  <c:v>228.93</c:v>
                </c:pt>
                <c:pt idx="353">
                  <c:v>231.72</c:v>
                </c:pt>
                <c:pt idx="354">
                  <c:v>228.87</c:v>
                </c:pt>
                <c:pt idx="355">
                  <c:v>226.8</c:v>
                </c:pt>
                <c:pt idx="356">
                  <c:v>227.58</c:v>
                </c:pt>
                <c:pt idx="357">
                  <c:v>224.17</c:v>
                </c:pt>
                <c:pt idx="358">
                  <c:v>230</c:v>
                </c:pt>
                <c:pt idx="359">
                  <c:v>225.48</c:v>
                </c:pt>
                <c:pt idx="360">
                  <c:v>222.04</c:v>
                </c:pt>
                <c:pt idx="361">
                  <c:v>228.91</c:v>
                </c:pt>
                <c:pt idx="362">
                  <c:v>231</c:v>
                </c:pt>
                <c:pt idx="363">
                  <c:v>230.01</c:v>
                </c:pt>
                <c:pt idx="364">
                  <c:v>225.56</c:v>
                </c:pt>
                <c:pt idx="365">
                  <c:v>223.13</c:v>
                </c:pt>
                <c:pt idx="366">
                  <c:v>224.12</c:v>
                </c:pt>
                <c:pt idx="367">
                  <c:v>227.22</c:v>
                </c:pt>
                <c:pt idx="368">
                  <c:v>230.18</c:v>
                </c:pt>
                <c:pt idx="369">
                  <c:v>231.95</c:v>
                </c:pt>
                <c:pt idx="370">
                  <c:v>233.45500000000001</c:v>
                </c:pt>
                <c:pt idx="371">
                  <c:v>230.7</c:v>
                </c:pt>
                <c:pt idx="372">
                  <c:v>230.29</c:v>
                </c:pt>
                <c:pt idx="373">
                  <c:v>233.45</c:v>
                </c:pt>
                <c:pt idx="374">
                  <c:v>235.53</c:v>
                </c:pt>
                <c:pt idx="375">
                  <c:v>224.75</c:v>
                </c:pt>
                <c:pt idx="376">
                  <c:v>219.25</c:v>
                </c:pt>
                <c:pt idx="377">
                  <c:v>209.21</c:v>
                </c:pt>
                <c:pt idx="378">
                  <c:v>213.49</c:v>
                </c:pt>
                <c:pt idx="379">
                  <c:v>213.16</c:v>
                </c:pt>
                <c:pt idx="380">
                  <c:v>209.69</c:v>
                </c:pt>
                <c:pt idx="381">
                  <c:v>209.16</c:v>
                </c:pt>
                <c:pt idx="382">
                  <c:v>211.95</c:v>
                </c:pt>
                <c:pt idx="383">
                  <c:v>218.37</c:v>
                </c:pt>
                <c:pt idx="384">
                  <c:v>219.69</c:v>
                </c:pt>
                <c:pt idx="385">
                  <c:v>213.55</c:v>
                </c:pt>
                <c:pt idx="386">
                  <c:v>216.47</c:v>
                </c:pt>
                <c:pt idx="387">
                  <c:v>211.5</c:v>
                </c:pt>
                <c:pt idx="388">
                  <c:v>213.62</c:v>
                </c:pt>
                <c:pt idx="389">
                  <c:v>212.16</c:v>
                </c:pt>
                <c:pt idx="390">
                  <c:v>205.95</c:v>
                </c:pt>
                <c:pt idx="391">
                  <c:v>206.5</c:v>
                </c:pt>
                <c:pt idx="392">
                  <c:v>202.04</c:v>
                </c:pt>
                <c:pt idx="393">
                  <c:v>200</c:v>
                </c:pt>
                <c:pt idx="394">
                  <c:v>196.97</c:v>
                </c:pt>
                <c:pt idx="395">
                  <c:v>198.17</c:v>
                </c:pt>
                <c:pt idx="396">
                  <c:v>193.32</c:v>
                </c:pt>
                <c:pt idx="397">
                  <c:v>201</c:v>
                </c:pt>
                <c:pt idx="398">
                  <c:v>195.27</c:v>
                </c:pt>
                <c:pt idx="399">
                  <c:v>196.03</c:v>
                </c:pt>
                <c:pt idx="400">
                  <c:v>192</c:v>
                </c:pt>
                <c:pt idx="401">
                  <c:v>198.27</c:v>
                </c:pt>
                <c:pt idx="402">
                  <c:v>198.77</c:v>
                </c:pt>
                <c:pt idx="403">
                  <c:v>206</c:v>
                </c:pt>
                <c:pt idx="404">
                  <c:v>207.66</c:v>
                </c:pt>
                <c:pt idx="405">
                  <c:v>208.52</c:v>
                </c:pt>
                <c:pt idx="406">
                  <c:v>211.9</c:v>
                </c:pt>
                <c:pt idx="407">
                  <c:v>212.45</c:v>
                </c:pt>
                <c:pt idx="408">
                  <c:v>210.73</c:v>
                </c:pt>
                <c:pt idx="409">
                  <c:v>209.4</c:v>
                </c:pt>
                <c:pt idx="410">
                  <c:v>215.29</c:v>
                </c:pt>
                <c:pt idx="411">
                  <c:v>212.8</c:v>
                </c:pt>
                <c:pt idx="412">
                  <c:v>209.09</c:v>
                </c:pt>
                <c:pt idx="413">
                  <c:v>210.61</c:v>
                </c:pt>
                <c:pt idx="414">
                  <c:v>213.85</c:v>
                </c:pt>
                <c:pt idx="415">
                  <c:v>218.44</c:v>
                </c:pt>
                <c:pt idx="416">
                  <c:v>217.68</c:v>
                </c:pt>
                <c:pt idx="417">
                  <c:v>216.01</c:v>
                </c:pt>
                <c:pt idx="418">
                  <c:v>217.76</c:v>
                </c:pt>
                <c:pt idx="419">
                  <c:v>217.97</c:v>
                </c:pt>
                <c:pt idx="420">
                  <c:v>216.81</c:v>
                </c:pt>
                <c:pt idx="421">
                  <c:v>217.52</c:v>
                </c:pt>
                <c:pt idx="422">
                  <c:v>222</c:v>
                </c:pt>
                <c:pt idx="423">
                  <c:v>222.64</c:v>
                </c:pt>
                <c:pt idx="424">
                  <c:v>217.8</c:v>
                </c:pt>
                <c:pt idx="425">
                  <c:v>217.31</c:v>
                </c:pt>
                <c:pt idx="426">
                  <c:v>213.97499999999999</c:v>
                </c:pt>
                <c:pt idx="427">
                  <c:v>211.42</c:v>
                </c:pt>
                <c:pt idx="428">
                  <c:v>214.48</c:v>
                </c:pt>
                <c:pt idx="429">
                  <c:v>216.85</c:v>
                </c:pt>
                <c:pt idx="430">
                  <c:v>214.17</c:v>
                </c:pt>
                <c:pt idx="431">
                  <c:v>215.88</c:v>
                </c:pt>
                <c:pt idx="432">
                  <c:v>213</c:v>
                </c:pt>
                <c:pt idx="433">
                  <c:v>214.72</c:v>
                </c:pt>
                <c:pt idx="434">
                  <c:v>215.46</c:v>
                </c:pt>
                <c:pt idx="435">
                  <c:v>202.18</c:v>
                </c:pt>
                <c:pt idx="436">
                  <c:v>199.62</c:v>
                </c:pt>
                <c:pt idx="437">
                  <c:v>204.28</c:v>
                </c:pt>
                <c:pt idx="438">
                  <c:v>209.5</c:v>
                </c:pt>
                <c:pt idx="439">
                  <c:v>220.64</c:v>
                </c:pt>
                <c:pt idx="440">
                  <c:v>225.55</c:v>
                </c:pt>
                <c:pt idx="441">
                  <c:v>226.9</c:v>
                </c:pt>
                <c:pt idx="442">
                  <c:v>231.3</c:v>
                </c:pt>
                <c:pt idx="443">
                  <c:v>233.04</c:v>
                </c:pt>
                <c:pt idx="444">
                  <c:v>228.5</c:v>
                </c:pt>
                <c:pt idx="445">
                  <c:v>228</c:v>
                </c:pt>
                <c:pt idx="446">
                  <c:v>226.26</c:v>
                </c:pt>
                <c:pt idx="447">
                  <c:v>230.13</c:v>
                </c:pt>
                <c:pt idx="448">
                  <c:v>228.03</c:v>
                </c:pt>
                <c:pt idx="449">
                  <c:v>227.25</c:v>
                </c:pt>
                <c:pt idx="450">
                  <c:v>223.29</c:v>
                </c:pt>
                <c:pt idx="451">
                  <c:v>227.27</c:v>
                </c:pt>
                <c:pt idx="452">
                  <c:v>227.5</c:v>
                </c:pt>
                <c:pt idx="453">
                  <c:v>228.4</c:v>
                </c:pt>
                <c:pt idx="454">
                  <c:v>224.6</c:v>
                </c:pt>
                <c:pt idx="455">
                  <c:v>221.02</c:v>
                </c:pt>
                <c:pt idx="456">
                  <c:v>222.84</c:v>
                </c:pt>
                <c:pt idx="457">
                  <c:v>203.37</c:v>
                </c:pt>
                <c:pt idx="458">
                  <c:v>217.29</c:v>
                </c:pt>
                <c:pt idx="459">
                  <c:v>216</c:v>
                </c:pt>
                <c:pt idx="460">
                  <c:v>214.48</c:v>
                </c:pt>
                <c:pt idx="461">
                  <c:v>206.9</c:v>
                </c:pt>
                <c:pt idx="462">
                  <c:v>210.55</c:v>
                </c:pt>
                <c:pt idx="463">
                  <c:v>205</c:v>
                </c:pt>
                <c:pt idx="464">
                  <c:v>199.84</c:v>
                </c:pt>
                <c:pt idx="465">
                  <c:v>190.01</c:v>
                </c:pt>
                <c:pt idx="466">
                  <c:v>196.5</c:v>
                </c:pt>
                <c:pt idx="467">
                  <c:v>196.9</c:v>
                </c:pt>
                <c:pt idx="468">
                  <c:v>200.75</c:v>
                </c:pt>
                <c:pt idx="469">
                  <c:v>198.42</c:v>
                </c:pt>
                <c:pt idx="470">
                  <c:v>202.09</c:v>
                </c:pt>
                <c:pt idx="471">
                  <c:v>210</c:v>
                </c:pt>
                <c:pt idx="472">
                  <c:v>209.93</c:v>
                </c:pt>
                <c:pt idx="473">
                  <c:v>211.7</c:v>
                </c:pt>
                <c:pt idx="474">
                  <c:v>216.34</c:v>
                </c:pt>
                <c:pt idx="475">
                  <c:v>217.84</c:v>
                </c:pt>
                <c:pt idx="476">
                  <c:v>215.3</c:v>
                </c:pt>
                <c:pt idx="477">
                  <c:v>214.99</c:v>
                </c:pt>
                <c:pt idx="478">
                  <c:v>218.42</c:v>
                </c:pt>
                <c:pt idx="479">
                  <c:v>218.5</c:v>
                </c:pt>
                <c:pt idx="480">
                  <c:v>224.84</c:v>
                </c:pt>
                <c:pt idx="481">
                  <c:v>225.84</c:v>
                </c:pt>
                <c:pt idx="482">
                  <c:v>223.91</c:v>
                </c:pt>
                <c:pt idx="483">
                  <c:v>223.08</c:v>
                </c:pt>
                <c:pt idx="484">
                  <c:v>225.76</c:v>
                </c:pt>
                <c:pt idx="485">
                  <c:v>226.83</c:v>
                </c:pt>
                <c:pt idx="486">
                  <c:v>222.78</c:v>
                </c:pt>
                <c:pt idx="487">
                  <c:v>218.31</c:v>
                </c:pt>
                <c:pt idx="488">
                  <c:v>214.81</c:v>
                </c:pt>
                <c:pt idx="489">
                  <c:v>215.25</c:v>
                </c:pt>
                <c:pt idx="490">
                  <c:v>216.5</c:v>
                </c:pt>
                <c:pt idx="491">
                  <c:v>210.43</c:v>
                </c:pt>
                <c:pt idx="492">
                  <c:v>214.27</c:v>
                </c:pt>
                <c:pt idx="493">
                  <c:v>211.67</c:v>
                </c:pt>
                <c:pt idx="494">
                  <c:v>213.1</c:v>
                </c:pt>
                <c:pt idx="495">
                  <c:v>218.66</c:v>
                </c:pt>
                <c:pt idx="496">
                  <c:v>219.51</c:v>
                </c:pt>
                <c:pt idx="497">
                  <c:v>216.24</c:v>
                </c:pt>
                <c:pt idx="498">
                  <c:v>206.35</c:v>
                </c:pt>
                <c:pt idx="499">
                  <c:v>206.98</c:v>
                </c:pt>
                <c:pt idx="500">
                  <c:v>217.37</c:v>
                </c:pt>
                <c:pt idx="501">
                  <c:v>220.4</c:v>
                </c:pt>
                <c:pt idx="502">
                  <c:v>218.62</c:v>
                </c:pt>
                <c:pt idx="503">
                  <c:v>211.77</c:v>
                </c:pt>
                <c:pt idx="504">
                  <c:v>213.61</c:v>
                </c:pt>
                <c:pt idx="505">
                  <c:v>209.35</c:v>
                </c:pt>
                <c:pt idx="506">
                  <c:v>212.27</c:v>
                </c:pt>
                <c:pt idx="507">
                  <c:v>203.75</c:v>
                </c:pt>
                <c:pt idx="508">
                  <c:v>200.05</c:v>
                </c:pt>
                <c:pt idx="509">
                  <c:v>196.71</c:v>
                </c:pt>
                <c:pt idx="510">
                  <c:v>193.49</c:v>
                </c:pt>
                <c:pt idx="511">
                  <c:v>194.53</c:v>
                </c:pt>
                <c:pt idx="512">
                  <c:v>197</c:v>
                </c:pt>
                <c:pt idx="513">
                  <c:v>197.32</c:v>
                </c:pt>
                <c:pt idx="514">
                  <c:v>202.85</c:v>
                </c:pt>
                <c:pt idx="515">
                  <c:v>202.82</c:v>
                </c:pt>
                <c:pt idx="516">
                  <c:v>196.35</c:v>
                </c:pt>
                <c:pt idx="517">
                  <c:v>199.67</c:v>
                </c:pt>
                <c:pt idx="518">
                  <c:v>200.88</c:v>
                </c:pt>
                <c:pt idx="519">
                  <c:v>203.91</c:v>
                </c:pt>
                <c:pt idx="520">
                  <c:v>200.59</c:v>
                </c:pt>
                <c:pt idx="521">
                  <c:v>205.11</c:v>
                </c:pt>
                <c:pt idx="522">
                  <c:v>210</c:v>
                </c:pt>
                <c:pt idx="523">
                  <c:v>210.38</c:v>
                </c:pt>
                <c:pt idx="524">
                  <c:v>212.05</c:v>
                </c:pt>
                <c:pt idx="525">
                  <c:v>211.89</c:v>
                </c:pt>
                <c:pt idx="526">
                  <c:v>212.95</c:v>
                </c:pt>
                <c:pt idx="527">
                  <c:v>215.45</c:v>
                </c:pt>
                <c:pt idx="528">
                  <c:v>211.12</c:v>
                </c:pt>
                <c:pt idx="529">
                  <c:v>213.76</c:v>
                </c:pt>
                <c:pt idx="530">
                  <c:v>212.59</c:v>
                </c:pt>
                <c:pt idx="531">
                  <c:v>201.65</c:v>
                </c:pt>
                <c:pt idx="532">
                  <c:v>192.99</c:v>
                </c:pt>
                <c:pt idx="533">
                  <c:v>192.72</c:v>
                </c:pt>
                <c:pt idx="534">
                  <c:v>195.98</c:v>
                </c:pt>
                <c:pt idx="535">
                  <c:v>191.41</c:v>
                </c:pt>
                <c:pt idx="536">
                  <c:v>186.93</c:v>
                </c:pt>
                <c:pt idx="537">
                  <c:v>195.71</c:v>
                </c:pt>
                <c:pt idx="538">
                  <c:v>191.25</c:v>
                </c:pt>
                <c:pt idx="539">
                  <c:v>196.14</c:v>
                </c:pt>
                <c:pt idx="540">
                  <c:v>197.73</c:v>
                </c:pt>
                <c:pt idx="541">
                  <c:v>205.75</c:v>
                </c:pt>
                <c:pt idx="542">
                  <c:v>204</c:v>
                </c:pt>
                <c:pt idx="543">
                  <c:v>197.32</c:v>
                </c:pt>
                <c:pt idx="544">
                  <c:v>195.37</c:v>
                </c:pt>
                <c:pt idx="545">
                  <c:v>196.79</c:v>
                </c:pt>
                <c:pt idx="546">
                  <c:v>196.23</c:v>
                </c:pt>
                <c:pt idx="547">
                  <c:v>200</c:v>
                </c:pt>
                <c:pt idx="548">
                  <c:v>202.54</c:v>
                </c:pt>
                <c:pt idx="549">
                  <c:v>202.32</c:v>
                </c:pt>
                <c:pt idx="550">
                  <c:v>202</c:v>
                </c:pt>
                <c:pt idx="551">
                  <c:v>203.25</c:v>
                </c:pt>
                <c:pt idx="552">
                  <c:v>200.43</c:v>
                </c:pt>
                <c:pt idx="553">
                  <c:v>200</c:v>
                </c:pt>
                <c:pt idx="554">
                  <c:v>209.37</c:v>
                </c:pt>
                <c:pt idx="555">
                  <c:v>211.5</c:v>
                </c:pt>
                <c:pt idx="556">
                  <c:v>208.22</c:v>
                </c:pt>
                <c:pt idx="557">
                  <c:v>212</c:v>
                </c:pt>
                <c:pt idx="558">
                  <c:v>213.15</c:v>
                </c:pt>
                <c:pt idx="559">
                  <c:v>217.93</c:v>
                </c:pt>
                <c:pt idx="560">
                  <c:v>214.58</c:v>
                </c:pt>
                <c:pt idx="561">
                  <c:v>213.85</c:v>
                </c:pt>
                <c:pt idx="562">
                  <c:v>210.77</c:v>
                </c:pt>
                <c:pt idx="563">
                  <c:v>210.64</c:v>
                </c:pt>
                <c:pt idx="564">
                  <c:v>212</c:v>
                </c:pt>
                <c:pt idx="565">
                  <c:v>208.45</c:v>
                </c:pt>
                <c:pt idx="566">
                  <c:v>207.8</c:v>
                </c:pt>
                <c:pt idx="567">
                  <c:v>207.99</c:v>
                </c:pt>
                <c:pt idx="568">
                  <c:v>210.53</c:v>
                </c:pt>
                <c:pt idx="569">
                  <c:v>210.71</c:v>
                </c:pt>
                <c:pt idx="570">
                  <c:v>215.23</c:v>
                </c:pt>
                <c:pt idx="571">
                  <c:v>212</c:v>
                </c:pt>
                <c:pt idx="572">
                  <c:v>214.83</c:v>
                </c:pt>
                <c:pt idx="573">
                  <c:v>213.29</c:v>
                </c:pt>
                <c:pt idx="574">
                  <c:v>213</c:v>
                </c:pt>
                <c:pt idx="575">
                  <c:v>210.37</c:v>
                </c:pt>
                <c:pt idx="576">
                  <c:v>214.55</c:v>
                </c:pt>
                <c:pt idx="577">
                  <c:v>215</c:v>
                </c:pt>
                <c:pt idx="578">
                  <c:v>213.87</c:v>
                </c:pt>
                <c:pt idx="579">
                  <c:v>214.11</c:v>
                </c:pt>
                <c:pt idx="580">
                  <c:v>209.94</c:v>
                </c:pt>
                <c:pt idx="581">
                  <c:v>208</c:v>
                </c:pt>
                <c:pt idx="582">
                  <c:v>206.63</c:v>
                </c:pt>
                <c:pt idx="583">
                  <c:v>207.39</c:v>
                </c:pt>
                <c:pt idx="584">
                  <c:v>209.77</c:v>
                </c:pt>
                <c:pt idx="585">
                  <c:v>201.25</c:v>
                </c:pt>
                <c:pt idx="586">
                  <c:v>203.92</c:v>
                </c:pt>
                <c:pt idx="587">
                  <c:v>201</c:v>
                </c:pt>
                <c:pt idx="588">
                  <c:v>198.72</c:v>
                </c:pt>
                <c:pt idx="589">
                  <c:v>202.44</c:v>
                </c:pt>
                <c:pt idx="590">
                  <c:v>197.9</c:v>
                </c:pt>
                <c:pt idx="591">
                  <c:v>198.71</c:v>
                </c:pt>
                <c:pt idx="592">
                  <c:v>197.4</c:v>
                </c:pt>
                <c:pt idx="593">
                  <c:v>202.07</c:v>
                </c:pt>
                <c:pt idx="594">
                  <c:v>206.5</c:v>
                </c:pt>
                <c:pt idx="595">
                  <c:v>202.05</c:v>
                </c:pt>
                <c:pt idx="596">
                  <c:v>200</c:v>
                </c:pt>
                <c:pt idx="597">
                  <c:v>198.09</c:v>
                </c:pt>
                <c:pt idx="598">
                  <c:v>190.22</c:v>
                </c:pt>
                <c:pt idx="599">
                  <c:v>191.59</c:v>
                </c:pt>
                <c:pt idx="600">
                  <c:v>191.1</c:v>
                </c:pt>
                <c:pt idx="601">
                  <c:v>192.53</c:v>
                </c:pt>
                <c:pt idx="602">
                  <c:v>186.35</c:v>
                </c:pt>
                <c:pt idx="603">
                  <c:v>183.47</c:v>
                </c:pt>
                <c:pt idx="604">
                  <c:v>183.04</c:v>
                </c:pt>
                <c:pt idx="605">
                  <c:v>182.51</c:v>
                </c:pt>
                <c:pt idx="606">
                  <c:v>177.26</c:v>
                </c:pt>
                <c:pt idx="607">
                  <c:v>178.83</c:v>
                </c:pt>
                <c:pt idx="608">
                  <c:v>180.06</c:v>
                </c:pt>
                <c:pt idx="609">
                  <c:v>179.34</c:v>
                </c:pt>
                <c:pt idx="610">
                  <c:v>185.05</c:v>
                </c:pt>
                <c:pt idx="611">
                  <c:v>183.34</c:v>
                </c:pt>
                <c:pt idx="612">
                  <c:v>186.65</c:v>
                </c:pt>
                <c:pt idx="613">
                  <c:v>183.45</c:v>
                </c:pt>
                <c:pt idx="614">
                  <c:v>184.13</c:v>
                </c:pt>
                <c:pt idx="615">
                  <c:v>180.37</c:v>
                </c:pt>
                <c:pt idx="616">
                  <c:v>179.09</c:v>
                </c:pt>
                <c:pt idx="617">
                  <c:v>175</c:v>
                </c:pt>
                <c:pt idx="618">
                  <c:v>186.79</c:v>
                </c:pt>
                <c:pt idx="619">
                  <c:v>186</c:v>
                </c:pt>
                <c:pt idx="620">
                  <c:v>189.49</c:v>
                </c:pt>
                <c:pt idx="621">
                  <c:v>185.49</c:v>
                </c:pt>
                <c:pt idx="622">
                  <c:v>186.46</c:v>
                </c:pt>
                <c:pt idx="623">
                  <c:v>185.8</c:v>
                </c:pt>
                <c:pt idx="624">
                  <c:v>191.41</c:v>
                </c:pt>
                <c:pt idx="625">
                  <c:v>190.87</c:v>
                </c:pt>
                <c:pt idx="626">
                  <c:v>196.58</c:v>
                </c:pt>
                <c:pt idx="627">
                  <c:v>203.32</c:v>
                </c:pt>
                <c:pt idx="628">
                  <c:v>205</c:v>
                </c:pt>
                <c:pt idx="629">
                  <c:v>208.92</c:v>
                </c:pt>
                <c:pt idx="630">
                  <c:v>208.91</c:v>
                </c:pt>
                <c:pt idx="631">
                  <c:v>205.76</c:v>
                </c:pt>
                <c:pt idx="632">
                  <c:v>198.28</c:v>
                </c:pt>
                <c:pt idx="633">
                  <c:v>197</c:v>
                </c:pt>
                <c:pt idx="634">
                  <c:v>198.32</c:v>
                </c:pt>
                <c:pt idx="635">
                  <c:v>201.66</c:v>
                </c:pt>
                <c:pt idx="636">
                  <c:v>200.7</c:v>
                </c:pt>
                <c:pt idx="637">
                  <c:v>203.09</c:v>
                </c:pt>
                <c:pt idx="638">
                  <c:v>206</c:v>
                </c:pt>
                <c:pt idx="639">
                  <c:v>203.5</c:v>
                </c:pt>
                <c:pt idx="640">
                  <c:v>209.99</c:v>
                </c:pt>
                <c:pt idx="641">
                  <c:v>208.58</c:v>
                </c:pt>
                <c:pt idx="642">
                  <c:v>207.96</c:v>
                </c:pt>
                <c:pt idx="643">
                  <c:v>213.17</c:v>
                </c:pt>
                <c:pt idx="644">
                  <c:v>210.3</c:v>
                </c:pt>
                <c:pt idx="645">
                  <c:v>207.54</c:v>
                </c:pt>
                <c:pt idx="646">
                  <c:v>210</c:v>
                </c:pt>
                <c:pt idx="647">
                  <c:v>211.71</c:v>
                </c:pt>
                <c:pt idx="648">
                  <c:v>212.26</c:v>
                </c:pt>
                <c:pt idx="649">
                  <c:v>209.35</c:v>
                </c:pt>
                <c:pt idx="650">
                  <c:v>208.22</c:v>
                </c:pt>
                <c:pt idx="651">
                  <c:v>217</c:v>
                </c:pt>
                <c:pt idx="652">
                  <c:v>215.73</c:v>
                </c:pt>
                <c:pt idx="653">
                  <c:v>215.65</c:v>
                </c:pt>
                <c:pt idx="654">
                  <c:v>212</c:v>
                </c:pt>
                <c:pt idx="655">
                  <c:v>208.8</c:v>
                </c:pt>
                <c:pt idx="656">
                  <c:v>209.51</c:v>
                </c:pt>
                <c:pt idx="657">
                  <c:v>207.91</c:v>
                </c:pt>
                <c:pt idx="658">
                  <c:v>210</c:v>
                </c:pt>
                <c:pt idx="659">
                  <c:v>219.54</c:v>
                </c:pt>
                <c:pt idx="660">
                  <c:v>212.85</c:v>
                </c:pt>
                <c:pt idx="661">
                  <c:v>209.6</c:v>
                </c:pt>
                <c:pt idx="662">
                  <c:v>207.49</c:v>
                </c:pt>
                <c:pt idx="663">
                  <c:v>206.63</c:v>
                </c:pt>
                <c:pt idx="664">
                  <c:v>203.88</c:v>
                </c:pt>
                <c:pt idx="665">
                  <c:v>206.57</c:v>
                </c:pt>
                <c:pt idx="666">
                  <c:v>205.75</c:v>
                </c:pt>
                <c:pt idx="667">
                  <c:v>204.13</c:v>
                </c:pt>
                <c:pt idx="668">
                  <c:v>205.92</c:v>
                </c:pt>
                <c:pt idx="669">
                  <c:v>206.68</c:v>
                </c:pt>
                <c:pt idx="670">
                  <c:v>205.95</c:v>
                </c:pt>
                <c:pt idx="671">
                  <c:v>206.31</c:v>
                </c:pt>
                <c:pt idx="672">
                  <c:v>209.28</c:v>
                </c:pt>
                <c:pt idx="673">
                  <c:v>209.62</c:v>
                </c:pt>
                <c:pt idx="674">
                  <c:v>213.8</c:v>
                </c:pt>
                <c:pt idx="675">
                  <c:v>214</c:v>
                </c:pt>
                <c:pt idx="676">
                  <c:v>219.07</c:v>
                </c:pt>
                <c:pt idx="677">
                  <c:v>218.99</c:v>
                </c:pt>
                <c:pt idx="678">
                  <c:v>221.29</c:v>
                </c:pt>
                <c:pt idx="679">
                  <c:v>222.1</c:v>
                </c:pt>
                <c:pt idx="680">
                  <c:v>221.91</c:v>
                </c:pt>
                <c:pt idx="681">
                  <c:v>222.38</c:v>
                </c:pt>
                <c:pt idx="682">
                  <c:v>224.08</c:v>
                </c:pt>
                <c:pt idx="683">
                  <c:v>218.1</c:v>
                </c:pt>
                <c:pt idx="684">
                  <c:v>221.14</c:v>
                </c:pt>
                <c:pt idx="685">
                  <c:v>224.6</c:v>
                </c:pt>
                <c:pt idx="686">
                  <c:v>222.02</c:v>
                </c:pt>
                <c:pt idx="687">
                  <c:v>221.62</c:v>
                </c:pt>
                <c:pt idx="688">
                  <c:v>226</c:v>
                </c:pt>
                <c:pt idx="689">
                  <c:v>228</c:v>
                </c:pt>
                <c:pt idx="690">
                  <c:v>230.2</c:v>
                </c:pt>
                <c:pt idx="691">
                  <c:v>228.81</c:v>
                </c:pt>
                <c:pt idx="692">
                  <c:v>229.37</c:v>
                </c:pt>
                <c:pt idx="693">
                  <c:v>233.96</c:v>
                </c:pt>
                <c:pt idx="694">
                  <c:v>228.69</c:v>
                </c:pt>
                <c:pt idx="695">
                  <c:v>228.7</c:v>
                </c:pt>
                <c:pt idx="696">
                  <c:v>228.02</c:v>
                </c:pt>
                <c:pt idx="697">
                  <c:v>230.34</c:v>
                </c:pt>
                <c:pt idx="698">
                  <c:v>232.41</c:v>
                </c:pt>
                <c:pt idx="699">
                  <c:v>228.96</c:v>
                </c:pt>
                <c:pt idx="700">
                  <c:v>226.88</c:v>
                </c:pt>
                <c:pt idx="701">
                  <c:v>228.67</c:v>
                </c:pt>
                <c:pt idx="702">
                  <c:v>227.59</c:v>
                </c:pt>
                <c:pt idx="703">
                  <c:v>226.07</c:v>
                </c:pt>
                <c:pt idx="704">
                  <c:v>224.18</c:v>
                </c:pt>
                <c:pt idx="705">
                  <c:v>220.16</c:v>
                </c:pt>
                <c:pt idx="706">
                  <c:v>220.41</c:v>
                </c:pt>
                <c:pt idx="707">
                  <c:v>221.56</c:v>
                </c:pt>
                <c:pt idx="708">
                  <c:v>218.48</c:v>
                </c:pt>
                <c:pt idx="709">
                  <c:v>220.73</c:v>
                </c:pt>
                <c:pt idx="710">
                  <c:v>220</c:v>
                </c:pt>
                <c:pt idx="711">
                  <c:v>219.46</c:v>
                </c:pt>
                <c:pt idx="712">
                  <c:v>217.89</c:v>
                </c:pt>
                <c:pt idx="713">
                  <c:v>220.2</c:v>
                </c:pt>
                <c:pt idx="714">
                  <c:v>223.93</c:v>
                </c:pt>
                <c:pt idx="715">
                  <c:v>226.75</c:v>
                </c:pt>
                <c:pt idx="716">
                  <c:v>221.96</c:v>
                </c:pt>
                <c:pt idx="717">
                  <c:v>221.4</c:v>
                </c:pt>
                <c:pt idx="718">
                  <c:v>219.03</c:v>
                </c:pt>
                <c:pt idx="719">
                  <c:v>214.63</c:v>
                </c:pt>
                <c:pt idx="720">
                  <c:v>218</c:v>
                </c:pt>
                <c:pt idx="721">
                  <c:v>214.41</c:v>
                </c:pt>
                <c:pt idx="722">
                  <c:v>215.17</c:v>
                </c:pt>
                <c:pt idx="723">
                  <c:v>214.87</c:v>
                </c:pt>
                <c:pt idx="724">
                  <c:v>217</c:v>
                </c:pt>
                <c:pt idx="725">
                  <c:v>221.34</c:v>
                </c:pt>
                <c:pt idx="726">
                  <c:v>222.5</c:v>
                </c:pt>
                <c:pt idx="727">
                  <c:v>220.44</c:v>
                </c:pt>
                <c:pt idx="728">
                  <c:v>220.67</c:v>
                </c:pt>
                <c:pt idx="729">
                  <c:v>222.59</c:v>
                </c:pt>
                <c:pt idx="730">
                  <c:v>222.82</c:v>
                </c:pt>
                <c:pt idx="731">
                  <c:v>222.29</c:v>
                </c:pt>
                <c:pt idx="732">
                  <c:v>223.92</c:v>
                </c:pt>
                <c:pt idx="733">
                  <c:v>223.6</c:v>
                </c:pt>
                <c:pt idx="734">
                  <c:v>225.23</c:v>
                </c:pt>
                <c:pt idx="735">
                  <c:v>229</c:v>
                </c:pt>
                <c:pt idx="736">
                  <c:v>226.78</c:v>
                </c:pt>
                <c:pt idx="737">
                  <c:v>226.16</c:v>
                </c:pt>
                <c:pt idx="738">
                  <c:v>225.56</c:v>
                </c:pt>
                <c:pt idx="739">
                  <c:v>227</c:v>
                </c:pt>
                <c:pt idx="740">
                  <c:v>229.93</c:v>
                </c:pt>
                <c:pt idx="741">
                  <c:v>229.46</c:v>
                </c:pt>
                <c:pt idx="742">
                  <c:v>232.99</c:v>
                </c:pt>
                <c:pt idx="743">
                  <c:v>234.02</c:v>
                </c:pt>
                <c:pt idx="744">
                  <c:v>233.75</c:v>
                </c:pt>
                <c:pt idx="745">
                  <c:v>234</c:v>
                </c:pt>
                <c:pt idx="746">
                  <c:v>232.46</c:v>
                </c:pt>
                <c:pt idx="747">
                  <c:v>235</c:v>
                </c:pt>
                <c:pt idx="748">
                  <c:v>234.23</c:v>
                </c:pt>
                <c:pt idx="749">
                  <c:v>233.02</c:v>
                </c:pt>
                <c:pt idx="750">
                  <c:v>231.22</c:v>
                </c:pt>
                <c:pt idx="751">
                  <c:v>228.67</c:v>
                </c:pt>
                <c:pt idx="752">
                  <c:v>228.65</c:v>
                </c:pt>
                <c:pt idx="753">
                  <c:v>232.87</c:v>
                </c:pt>
                <c:pt idx="754">
                  <c:v>231.95</c:v>
                </c:pt>
                <c:pt idx="755">
                  <c:v>226.98</c:v>
                </c:pt>
                <c:pt idx="756">
                  <c:v>224.84</c:v>
                </c:pt>
                <c:pt idx="757">
                  <c:v>228.34</c:v>
                </c:pt>
                <c:pt idx="758">
                  <c:v>231.25</c:v>
                </c:pt>
                <c:pt idx="759">
                  <c:v>231.08</c:v>
                </c:pt>
                <c:pt idx="760">
                  <c:v>234.3</c:v>
                </c:pt>
                <c:pt idx="761">
                  <c:v>230.75</c:v>
                </c:pt>
                <c:pt idx="762">
                  <c:v>232</c:v>
                </c:pt>
                <c:pt idx="763">
                  <c:v>231.19</c:v>
                </c:pt>
                <c:pt idx="764">
                  <c:v>232.56</c:v>
                </c:pt>
                <c:pt idx="765">
                  <c:v>232.73</c:v>
                </c:pt>
                <c:pt idx="766">
                  <c:v>232.4</c:v>
                </c:pt>
                <c:pt idx="767">
                  <c:v>234</c:v>
                </c:pt>
                <c:pt idx="768">
                  <c:v>233.31</c:v>
                </c:pt>
                <c:pt idx="769">
                  <c:v>229.27</c:v>
                </c:pt>
                <c:pt idx="770">
                  <c:v>222.55</c:v>
                </c:pt>
                <c:pt idx="771">
                  <c:v>222.45</c:v>
                </c:pt>
                <c:pt idx="772">
                  <c:v>223.82</c:v>
                </c:pt>
                <c:pt idx="773">
                  <c:v>225.01</c:v>
                </c:pt>
                <c:pt idx="774">
                  <c:v>219.96</c:v>
                </c:pt>
                <c:pt idx="775">
                  <c:v>222.73</c:v>
                </c:pt>
                <c:pt idx="776">
                  <c:v>228.81</c:v>
                </c:pt>
                <c:pt idx="777">
                  <c:v>227.91</c:v>
                </c:pt>
                <c:pt idx="778">
                  <c:v>226.69</c:v>
                </c:pt>
                <c:pt idx="779">
                  <c:v>227</c:v>
                </c:pt>
                <c:pt idx="780">
                  <c:v>225.09</c:v>
                </c:pt>
                <c:pt idx="781">
                  <c:v>223.64</c:v>
                </c:pt>
                <c:pt idx="782">
                  <c:v>224.41</c:v>
                </c:pt>
                <c:pt idx="783">
                  <c:v>225.62</c:v>
                </c:pt>
                <c:pt idx="784">
                  <c:v>223.74</c:v>
                </c:pt>
                <c:pt idx="785">
                  <c:v>222.02</c:v>
                </c:pt>
                <c:pt idx="786">
                  <c:v>226.45</c:v>
                </c:pt>
                <c:pt idx="787">
                  <c:v>227</c:v>
                </c:pt>
                <c:pt idx="788">
                  <c:v>226.12</c:v>
                </c:pt>
                <c:pt idx="789">
                  <c:v>226.36</c:v>
                </c:pt>
                <c:pt idx="790">
                  <c:v>227.22</c:v>
                </c:pt>
                <c:pt idx="791">
                  <c:v>229.44</c:v>
                </c:pt>
                <c:pt idx="792">
                  <c:v>227.48</c:v>
                </c:pt>
                <c:pt idx="793">
                  <c:v>227.5</c:v>
                </c:pt>
                <c:pt idx="794">
                  <c:v>228.79</c:v>
                </c:pt>
                <c:pt idx="795">
                  <c:v>236.27</c:v>
                </c:pt>
                <c:pt idx="796">
                  <c:v>237</c:v>
                </c:pt>
                <c:pt idx="797">
                  <c:v>234.41</c:v>
                </c:pt>
                <c:pt idx="798">
                  <c:v>238.27</c:v>
                </c:pt>
                <c:pt idx="799">
                  <c:v>236.73</c:v>
                </c:pt>
                <c:pt idx="800">
                  <c:v>237.01</c:v>
                </c:pt>
                <c:pt idx="801">
                  <c:v>238.81</c:v>
                </c:pt>
                <c:pt idx="802">
                  <c:v>241.55</c:v>
                </c:pt>
                <c:pt idx="803">
                  <c:v>243.79</c:v>
                </c:pt>
                <c:pt idx="804">
                  <c:v>244.73</c:v>
                </c:pt>
                <c:pt idx="805">
                  <c:v>243.11</c:v>
                </c:pt>
                <c:pt idx="806">
                  <c:v>243.1</c:v>
                </c:pt>
                <c:pt idx="807">
                  <c:v>241.25</c:v>
                </c:pt>
                <c:pt idx="808">
                  <c:v>241.16</c:v>
                </c:pt>
                <c:pt idx="809">
                  <c:v>239.74</c:v>
                </c:pt>
                <c:pt idx="810">
                  <c:v>239.68</c:v>
                </c:pt>
                <c:pt idx="811">
                  <c:v>240.02</c:v>
                </c:pt>
                <c:pt idx="812">
                  <c:v>231.41499999999999</c:v>
                </c:pt>
                <c:pt idx="813">
                  <c:v>237.42</c:v>
                </c:pt>
                <c:pt idx="814">
                  <c:v>234.58</c:v>
                </c:pt>
                <c:pt idx="815">
                  <c:v>236</c:v>
                </c:pt>
                <c:pt idx="816">
                  <c:v>237.14</c:v>
                </c:pt>
                <c:pt idx="817">
                  <c:v>238.63</c:v>
                </c:pt>
                <c:pt idx="818">
                  <c:v>236</c:v>
                </c:pt>
                <c:pt idx="819">
                  <c:v>238</c:v>
                </c:pt>
                <c:pt idx="820">
                  <c:v>239.22</c:v>
                </c:pt>
                <c:pt idx="821">
                  <c:v>240.42</c:v>
                </c:pt>
                <c:pt idx="822">
                  <c:v>240.5</c:v>
                </c:pt>
                <c:pt idx="823">
                  <c:v>240.62</c:v>
                </c:pt>
                <c:pt idx="824">
                  <c:v>240</c:v>
                </c:pt>
                <c:pt idx="825">
                  <c:v>240.72</c:v>
                </c:pt>
                <c:pt idx="826">
                  <c:v>242.01</c:v>
                </c:pt>
                <c:pt idx="827">
                  <c:v>236.53</c:v>
                </c:pt>
                <c:pt idx="828">
                  <c:v>240</c:v>
                </c:pt>
                <c:pt idx="829">
                  <c:v>235.58</c:v>
                </c:pt>
                <c:pt idx="830">
                  <c:v>239.38</c:v>
                </c:pt>
                <c:pt idx="831">
                  <c:v>240</c:v>
                </c:pt>
                <c:pt idx="832">
                  <c:v>241.32</c:v>
                </c:pt>
                <c:pt idx="833">
                  <c:v>242.25</c:v>
                </c:pt>
                <c:pt idx="834">
                  <c:v>241.38</c:v>
                </c:pt>
                <c:pt idx="835">
                  <c:v>243.01</c:v>
                </c:pt>
                <c:pt idx="836">
                  <c:v>243.5</c:v>
                </c:pt>
                <c:pt idx="837">
                  <c:v>246.42</c:v>
                </c:pt>
                <c:pt idx="838">
                  <c:v>245.59</c:v>
                </c:pt>
                <c:pt idx="839">
                  <c:v>247.47</c:v>
                </c:pt>
                <c:pt idx="840">
                  <c:v>248.35</c:v>
                </c:pt>
                <c:pt idx="841">
                  <c:v>245.42</c:v>
                </c:pt>
                <c:pt idx="842">
                  <c:v>245.5</c:v>
                </c:pt>
                <c:pt idx="843">
                  <c:v>247.79</c:v>
                </c:pt>
                <c:pt idx="844">
                  <c:v>247.33</c:v>
                </c:pt>
                <c:pt idx="845">
                  <c:v>246.94</c:v>
                </c:pt>
                <c:pt idx="846">
                  <c:v>247.15</c:v>
                </c:pt>
                <c:pt idx="847">
                  <c:v>245</c:v>
                </c:pt>
                <c:pt idx="848">
                  <c:v>241.9</c:v>
                </c:pt>
                <c:pt idx="849">
                  <c:v>240.94</c:v>
                </c:pt>
                <c:pt idx="850">
                  <c:v>245</c:v>
                </c:pt>
                <c:pt idx="851">
                  <c:v>243.63</c:v>
                </c:pt>
                <c:pt idx="852">
                  <c:v>240.77</c:v>
                </c:pt>
                <c:pt idx="853">
                  <c:v>236.75</c:v>
                </c:pt>
                <c:pt idx="854">
                  <c:v>235.38</c:v>
                </c:pt>
                <c:pt idx="855">
                  <c:v>231.93</c:v>
                </c:pt>
                <c:pt idx="856">
                  <c:v>230.26</c:v>
                </c:pt>
                <c:pt idx="857">
                  <c:v>230.67</c:v>
                </c:pt>
                <c:pt idx="858">
                  <c:v>232.84</c:v>
                </c:pt>
                <c:pt idx="859">
                  <c:v>229.24</c:v>
                </c:pt>
                <c:pt idx="860">
                  <c:v>230.47</c:v>
                </c:pt>
                <c:pt idx="861">
                  <c:v>229.48</c:v>
                </c:pt>
                <c:pt idx="862">
                  <c:v>230.41</c:v>
                </c:pt>
                <c:pt idx="863">
                  <c:v>233.17</c:v>
                </c:pt>
                <c:pt idx="864">
                  <c:v>232.8</c:v>
                </c:pt>
                <c:pt idx="865">
                  <c:v>234.9</c:v>
                </c:pt>
                <c:pt idx="866">
                  <c:v>237.55</c:v>
                </c:pt>
                <c:pt idx="867">
                  <c:v>236.71</c:v>
                </c:pt>
                <c:pt idx="868">
                  <c:v>236.39</c:v>
                </c:pt>
                <c:pt idx="869">
                  <c:v>239</c:v>
                </c:pt>
                <c:pt idx="870">
                  <c:v>239.63</c:v>
                </c:pt>
                <c:pt idx="871">
                  <c:v>239.96</c:v>
                </c:pt>
                <c:pt idx="872">
                  <c:v>237.47</c:v>
                </c:pt>
                <c:pt idx="873">
                  <c:v>234.13</c:v>
                </c:pt>
                <c:pt idx="874">
                  <c:v>231.36</c:v>
                </c:pt>
                <c:pt idx="875">
                  <c:v>232.89</c:v>
                </c:pt>
                <c:pt idx="876">
                  <c:v>232.25</c:v>
                </c:pt>
                <c:pt idx="877">
                  <c:v>234.57</c:v>
                </c:pt>
                <c:pt idx="878">
                  <c:v>231.17</c:v>
                </c:pt>
                <c:pt idx="879">
                  <c:v>232.19</c:v>
                </c:pt>
                <c:pt idx="880">
                  <c:v>233.57</c:v>
                </c:pt>
                <c:pt idx="881">
                  <c:v>236.14</c:v>
                </c:pt>
                <c:pt idx="882">
                  <c:v>239.91</c:v>
                </c:pt>
                <c:pt idx="883">
                  <c:v>245.12</c:v>
                </c:pt>
                <c:pt idx="884">
                  <c:v>244</c:v>
                </c:pt>
                <c:pt idx="885">
                  <c:v>243.41</c:v>
                </c:pt>
                <c:pt idx="886">
                  <c:v>243.49</c:v>
                </c:pt>
                <c:pt idx="887">
                  <c:v>244.33</c:v>
                </c:pt>
                <c:pt idx="888">
                  <c:v>243.98</c:v>
                </c:pt>
                <c:pt idx="889">
                  <c:v>245</c:v>
                </c:pt>
                <c:pt idx="890">
                  <c:v>246.17</c:v>
                </c:pt>
                <c:pt idx="891">
                  <c:v>246.81</c:v>
                </c:pt>
                <c:pt idx="892">
                  <c:v>248.59</c:v>
                </c:pt>
                <c:pt idx="893">
                  <c:v>249.45</c:v>
                </c:pt>
                <c:pt idx="894">
                  <c:v>249.61</c:v>
                </c:pt>
                <c:pt idx="895">
                  <c:v>250.03</c:v>
                </c:pt>
                <c:pt idx="896">
                  <c:v>253</c:v>
                </c:pt>
                <c:pt idx="897">
                  <c:v>254.19</c:v>
                </c:pt>
                <c:pt idx="898">
                  <c:v>254.3</c:v>
                </c:pt>
                <c:pt idx="899">
                  <c:v>253.85</c:v>
                </c:pt>
                <c:pt idx="900">
                  <c:v>253.92</c:v>
                </c:pt>
                <c:pt idx="901">
                  <c:v>254.25</c:v>
                </c:pt>
                <c:pt idx="902">
                  <c:v>255.79</c:v>
                </c:pt>
                <c:pt idx="903">
                  <c:v>255.91</c:v>
                </c:pt>
                <c:pt idx="904">
                  <c:v>254.19</c:v>
                </c:pt>
                <c:pt idx="905">
                  <c:v>255.8</c:v>
                </c:pt>
                <c:pt idx="906">
                  <c:v>254.89</c:v>
                </c:pt>
                <c:pt idx="907">
                  <c:v>255</c:v>
                </c:pt>
                <c:pt idx="908">
                  <c:v>255</c:v>
                </c:pt>
                <c:pt idx="909">
                  <c:v>257.3</c:v>
                </c:pt>
                <c:pt idx="910">
                  <c:v>259.14999999999998</c:v>
                </c:pt>
                <c:pt idx="911">
                  <c:v>263.19</c:v>
                </c:pt>
                <c:pt idx="912">
                  <c:v>254.51</c:v>
                </c:pt>
                <c:pt idx="913">
                  <c:v>258.7</c:v>
                </c:pt>
                <c:pt idx="914">
                  <c:v>258.61</c:v>
                </c:pt>
                <c:pt idx="915">
                  <c:v>260.5</c:v>
                </c:pt>
                <c:pt idx="916">
                  <c:v>257.51</c:v>
                </c:pt>
                <c:pt idx="917">
                  <c:v>260</c:v>
                </c:pt>
                <c:pt idx="918">
                  <c:v>258.52999999999997</c:v>
                </c:pt>
                <c:pt idx="919">
                  <c:v>259.25</c:v>
                </c:pt>
                <c:pt idx="920">
                  <c:v>258.54000000000002</c:v>
                </c:pt>
                <c:pt idx="921">
                  <c:v>260.57</c:v>
                </c:pt>
                <c:pt idx="922">
                  <c:v>259.61</c:v>
                </c:pt>
                <c:pt idx="923">
                  <c:v>258.55</c:v>
                </c:pt>
                <c:pt idx="924">
                  <c:v>258.07</c:v>
                </c:pt>
                <c:pt idx="925">
                  <c:v>260.77999999999997</c:v>
                </c:pt>
                <c:pt idx="926">
                  <c:v>260.94</c:v>
                </c:pt>
                <c:pt idx="927">
                  <c:v>262</c:v>
                </c:pt>
                <c:pt idx="928">
                  <c:v>264.97000000000003</c:v>
                </c:pt>
                <c:pt idx="929">
                  <c:v>265.45999999999998</c:v>
                </c:pt>
                <c:pt idx="930">
                  <c:v>265.13</c:v>
                </c:pt>
                <c:pt idx="931">
                  <c:v>263.52</c:v>
                </c:pt>
                <c:pt idx="932">
                  <c:v>264.42</c:v>
                </c:pt>
                <c:pt idx="933">
                  <c:v>267.88</c:v>
                </c:pt>
                <c:pt idx="934">
                  <c:v>268.18</c:v>
                </c:pt>
                <c:pt idx="935">
                  <c:v>272.24</c:v>
                </c:pt>
                <c:pt idx="936">
                  <c:v>271.55</c:v>
                </c:pt>
                <c:pt idx="937">
                  <c:v>272.57</c:v>
                </c:pt>
                <c:pt idx="938">
                  <c:v>271.95</c:v>
                </c:pt>
                <c:pt idx="939">
                  <c:v>265.94</c:v>
                </c:pt>
                <c:pt idx="940">
                  <c:v>266.97000000000003</c:v>
                </c:pt>
                <c:pt idx="941">
                  <c:v>274.58999999999997</c:v>
                </c:pt>
                <c:pt idx="942">
                  <c:v>277.12</c:v>
                </c:pt>
                <c:pt idx="943">
                  <c:v>273.39</c:v>
                </c:pt>
                <c:pt idx="944">
                  <c:v>277.61</c:v>
                </c:pt>
                <c:pt idx="945">
                  <c:v>277.39999999999998</c:v>
                </c:pt>
                <c:pt idx="946">
                  <c:v>274.8</c:v>
                </c:pt>
                <c:pt idx="947">
                  <c:v>279.38</c:v>
                </c:pt>
                <c:pt idx="948">
                  <c:v>279.54000000000002</c:v>
                </c:pt>
                <c:pt idx="949">
                  <c:v>275</c:v>
                </c:pt>
                <c:pt idx="950">
                  <c:v>276.43</c:v>
                </c:pt>
                <c:pt idx="951">
                  <c:v>273.75</c:v>
                </c:pt>
                <c:pt idx="952">
                  <c:v>276.47000000000003</c:v>
                </c:pt>
                <c:pt idx="953">
                  <c:v>277.65499999999997</c:v>
                </c:pt>
                <c:pt idx="954">
                  <c:v>280.95999999999998</c:v>
                </c:pt>
                <c:pt idx="955">
                  <c:v>274.57</c:v>
                </c:pt>
                <c:pt idx="956">
                  <c:v>274.63</c:v>
                </c:pt>
                <c:pt idx="957">
                  <c:v>279.18</c:v>
                </c:pt>
                <c:pt idx="958">
                  <c:v>284.72000000000003</c:v>
                </c:pt>
                <c:pt idx="959">
                  <c:v>283.04000000000002</c:v>
                </c:pt>
                <c:pt idx="960">
                  <c:v>284.17</c:v>
                </c:pt>
                <c:pt idx="961">
                  <c:v>282.10000000000002</c:v>
                </c:pt>
                <c:pt idx="962">
                  <c:v>285.5</c:v>
                </c:pt>
                <c:pt idx="963">
                  <c:v>283.2</c:v>
                </c:pt>
                <c:pt idx="964">
                  <c:v>282.81</c:v>
                </c:pt>
                <c:pt idx="965">
                  <c:v>280.27</c:v>
                </c:pt>
                <c:pt idx="966">
                  <c:v>280</c:v>
                </c:pt>
                <c:pt idx="967">
                  <c:v>280.88</c:v>
                </c:pt>
                <c:pt idx="968">
                  <c:v>279</c:v>
                </c:pt>
                <c:pt idx="969">
                  <c:v>279.45</c:v>
                </c:pt>
                <c:pt idx="970">
                  <c:v>281.31</c:v>
                </c:pt>
                <c:pt idx="971">
                  <c:v>284.66000000000003</c:v>
                </c:pt>
                <c:pt idx="972">
                  <c:v>288.95999999999998</c:v>
                </c:pt>
                <c:pt idx="973">
                  <c:v>283.55</c:v>
                </c:pt>
                <c:pt idx="974">
                  <c:v>283.87</c:v>
                </c:pt>
                <c:pt idx="975">
                  <c:v>286.66000000000003</c:v>
                </c:pt>
                <c:pt idx="976">
                  <c:v>287.64</c:v>
                </c:pt>
                <c:pt idx="977">
                  <c:v>289.97000000000003</c:v>
                </c:pt>
                <c:pt idx="978">
                  <c:v>290</c:v>
                </c:pt>
                <c:pt idx="979">
                  <c:v>283.01</c:v>
                </c:pt>
                <c:pt idx="980">
                  <c:v>284.13</c:v>
                </c:pt>
                <c:pt idx="981">
                  <c:v>280.25</c:v>
                </c:pt>
                <c:pt idx="982">
                  <c:v>278.49</c:v>
                </c:pt>
                <c:pt idx="983">
                  <c:v>280.36</c:v>
                </c:pt>
                <c:pt idx="984">
                  <c:v>278</c:v>
                </c:pt>
                <c:pt idx="985">
                  <c:v>280.48</c:v>
                </c:pt>
                <c:pt idx="986">
                  <c:v>278.36</c:v>
                </c:pt>
                <c:pt idx="987">
                  <c:v>276.10000000000002</c:v>
                </c:pt>
                <c:pt idx="988">
                  <c:v>276.25</c:v>
                </c:pt>
                <c:pt idx="989">
                  <c:v>277.63</c:v>
                </c:pt>
                <c:pt idx="990">
                  <c:v>275.42</c:v>
                </c:pt>
                <c:pt idx="991">
                  <c:v>274</c:v>
                </c:pt>
                <c:pt idx="992">
                  <c:v>275.55</c:v>
                </c:pt>
                <c:pt idx="993">
                  <c:v>277.89</c:v>
                </c:pt>
                <c:pt idx="994">
                  <c:v>270.54000000000002</c:v>
                </c:pt>
                <c:pt idx="995">
                  <c:v>273.3</c:v>
                </c:pt>
                <c:pt idx="996">
                  <c:v>272.57</c:v>
                </c:pt>
                <c:pt idx="997">
                  <c:v>271.47000000000003</c:v>
                </c:pt>
                <c:pt idx="998">
                  <c:v>270.95</c:v>
                </c:pt>
                <c:pt idx="999">
                  <c:v>274.01</c:v>
                </c:pt>
                <c:pt idx="1000">
                  <c:v>282.57</c:v>
                </c:pt>
                <c:pt idx="1001">
                  <c:v>272.97000000000003</c:v>
                </c:pt>
                <c:pt idx="1002">
                  <c:v>275.01</c:v>
                </c:pt>
                <c:pt idx="1003">
                  <c:v>272.32</c:v>
                </c:pt>
                <c:pt idx="1004">
                  <c:v>270.52999999999997</c:v>
                </c:pt>
                <c:pt idx="1005">
                  <c:v>268.14999999999998</c:v>
                </c:pt>
                <c:pt idx="1006">
                  <c:v>269.35000000000002</c:v>
                </c:pt>
                <c:pt idx="1007">
                  <c:v>269</c:v>
                </c:pt>
                <c:pt idx="1008">
                  <c:v>269.64999999999998</c:v>
                </c:pt>
                <c:pt idx="1009">
                  <c:v>273.72000000000003</c:v>
                </c:pt>
                <c:pt idx="1010">
                  <c:v>277.8</c:v>
                </c:pt>
                <c:pt idx="1011">
                  <c:v>276.8</c:v>
                </c:pt>
                <c:pt idx="1012">
                  <c:v>279.55</c:v>
                </c:pt>
                <c:pt idx="1013">
                  <c:v>281.45999999999998</c:v>
                </c:pt>
                <c:pt idx="1014">
                  <c:v>279.44</c:v>
                </c:pt>
                <c:pt idx="1015">
                  <c:v>277.14999999999998</c:v>
                </c:pt>
                <c:pt idx="1016">
                  <c:v>281.74</c:v>
                </c:pt>
                <c:pt idx="1017">
                  <c:v>280.05</c:v>
                </c:pt>
                <c:pt idx="1018">
                  <c:v>279.22000000000003</c:v>
                </c:pt>
                <c:pt idx="1019">
                  <c:v>278</c:v>
                </c:pt>
                <c:pt idx="1020">
                  <c:v>275.52999999999997</c:v>
                </c:pt>
                <c:pt idx="1021">
                  <c:v>275.24</c:v>
                </c:pt>
                <c:pt idx="1022">
                  <c:v>275.01</c:v>
                </c:pt>
                <c:pt idx="1023">
                  <c:v>274.23</c:v>
                </c:pt>
                <c:pt idx="1024">
                  <c:v>269</c:v>
                </c:pt>
                <c:pt idx="1025">
                  <c:v>268.7</c:v>
                </c:pt>
                <c:pt idx="1026">
                  <c:v>271.44</c:v>
                </c:pt>
                <c:pt idx="1027">
                  <c:v>273.08999999999997</c:v>
                </c:pt>
                <c:pt idx="1028">
                  <c:v>269.63</c:v>
                </c:pt>
                <c:pt idx="1029">
                  <c:v>273.52999999999997</c:v>
                </c:pt>
                <c:pt idx="1030">
                  <c:v>274.8</c:v>
                </c:pt>
                <c:pt idx="1031">
                  <c:v>277.70999999999998</c:v>
                </c:pt>
                <c:pt idx="1032">
                  <c:v>278.14</c:v>
                </c:pt>
                <c:pt idx="1033">
                  <c:v>274.54000000000002</c:v>
                </c:pt>
                <c:pt idx="1034">
                  <c:v>276.77</c:v>
                </c:pt>
                <c:pt idx="1035">
                  <c:v>270.32</c:v>
                </c:pt>
                <c:pt idx="1036">
                  <c:v>270.10000000000002</c:v>
                </c:pt>
                <c:pt idx="1037">
                  <c:v>269</c:v>
                </c:pt>
                <c:pt idx="1038">
                  <c:v>271.3</c:v>
                </c:pt>
                <c:pt idx="1039">
                  <c:v>273.19</c:v>
                </c:pt>
                <c:pt idx="1040">
                  <c:v>277.17</c:v>
                </c:pt>
                <c:pt idx="1041">
                  <c:v>275.32</c:v>
                </c:pt>
                <c:pt idx="1042">
                  <c:v>276.85000000000002</c:v>
                </c:pt>
                <c:pt idx="1043">
                  <c:v>272.91000000000003</c:v>
                </c:pt>
                <c:pt idx="1044">
                  <c:v>268.51</c:v>
                </c:pt>
                <c:pt idx="1045">
                  <c:v>267.2</c:v>
                </c:pt>
                <c:pt idx="1046">
                  <c:v>263.79000000000002</c:v>
                </c:pt>
                <c:pt idx="1047">
                  <c:v>263.24</c:v>
                </c:pt>
                <c:pt idx="1048">
                  <c:v>269.07</c:v>
                </c:pt>
                <c:pt idx="1049">
                  <c:v>269</c:v>
                </c:pt>
                <c:pt idx="1050">
                  <c:v>270.25</c:v>
                </c:pt>
                <c:pt idx="1051">
                  <c:v>267</c:v>
                </c:pt>
                <c:pt idx="1052">
                  <c:v>259.12</c:v>
                </c:pt>
                <c:pt idx="1053">
                  <c:v>262.13</c:v>
                </c:pt>
                <c:pt idx="1054">
                  <c:v>264.33999999999997</c:v>
                </c:pt>
                <c:pt idx="1055">
                  <c:v>265.67</c:v>
                </c:pt>
                <c:pt idx="1056">
                  <c:v>268.52</c:v>
                </c:pt>
                <c:pt idx="1057">
                  <c:v>268.44</c:v>
                </c:pt>
                <c:pt idx="1058">
                  <c:v>272.29000000000002</c:v>
                </c:pt>
                <c:pt idx="1059">
                  <c:v>270.32</c:v>
                </c:pt>
                <c:pt idx="1060">
                  <c:v>267.23</c:v>
                </c:pt>
                <c:pt idx="1061">
                  <c:v>267.52999999999997</c:v>
                </c:pt>
                <c:pt idx="1062">
                  <c:v>256.07</c:v>
                </c:pt>
                <c:pt idx="1063">
                  <c:v>255.39</c:v>
                </c:pt>
                <c:pt idx="1064">
                  <c:v>255.59</c:v>
                </c:pt>
                <c:pt idx="1065">
                  <c:v>260.32</c:v>
                </c:pt>
                <c:pt idx="1066">
                  <c:v>263.23</c:v>
                </c:pt>
                <c:pt idx="1067">
                  <c:v>264.54000000000002</c:v>
                </c:pt>
                <c:pt idx="1068">
                  <c:v>266.33</c:v>
                </c:pt>
                <c:pt idx="1069">
                  <c:v>263.83</c:v>
                </c:pt>
                <c:pt idx="1070">
                  <c:v>261.45</c:v>
                </c:pt>
                <c:pt idx="1071">
                  <c:v>256.5</c:v>
                </c:pt>
                <c:pt idx="1072">
                  <c:v>259.66000000000003</c:v>
                </c:pt>
                <c:pt idx="1073">
                  <c:v>258.13</c:v>
                </c:pt>
                <c:pt idx="1074">
                  <c:v>259.17</c:v>
                </c:pt>
                <c:pt idx="1075">
                  <c:v>260.5</c:v>
                </c:pt>
                <c:pt idx="1076">
                  <c:v>260.13</c:v>
                </c:pt>
                <c:pt idx="1077">
                  <c:v>260.87</c:v>
                </c:pt>
                <c:pt idx="1078">
                  <c:v>262.83999999999997</c:v>
                </c:pt>
                <c:pt idx="1079">
                  <c:v>266.85000000000002</c:v>
                </c:pt>
                <c:pt idx="1080">
                  <c:v>267.42</c:v>
                </c:pt>
                <c:pt idx="1081">
                  <c:v>267</c:v>
                </c:pt>
                <c:pt idx="1082">
                  <c:v>268.56</c:v>
                </c:pt>
                <c:pt idx="1083">
                  <c:v>268.94</c:v>
                </c:pt>
                <c:pt idx="1084">
                  <c:v>268.7</c:v>
                </c:pt>
                <c:pt idx="1085">
                  <c:v>267.72000000000003</c:v>
                </c:pt>
                <c:pt idx="1086">
                  <c:v>268.52</c:v>
                </c:pt>
                <c:pt idx="1087">
                  <c:v>271.16000000000003</c:v>
                </c:pt>
                <c:pt idx="1088">
                  <c:v>270.98</c:v>
                </c:pt>
                <c:pt idx="1089">
                  <c:v>275</c:v>
                </c:pt>
                <c:pt idx="1090">
                  <c:v>276.37</c:v>
                </c:pt>
                <c:pt idx="1091">
                  <c:v>278.70999999999998</c:v>
                </c:pt>
                <c:pt idx="1092">
                  <c:v>281</c:v>
                </c:pt>
                <c:pt idx="1093">
                  <c:v>277.77</c:v>
                </c:pt>
                <c:pt idx="1094">
                  <c:v>282.08999999999997</c:v>
                </c:pt>
                <c:pt idx="1095">
                  <c:v>285.93</c:v>
                </c:pt>
                <c:pt idx="1096">
                  <c:v>285.02</c:v>
                </c:pt>
                <c:pt idx="1097">
                  <c:v>284</c:v>
                </c:pt>
                <c:pt idx="1098">
                  <c:v>286.49</c:v>
                </c:pt>
                <c:pt idx="1099">
                  <c:v>288.05</c:v>
                </c:pt>
                <c:pt idx="1100">
                  <c:v>290.89999999999998</c:v>
                </c:pt>
                <c:pt idx="1101">
                  <c:v>291.83999999999997</c:v>
                </c:pt>
                <c:pt idx="1102">
                  <c:v>291.08999999999997</c:v>
                </c:pt>
                <c:pt idx="1103">
                  <c:v>285.5</c:v>
                </c:pt>
                <c:pt idx="1104">
                  <c:v>284.89999999999998</c:v>
                </c:pt>
                <c:pt idx="1105">
                  <c:v>280.18</c:v>
                </c:pt>
                <c:pt idx="1106">
                  <c:v>274.19</c:v>
                </c:pt>
                <c:pt idx="1107">
                  <c:v>270.5</c:v>
                </c:pt>
                <c:pt idx="1108">
                  <c:v>273.16000000000003</c:v>
                </c:pt>
                <c:pt idx="1109">
                  <c:v>275</c:v>
                </c:pt>
                <c:pt idx="1110">
                  <c:v>276.97000000000003</c:v>
                </c:pt>
                <c:pt idx="1111">
                  <c:v>276.57</c:v>
                </c:pt>
                <c:pt idx="1112">
                  <c:v>276.67</c:v>
                </c:pt>
                <c:pt idx="1113">
                  <c:v>277.35000000000002</c:v>
                </c:pt>
                <c:pt idx="1114">
                  <c:v>277.60000000000002</c:v>
                </c:pt>
                <c:pt idx="1115">
                  <c:v>274.70999999999998</c:v>
                </c:pt>
                <c:pt idx="1116">
                  <c:v>275</c:v>
                </c:pt>
                <c:pt idx="1117">
                  <c:v>276.77999999999997</c:v>
                </c:pt>
                <c:pt idx="1118">
                  <c:v>276.04000000000002</c:v>
                </c:pt>
                <c:pt idx="1119">
                  <c:v>279.08</c:v>
                </c:pt>
                <c:pt idx="1120">
                  <c:v>281</c:v>
                </c:pt>
                <c:pt idx="1121">
                  <c:v>278.62</c:v>
                </c:pt>
                <c:pt idx="1122">
                  <c:v>288.57</c:v>
                </c:pt>
                <c:pt idx="1123">
                  <c:v>289.92</c:v>
                </c:pt>
                <c:pt idx="1124">
                  <c:v>289.60000000000002</c:v>
                </c:pt>
                <c:pt idx="1125">
                  <c:v>285.05</c:v>
                </c:pt>
                <c:pt idx="1126">
                  <c:v>286.04000000000002</c:v>
                </c:pt>
                <c:pt idx="1127">
                  <c:v>282.39</c:v>
                </c:pt>
                <c:pt idx="1128">
                  <c:v>284</c:v>
                </c:pt>
                <c:pt idx="1129">
                  <c:v>282.04000000000002</c:v>
                </c:pt>
                <c:pt idx="1130">
                  <c:v>284.27</c:v>
                </c:pt>
                <c:pt idx="1131">
                  <c:v>292.33999999999997</c:v>
                </c:pt>
                <c:pt idx="1132">
                  <c:v>292.08999999999997</c:v>
                </c:pt>
                <c:pt idx="1133">
                  <c:v>288.49</c:v>
                </c:pt>
                <c:pt idx="1134">
                  <c:v>291.55</c:v>
                </c:pt>
                <c:pt idx="1135">
                  <c:v>291.70999999999998</c:v>
                </c:pt>
                <c:pt idx="1136">
                  <c:v>306.32</c:v>
                </c:pt>
                <c:pt idx="1137">
                  <c:v>307.5</c:v>
                </c:pt>
                <c:pt idx="1138">
                  <c:v>306.89</c:v>
                </c:pt>
                <c:pt idx="1139">
                  <c:v>310.08999999999997</c:v>
                </c:pt>
                <c:pt idx="1140">
                  <c:v>309.04000000000002</c:v>
                </c:pt>
                <c:pt idx="1141">
                  <c:v>309.49</c:v>
                </c:pt>
                <c:pt idx="1142">
                  <c:v>309.3</c:v>
                </c:pt>
                <c:pt idx="1143">
                  <c:v>307.56</c:v>
                </c:pt>
                <c:pt idx="1144">
                  <c:v>309.48</c:v>
                </c:pt>
                <c:pt idx="1145">
                  <c:v>310</c:v>
                </c:pt>
                <c:pt idx="1146">
                  <c:v>311.86</c:v>
                </c:pt>
                <c:pt idx="1147">
                  <c:v>307.3</c:v>
                </c:pt>
                <c:pt idx="1148">
                  <c:v>307.97000000000003</c:v>
                </c:pt>
                <c:pt idx="1149">
                  <c:v>311.86</c:v>
                </c:pt>
                <c:pt idx="1150">
                  <c:v>314.2</c:v>
                </c:pt>
                <c:pt idx="1151">
                  <c:v>310.77</c:v>
                </c:pt>
                <c:pt idx="1152">
                  <c:v>314.29000000000002</c:v>
                </c:pt>
                <c:pt idx="1153">
                  <c:v>316.89999999999998</c:v>
                </c:pt>
                <c:pt idx="1154">
                  <c:v>317.10000000000002</c:v>
                </c:pt>
                <c:pt idx="1155">
                  <c:v>312.42</c:v>
                </c:pt>
                <c:pt idx="1156">
                  <c:v>309.98</c:v>
                </c:pt>
                <c:pt idx="1157">
                  <c:v>308.87</c:v>
                </c:pt>
                <c:pt idx="1158">
                  <c:v>311.83</c:v>
                </c:pt>
                <c:pt idx="1159">
                  <c:v>307.36</c:v>
                </c:pt>
                <c:pt idx="1160">
                  <c:v>313.04000000000002</c:v>
                </c:pt>
                <c:pt idx="1161">
                  <c:v>314.82</c:v>
                </c:pt>
                <c:pt idx="1162">
                  <c:v>315.83</c:v>
                </c:pt>
                <c:pt idx="1163">
                  <c:v>314.74</c:v>
                </c:pt>
                <c:pt idx="1164">
                  <c:v>315.82</c:v>
                </c:pt>
                <c:pt idx="1165">
                  <c:v>318.5</c:v>
                </c:pt>
                <c:pt idx="1166">
                  <c:v>311.83</c:v>
                </c:pt>
                <c:pt idx="1167">
                  <c:v>313.57</c:v>
                </c:pt>
                <c:pt idx="1168">
                  <c:v>315.64999999999998</c:v>
                </c:pt>
                <c:pt idx="1169">
                  <c:v>318.17</c:v>
                </c:pt>
                <c:pt idx="1170">
                  <c:v>319.77</c:v>
                </c:pt>
                <c:pt idx="1171">
                  <c:v>319.27</c:v>
                </c:pt>
                <c:pt idx="1172">
                  <c:v>314.68</c:v>
                </c:pt>
                <c:pt idx="1173">
                  <c:v>316.12</c:v>
                </c:pt>
                <c:pt idx="1174">
                  <c:v>317.77999999999997</c:v>
                </c:pt>
                <c:pt idx="1175">
                  <c:v>314.18</c:v>
                </c:pt>
                <c:pt idx="1176">
                  <c:v>315.01</c:v>
                </c:pt>
                <c:pt idx="1177">
                  <c:v>312.89</c:v>
                </c:pt>
                <c:pt idx="1178">
                  <c:v>311</c:v>
                </c:pt>
                <c:pt idx="1179">
                  <c:v>311.2</c:v>
                </c:pt>
                <c:pt idx="1180">
                  <c:v>305</c:v>
                </c:pt>
                <c:pt idx="1181">
                  <c:v>308.75</c:v>
                </c:pt>
                <c:pt idx="1182">
                  <c:v>313.68</c:v>
                </c:pt>
                <c:pt idx="1183">
                  <c:v>315.75</c:v>
                </c:pt>
                <c:pt idx="1184">
                  <c:v>317.5</c:v>
                </c:pt>
                <c:pt idx="1185">
                  <c:v>320.31</c:v>
                </c:pt>
                <c:pt idx="1186">
                  <c:v>324.77</c:v>
                </c:pt>
                <c:pt idx="1187">
                  <c:v>323.76</c:v>
                </c:pt>
                <c:pt idx="1188">
                  <c:v>328.02</c:v>
                </c:pt>
                <c:pt idx="1189">
                  <c:v>330</c:v>
                </c:pt>
                <c:pt idx="1190">
                  <c:v>334.67</c:v>
                </c:pt>
                <c:pt idx="1191">
                  <c:v>334.5</c:v>
                </c:pt>
                <c:pt idx="1192">
                  <c:v>339.51</c:v>
                </c:pt>
                <c:pt idx="1193">
                  <c:v>346.47</c:v>
                </c:pt>
                <c:pt idx="1194">
                  <c:v>340</c:v>
                </c:pt>
                <c:pt idx="1195">
                  <c:v>344.6</c:v>
                </c:pt>
                <c:pt idx="1196">
                  <c:v>346</c:v>
                </c:pt>
                <c:pt idx="1197">
                  <c:v>349.78</c:v>
                </c:pt>
                <c:pt idx="1198">
                  <c:v>348</c:v>
                </c:pt>
                <c:pt idx="1199">
                  <c:v>348.7</c:v>
                </c:pt>
                <c:pt idx="1200">
                  <c:v>348.3</c:v>
                </c:pt>
                <c:pt idx="1201">
                  <c:v>349.16</c:v>
                </c:pt>
                <c:pt idx="1202">
                  <c:v>353.12</c:v>
                </c:pt>
                <c:pt idx="1203">
                  <c:v>354.43</c:v>
                </c:pt>
                <c:pt idx="1204">
                  <c:v>353.69</c:v>
                </c:pt>
                <c:pt idx="1205">
                  <c:v>356.01499999999999</c:v>
                </c:pt>
                <c:pt idx="1206">
                  <c:v>355.23</c:v>
                </c:pt>
                <c:pt idx="1207">
                  <c:v>350.49</c:v>
                </c:pt>
                <c:pt idx="1208">
                  <c:v>348.755</c:v>
                </c:pt>
                <c:pt idx="1209">
                  <c:v>351.37</c:v>
                </c:pt>
                <c:pt idx="1210">
                  <c:v>350</c:v>
                </c:pt>
                <c:pt idx="1211">
                  <c:v>351.9</c:v>
                </c:pt>
                <c:pt idx="1212">
                  <c:v>354.71</c:v>
                </c:pt>
                <c:pt idx="1213">
                  <c:v>363</c:v>
                </c:pt>
                <c:pt idx="1214">
                  <c:v>360.11</c:v>
                </c:pt>
                <c:pt idx="1215">
                  <c:v>350.83</c:v>
                </c:pt>
                <c:pt idx="1216">
                  <c:v>345.96</c:v>
                </c:pt>
                <c:pt idx="1217">
                  <c:v>340.87</c:v>
                </c:pt>
                <c:pt idx="1218">
                  <c:v>339.94</c:v>
                </c:pt>
                <c:pt idx="1219">
                  <c:v>338.41</c:v>
                </c:pt>
                <c:pt idx="1220">
                  <c:v>335.97</c:v>
                </c:pt>
                <c:pt idx="1221">
                  <c:v>330.99</c:v>
                </c:pt>
                <c:pt idx="1222">
                  <c:v>327.20999999999998</c:v>
                </c:pt>
                <c:pt idx="1223">
                  <c:v>330.03</c:v>
                </c:pt>
                <c:pt idx="1224">
                  <c:v>335.29</c:v>
                </c:pt>
                <c:pt idx="1225">
                  <c:v>336.8</c:v>
                </c:pt>
                <c:pt idx="1226">
                  <c:v>339</c:v>
                </c:pt>
                <c:pt idx="1227">
                  <c:v>337.37</c:v>
                </c:pt>
                <c:pt idx="1228">
                  <c:v>338.65</c:v>
                </c:pt>
                <c:pt idx="1229">
                  <c:v>344.56</c:v>
                </c:pt>
                <c:pt idx="1230">
                  <c:v>345.99</c:v>
                </c:pt>
                <c:pt idx="1231">
                  <c:v>344</c:v>
                </c:pt>
                <c:pt idx="1232">
                  <c:v>349.19</c:v>
                </c:pt>
                <c:pt idx="1233">
                  <c:v>339.35</c:v>
                </c:pt>
                <c:pt idx="1234">
                  <c:v>350.44</c:v>
                </c:pt>
                <c:pt idx="1235">
                  <c:v>343.44</c:v>
                </c:pt>
                <c:pt idx="1236">
                  <c:v>333.9</c:v>
                </c:pt>
                <c:pt idx="1237">
                  <c:v>330</c:v>
                </c:pt>
                <c:pt idx="1238">
                  <c:v>302.07</c:v>
                </c:pt>
                <c:pt idx="1239">
                  <c:v>322.24</c:v>
                </c:pt>
                <c:pt idx="1240">
                  <c:v>305.63499999999999</c:v>
                </c:pt>
                <c:pt idx="1241">
                  <c:v>328.02</c:v>
                </c:pt>
                <c:pt idx="1242">
                  <c:v>324.43</c:v>
                </c:pt>
                <c:pt idx="1243">
                  <c:v>336.41</c:v>
                </c:pt>
                <c:pt idx="1244">
                  <c:v>336.72</c:v>
                </c:pt>
                <c:pt idx="1245">
                  <c:v>335</c:v>
                </c:pt>
                <c:pt idx="1246">
                  <c:v>331.07</c:v>
                </c:pt>
                <c:pt idx="1247">
                  <c:v>329</c:v>
                </c:pt>
                <c:pt idx="1248">
                  <c:v>323.85500000000002</c:v>
                </c:pt>
                <c:pt idx="1249">
                  <c:v>337.24</c:v>
                </c:pt>
                <c:pt idx="1250">
                  <c:v>333.28</c:v>
                </c:pt>
                <c:pt idx="1251">
                  <c:v>334.76</c:v>
                </c:pt>
                <c:pt idx="1252">
                  <c:v>336.77499999999998</c:v>
                </c:pt>
                <c:pt idx="1253">
                  <c:v>338.5</c:v>
                </c:pt>
                <c:pt idx="1254">
                  <c:v>334.44</c:v>
                </c:pt>
                <c:pt idx="1255">
                  <c:v>345.58</c:v>
                </c:pt>
                <c:pt idx="1256">
                  <c:v>347.22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43962</c:v>
                </c:pt>
                <c:pt idx="6">
                  <c:v>43963</c:v>
                </c:pt>
                <c:pt idx="7">
                  <c:v>43964</c:v>
                </c:pt>
                <c:pt idx="8">
                  <c:v>43965</c:v>
                </c:pt>
                <c:pt idx="9">
                  <c:v>43966</c:v>
                </c:pt>
                <c:pt idx="10">
                  <c:v>43969</c:v>
                </c:pt>
                <c:pt idx="11">
                  <c:v>43970</c:v>
                </c:pt>
                <c:pt idx="12">
                  <c:v>43971</c:v>
                </c:pt>
                <c:pt idx="13">
                  <c:v>43972</c:v>
                </c:pt>
                <c:pt idx="14">
                  <c:v>43973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43983</c:v>
                </c:pt>
                <c:pt idx="20">
                  <c:v>43984</c:v>
                </c:pt>
                <c:pt idx="21">
                  <c:v>43985</c:v>
                </c:pt>
                <c:pt idx="22">
                  <c:v>43986</c:v>
                </c:pt>
                <c:pt idx="23">
                  <c:v>43987</c:v>
                </c:pt>
                <c:pt idx="24">
                  <c:v>43990</c:v>
                </c:pt>
                <c:pt idx="25">
                  <c:v>43991</c:v>
                </c:pt>
                <c:pt idx="26">
                  <c:v>43992</c:v>
                </c:pt>
                <c:pt idx="27">
                  <c:v>43993</c:v>
                </c:pt>
                <c:pt idx="28">
                  <c:v>43994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44011</c:v>
                </c:pt>
                <c:pt idx="40">
                  <c:v>44012</c:v>
                </c:pt>
                <c:pt idx="41">
                  <c:v>44013</c:v>
                </c:pt>
                <c:pt idx="42">
                  <c:v>44014</c:v>
                </c:pt>
                <c:pt idx="43">
                  <c:v>44018</c:v>
                </c:pt>
                <c:pt idx="44">
                  <c:v>44019</c:v>
                </c:pt>
                <c:pt idx="45">
                  <c:v>44020</c:v>
                </c:pt>
                <c:pt idx="46">
                  <c:v>44021</c:v>
                </c:pt>
                <c:pt idx="47">
                  <c:v>44022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44032</c:v>
                </c:pt>
                <c:pt idx="54">
                  <c:v>44033</c:v>
                </c:pt>
                <c:pt idx="55">
                  <c:v>44034</c:v>
                </c:pt>
                <c:pt idx="56">
                  <c:v>44035</c:v>
                </c:pt>
                <c:pt idx="57">
                  <c:v>44036</c:v>
                </c:pt>
                <c:pt idx="58">
                  <c:v>44039</c:v>
                </c:pt>
                <c:pt idx="59">
                  <c:v>44040</c:v>
                </c:pt>
                <c:pt idx="60">
                  <c:v>44041</c:v>
                </c:pt>
                <c:pt idx="61">
                  <c:v>44042</c:v>
                </c:pt>
                <c:pt idx="62">
                  <c:v>44043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44053</c:v>
                </c:pt>
                <c:pt idx="69">
                  <c:v>44054</c:v>
                </c:pt>
                <c:pt idx="70">
                  <c:v>44055</c:v>
                </c:pt>
                <c:pt idx="71">
                  <c:v>44056</c:v>
                </c:pt>
                <c:pt idx="72">
                  <c:v>44057</c:v>
                </c:pt>
                <c:pt idx="73">
                  <c:v>44060</c:v>
                </c:pt>
                <c:pt idx="74">
                  <c:v>44061</c:v>
                </c:pt>
                <c:pt idx="75">
                  <c:v>44062</c:v>
                </c:pt>
                <c:pt idx="76">
                  <c:v>44063</c:v>
                </c:pt>
                <c:pt idx="77">
                  <c:v>44064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44074</c:v>
                </c:pt>
                <c:pt idx="84">
                  <c:v>44075</c:v>
                </c:pt>
                <c:pt idx="85">
                  <c:v>44076</c:v>
                </c:pt>
                <c:pt idx="86">
                  <c:v>44077</c:v>
                </c:pt>
                <c:pt idx="87">
                  <c:v>44078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44088</c:v>
                </c:pt>
                <c:pt idx="93">
                  <c:v>44089</c:v>
                </c:pt>
                <c:pt idx="94">
                  <c:v>44090</c:v>
                </c:pt>
                <c:pt idx="95">
                  <c:v>44091</c:v>
                </c:pt>
                <c:pt idx="96">
                  <c:v>44092</c:v>
                </c:pt>
                <c:pt idx="97">
                  <c:v>44095</c:v>
                </c:pt>
                <c:pt idx="98">
                  <c:v>44096</c:v>
                </c:pt>
                <c:pt idx="99">
                  <c:v>44097</c:v>
                </c:pt>
                <c:pt idx="100">
                  <c:v>44098</c:v>
                </c:pt>
                <c:pt idx="101">
                  <c:v>44099</c:v>
                </c:pt>
                <c:pt idx="102">
                  <c:v>44102</c:v>
                </c:pt>
                <c:pt idx="103">
                  <c:v>44103</c:v>
                </c:pt>
                <c:pt idx="104">
                  <c:v>44104</c:v>
                </c:pt>
                <c:pt idx="105">
                  <c:v>44105</c:v>
                </c:pt>
                <c:pt idx="106">
                  <c:v>44106</c:v>
                </c:pt>
                <c:pt idx="107">
                  <c:v>44109</c:v>
                </c:pt>
                <c:pt idx="108">
                  <c:v>44110</c:v>
                </c:pt>
                <c:pt idx="109">
                  <c:v>44111</c:v>
                </c:pt>
                <c:pt idx="110">
                  <c:v>44112</c:v>
                </c:pt>
                <c:pt idx="111">
                  <c:v>44113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44123</c:v>
                </c:pt>
                <c:pt idx="118">
                  <c:v>44124</c:v>
                </c:pt>
                <c:pt idx="119">
                  <c:v>44125</c:v>
                </c:pt>
                <c:pt idx="120">
                  <c:v>44126</c:v>
                </c:pt>
                <c:pt idx="121">
                  <c:v>44127</c:v>
                </c:pt>
                <c:pt idx="122">
                  <c:v>44130</c:v>
                </c:pt>
                <c:pt idx="123">
                  <c:v>44131</c:v>
                </c:pt>
                <c:pt idx="124">
                  <c:v>44132</c:v>
                </c:pt>
                <c:pt idx="125">
                  <c:v>44133</c:v>
                </c:pt>
                <c:pt idx="126">
                  <c:v>44134</c:v>
                </c:pt>
                <c:pt idx="127">
                  <c:v>44137</c:v>
                </c:pt>
                <c:pt idx="128">
                  <c:v>44138</c:v>
                </c:pt>
                <c:pt idx="129">
                  <c:v>44139</c:v>
                </c:pt>
                <c:pt idx="130">
                  <c:v>44140</c:v>
                </c:pt>
                <c:pt idx="131">
                  <c:v>44141</c:v>
                </c:pt>
                <c:pt idx="132">
                  <c:v>44144</c:v>
                </c:pt>
                <c:pt idx="133">
                  <c:v>44145</c:v>
                </c:pt>
                <c:pt idx="134">
                  <c:v>44146</c:v>
                </c:pt>
                <c:pt idx="135">
                  <c:v>44147</c:v>
                </c:pt>
                <c:pt idx="136">
                  <c:v>44148</c:v>
                </c:pt>
                <c:pt idx="137">
                  <c:v>44151</c:v>
                </c:pt>
                <c:pt idx="138">
                  <c:v>44152</c:v>
                </c:pt>
                <c:pt idx="139">
                  <c:v>44153</c:v>
                </c:pt>
                <c:pt idx="140">
                  <c:v>44154</c:v>
                </c:pt>
                <c:pt idx="141">
                  <c:v>44155</c:v>
                </c:pt>
                <c:pt idx="142">
                  <c:v>44158</c:v>
                </c:pt>
                <c:pt idx="143">
                  <c:v>44159</c:v>
                </c:pt>
                <c:pt idx="144">
                  <c:v>44160</c:v>
                </c:pt>
                <c:pt idx="145">
                  <c:v>44162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44172</c:v>
                </c:pt>
                <c:pt idx="152">
                  <c:v>44173</c:v>
                </c:pt>
                <c:pt idx="153">
                  <c:v>44174</c:v>
                </c:pt>
                <c:pt idx="154">
                  <c:v>44175</c:v>
                </c:pt>
                <c:pt idx="155">
                  <c:v>44176</c:v>
                </c:pt>
                <c:pt idx="156">
                  <c:v>44179</c:v>
                </c:pt>
                <c:pt idx="157">
                  <c:v>44180</c:v>
                </c:pt>
                <c:pt idx="158">
                  <c:v>44181</c:v>
                </c:pt>
                <c:pt idx="159">
                  <c:v>44182</c:v>
                </c:pt>
                <c:pt idx="160">
                  <c:v>44183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44193</c:v>
                </c:pt>
                <c:pt idx="166">
                  <c:v>44194</c:v>
                </c:pt>
                <c:pt idx="167">
                  <c:v>44195</c:v>
                </c:pt>
                <c:pt idx="168">
                  <c:v>44196</c:v>
                </c:pt>
                <c:pt idx="169">
                  <c:v>44200</c:v>
                </c:pt>
                <c:pt idx="170">
                  <c:v>44201</c:v>
                </c:pt>
                <c:pt idx="171">
                  <c:v>44202</c:v>
                </c:pt>
                <c:pt idx="172">
                  <c:v>44203</c:v>
                </c:pt>
                <c:pt idx="173">
                  <c:v>44204</c:v>
                </c:pt>
                <c:pt idx="174">
                  <c:v>44207</c:v>
                </c:pt>
                <c:pt idx="175">
                  <c:v>44208</c:v>
                </c:pt>
                <c:pt idx="176">
                  <c:v>44209</c:v>
                </c:pt>
                <c:pt idx="177">
                  <c:v>44210</c:v>
                </c:pt>
                <c:pt idx="178">
                  <c:v>44211</c:v>
                </c:pt>
                <c:pt idx="179">
                  <c:v>44215</c:v>
                </c:pt>
                <c:pt idx="180">
                  <c:v>44216</c:v>
                </c:pt>
                <c:pt idx="181">
                  <c:v>44217</c:v>
                </c:pt>
                <c:pt idx="182">
                  <c:v>44218</c:v>
                </c:pt>
                <c:pt idx="183">
                  <c:v>44221</c:v>
                </c:pt>
                <c:pt idx="184">
                  <c:v>44222</c:v>
                </c:pt>
                <c:pt idx="185">
                  <c:v>44223</c:v>
                </c:pt>
                <c:pt idx="186">
                  <c:v>44224</c:v>
                </c:pt>
                <c:pt idx="187">
                  <c:v>44225</c:v>
                </c:pt>
                <c:pt idx="188">
                  <c:v>44228</c:v>
                </c:pt>
                <c:pt idx="189">
                  <c:v>44229</c:v>
                </c:pt>
                <c:pt idx="190">
                  <c:v>44230</c:v>
                </c:pt>
                <c:pt idx="191">
                  <c:v>44231</c:v>
                </c:pt>
                <c:pt idx="192">
                  <c:v>44232</c:v>
                </c:pt>
                <c:pt idx="193">
                  <c:v>44235</c:v>
                </c:pt>
                <c:pt idx="194">
                  <c:v>44236</c:v>
                </c:pt>
                <c:pt idx="195">
                  <c:v>44237</c:v>
                </c:pt>
                <c:pt idx="196">
                  <c:v>44238</c:v>
                </c:pt>
                <c:pt idx="197">
                  <c:v>44239</c:v>
                </c:pt>
                <c:pt idx="198">
                  <c:v>44243</c:v>
                </c:pt>
                <c:pt idx="199">
                  <c:v>44244</c:v>
                </c:pt>
                <c:pt idx="200">
                  <c:v>44245</c:v>
                </c:pt>
                <c:pt idx="201">
                  <c:v>44246</c:v>
                </c:pt>
                <c:pt idx="202">
                  <c:v>44249</c:v>
                </c:pt>
                <c:pt idx="203">
                  <c:v>44250</c:v>
                </c:pt>
                <c:pt idx="204">
                  <c:v>44251</c:v>
                </c:pt>
                <c:pt idx="205">
                  <c:v>44252</c:v>
                </c:pt>
                <c:pt idx="206">
                  <c:v>44253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44263</c:v>
                </c:pt>
                <c:pt idx="213">
                  <c:v>44264</c:v>
                </c:pt>
                <c:pt idx="214">
                  <c:v>44265</c:v>
                </c:pt>
                <c:pt idx="215">
                  <c:v>44266</c:v>
                </c:pt>
                <c:pt idx="216">
                  <c:v>44267</c:v>
                </c:pt>
                <c:pt idx="217">
                  <c:v>44270</c:v>
                </c:pt>
                <c:pt idx="218">
                  <c:v>44271</c:v>
                </c:pt>
                <c:pt idx="219">
                  <c:v>44272</c:v>
                </c:pt>
                <c:pt idx="220">
                  <c:v>44273</c:v>
                </c:pt>
                <c:pt idx="221">
                  <c:v>44274</c:v>
                </c:pt>
                <c:pt idx="222">
                  <c:v>44277</c:v>
                </c:pt>
                <c:pt idx="223">
                  <c:v>44278</c:v>
                </c:pt>
                <c:pt idx="224">
                  <c:v>44279</c:v>
                </c:pt>
                <c:pt idx="225">
                  <c:v>44280</c:v>
                </c:pt>
                <c:pt idx="226">
                  <c:v>44281</c:v>
                </c:pt>
                <c:pt idx="227">
                  <c:v>44284</c:v>
                </c:pt>
                <c:pt idx="228">
                  <c:v>44285</c:v>
                </c:pt>
                <c:pt idx="229">
                  <c:v>44286</c:v>
                </c:pt>
                <c:pt idx="230">
                  <c:v>44287</c:v>
                </c:pt>
                <c:pt idx="231">
                  <c:v>44291</c:v>
                </c:pt>
                <c:pt idx="232">
                  <c:v>44292</c:v>
                </c:pt>
                <c:pt idx="233">
                  <c:v>44293</c:v>
                </c:pt>
                <c:pt idx="234">
                  <c:v>44294</c:v>
                </c:pt>
                <c:pt idx="235">
                  <c:v>44295</c:v>
                </c:pt>
                <c:pt idx="236">
                  <c:v>44298</c:v>
                </c:pt>
                <c:pt idx="237">
                  <c:v>44299</c:v>
                </c:pt>
                <c:pt idx="238">
                  <c:v>44300</c:v>
                </c:pt>
                <c:pt idx="239">
                  <c:v>44301</c:v>
                </c:pt>
                <c:pt idx="240">
                  <c:v>44302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44326</c:v>
                </c:pt>
                <c:pt idx="257">
                  <c:v>44327</c:v>
                </c:pt>
                <c:pt idx="258">
                  <c:v>44328</c:v>
                </c:pt>
                <c:pt idx="259">
                  <c:v>44329</c:v>
                </c:pt>
                <c:pt idx="260">
                  <c:v>44330</c:v>
                </c:pt>
                <c:pt idx="261">
                  <c:v>44333</c:v>
                </c:pt>
                <c:pt idx="262">
                  <c:v>44334</c:v>
                </c:pt>
                <c:pt idx="263">
                  <c:v>44335</c:v>
                </c:pt>
                <c:pt idx="264">
                  <c:v>44336</c:v>
                </c:pt>
                <c:pt idx="265">
                  <c:v>44337</c:v>
                </c:pt>
                <c:pt idx="266">
                  <c:v>44340</c:v>
                </c:pt>
                <c:pt idx="267">
                  <c:v>44341</c:v>
                </c:pt>
                <c:pt idx="268">
                  <c:v>44342</c:v>
                </c:pt>
                <c:pt idx="269">
                  <c:v>44343</c:v>
                </c:pt>
                <c:pt idx="270">
                  <c:v>44344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44368</c:v>
                </c:pt>
                <c:pt idx="286">
                  <c:v>44369</c:v>
                </c:pt>
                <c:pt idx="287">
                  <c:v>44370</c:v>
                </c:pt>
                <c:pt idx="288">
                  <c:v>44371</c:v>
                </c:pt>
                <c:pt idx="289">
                  <c:v>44372</c:v>
                </c:pt>
                <c:pt idx="290">
                  <c:v>44375</c:v>
                </c:pt>
                <c:pt idx="291">
                  <c:v>44376</c:v>
                </c:pt>
                <c:pt idx="292">
                  <c:v>44377</c:v>
                </c:pt>
                <c:pt idx="293">
                  <c:v>44378</c:v>
                </c:pt>
                <c:pt idx="294">
                  <c:v>44379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44452</c:v>
                </c:pt>
                <c:pt idx="344">
                  <c:v>44453</c:v>
                </c:pt>
                <c:pt idx="345">
                  <c:v>44454</c:v>
                </c:pt>
                <c:pt idx="346">
                  <c:v>44455</c:v>
                </c:pt>
                <c:pt idx="347">
                  <c:v>44456</c:v>
                </c:pt>
                <c:pt idx="348">
                  <c:v>44459</c:v>
                </c:pt>
                <c:pt idx="349">
                  <c:v>44460</c:v>
                </c:pt>
                <c:pt idx="350">
                  <c:v>44461</c:v>
                </c:pt>
                <c:pt idx="351">
                  <c:v>44462</c:v>
                </c:pt>
                <c:pt idx="352">
                  <c:v>44463</c:v>
                </c:pt>
                <c:pt idx="353">
                  <c:v>44466</c:v>
                </c:pt>
                <c:pt idx="354">
                  <c:v>44467</c:v>
                </c:pt>
                <c:pt idx="355">
                  <c:v>44468</c:v>
                </c:pt>
                <c:pt idx="356">
                  <c:v>44469</c:v>
                </c:pt>
                <c:pt idx="357">
                  <c:v>44470</c:v>
                </c:pt>
                <c:pt idx="358">
                  <c:v>44473</c:v>
                </c:pt>
                <c:pt idx="359">
                  <c:v>44474</c:v>
                </c:pt>
                <c:pt idx="360">
                  <c:v>44475</c:v>
                </c:pt>
                <c:pt idx="361">
                  <c:v>44476</c:v>
                </c:pt>
                <c:pt idx="362">
                  <c:v>44477</c:v>
                </c:pt>
                <c:pt idx="363">
                  <c:v>44480</c:v>
                </c:pt>
                <c:pt idx="364">
                  <c:v>44481</c:v>
                </c:pt>
                <c:pt idx="365">
                  <c:v>44482</c:v>
                </c:pt>
                <c:pt idx="366">
                  <c:v>44483</c:v>
                </c:pt>
                <c:pt idx="367">
                  <c:v>44484</c:v>
                </c:pt>
                <c:pt idx="368">
                  <c:v>44487</c:v>
                </c:pt>
                <c:pt idx="369">
                  <c:v>44488</c:v>
                </c:pt>
                <c:pt idx="370">
                  <c:v>44489</c:v>
                </c:pt>
                <c:pt idx="371">
                  <c:v>44490</c:v>
                </c:pt>
                <c:pt idx="372">
                  <c:v>44491</c:v>
                </c:pt>
                <c:pt idx="373">
                  <c:v>44494</c:v>
                </c:pt>
                <c:pt idx="374">
                  <c:v>44495</c:v>
                </c:pt>
                <c:pt idx="375">
                  <c:v>44496</c:v>
                </c:pt>
                <c:pt idx="376">
                  <c:v>44497</c:v>
                </c:pt>
                <c:pt idx="377">
                  <c:v>44498</c:v>
                </c:pt>
                <c:pt idx="378">
                  <c:v>44501</c:v>
                </c:pt>
                <c:pt idx="379">
                  <c:v>44502</c:v>
                </c:pt>
                <c:pt idx="380">
                  <c:v>44503</c:v>
                </c:pt>
                <c:pt idx="381">
                  <c:v>44504</c:v>
                </c:pt>
                <c:pt idx="382">
                  <c:v>44505</c:v>
                </c:pt>
                <c:pt idx="383">
                  <c:v>44508</c:v>
                </c:pt>
                <c:pt idx="384">
                  <c:v>44509</c:v>
                </c:pt>
                <c:pt idx="385">
                  <c:v>44510</c:v>
                </c:pt>
                <c:pt idx="386">
                  <c:v>44511</c:v>
                </c:pt>
                <c:pt idx="387">
                  <c:v>44512</c:v>
                </c:pt>
                <c:pt idx="388">
                  <c:v>44515</c:v>
                </c:pt>
                <c:pt idx="389">
                  <c:v>44516</c:v>
                </c:pt>
                <c:pt idx="390">
                  <c:v>44517</c:v>
                </c:pt>
                <c:pt idx="391">
                  <c:v>44518</c:v>
                </c:pt>
                <c:pt idx="392">
                  <c:v>44519</c:v>
                </c:pt>
                <c:pt idx="393">
                  <c:v>44522</c:v>
                </c:pt>
                <c:pt idx="394">
                  <c:v>44523</c:v>
                </c:pt>
                <c:pt idx="395">
                  <c:v>44524</c:v>
                </c:pt>
                <c:pt idx="396">
                  <c:v>44526</c:v>
                </c:pt>
                <c:pt idx="397">
                  <c:v>44529</c:v>
                </c:pt>
                <c:pt idx="398">
                  <c:v>44530</c:v>
                </c:pt>
                <c:pt idx="399">
                  <c:v>44531</c:v>
                </c:pt>
                <c:pt idx="400">
                  <c:v>44532</c:v>
                </c:pt>
                <c:pt idx="401">
                  <c:v>44533</c:v>
                </c:pt>
                <c:pt idx="402">
                  <c:v>44536</c:v>
                </c:pt>
                <c:pt idx="403">
                  <c:v>44537</c:v>
                </c:pt>
                <c:pt idx="404">
                  <c:v>44538</c:v>
                </c:pt>
                <c:pt idx="405">
                  <c:v>44539</c:v>
                </c:pt>
                <c:pt idx="406">
                  <c:v>44540</c:v>
                </c:pt>
                <c:pt idx="407">
                  <c:v>44543</c:v>
                </c:pt>
                <c:pt idx="408">
                  <c:v>44544</c:v>
                </c:pt>
                <c:pt idx="409">
                  <c:v>44545</c:v>
                </c:pt>
                <c:pt idx="410">
                  <c:v>44546</c:v>
                </c:pt>
                <c:pt idx="411">
                  <c:v>44547</c:v>
                </c:pt>
                <c:pt idx="412">
                  <c:v>44550</c:v>
                </c:pt>
                <c:pt idx="413">
                  <c:v>44551</c:v>
                </c:pt>
                <c:pt idx="414">
                  <c:v>44552</c:v>
                </c:pt>
                <c:pt idx="415">
                  <c:v>44553</c:v>
                </c:pt>
                <c:pt idx="416">
                  <c:v>44557</c:v>
                </c:pt>
                <c:pt idx="417">
                  <c:v>44558</c:v>
                </c:pt>
                <c:pt idx="418">
                  <c:v>44559</c:v>
                </c:pt>
                <c:pt idx="419">
                  <c:v>44560</c:v>
                </c:pt>
                <c:pt idx="420">
                  <c:v>44561</c:v>
                </c:pt>
                <c:pt idx="421">
                  <c:v>44564</c:v>
                </c:pt>
                <c:pt idx="422">
                  <c:v>44565</c:v>
                </c:pt>
                <c:pt idx="423">
                  <c:v>44566</c:v>
                </c:pt>
                <c:pt idx="424">
                  <c:v>44567</c:v>
                </c:pt>
                <c:pt idx="425">
                  <c:v>44568</c:v>
                </c:pt>
                <c:pt idx="426">
                  <c:v>44571</c:v>
                </c:pt>
                <c:pt idx="427">
                  <c:v>44572</c:v>
                </c:pt>
                <c:pt idx="428">
                  <c:v>44573</c:v>
                </c:pt>
                <c:pt idx="429">
                  <c:v>44574</c:v>
                </c:pt>
                <c:pt idx="430">
                  <c:v>44575</c:v>
                </c:pt>
                <c:pt idx="431">
                  <c:v>44579</c:v>
                </c:pt>
                <c:pt idx="432">
                  <c:v>44580</c:v>
                </c:pt>
                <c:pt idx="433">
                  <c:v>44581</c:v>
                </c:pt>
                <c:pt idx="434">
                  <c:v>44582</c:v>
                </c:pt>
                <c:pt idx="435">
                  <c:v>44585</c:v>
                </c:pt>
                <c:pt idx="436">
                  <c:v>44586</c:v>
                </c:pt>
                <c:pt idx="437">
                  <c:v>44587</c:v>
                </c:pt>
                <c:pt idx="438">
                  <c:v>44588</c:v>
                </c:pt>
                <c:pt idx="439">
                  <c:v>44589</c:v>
                </c:pt>
                <c:pt idx="440">
                  <c:v>44592</c:v>
                </c:pt>
                <c:pt idx="441">
                  <c:v>44593</c:v>
                </c:pt>
                <c:pt idx="442">
                  <c:v>44594</c:v>
                </c:pt>
                <c:pt idx="443">
                  <c:v>44595</c:v>
                </c:pt>
                <c:pt idx="444">
                  <c:v>44596</c:v>
                </c:pt>
                <c:pt idx="445">
                  <c:v>44599</c:v>
                </c:pt>
                <c:pt idx="446">
                  <c:v>44600</c:v>
                </c:pt>
                <c:pt idx="447">
                  <c:v>44601</c:v>
                </c:pt>
                <c:pt idx="448">
                  <c:v>44602</c:v>
                </c:pt>
                <c:pt idx="449">
                  <c:v>44603</c:v>
                </c:pt>
                <c:pt idx="450">
                  <c:v>44606</c:v>
                </c:pt>
                <c:pt idx="451">
                  <c:v>44607</c:v>
                </c:pt>
                <c:pt idx="452">
                  <c:v>44608</c:v>
                </c:pt>
                <c:pt idx="453">
                  <c:v>44609</c:v>
                </c:pt>
                <c:pt idx="454">
                  <c:v>44610</c:v>
                </c:pt>
                <c:pt idx="455">
                  <c:v>44614</c:v>
                </c:pt>
                <c:pt idx="456">
                  <c:v>44615</c:v>
                </c:pt>
                <c:pt idx="457">
                  <c:v>44616</c:v>
                </c:pt>
                <c:pt idx="458">
                  <c:v>44617</c:v>
                </c:pt>
                <c:pt idx="459">
                  <c:v>44620</c:v>
                </c:pt>
                <c:pt idx="460">
                  <c:v>44621</c:v>
                </c:pt>
                <c:pt idx="461">
                  <c:v>44622</c:v>
                </c:pt>
                <c:pt idx="462">
                  <c:v>44623</c:v>
                </c:pt>
                <c:pt idx="463">
                  <c:v>44624</c:v>
                </c:pt>
                <c:pt idx="464">
                  <c:v>44627</c:v>
                </c:pt>
                <c:pt idx="465">
                  <c:v>44628</c:v>
                </c:pt>
                <c:pt idx="466">
                  <c:v>44629</c:v>
                </c:pt>
                <c:pt idx="467">
                  <c:v>44630</c:v>
                </c:pt>
                <c:pt idx="468">
                  <c:v>44631</c:v>
                </c:pt>
                <c:pt idx="469">
                  <c:v>44634</c:v>
                </c:pt>
                <c:pt idx="470">
                  <c:v>44635</c:v>
                </c:pt>
                <c:pt idx="471">
                  <c:v>44636</c:v>
                </c:pt>
                <c:pt idx="472">
                  <c:v>44637</c:v>
                </c:pt>
                <c:pt idx="473">
                  <c:v>44638</c:v>
                </c:pt>
                <c:pt idx="474">
                  <c:v>44641</c:v>
                </c:pt>
                <c:pt idx="475">
                  <c:v>44642</c:v>
                </c:pt>
                <c:pt idx="476">
                  <c:v>44643</c:v>
                </c:pt>
                <c:pt idx="477">
                  <c:v>44644</c:v>
                </c:pt>
                <c:pt idx="478">
                  <c:v>44645</c:v>
                </c:pt>
                <c:pt idx="479">
                  <c:v>44648</c:v>
                </c:pt>
                <c:pt idx="480">
                  <c:v>44649</c:v>
                </c:pt>
                <c:pt idx="481">
                  <c:v>44650</c:v>
                </c:pt>
                <c:pt idx="482">
                  <c:v>44651</c:v>
                </c:pt>
                <c:pt idx="483">
                  <c:v>44652</c:v>
                </c:pt>
                <c:pt idx="484">
                  <c:v>44655</c:v>
                </c:pt>
                <c:pt idx="485">
                  <c:v>44656</c:v>
                </c:pt>
                <c:pt idx="486">
                  <c:v>44657</c:v>
                </c:pt>
                <c:pt idx="487">
                  <c:v>44658</c:v>
                </c:pt>
                <c:pt idx="488">
                  <c:v>44659</c:v>
                </c:pt>
                <c:pt idx="489">
                  <c:v>44662</c:v>
                </c:pt>
                <c:pt idx="490">
                  <c:v>44663</c:v>
                </c:pt>
                <c:pt idx="491">
                  <c:v>44664</c:v>
                </c:pt>
                <c:pt idx="492">
                  <c:v>44665</c:v>
                </c:pt>
                <c:pt idx="493">
                  <c:v>44669</c:v>
                </c:pt>
                <c:pt idx="494">
                  <c:v>44670</c:v>
                </c:pt>
                <c:pt idx="495">
                  <c:v>44671</c:v>
                </c:pt>
                <c:pt idx="496">
                  <c:v>44672</c:v>
                </c:pt>
                <c:pt idx="497">
                  <c:v>44673</c:v>
                </c:pt>
                <c:pt idx="498">
                  <c:v>44676</c:v>
                </c:pt>
                <c:pt idx="499">
                  <c:v>44677</c:v>
                </c:pt>
                <c:pt idx="500">
                  <c:v>44678</c:v>
                </c:pt>
                <c:pt idx="501">
                  <c:v>44679</c:v>
                </c:pt>
                <c:pt idx="502">
                  <c:v>44680</c:v>
                </c:pt>
                <c:pt idx="503">
                  <c:v>44683</c:v>
                </c:pt>
                <c:pt idx="504">
                  <c:v>44684</c:v>
                </c:pt>
                <c:pt idx="505">
                  <c:v>44685</c:v>
                </c:pt>
                <c:pt idx="506">
                  <c:v>44686</c:v>
                </c:pt>
                <c:pt idx="507">
                  <c:v>44687</c:v>
                </c:pt>
                <c:pt idx="508">
                  <c:v>44690</c:v>
                </c:pt>
                <c:pt idx="509">
                  <c:v>44691</c:v>
                </c:pt>
                <c:pt idx="510">
                  <c:v>44692</c:v>
                </c:pt>
                <c:pt idx="511">
                  <c:v>44693</c:v>
                </c:pt>
                <c:pt idx="512">
                  <c:v>44694</c:v>
                </c:pt>
                <c:pt idx="513">
                  <c:v>44697</c:v>
                </c:pt>
                <c:pt idx="514">
                  <c:v>44698</c:v>
                </c:pt>
                <c:pt idx="515">
                  <c:v>44699</c:v>
                </c:pt>
                <c:pt idx="516">
                  <c:v>44700</c:v>
                </c:pt>
                <c:pt idx="517">
                  <c:v>44701</c:v>
                </c:pt>
                <c:pt idx="518">
                  <c:v>44704</c:v>
                </c:pt>
                <c:pt idx="519">
                  <c:v>44705</c:v>
                </c:pt>
                <c:pt idx="520">
                  <c:v>44706</c:v>
                </c:pt>
                <c:pt idx="521">
                  <c:v>44707</c:v>
                </c:pt>
                <c:pt idx="522">
                  <c:v>44708</c:v>
                </c:pt>
                <c:pt idx="523">
                  <c:v>44712</c:v>
                </c:pt>
                <c:pt idx="524">
                  <c:v>44713</c:v>
                </c:pt>
                <c:pt idx="525">
                  <c:v>44714</c:v>
                </c:pt>
                <c:pt idx="526">
                  <c:v>44715</c:v>
                </c:pt>
                <c:pt idx="527">
                  <c:v>44718</c:v>
                </c:pt>
                <c:pt idx="528">
                  <c:v>44719</c:v>
                </c:pt>
                <c:pt idx="529">
                  <c:v>44720</c:v>
                </c:pt>
                <c:pt idx="530">
                  <c:v>44721</c:v>
                </c:pt>
                <c:pt idx="531">
                  <c:v>44722</c:v>
                </c:pt>
                <c:pt idx="532">
                  <c:v>44725</c:v>
                </c:pt>
                <c:pt idx="533">
                  <c:v>44726</c:v>
                </c:pt>
                <c:pt idx="534">
                  <c:v>44727</c:v>
                </c:pt>
                <c:pt idx="535">
                  <c:v>44728</c:v>
                </c:pt>
                <c:pt idx="536">
                  <c:v>44729</c:v>
                </c:pt>
                <c:pt idx="537">
                  <c:v>44733</c:v>
                </c:pt>
                <c:pt idx="538">
                  <c:v>44734</c:v>
                </c:pt>
                <c:pt idx="539">
                  <c:v>44735</c:v>
                </c:pt>
                <c:pt idx="540">
                  <c:v>44736</c:v>
                </c:pt>
                <c:pt idx="541">
                  <c:v>44739</c:v>
                </c:pt>
                <c:pt idx="542">
                  <c:v>44740</c:v>
                </c:pt>
                <c:pt idx="543">
                  <c:v>44741</c:v>
                </c:pt>
                <c:pt idx="544">
                  <c:v>44742</c:v>
                </c:pt>
                <c:pt idx="545">
                  <c:v>44743</c:v>
                </c:pt>
                <c:pt idx="546">
                  <c:v>44747</c:v>
                </c:pt>
                <c:pt idx="547">
                  <c:v>44748</c:v>
                </c:pt>
                <c:pt idx="548">
                  <c:v>44749</c:v>
                </c:pt>
                <c:pt idx="549">
                  <c:v>44750</c:v>
                </c:pt>
                <c:pt idx="550">
                  <c:v>44753</c:v>
                </c:pt>
                <c:pt idx="551">
                  <c:v>44754</c:v>
                </c:pt>
                <c:pt idx="552">
                  <c:v>44755</c:v>
                </c:pt>
                <c:pt idx="553">
                  <c:v>44756</c:v>
                </c:pt>
                <c:pt idx="554">
                  <c:v>44757</c:v>
                </c:pt>
                <c:pt idx="555">
                  <c:v>44760</c:v>
                </c:pt>
                <c:pt idx="556">
                  <c:v>44761</c:v>
                </c:pt>
                <c:pt idx="557">
                  <c:v>44762</c:v>
                </c:pt>
                <c:pt idx="558">
                  <c:v>44763</c:v>
                </c:pt>
                <c:pt idx="559">
                  <c:v>44764</c:v>
                </c:pt>
                <c:pt idx="560">
                  <c:v>44767</c:v>
                </c:pt>
                <c:pt idx="561">
                  <c:v>44768</c:v>
                </c:pt>
                <c:pt idx="562">
                  <c:v>44769</c:v>
                </c:pt>
                <c:pt idx="563">
                  <c:v>44770</c:v>
                </c:pt>
                <c:pt idx="564">
                  <c:v>44771</c:v>
                </c:pt>
                <c:pt idx="565">
                  <c:v>44774</c:v>
                </c:pt>
                <c:pt idx="566">
                  <c:v>44775</c:v>
                </c:pt>
                <c:pt idx="567">
                  <c:v>44776</c:v>
                </c:pt>
                <c:pt idx="568">
                  <c:v>44777</c:v>
                </c:pt>
                <c:pt idx="569">
                  <c:v>44778</c:v>
                </c:pt>
                <c:pt idx="570">
                  <c:v>44781</c:v>
                </c:pt>
                <c:pt idx="571">
                  <c:v>44782</c:v>
                </c:pt>
                <c:pt idx="572">
                  <c:v>44783</c:v>
                </c:pt>
                <c:pt idx="573">
                  <c:v>44784</c:v>
                </c:pt>
                <c:pt idx="574">
                  <c:v>44785</c:v>
                </c:pt>
                <c:pt idx="575">
                  <c:v>44788</c:v>
                </c:pt>
                <c:pt idx="576">
                  <c:v>44789</c:v>
                </c:pt>
                <c:pt idx="577">
                  <c:v>44790</c:v>
                </c:pt>
                <c:pt idx="578">
                  <c:v>44791</c:v>
                </c:pt>
                <c:pt idx="579">
                  <c:v>44792</c:v>
                </c:pt>
                <c:pt idx="580">
                  <c:v>44795</c:v>
                </c:pt>
                <c:pt idx="581">
                  <c:v>44796</c:v>
                </c:pt>
                <c:pt idx="582">
                  <c:v>44797</c:v>
                </c:pt>
                <c:pt idx="583">
                  <c:v>44798</c:v>
                </c:pt>
                <c:pt idx="584">
                  <c:v>44799</c:v>
                </c:pt>
                <c:pt idx="585">
                  <c:v>44802</c:v>
                </c:pt>
                <c:pt idx="586">
                  <c:v>44803</c:v>
                </c:pt>
                <c:pt idx="587">
                  <c:v>44804</c:v>
                </c:pt>
                <c:pt idx="588">
                  <c:v>44805</c:v>
                </c:pt>
                <c:pt idx="589">
                  <c:v>44806</c:v>
                </c:pt>
                <c:pt idx="590">
                  <c:v>44810</c:v>
                </c:pt>
                <c:pt idx="591">
                  <c:v>44811</c:v>
                </c:pt>
                <c:pt idx="592">
                  <c:v>44812</c:v>
                </c:pt>
                <c:pt idx="593">
                  <c:v>44813</c:v>
                </c:pt>
                <c:pt idx="594">
                  <c:v>44816</c:v>
                </c:pt>
                <c:pt idx="595">
                  <c:v>44817</c:v>
                </c:pt>
                <c:pt idx="596">
                  <c:v>44818</c:v>
                </c:pt>
                <c:pt idx="597">
                  <c:v>44819</c:v>
                </c:pt>
                <c:pt idx="598">
                  <c:v>44820</c:v>
                </c:pt>
                <c:pt idx="599">
                  <c:v>44823</c:v>
                </c:pt>
                <c:pt idx="600">
                  <c:v>44824</c:v>
                </c:pt>
                <c:pt idx="601">
                  <c:v>44825</c:v>
                </c:pt>
                <c:pt idx="602">
                  <c:v>44826</c:v>
                </c:pt>
                <c:pt idx="603">
                  <c:v>44827</c:v>
                </c:pt>
                <c:pt idx="604">
                  <c:v>44830</c:v>
                </c:pt>
                <c:pt idx="605">
                  <c:v>44831</c:v>
                </c:pt>
                <c:pt idx="606">
                  <c:v>44832</c:v>
                </c:pt>
                <c:pt idx="607">
                  <c:v>44833</c:v>
                </c:pt>
                <c:pt idx="608">
                  <c:v>44834</c:v>
                </c:pt>
                <c:pt idx="609">
                  <c:v>44837</c:v>
                </c:pt>
                <c:pt idx="610">
                  <c:v>44838</c:v>
                </c:pt>
                <c:pt idx="611">
                  <c:v>44839</c:v>
                </c:pt>
                <c:pt idx="612">
                  <c:v>44840</c:v>
                </c:pt>
                <c:pt idx="613">
                  <c:v>44841</c:v>
                </c:pt>
                <c:pt idx="614">
                  <c:v>44844</c:v>
                </c:pt>
                <c:pt idx="615">
                  <c:v>44845</c:v>
                </c:pt>
                <c:pt idx="616">
                  <c:v>44846</c:v>
                </c:pt>
                <c:pt idx="617">
                  <c:v>44847</c:v>
                </c:pt>
                <c:pt idx="618">
                  <c:v>44848</c:v>
                </c:pt>
                <c:pt idx="619">
                  <c:v>44851</c:v>
                </c:pt>
                <c:pt idx="620">
                  <c:v>44852</c:v>
                </c:pt>
                <c:pt idx="621">
                  <c:v>44853</c:v>
                </c:pt>
                <c:pt idx="622">
                  <c:v>44854</c:v>
                </c:pt>
                <c:pt idx="623">
                  <c:v>44855</c:v>
                </c:pt>
                <c:pt idx="624">
                  <c:v>44858</c:v>
                </c:pt>
                <c:pt idx="625">
                  <c:v>44859</c:v>
                </c:pt>
                <c:pt idx="626">
                  <c:v>44860</c:v>
                </c:pt>
                <c:pt idx="627">
                  <c:v>44861</c:v>
                </c:pt>
                <c:pt idx="628">
                  <c:v>44862</c:v>
                </c:pt>
                <c:pt idx="629">
                  <c:v>44865</c:v>
                </c:pt>
                <c:pt idx="630">
                  <c:v>44866</c:v>
                </c:pt>
                <c:pt idx="631">
                  <c:v>44867</c:v>
                </c:pt>
                <c:pt idx="632">
                  <c:v>44868</c:v>
                </c:pt>
                <c:pt idx="633">
                  <c:v>44869</c:v>
                </c:pt>
                <c:pt idx="634">
                  <c:v>44872</c:v>
                </c:pt>
                <c:pt idx="635">
                  <c:v>44873</c:v>
                </c:pt>
                <c:pt idx="636">
                  <c:v>44874</c:v>
                </c:pt>
                <c:pt idx="637">
                  <c:v>44875</c:v>
                </c:pt>
                <c:pt idx="638">
                  <c:v>44876</c:v>
                </c:pt>
                <c:pt idx="639">
                  <c:v>44879</c:v>
                </c:pt>
                <c:pt idx="640">
                  <c:v>44880</c:v>
                </c:pt>
                <c:pt idx="641">
                  <c:v>44881</c:v>
                </c:pt>
                <c:pt idx="642">
                  <c:v>44882</c:v>
                </c:pt>
                <c:pt idx="643">
                  <c:v>44883</c:v>
                </c:pt>
                <c:pt idx="644">
                  <c:v>44886</c:v>
                </c:pt>
                <c:pt idx="645">
                  <c:v>44887</c:v>
                </c:pt>
                <c:pt idx="646">
                  <c:v>44888</c:v>
                </c:pt>
                <c:pt idx="647">
                  <c:v>44890</c:v>
                </c:pt>
                <c:pt idx="648">
                  <c:v>44893</c:v>
                </c:pt>
                <c:pt idx="649">
                  <c:v>44894</c:v>
                </c:pt>
                <c:pt idx="650">
                  <c:v>44895</c:v>
                </c:pt>
                <c:pt idx="651">
                  <c:v>44896</c:v>
                </c:pt>
                <c:pt idx="652">
                  <c:v>44897</c:v>
                </c:pt>
                <c:pt idx="653">
                  <c:v>44900</c:v>
                </c:pt>
                <c:pt idx="654">
                  <c:v>44901</c:v>
                </c:pt>
                <c:pt idx="655">
                  <c:v>44902</c:v>
                </c:pt>
                <c:pt idx="656">
                  <c:v>44903</c:v>
                </c:pt>
                <c:pt idx="657">
                  <c:v>44904</c:v>
                </c:pt>
                <c:pt idx="658">
                  <c:v>44907</c:v>
                </c:pt>
                <c:pt idx="659">
                  <c:v>44908</c:v>
                </c:pt>
                <c:pt idx="660">
                  <c:v>44909</c:v>
                </c:pt>
                <c:pt idx="661">
                  <c:v>44910</c:v>
                </c:pt>
                <c:pt idx="662">
                  <c:v>44911</c:v>
                </c:pt>
                <c:pt idx="663">
                  <c:v>44914</c:v>
                </c:pt>
                <c:pt idx="664">
                  <c:v>44915</c:v>
                </c:pt>
                <c:pt idx="665">
                  <c:v>44916</c:v>
                </c:pt>
                <c:pt idx="666">
                  <c:v>44917</c:v>
                </c:pt>
                <c:pt idx="667">
                  <c:v>44918</c:v>
                </c:pt>
                <c:pt idx="668">
                  <c:v>44922</c:v>
                </c:pt>
                <c:pt idx="669">
                  <c:v>44923</c:v>
                </c:pt>
                <c:pt idx="670">
                  <c:v>44924</c:v>
                </c:pt>
                <c:pt idx="671">
                  <c:v>44925</c:v>
                </c:pt>
                <c:pt idx="672">
                  <c:v>44929</c:v>
                </c:pt>
                <c:pt idx="673">
                  <c:v>44930</c:v>
                </c:pt>
                <c:pt idx="674">
                  <c:v>44931</c:v>
                </c:pt>
                <c:pt idx="675">
                  <c:v>44932</c:v>
                </c:pt>
                <c:pt idx="676">
                  <c:v>44935</c:v>
                </c:pt>
                <c:pt idx="677">
                  <c:v>44936</c:v>
                </c:pt>
                <c:pt idx="678">
                  <c:v>44937</c:v>
                </c:pt>
                <c:pt idx="679">
                  <c:v>44938</c:v>
                </c:pt>
                <c:pt idx="680">
                  <c:v>44939</c:v>
                </c:pt>
                <c:pt idx="681">
                  <c:v>44943</c:v>
                </c:pt>
                <c:pt idx="682">
                  <c:v>44944</c:v>
                </c:pt>
                <c:pt idx="683">
                  <c:v>44945</c:v>
                </c:pt>
                <c:pt idx="684">
                  <c:v>44946</c:v>
                </c:pt>
                <c:pt idx="685">
                  <c:v>44949</c:v>
                </c:pt>
                <c:pt idx="686">
                  <c:v>44950</c:v>
                </c:pt>
                <c:pt idx="687">
                  <c:v>44951</c:v>
                </c:pt>
                <c:pt idx="688">
                  <c:v>44952</c:v>
                </c:pt>
                <c:pt idx="689">
                  <c:v>44953</c:v>
                </c:pt>
                <c:pt idx="690">
                  <c:v>44956</c:v>
                </c:pt>
                <c:pt idx="691">
                  <c:v>44957</c:v>
                </c:pt>
                <c:pt idx="692">
                  <c:v>44958</c:v>
                </c:pt>
                <c:pt idx="693">
                  <c:v>44959</c:v>
                </c:pt>
                <c:pt idx="694">
                  <c:v>44960</c:v>
                </c:pt>
                <c:pt idx="695">
                  <c:v>44963</c:v>
                </c:pt>
                <c:pt idx="696">
                  <c:v>44964</c:v>
                </c:pt>
                <c:pt idx="697">
                  <c:v>44965</c:v>
                </c:pt>
                <c:pt idx="698">
                  <c:v>44966</c:v>
                </c:pt>
                <c:pt idx="699">
                  <c:v>44967</c:v>
                </c:pt>
                <c:pt idx="700">
                  <c:v>44970</c:v>
                </c:pt>
                <c:pt idx="701">
                  <c:v>44971</c:v>
                </c:pt>
                <c:pt idx="702">
                  <c:v>44972</c:v>
                </c:pt>
                <c:pt idx="703">
                  <c:v>44973</c:v>
                </c:pt>
                <c:pt idx="704">
                  <c:v>44974</c:v>
                </c:pt>
                <c:pt idx="705">
                  <c:v>44978</c:v>
                </c:pt>
                <c:pt idx="706">
                  <c:v>44979</c:v>
                </c:pt>
                <c:pt idx="707">
                  <c:v>44980</c:v>
                </c:pt>
                <c:pt idx="708">
                  <c:v>44981</c:v>
                </c:pt>
                <c:pt idx="709">
                  <c:v>44984</c:v>
                </c:pt>
                <c:pt idx="710">
                  <c:v>44985</c:v>
                </c:pt>
                <c:pt idx="711">
                  <c:v>44986</c:v>
                </c:pt>
                <c:pt idx="712">
                  <c:v>44987</c:v>
                </c:pt>
                <c:pt idx="713">
                  <c:v>44988</c:v>
                </c:pt>
                <c:pt idx="714">
                  <c:v>44991</c:v>
                </c:pt>
                <c:pt idx="715">
                  <c:v>44992</c:v>
                </c:pt>
                <c:pt idx="716">
                  <c:v>44993</c:v>
                </c:pt>
                <c:pt idx="717">
                  <c:v>44994</c:v>
                </c:pt>
                <c:pt idx="718">
                  <c:v>44995</c:v>
                </c:pt>
                <c:pt idx="719">
                  <c:v>44998</c:v>
                </c:pt>
                <c:pt idx="720">
                  <c:v>44999</c:v>
                </c:pt>
                <c:pt idx="721">
                  <c:v>45000</c:v>
                </c:pt>
                <c:pt idx="722">
                  <c:v>45001</c:v>
                </c:pt>
                <c:pt idx="723">
                  <c:v>45002</c:v>
                </c:pt>
                <c:pt idx="724">
                  <c:v>45005</c:v>
                </c:pt>
                <c:pt idx="725">
                  <c:v>45006</c:v>
                </c:pt>
                <c:pt idx="726">
                  <c:v>45007</c:v>
                </c:pt>
                <c:pt idx="727">
                  <c:v>45008</c:v>
                </c:pt>
                <c:pt idx="728">
                  <c:v>45009</c:v>
                </c:pt>
                <c:pt idx="729">
                  <c:v>45012</c:v>
                </c:pt>
                <c:pt idx="730">
                  <c:v>45013</c:v>
                </c:pt>
                <c:pt idx="731">
                  <c:v>45014</c:v>
                </c:pt>
                <c:pt idx="732">
                  <c:v>45015</c:v>
                </c:pt>
                <c:pt idx="733">
                  <c:v>45016</c:v>
                </c:pt>
                <c:pt idx="734">
                  <c:v>45019</c:v>
                </c:pt>
                <c:pt idx="735">
                  <c:v>45020</c:v>
                </c:pt>
                <c:pt idx="736">
                  <c:v>45021</c:v>
                </c:pt>
                <c:pt idx="737">
                  <c:v>45022</c:v>
                </c:pt>
                <c:pt idx="738">
                  <c:v>45026</c:v>
                </c:pt>
                <c:pt idx="739">
                  <c:v>45027</c:v>
                </c:pt>
                <c:pt idx="740">
                  <c:v>45028</c:v>
                </c:pt>
                <c:pt idx="741">
                  <c:v>45029</c:v>
                </c:pt>
                <c:pt idx="742">
                  <c:v>45030</c:v>
                </c:pt>
                <c:pt idx="743">
                  <c:v>45033</c:v>
                </c:pt>
                <c:pt idx="744">
                  <c:v>45034</c:v>
                </c:pt>
                <c:pt idx="745">
                  <c:v>45035</c:v>
                </c:pt>
                <c:pt idx="746">
                  <c:v>45036</c:v>
                </c:pt>
                <c:pt idx="747">
                  <c:v>45037</c:v>
                </c:pt>
                <c:pt idx="748">
                  <c:v>45040</c:v>
                </c:pt>
                <c:pt idx="749">
                  <c:v>45041</c:v>
                </c:pt>
                <c:pt idx="750">
                  <c:v>45042</c:v>
                </c:pt>
                <c:pt idx="751">
                  <c:v>45043</c:v>
                </c:pt>
                <c:pt idx="752">
                  <c:v>45044</c:v>
                </c:pt>
                <c:pt idx="753">
                  <c:v>45047</c:v>
                </c:pt>
                <c:pt idx="754">
                  <c:v>45048</c:v>
                </c:pt>
                <c:pt idx="755">
                  <c:v>45049</c:v>
                </c:pt>
                <c:pt idx="756">
                  <c:v>45050</c:v>
                </c:pt>
                <c:pt idx="757">
                  <c:v>45051</c:v>
                </c:pt>
                <c:pt idx="758">
                  <c:v>45054</c:v>
                </c:pt>
                <c:pt idx="759">
                  <c:v>45055</c:v>
                </c:pt>
                <c:pt idx="760">
                  <c:v>45056</c:v>
                </c:pt>
                <c:pt idx="761">
                  <c:v>45057</c:v>
                </c:pt>
                <c:pt idx="762">
                  <c:v>45058</c:v>
                </c:pt>
                <c:pt idx="763">
                  <c:v>45061</c:v>
                </c:pt>
                <c:pt idx="764">
                  <c:v>45062</c:v>
                </c:pt>
                <c:pt idx="765">
                  <c:v>45063</c:v>
                </c:pt>
                <c:pt idx="766">
                  <c:v>45064</c:v>
                </c:pt>
                <c:pt idx="767">
                  <c:v>45065</c:v>
                </c:pt>
                <c:pt idx="768">
                  <c:v>45068</c:v>
                </c:pt>
                <c:pt idx="769">
                  <c:v>45069</c:v>
                </c:pt>
                <c:pt idx="770">
                  <c:v>45070</c:v>
                </c:pt>
                <c:pt idx="771">
                  <c:v>45071</c:v>
                </c:pt>
                <c:pt idx="772">
                  <c:v>45072</c:v>
                </c:pt>
                <c:pt idx="773">
                  <c:v>45076</c:v>
                </c:pt>
                <c:pt idx="774">
                  <c:v>45077</c:v>
                </c:pt>
                <c:pt idx="775">
                  <c:v>45078</c:v>
                </c:pt>
                <c:pt idx="776">
                  <c:v>45079</c:v>
                </c:pt>
                <c:pt idx="777">
                  <c:v>45082</c:v>
                </c:pt>
                <c:pt idx="778">
                  <c:v>45083</c:v>
                </c:pt>
                <c:pt idx="779">
                  <c:v>45084</c:v>
                </c:pt>
                <c:pt idx="780">
                  <c:v>45085</c:v>
                </c:pt>
                <c:pt idx="781">
                  <c:v>45086</c:v>
                </c:pt>
                <c:pt idx="782">
                  <c:v>45089</c:v>
                </c:pt>
                <c:pt idx="783">
                  <c:v>45090</c:v>
                </c:pt>
                <c:pt idx="784">
                  <c:v>45091</c:v>
                </c:pt>
                <c:pt idx="785">
                  <c:v>45092</c:v>
                </c:pt>
                <c:pt idx="786">
                  <c:v>45093</c:v>
                </c:pt>
                <c:pt idx="787">
                  <c:v>45097</c:v>
                </c:pt>
                <c:pt idx="788">
                  <c:v>45098</c:v>
                </c:pt>
                <c:pt idx="789">
                  <c:v>45099</c:v>
                </c:pt>
                <c:pt idx="790">
                  <c:v>45100</c:v>
                </c:pt>
                <c:pt idx="791">
                  <c:v>45103</c:v>
                </c:pt>
                <c:pt idx="792">
                  <c:v>45104</c:v>
                </c:pt>
                <c:pt idx="793">
                  <c:v>45105</c:v>
                </c:pt>
                <c:pt idx="794">
                  <c:v>45106</c:v>
                </c:pt>
                <c:pt idx="795">
                  <c:v>45107</c:v>
                </c:pt>
                <c:pt idx="796">
                  <c:v>45110</c:v>
                </c:pt>
                <c:pt idx="797">
                  <c:v>45112</c:v>
                </c:pt>
                <c:pt idx="798">
                  <c:v>45113</c:v>
                </c:pt>
                <c:pt idx="799">
                  <c:v>45114</c:v>
                </c:pt>
                <c:pt idx="800">
                  <c:v>45117</c:v>
                </c:pt>
                <c:pt idx="801">
                  <c:v>45118</c:v>
                </c:pt>
                <c:pt idx="802">
                  <c:v>45119</c:v>
                </c:pt>
                <c:pt idx="803">
                  <c:v>45120</c:v>
                </c:pt>
                <c:pt idx="804">
                  <c:v>45121</c:v>
                </c:pt>
                <c:pt idx="805">
                  <c:v>45124</c:v>
                </c:pt>
                <c:pt idx="806">
                  <c:v>45125</c:v>
                </c:pt>
                <c:pt idx="807">
                  <c:v>45126</c:v>
                </c:pt>
                <c:pt idx="808">
                  <c:v>45127</c:v>
                </c:pt>
                <c:pt idx="809">
                  <c:v>45128</c:v>
                </c:pt>
                <c:pt idx="810">
                  <c:v>45131</c:v>
                </c:pt>
                <c:pt idx="811">
                  <c:v>45132</c:v>
                </c:pt>
                <c:pt idx="812">
                  <c:v>45133</c:v>
                </c:pt>
                <c:pt idx="813">
                  <c:v>45134</c:v>
                </c:pt>
                <c:pt idx="814">
                  <c:v>45135</c:v>
                </c:pt>
                <c:pt idx="815">
                  <c:v>45138</c:v>
                </c:pt>
                <c:pt idx="816">
                  <c:v>45139</c:v>
                </c:pt>
                <c:pt idx="817">
                  <c:v>45140</c:v>
                </c:pt>
                <c:pt idx="818">
                  <c:v>45141</c:v>
                </c:pt>
                <c:pt idx="819">
                  <c:v>45142</c:v>
                </c:pt>
                <c:pt idx="820">
                  <c:v>45145</c:v>
                </c:pt>
                <c:pt idx="821">
                  <c:v>45146</c:v>
                </c:pt>
                <c:pt idx="822">
                  <c:v>45147</c:v>
                </c:pt>
                <c:pt idx="823">
                  <c:v>45148</c:v>
                </c:pt>
                <c:pt idx="824">
                  <c:v>45149</c:v>
                </c:pt>
                <c:pt idx="825">
                  <c:v>45152</c:v>
                </c:pt>
                <c:pt idx="826">
                  <c:v>45153</c:v>
                </c:pt>
                <c:pt idx="827">
                  <c:v>45154</c:v>
                </c:pt>
                <c:pt idx="828">
                  <c:v>45155</c:v>
                </c:pt>
                <c:pt idx="829">
                  <c:v>45156</c:v>
                </c:pt>
                <c:pt idx="830">
                  <c:v>45159</c:v>
                </c:pt>
                <c:pt idx="831">
                  <c:v>45160</c:v>
                </c:pt>
                <c:pt idx="832">
                  <c:v>45161</c:v>
                </c:pt>
                <c:pt idx="833">
                  <c:v>45162</c:v>
                </c:pt>
                <c:pt idx="834">
                  <c:v>45163</c:v>
                </c:pt>
                <c:pt idx="835">
                  <c:v>45166</c:v>
                </c:pt>
                <c:pt idx="836">
                  <c:v>45167</c:v>
                </c:pt>
                <c:pt idx="837">
                  <c:v>45168</c:v>
                </c:pt>
                <c:pt idx="838">
                  <c:v>45169</c:v>
                </c:pt>
                <c:pt idx="839">
                  <c:v>45170</c:v>
                </c:pt>
                <c:pt idx="840">
                  <c:v>45174</c:v>
                </c:pt>
                <c:pt idx="841">
                  <c:v>45175</c:v>
                </c:pt>
                <c:pt idx="842">
                  <c:v>45176</c:v>
                </c:pt>
                <c:pt idx="843">
                  <c:v>45177</c:v>
                </c:pt>
                <c:pt idx="844">
                  <c:v>45180</c:v>
                </c:pt>
                <c:pt idx="845">
                  <c:v>45181</c:v>
                </c:pt>
                <c:pt idx="846">
                  <c:v>45182</c:v>
                </c:pt>
                <c:pt idx="847">
                  <c:v>45183</c:v>
                </c:pt>
                <c:pt idx="848">
                  <c:v>45184</c:v>
                </c:pt>
                <c:pt idx="849">
                  <c:v>45187</c:v>
                </c:pt>
                <c:pt idx="850">
                  <c:v>45188</c:v>
                </c:pt>
                <c:pt idx="851">
                  <c:v>45189</c:v>
                </c:pt>
                <c:pt idx="852">
                  <c:v>45190</c:v>
                </c:pt>
                <c:pt idx="853">
                  <c:v>45191</c:v>
                </c:pt>
                <c:pt idx="854">
                  <c:v>45194</c:v>
                </c:pt>
                <c:pt idx="855">
                  <c:v>45195</c:v>
                </c:pt>
                <c:pt idx="856">
                  <c:v>45196</c:v>
                </c:pt>
                <c:pt idx="857">
                  <c:v>45197</c:v>
                </c:pt>
                <c:pt idx="858">
                  <c:v>45198</c:v>
                </c:pt>
                <c:pt idx="859">
                  <c:v>45201</c:v>
                </c:pt>
                <c:pt idx="860">
                  <c:v>45202</c:v>
                </c:pt>
                <c:pt idx="861">
                  <c:v>45203</c:v>
                </c:pt>
                <c:pt idx="862">
                  <c:v>45204</c:v>
                </c:pt>
                <c:pt idx="863">
                  <c:v>45205</c:v>
                </c:pt>
                <c:pt idx="864">
                  <c:v>45208</c:v>
                </c:pt>
                <c:pt idx="865">
                  <c:v>45209</c:v>
                </c:pt>
                <c:pt idx="866">
                  <c:v>45210</c:v>
                </c:pt>
                <c:pt idx="867">
                  <c:v>45211</c:v>
                </c:pt>
                <c:pt idx="868">
                  <c:v>45212</c:v>
                </c:pt>
                <c:pt idx="869">
                  <c:v>45215</c:v>
                </c:pt>
                <c:pt idx="870">
                  <c:v>45216</c:v>
                </c:pt>
                <c:pt idx="871">
                  <c:v>45217</c:v>
                </c:pt>
                <c:pt idx="872">
                  <c:v>45218</c:v>
                </c:pt>
                <c:pt idx="873">
                  <c:v>45219</c:v>
                </c:pt>
                <c:pt idx="874">
                  <c:v>45222</c:v>
                </c:pt>
                <c:pt idx="875">
                  <c:v>45223</c:v>
                </c:pt>
                <c:pt idx="876">
                  <c:v>45224</c:v>
                </c:pt>
                <c:pt idx="877">
                  <c:v>45225</c:v>
                </c:pt>
                <c:pt idx="878">
                  <c:v>45226</c:v>
                </c:pt>
                <c:pt idx="879">
                  <c:v>45229</c:v>
                </c:pt>
                <c:pt idx="880">
                  <c:v>45230</c:v>
                </c:pt>
                <c:pt idx="881">
                  <c:v>45231</c:v>
                </c:pt>
                <c:pt idx="882">
                  <c:v>45232</c:v>
                </c:pt>
                <c:pt idx="883">
                  <c:v>45233</c:v>
                </c:pt>
                <c:pt idx="884">
                  <c:v>45236</c:v>
                </c:pt>
                <c:pt idx="885">
                  <c:v>45237</c:v>
                </c:pt>
                <c:pt idx="886">
                  <c:v>45238</c:v>
                </c:pt>
                <c:pt idx="887">
                  <c:v>45239</c:v>
                </c:pt>
                <c:pt idx="888">
                  <c:v>45240</c:v>
                </c:pt>
                <c:pt idx="889">
                  <c:v>45243</c:v>
                </c:pt>
                <c:pt idx="890">
                  <c:v>45244</c:v>
                </c:pt>
                <c:pt idx="891">
                  <c:v>45245</c:v>
                </c:pt>
                <c:pt idx="892">
                  <c:v>45246</c:v>
                </c:pt>
                <c:pt idx="893">
                  <c:v>45247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45254</c:v>
                </c:pt>
                <c:pt idx="898">
                  <c:v>45257</c:v>
                </c:pt>
                <c:pt idx="899">
                  <c:v>45258</c:v>
                </c:pt>
                <c:pt idx="900">
                  <c:v>45259</c:v>
                </c:pt>
                <c:pt idx="901">
                  <c:v>45260</c:v>
                </c:pt>
                <c:pt idx="902">
                  <c:v>45261</c:v>
                </c:pt>
                <c:pt idx="903">
                  <c:v>45264</c:v>
                </c:pt>
                <c:pt idx="904">
                  <c:v>45265</c:v>
                </c:pt>
                <c:pt idx="905">
                  <c:v>45266</c:v>
                </c:pt>
                <c:pt idx="906">
                  <c:v>45267</c:v>
                </c:pt>
                <c:pt idx="907">
                  <c:v>45268</c:v>
                </c:pt>
                <c:pt idx="908">
                  <c:v>45271</c:v>
                </c:pt>
                <c:pt idx="909">
                  <c:v>45272</c:v>
                </c:pt>
                <c:pt idx="910">
                  <c:v>45273</c:v>
                </c:pt>
                <c:pt idx="911">
                  <c:v>45274</c:v>
                </c:pt>
                <c:pt idx="912">
                  <c:v>45275</c:v>
                </c:pt>
                <c:pt idx="913">
                  <c:v>45278</c:v>
                </c:pt>
                <c:pt idx="914">
                  <c:v>45279</c:v>
                </c:pt>
                <c:pt idx="915">
                  <c:v>45280</c:v>
                </c:pt>
                <c:pt idx="916">
                  <c:v>45281</c:v>
                </c:pt>
                <c:pt idx="917">
                  <c:v>45282</c:v>
                </c:pt>
                <c:pt idx="918">
                  <c:v>45286</c:v>
                </c:pt>
                <c:pt idx="919">
                  <c:v>45287</c:v>
                </c:pt>
                <c:pt idx="920">
                  <c:v>45288</c:v>
                </c:pt>
                <c:pt idx="921">
                  <c:v>45289</c:v>
                </c:pt>
                <c:pt idx="922">
                  <c:v>45293</c:v>
                </c:pt>
                <c:pt idx="923">
                  <c:v>45294</c:v>
                </c:pt>
                <c:pt idx="924">
                  <c:v>45295</c:v>
                </c:pt>
                <c:pt idx="925">
                  <c:v>45296</c:v>
                </c:pt>
                <c:pt idx="926">
                  <c:v>45299</c:v>
                </c:pt>
                <c:pt idx="927">
                  <c:v>45300</c:v>
                </c:pt>
                <c:pt idx="928">
                  <c:v>45301</c:v>
                </c:pt>
                <c:pt idx="929">
                  <c:v>45302</c:v>
                </c:pt>
                <c:pt idx="930">
                  <c:v>45303</c:v>
                </c:pt>
                <c:pt idx="931">
                  <c:v>45307</c:v>
                </c:pt>
                <c:pt idx="932">
                  <c:v>45308</c:v>
                </c:pt>
                <c:pt idx="933">
                  <c:v>45309</c:v>
                </c:pt>
                <c:pt idx="934">
                  <c:v>45310</c:v>
                </c:pt>
                <c:pt idx="935">
                  <c:v>45313</c:v>
                </c:pt>
                <c:pt idx="936">
                  <c:v>45314</c:v>
                </c:pt>
                <c:pt idx="937">
                  <c:v>45315</c:v>
                </c:pt>
                <c:pt idx="938">
                  <c:v>45316</c:v>
                </c:pt>
                <c:pt idx="939">
                  <c:v>45317</c:v>
                </c:pt>
                <c:pt idx="940">
                  <c:v>45320</c:v>
                </c:pt>
                <c:pt idx="941">
                  <c:v>45321</c:v>
                </c:pt>
                <c:pt idx="942">
                  <c:v>45322</c:v>
                </c:pt>
                <c:pt idx="943">
                  <c:v>45323</c:v>
                </c:pt>
                <c:pt idx="944">
                  <c:v>45324</c:v>
                </c:pt>
                <c:pt idx="945">
                  <c:v>45327</c:v>
                </c:pt>
                <c:pt idx="946">
                  <c:v>45328</c:v>
                </c:pt>
                <c:pt idx="947">
                  <c:v>45329</c:v>
                </c:pt>
                <c:pt idx="948">
                  <c:v>45330</c:v>
                </c:pt>
                <c:pt idx="949">
                  <c:v>45331</c:v>
                </c:pt>
                <c:pt idx="950">
                  <c:v>45334</c:v>
                </c:pt>
                <c:pt idx="951">
                  <c:v>45335</c:v>
                </c:pt>
                <c:pt idx="952">
                  <c:v>45336</c:v>
                </c:pt>
                <c:pt idx="953">
                  <c:v>45337</c:v>
                </c:pt>
                <c:pt idx="954">
                  <c:v>45338</c:v>
                </c:pt>
                <c:pt idx="955">
                  <c:v>45342</c:v>
                </c:pt>
                <c:pt idx="956">
                  <c:v>45343</c:v>
                </c:pt>
                <c:pt idx="957">
                  <c:v>45344</c:v>
                </c:pt>
                <c:pt idx="958">
                  <c:v>45345</c:v>
                </c:pt>
                <c:pt idx="959">
                  <c:v>45348</c:v>
                </c:pt>
                <c:pt idx="960">
                  <c:v>45349</c:v>
                </c:pt>
                <c:pt idx="961">
                  <c:v>45350</c:v>
                </c:pt>
                <c:pt idx="962">
                  <c:v>45351</c:v>
                </c:pt>
                <c:pt idx="963">
                  <c:v>45352</c:v>
                </c:pt>
                <c:pt idx="964">
                  <c:v>45355</c:v>
                </c:pt>
                <c:pt idx="965">
                  <c:v>45356</c:v>
                </c:pt>
                <c:pt idx="966">
                  <c:v>45357</c:v>
                </c:pt>
                <c:pt idx="967">
                  <c:v>45358</c:v>
                </c:pt>
                <c:pt idx="968">
                  <c:v>45359</c:v>
                </c:pt>
                <c:pt idx="969">
                  <c:v>45362</c:v>
                </c:pt>
                <c:pt idx="970">
                  <c:v>45363</c:v>
                </c:pt>
                <c:pt idx="971">
                  <c:v>45364</c:v>
                </c:pt>
                <c:pt idx="972">
                  <c:v>45365</c:v>
                </c:pt>
                <c:pt idx="973">
                  <c:v>45366</c:v>
                </c:pt>
                <c:pt idx="974">
                  <c:v>45369</c:v>
                </c:pt>
                <c:pt idx="975">
                  <c:v>45370</c:v>
                </c:pt>
                <c:pt idx="976">
                  <c:v>45371</c:v>
                </c:pt>
                <c:pt idx="977">
                  <c:v>45372</c:v>
                </c:pt>
                <c:pt idx="978">
                  <c:v>45373</c:v>
                </c:pt>
                <c:pt idx="979">
                  <c:v>45376</c:v>
                </c:pt>
                <c:pt idx="980">
                  <c:v>45377</c:v>
                </c:pt>
                <c:pt idx="981">
                  <c:v>45378</c:v>
                </c:pt>
                <c:pt idx="982">
                  <c:v>45379</c:v>
                </c:pt>
                <c:pt idx="983">
                  <c:v>45383</c:v>
                </c:pt>
                <c:pt idx="984">
                  <c:v>45384</c:v>
                </c:pt>
                <c:pt idx="985">
                  <c:v>45385</c:v>
                </c:pt>
                <c:pt idx="986">
                  <c:v>45386</c:v>
                </c:pt>
                <c:pt idx="987">
                  <c:v>45387</c:v>
                </c:pt>
                <c:pt idx="988">
                  <c:v>45390</c:v>
                </c:pt>
                <c:pt idx="989">
                  <c:v>45391</c:v>
                </c:pt>
                <c:pt idx="990">
                  <c:v>45392</c:v>
                </c:pt>
                <c:pt idx="991">
                  <c:v>45393</c:v>
                </c:pt>
                <c:pt idx="992">
                  <c:v>45394</c:v>
                </c:pt>
                <c:pt idx="993">
                  <c:v>45397</c:v>
                </c:pt>
                <c:pt idx="994">
                  <c:v>45398</c:v>
                </c:pt>
                <c:pt idx="995">
                  <c:v>45399</c:v>
                </c:pt>
                <c:pt idx="996">
                  <c:v>45400</c:v>
                </c:pt>
                <c:pt idx="997">
                  <c:v>45401</c:v>
                </c:pt>
                <c:pt idx="998">
                  <c:v>45404</c:v>
                </c:pt>
                <c:pt idx="999">
                  <c:v>45405</c:v>
                </c:pt>
                <c:pt idx="1000">
                  <c:v>45406</c:v>
                </c:pt>
                <c:pt idx="1001">
                  <c:v>45407</c:v>
                </c:pt>
                <c:pt idx="1002">
                  <c:v>45408</c:v>
                </c:pt>
                <c:pt idx="1003">
                  <c:v>45411</c:v>
                </c:pt>
                <c:pt idx="1004">
                  <c:v>45412</c:v>
                </c:pt>
                <c:pt idx="1005">
                  <c:v>45413</c:v>
                </c:pt>
                <c:pt idx="1006">
                  <c:v>45414</c:v>
                </c:pt>
                <c:pt idx="1007">
                  <c:v>45415</c:v>
                </c:pt>
                <c:pt idx="1008">
                  <c:v>45418</c:v>
                </c:pt>
                <c:pt idx="1009">
                  <c:v>45419</c:v>
                </c:pt>
                <c:pt idx="1010">
                  <c:v>45420</c:v>
                </c:pt>
                <c:pt idx="1011">
                  <c:v>45421</c:v>
                </c:pt>
                <c:pt idx="1012">
                  <c:v>45422</c:v>
                </c:pt>
                <c:pt idx="1013">
                  <c:v>45425</c:v>
                </c:pt>
                <c:pt idx="1014">
                  <c:v>45426</c:v>
                </c:pt>
                <c:pt idx="1015">
                  <c:v>45427</c:v>
                </c:pt>
                <c:pt idx="1016">
                  <c:v>45428</c:v>
                </c:pt>
                <c:pt idx="1017">
                  <c:v>45429</c:v>
                </c:pt>
                <c:pt idx="1018">
                  <c:v>45432</c:v>
                </c:pt>
                <c:pt idx="1019">
                  <c:v>45433</c:v>
                </c:pt>
                <c:pt idx="1020">
                  <c:v>45434</c:v>
                </c:pt>
                <c:pt idx="1021">
                  <c:v>45435</c:v>
                </c:pt>
                <c:pt idx="1022">
                  <c:v>45436</c:v>
                </c:pt>
                <c:pt idx="1023">
                  <c:v>45440</c:v>
                </c:pt>
                <c:pt idx="1024">
                  <c:v>45441</c:v>
                </c:pt>
                <c:pt idx="1025">
                  <c:v>45442</c:v>
                </c:pt>
                <c:pt idx="1026">
                  <c:v>45443</c:v>
                </c:pt>
                <c:pt idx="1027">
                  <c:v>45446</c:v>
                </c:pt>
                <c:pt idx="1028">
                  <c:v>45447</c:v>
                </c:pt>
                <c:pt idx="1029">
                  <c:v>45448</c:v>
                </c:pt>
                <c:pt idx="1030">
                  <c:v>45449</c:v>
                </c:pt>
                <c:pt idx="1031">
                  <c:v>45450</c:v>
                </c:pt>
                <c:pt idx="1032">
                  <c:v>45453</c:v>
                </c:pt>
                <c:pt idx="1033">
                  <c:v>45454</c:v>
                </c:pt>
                <c:pt idx="1034">
                  <c:v>45455</c:v>
                </c:pt>
                <c:pt idx="1035">
                  <c:v>45456</c:v>
                </c:pt>
                <c:pt idx="1036">
                  <c:v>45457</c:v>
                </c:pt>
                <c:pt idx="1037">
                  <c:v>45460</c:v>
                </c:pt>
                <c:pt idx="1038">
                  <c:v>45461</c:v>
                </c:pt>
                <c:pt idx="1039">
                  <c:v>45463</c:v>
                </c:pt>
                <c:pt idx="1040">
                  <c:v>45464</c:v>
                </c:pt>
                <c:pt idx="1041">
                  <c:v>45467</c:v>
                </c:pt>
                <c:pt idx="1042">
                  <c:v>45468</c:v>
                </c:pt>
                <c:pt idx="1043">
                  <c:v>45469</c:v>
                </c:pt>
                <c:pt idx="1044">
                  <c:v>45470</c:v>
                </c:pt>
                <c:pt idx="1045">
                  <c:v>45471</c:v>
                </c:pt>
                <c:pt idx="1046">
                  <c:v>45474</c:v>
                </c:pt>
                <c:pt idx="1047">
                  <c:v>45475</c:v>
                </c:pt>
                <c:pt idx="1048">
                  <c:v>45476</c:v>
                </c:pt>
                <c:pt idx="1049">
                  <c:v>45478</c:v>
                </c:pt>
                <c:pt idx="1050">
                  <c:v>45481</c:v>
                </c:pt>
                <c:pt idx="1051">
                  <c:v>45482</c:v>
                </c:pt>
                <c:pt idx="1052">
                  <c:v>45483</c:v>
                </c:pt>
                <c:pt idx="1053">
                  <c:v>45484</c:v>
                </c:pt>
                <c:pt idx="1054">
                  <c:v>45485</c:v>
                </c:pt>
                <c:pt idx="1055">
                  <c:v>45488</c:v>
                </c:pt>
                <c:pt idx="1056">
                  <c:v>45489</c:v>
                </c:pt>
                <c:pt idx="1057">
                  <c:v>45490</c:v>
                </c:pt>
                <c:pt idx="1058">
                  <c:v>45491</c:v>
                </c:pt>
                <c:pt idx="1059">
                  <c:v>45492</c:v>
                </c:pt>
                <c:pt idx="1060">
                  <c:v>45495</c:v>
                </c:pt>
                <c:pt idx="1061">
                  <c:v>45496</c:v>
                </c:pt>
                <c:pt idx="1062">
                  <c:v>45497</c:v>
                </c:pt>
                <c:pt idx="1063">
                  <c:v>45498</c:v>
                </c:pt>
                <c:pt idx="1064">
                  <c:v>45499</c:v>
                </c:pt>
                <c:pt idx="1065">
                  <c:v>45502</c:v>
                </c:pt>
                <c:pt idx="1066">
                  <c:v>45503</c:v>
                </c:pt>
                <c:pt idx="1067">
                  <c:v>45504</c:v>
                </c:pt>
                <c:pt idx="1068">
                  <c:v>45505</c:v>
                </c:pt>
                <c:pt idx="1069">
                  <c:v>45506</c:v>
                </c:pt>
                <c:pt idx="1070">
                  <c:v>45509</c:v>
                </c:pt>
                <c:pt idx="1071">
                  <c:v>45510</c:v>
                </c:pt>
                <c:pt idx="1072">
                  <c:v>45511</c:v>
                </c:pt>
                <c:pt idx="1073">
                  <c:v>45512</c:v>
                </c:pt>
                <c:pt idx="1074">
                  <c:v>45513</c:v>
                </c:pt>
                <c:pt idx="1075">
                  <c:v>45516</c:v>
                </c:pt>
                <c:pt idx="1076">
                  <c:v>45517</c:v>
                </c:pt>
                <c:pt idx="1077">
                  <c:v>45518</c:v>
                </c:pt>
                <c:pt idx="1078">
                  <c:v>45519</c:v>
                </c:pt>
                <c:pt idx="1079">
                  <c:v>45520</c:v>
                </c:pt>
                <c:pt idx="1080">
                  <c:v>45523</c:v>
                </c:pt>
                <c:pt idx="1081">
                  <c:v>45524</c:v>
                </c:pt>
                <c:pt idx="1082">
                  <c:v>45525</c:v>
                </c:pt>
                <c:pt idx="1083">
                  <c:v>45526</c:v>
                </c:pt>
                <c:pt idx="1084">
                  <c:v>45527</c:v>
                </c:pt>
                <c:pt idx="1085">
                  <c:v>45530</c:v>
                </c:pt>
                <c:pt idx="1086">
                  <c:v>45531</c:v>
                </c:pt>
                <c:pt idx="1087">
                  <c:v>45532</c:v>
                </c:pt>
                <c:pt idx="1088">
                  <c:v>45533</c:v>
                </c:pt>
                <c:pt idx="1089">
                  <c:v>45534</c:v>
                </c:pt>
                <c:pt idx="1090">
                  <c:v>45538</c:v>
                </c:pt>
                <c:pt idx="1091">
                  <c:v>45539</c:v>
                </c:pt>
                <c:pt idx="1092">
                  <c:v>45540</c:v>
                </c:pt>
                <c:pt idx="1093">
                  <c:v>45541</c:v>
                </c:pt>
                <c:pt idx="1094">
                  <c:v>45544</c:v>
                </c:pt>
                <c:pt idx="1095">
                  <c:v>45545</c:v>
                </c:pt>
                <c:pt idx="1096">
                  <c:v>45546</c:v>
                </c:pt>
                <c:pt idx="1097">
                  <c:v>45547</c:v>
                </c:pt>
                <c:pt idx="1098">
                  <c:v>45548</c:v>
                </c:pt>
                <c:pt idx="1099">
                  <c:v>45551</c:v>
                </c:pt>
                <c:pt idx="1100">
                  <c:v>45552</c:v>
                </c:pt>
                <c:pt idx="1101">
                  <c:v>45553</c:v>
                </c:pt>
                <c:pt idx="1102">
                  <c:v>45554</c:v>
                </c:pt>
                <c:pt idx="1103">
                  <c:v>45555</c:v>
                </c:pt>
                <c:pt idx="1104">
                  <c:v>45558</c:v>
                </c:pt>
                <c:pt idx="1105">
                  <c:v>45559</c:v>
                </c:pt>
                <c:pt idx="1106">
                  <c:v>45560</c:v>
                </c:pt>
                <c:pt idx="1107">
                  <c:v>45561</c:v>
                </c:pt>
                <c:pt idx="1108">
                  <c:v>45562</c:v>
                </c:pt>
                <c:pt idx="1109">
                  <c:v>45565</c:v>
                </c:pt>
                <c:pt idx="1110">
                  <c:v>45566</c:v>
                </c:pt>
                <c:pt idx="1111">
                  <c:v>45567</c:v>
                </c:pt>
                <c:pt idx="1112">
                  <c:v>45568</c:v>
                </c:pt>
                <c:pt idx="1113">
                  <c:v>45569</c:v>
                </c:pt>
                <c:pt idx="1114">
                  <c:v>45572</c:v>
                </c:pt>
                <c:pt idx="1115">
                  <c:v>45573</c:v>
                </c:pt>
                <c:pt idx="1116">
                  <c:v>45574</c:v>
                </c:pt>
                <c:pt idx="1117">
                  <c:v>45575</c:v>
                </c:pt>
                <c:pt idx="1118">
                  <c:v>45576</c:v>
                </c:pt>
                <c:pt idx="1119">
                  <c:v>45579</c:v>
                </c:pt>
                <c:pt idx="1120">
                  <c:v>45580</c:v>
                </c:pt>
                <c:pt idx="1121">
                  <c:v>45581</c:v>
                </c:pt>
                <c:pt idx="1122">
                  <c:v>45582</c:v>
                </c:pt>
                <c:pt idx="1123">
                  <c:v>45583</c:v>
                </c:pt>
                <c:pt idx="1124">
                  <c:v>45586</c:v>
                </c:pt>
                <c:pt idx="1125">
                  <c:v>45587</c:v>
                </c:pt>
                <c:pt idx="1126">
                  <c:v>45588</c:v>
                </c:pt>
                <c:pt idx="1127">
                  <c:v>45589</c:v>
                </c:pt>
                <c:pt idx="1128">
                  <c:v>45590</c:v>
                </c:pt>
                <c:pt idx="1129">
                  <c:v>45593</c:v>
                </c:pt>
                <c:pt idx="1130">
                  <c:v>45594</c:v>
                </c:pt>
                <c:pt idx="1131">
                  <c:v>45595</c:v>
                </c:pt>
                <c:pt idx="1132">
                  <c:v>45596</c:v>
                </c:pt>
                <c:pt idx="1133">
                  <c:v>45597</c:v>
                </c:pt>
                <c:pt idx="1134">
                  <c:v>45600</c:v>
                </c:pt>
                <c:pt idx="1135">
                  <c:v>45601</c:v>
                </c:pt>
                <c:pt idx="1136">
                  <c:v>45602</c:v>
                </c:pt>
                <c:pt idx="1137">
                  <c:v>45603</c:v>
                </c:pt>
                <c:pt idx="1138">
                  <c:v>45604</c:v>
                </c:pt>
                <c:pt idx="1139">
                  <c:v>45607</c:v>
                </c:pt>
                <c:pt idx="1140">
                  <c:v>45608</c:v>
                </c:pt>
                <c:pt idx="1141">
                  <c:v>45609</c:v>
                </c:pt>
                <c:pt idx="1142">
                  <c:v>45610</c:v>
                </c:pt>
                <c:pt idx="1143">
                  <c:v>45611</c:v>
                </c:pt>
                <c:pt idx="1144">
                  <c:v>45614</c:v>
                </c:pt>
                <c:pt idx="1145">
                  <c:v>45615</c:v>
                </c:pt>
                <c:pt idx="1146">
                  <c:v>45616</c:v>
                </c:pt>
                <c:pt idx="1147">
                  <c:v>45617</c:v>
                </c:pt>
                <c:pt idx="1148">
                  <c:v>45618</c:v>
                </c:pt>
                <c:pt idx="1149">
                  <c:v>45621</c:v>
                </c:pt>
                <c:pt idx="1150">
                  <c:v>45622</c:v>
                </c:pt>
                <c:pt idx="1151">
                  <c:v>45623</c:v>
                </c:pt>
                <c:pt idx="1152">
                  <c:v>45625</c:v>
                </c:pt>
                <c:pt idx="1153">
                  <c:v>45628</c:v>
                </c:pt>
                <c:pt idx="1154">
                  <c:v>45629</c:v>
                </c:pt>
                <c:pt idx="1155">
                  <c:v>45630</c:v>
                </c:pt>
                <c:pt idx="1156">
                  <c:v>45631</c:v>
                </c:pt>
                <c:pt idx="1157">
                  <c:v>45632</c:v>
                </c:pt>
                <c:pt idx="1158">
                  <c:v>45635</c:v>
                </c:pt>
                <c:pt idx="1159">
                  <c:v>45636</c:v>
                </c:pt>
                <c:pt idx="1160">
                  <c:v>45637</c:v>
                </c:pt>
                <c:pt idx="1161">
                  <c:v>45638</c:v>
                </c:pt>
                <c:pt idx="1162">
                  <c:v>45639</c:v>
                </c:pt>
                <c:pt idx="1163">
                  <c:v>45642</c:v>
                </c:pt>
                <c:pt idx="1164">
                  <c:v>45643</c:v>
                </c:pt>
                <c:pt idx="1165">
                  <c:v>45644</c:v>
                </c:pt>
                <c:pt idx="1166">
                  <c:v>45645</c:v>
                </c:pt>
                <c:pt idx="1167">
                  <c:v>45646</c:v>
                </c:pt>
                <c:pt idx="1168">
                  <c:v>45649</c:v>
                </c:pt>
                <c:pt idx="1169">
                  <c:v>45650</c:v>
                </c:pt>
                <c:pt idx="1170">
                  <c:v>45652</c:v>
                </c:pt>
                <c:pt idx="1171">
                  <c:v>45653</c:v>
                </c:pt>
                <c:pt idx="1172">
                  <c:v>45656</c:v>
                </c:pt>
                <c:pt idx="1173">
                  <c:v>45657</c:v>
                </c:pt>
                <c:pt idx="1174">
                  <c:v>45659</c:v>
                </c:pt>
                <c:pt idx="1175">
                  <c:v>45660</c:v>
                </c:pt>
                <c:pt idx="1176">
                  <c:v>45663</c:v>
                </c:pt>
                <c:pt idx="1177">
                  <c:v>45664</c:v>
                </c:pt>
                <c:pt idx="1178">
                  <c:v>45665</c:v>
                </c:pt>
                <c:pt idx="1179">
                  <c:v>45667</c:v>
                </c:pt>
                <c:pt idx="1180">
                  <c:v>45670</c:v>
                </c:pt>
                <c:pt idx="1181">
                  <c:v>45671</c:v>
                </c:pt>
                <c:pt idx="1182">
                  <c:v>45672</c:v>
                </c:pt>
                <c:pt idx="1183">
                  <c:v>45673</c:v>
                </c:pt>
                <c:pt idx="1184">
                  <c:v>45674</c:v>
                </c:pt>
                <c:pt idx="1185">
                  <c:v>45678</c:v>
                </c:pt>
                <c:pt idx="1186">
                  <c:v>45679</c:v>
                </c:pt>
                <c:pt idx="1187">
                  <c:v>45680</c:v>
                </c:pt>
                <c:pt idx="1188">
                  <c:v>45681</c:v>
                </c:pt>
                <c:pt idx="1189">
                  <c:v>45684</c:v>
                </c:pt>
                <c:pt idx="1190">
                  <c:v>45685</c:v>
                </c:pt>
                <c:pt idx="1191">
                  <c:v>45686</c:v>
                </c:pt>
                <c:pt idx="1192">
                  <c:v>45687</c:v>
                </c:pt>
                <c:pt idx="1193">
                  <c:v>45688</c:v>
                </c:pt>
                <c:pt idx="1194">
                  <c:v>45691</c:v>
                </c:pt>
                <c:pt idx="1195">
                  <c:v>45692</c:v>
                </c:pt>
                <c:pt idx="1196">
                  <c:v>45693</c:v>
                </c:pt>
                <c:pt idx="1197">
                  <c:v>45694</c:v>
                </c:pt>
                <c:pt idx="1198">
                  <c:v>45695</c:v>
                </c:pt>
                <c:pt idx="1199">
                  <c:v>45698</c:v>
                </c:pt>
                <c:pt idx="1200">
                  <c:v>45699</c:v>
                </c:pt>
                <c:pt idx="1201">
                  <c:v>45700</c:v>
                </c:pt>
                <c:pt idx="1202">
                  <c:v>45701</c:v>
                </c:pt>
                <c:pt idx="1203">
                  <c:v>45702</c:v>
                </c:pt>
                <c:pt idx="1204">
                  <c:v>45706</c:v>
                </c:pt>
                <c:pt idx="1205">
                  <c:v>45707</c:v>
                </c:pt>
                <c:pt idx="1206">
                  <c:v>45708</c:v>
                </c:pt>
                <c:pt idx="1207">
                  <c:v>45709</c:v>
                </c:pt>
                <c:pt idx="1208">
                  <c:v>45712</c:v>
                </c:pt>
                <c:pt idx="1209">
                  <c:v>45713</c:v>
                </c:pt>
                <c:pt idx="1210">
                  <c:v>45714</c:v>
                </c:pt>
                <c:pt idx="1211">
                  <c:v>45715</c:v>
                </c:pt>
                <c:pt idx="1212">
                  <c:v>45716</c:v>
                </c:pt>
                <c:pt idx="1213">
                  <c:v>45719</c:v>
                </c:pt>
                <c:pt idx="1214">
                  <c:v>45720</c:v>
                </c:pt>
                <c:pt idx="1215">
                  <c:v>45721</c:v>
                </c:pt>
                <c:pt idx="1216">
                  <c:v>45722</c:v>
                </c:pt>
                <c:pt idx="1217">
                  <c:v>45723</c:v>
                </c:pt>
                <c:pt idx="1218">
                  <c:v>45726</c:v>
                </c:pt>
                <c:pt idx="1219">
                  <c:v>45727</c:v>
                </c:pt>
                <c:pt idx="1220">
                  <c:v>45728</c:v>
                </c:pt>
                <c:pt idx="1221">
                  <c:v>45729</c:v>
                </c:pt>
                <c:pt idx="1222">
                  <c:v>45730</c:v>
                </c:pt>
                <c:pt idx="1223">
                  <c:v>45733</c:v>
                </c:pt>
                <c:pt idx="1224">
                  <c:v>45734</c:v>
                </c:pt>
                <c:pt idx="1225">
                  <c:v>45735</c:v>
                </c:pt>
                <c:pt idx="1226">
                  <c:v>45736</c:v>
                </c:pt>
                <c:pt idx="1227">
                  <c:v>45737</c:v>
                </c:pt>
                <c:pt idx="1228">
                  <c:v>45740</c:v>
                </c:pt>
                <c:pt idx="1229">
                  <c:v>45741</c:v>
                </c:pt>
                <c:pt idx="1230">
                  <c:v>45742</c:v>
                </c:pt>
                <c:pt idx="1231">
                  <c:v>45743</c:v>
                </c:pt>
                <c:pt idx="1232">
                  <c:v>45744</c:v>
                </c:pt>
                <c:pt idx="1233">
                  <c:v>45747</c:v>
                </c:pt>
                <c:pt idx="1234">
                  <c:v>45748</c:v>
                </c:pt>
                <c:pt idx="1235">
                  <c:v>45749</c:v>
                </c:pt>
                <c:pt idx="1236">
                  <c:v>45750</c:v>
                </c:pt>
                <c:pt idx="1237">
                  <c:v>45751</c:v>
                </c:pt>
                <c:pt idx="1238">
                  <c:v>45754</c:v>
                </c:pt>
                <c:pt idx="1239">
                  <c:v>45755</c:v>
                </c:pt>
                <c:pt idx="1240">
                  <c:v>45756</c:v>
                </c:pt>
                <c:pt idx="1241">
                  <c:v>45757</c:v>
                </c:pt>
                <c:pt idx="1242">
                  <c:v>45758</c:v>
                </c:pt>
                <c:pt idx="1243">
                  <c:v>45761</c:v>
                </c:pt>
                <c:pt idx="1244">
                  <c:v>45762</c:v>
                </c:pt>
                <c:pt idx="1245">
                  <c:v>45763</c:v>
                </c:pt>
                <c:pt idx="1246">
                  <c:v>45764</c:v>
                </c:pt>
                <c:pt idx="1247">
                  <c:v>45768</c:v>
                </c:pt>
                <c:pt idx="1248">
                  <c:v>45769</c:v>
                </c:pt>
                <c:pt idx="1249">
                  <c:v>45770</c:v>
                </c:pt>
                <c:pt idx="1250">
                  <c:v>45771</c:v>
                </c:pt>
                <c:pt idx="1251">
                  <c:v>45772</c:v>
                </c:pt>
                <c:pt idx="1252">
                  <c:v>45775</c:v>
                </c:pt>
                <c:pt idx="1253">
                  <c:v>45776</c:v>
                </c:pt>
                <c:pt idx="1254">
                  <c:v>45777</c:v>
                </c:pt>
                <c:pt idx="1255">
                  <c:v>45778</c:v>
                </c:pt>
                <c:pt idx="1256">
                  <c:v>45779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172.95</c:v>
                </c:pt>
                <c:pt idx="1">
                  <c:v>179.09</c:v>
                </c:pt>
                <c:pt idx="2">
                  <c:v>179.72</c:v>
                </c:pt>
                <c:pt idx="3">
                  <c:v>181.75</c:v>
                </c:pt>
                <c:pt idx="4">
                  <c:v>185.03</c:v>
                </c:pt>
                <c:pt idx="5">
                  <c:v>183.87</c:v>
                </c:pt>
                <c:pt idx="6">
                  <c:v>183.56</c:v>
                </c:pt>
                <c:pt idx="7">
                  <c:v>178.5</c:v>
                </c:pt>
                <c:pt idx="8">
                  <c:v>175.94</c:v>
                </c:pt>
                <c:pt idx="9">
                  <c:v>179.98</c:v>
                </c:pt>
                <c:pt idx="10">
                  <c:v>188</c:v>
                </c:pt>
                <c:pt idx="11">
                  <c:v>191.14</c:v>
                </c:pt>
                <c:pt idx="12">
                  <c:v>193</c:v>
                </c:pt>
                <c:pt idx="13">
                  <c:v>193.5</c:v>
                </c:pt>
                <c:pt idx="14">
                  <c:v>191</c:v>
                </c:pt>
                <c:pt idx="15">
                  <c:v>195.85</c:v>
                </c:pt>
                <c:pt idx="16">
                  <c:v>194.31</c:v>
                </c:pt>
                <c:pt idx="17">
                  <c:v>193.54</c:v>
                </c:pt>
                <c:pt idx="18">
                  <c:v>194.5</c:v>
                </c:pt>
                <c:pt idx="19">
                  <c:v>194.71</c:v>
                </c:pt>
                <c:pt idx="20">
                  <c:v>195.94</c:v>
                </c:pt>
                <c:pt idx="21">
                  <c:v>198</c:v>
                </c:pt>
                <c:pt idx="22">
                  <c:v>195.98</c:v>
                </c:pt>
                <c:pt idx="23">
                  <c:v>196.2</c:v>
                </c:pt>
                <c:pt idx="24">
                  <c:v>199.58</c:v>
                </c:pt>
                <c:pt idx="25">
                  <c:v>198.36</c:v>
                </c:pt>
                <c:pt idx="26">
                  <c:v>199.9</c:v>
                </c:pt>
                <c:pt idx="27">
                  <c:v>195.14</c:v>
                </c:pt>
                <c:pt idx="28">
                  <c:v>194.21</c:v>
                </c:pt>
                <c:pt idx="29">
                  <c:v>187</c:v>
                </c:pt>
                <c:pt idx="30">
                  <c:v>196.86</c:v>
                </c:pt>
                <c:pt idx="31">
                  <c:v>193.66</c:v>
                </c:pt>
                <c:pt idx="32">
                  <c:v>192.6</c:v>
                </c:pt>
                <c:pt idx="33">
                  <c:v>196.89</c:v>
                </c:pt>
                <c:pt idx="34">
                  <c:v>191.99</c:v>
                </c:pt>
                <c:pt idx="35">
                  <c:v>196.25</c:v>
                </c:pt>
                <c:pt idx="36">
                  <c:v>197.02</c:v>
                </c:pt>
                <c:pt idx="37">
                  <c:v>191.1</c:v>
                </c:pt>
                <c:pt idx="38">
                  <c:v>193.1</c:v>
                </c:pt>
                <c:pt idx="39">
                  <c:v>189.91</c:v>
                </c:pt>
                <c:pt idx="40">
                  <c:v>191.49</c:v>
                </c:pt>
                <c:pt idx="41">
                  <c:v>193.85</c:v>
                </c:pt>
                <c:pt idx="42">
                  <c:v>196</c:v>
                </c:pt>
                <c:pt idx="43">
                  <c:v>198.73</c:v>
                </c:pt>
                <c:pt idx="44">
                  <c:v>196.81</c:v>
                </c:pt>
                <c:pt idx="45">
                  <c:v>195.08</c:v>
                </c:pt>
                <c:pt idx="46">
                  <c:v>195</c:v>
                </c:pt>
                <c:pt idx="47">
                  <c:v>191.65</c:v>
                </c:pt>
                <c:pt idx="48">
                  <c:v>193.61</c:v>
                </c:pt>
                <c:pt idx="49">
                  <c:v>189.5</c:v>
                </c:pt>
                <c:pt idx="50">
                  <c:v>195.23</c:v>
                </c:pt>
                <c:pt idx="51">
                  <c:v>195.33</c:v>
                </c:pt>
                <c:pt idx="52">
                  <c:v>194.83</c:v>
                </c:pt>
                <c:pt idx="53">
                  <c:v>194.74</c:v>
                </c:pt>
                <c:pt idx="54">
                  <c:v>200</c:v>
                </c:pt>
                <c:pt idx="55">
                  <c:v>196.48</c:v>
                </c:pt>
                <c:pt idx="56">
                  <c:v>198.44</c:v>
                </c:pt>
                <c:pt idx="57">
                  <c:v>195.67</c:v>
                </c:pt>
                <c:pt idx="58">
                  <c:v>195.16</c:v>
                </c:pt>
                <c:pt idx="59">
                  <c:v>197.69</c:v>
                </c:pt>
                <c:pt idx="60">
                  <c:v>193.09</c:v>
                </c:pt>
                <c:pt idx="61">
                  <c:v>195.2</c:v>
                </c:pt>
                <c:pt idx="62">
                  <c:v>194.42</c:v>
                </c:pt>
                <c:pt idx="63">
                  <c:v>191.8</c:v>
                </c:pt>
                <c:pt idx="64">
                  <c:v>191.13</c:v>
                </c:pt>
                <c:pt idx="65">
                  <c:v>193.56</c:v>
                </c:pt>
                <c:pt idx="66">
                  <c:v>195.98</c:v>
                </c:pt>
                <c:pt idx="67">
                  <c:v>197.59</c:v>
                </c:pt>
                <c:pt idx="68">
                  <c:v>196.36</c:v>
                </c:pt>
                <c:pt idx="69">
                  <c:v>197.82</c:v>
                </c:pt>
                <c:pt idx="70">
                  <c:v>199</c:v>
                </c:pt>
                <c:pt idx="71">
                  <c:v>197.13</c:v>
                </c:pt>
                <c:pt idx="72">
                  <c:v>197.01</c:v>
                </c:pt>
                <c:pt idx="73">
                  <c:v>197.3</c:v>
                </c:pt>
                <c:pt idx="74">
                  <c:v>199.98</c:v>
                </c:pt>
                <c:pt idx="75">
                  <c:v>198.92</c:v>
                </c:pt>
                <c:pt idx="76">
                  <c:v>199.9</c:v>
                </c:pt>
                <c:pt idx="77">
                  <c:v>204.5</c:v>
                </c:pt>
                <c:pt idx="78">
                  <c:v>205.01</c:v>
                </c:pt>
                <c:pt idx="79">
                  <c:v>207.19</c:v>
                </c:pt>
                <c:pt idx="80">
                  <c:v>208.1</c:v>
                </c:pt>
                <c:pt idx="81">
                  <c:v>211.21</c:v>
                </c:pt>
                <c:pt idx="82">
                  <c:v>212</c:v>
                </c:pt>
                <c:pt idx="83">
                  <c:v>215.54</c:v>
                </c:pt>
                <c:pt idx="84">
                  <c:v>212.21</c:v>
                </c:pt>
                <c:pt idx="85">
                  <c:v>214.13</c:v>
                </c:pt>
                <c:pt idx="86">
                  <c:v>214.93</c:v>
                </c:pt>
                <c:pt idx="87">
                  <c:v>208.49</c:v>
                </c:pt>
                <c:pt idx="88">
                  <c:v>200.78</c:v>
                </c:pt>
                <c:pt idx="89">
                  <c:v>204.35</c:v>
                </c:pt>
                <c:pt idx="90">
                  <c:v>204.86</c:v>
                </c:pt>
                <c:pt idx="91">
                  <c:v>201.58</c:v>
                </c:pt>
                <c:pt idx="92">
                  <c:v>203.35</c:v>
                </c:pt>
                <c:pt idx="93">
                  <c:v>206.75</c:v>
                </c:pt>
                <c:pt idx="94">
                  <c:v>206.74</c:v>
                </c:pt>
                <c:pt idx="95">
                  <c:v>202.85</c:v>
                </c:pt>
                <c:pt idx="96">
                  <c:v>205.47</c:v>
                </c:pt>
                <c:pt idx="97">
                  <c:v>199.91</c:v>
                </c:pt>
                <c:pt idx="98">
                  <c:v>198.09</c:v>
                </c:pt>
                <c:pt idx="99">
                  <c:v>200.8</c:v>
                </c:pt>
                <c:pt idx="100">
                  <c:v>195.15</c:v>
                </c:pt>
                <c:pt idx="101">
                  <c:v>195.02</c:v>
                </c:pt>
                <c:pt idx="102">
                  <c:v>200.63</c:v>
                </c:pt>
                <c:pt idx="103">
                  <c:v>200.58</c:v>
                </c:pt>
                <c:pt idx="104">
                  <c:v>200.85</c:v>
                </c:pt>
                <c:pt idx="105">
                  <c:v>202.21</c:v>
                </c:pt>
                <c:pt idx="106">
                  <c:v>200</c:v>
                </c:pt>
                <c:pt idx="107">
                  <c:v>202.71</c:v>
                </c:pt>
                <c:pt idx="108">
                  <c:v>204.11</c:v>
                </c:pt>
                <c:pt idx="109">
                  <c:v>202</c:v>
                </c:pt>
                <c:pt idx="110">
                  <c:v>204</c:v>
                </c:pt>
                <c:pt idx="111">
                  <c:v>204</c:v>
                </c:pt>
                <c:pt idx="112">
                  <c:v>206.94</c:v>
                </c:pt>
                <c:pt idx="113">
                  <c:v>203.38</c:v>
                </c:pt>
                <c:pt idx="114">
                  <c:v>204.71</c:v>
                </c:pt>
                <c:pt idx="115">
                  <c:v>201.01</c:v>
                </c:pt>
                <c:pt idx="116">
                  <c:v>199.99</c:v>
                </c:pt>
                <c:pt idx="117">
                  <c:v>200.85</c:v>
                </c:pt>
                <c:pt idx="118">
                  <c:v>197.55</c:v>
                </c:pt>
                <c:pt idx="119">
                  <c:v>197.83</c:v>
                </c:pt>
                <c:pt idx="120">
                  <c:v>199.34</c:v>
                </c:pt>
                <c:pt idx="121">
                  <c:v>199.75</c:v>
                </c:pt>
                <c:pt idx="122">
                  <c:v>196</c:v>
                </c:pt>
                <c:pt idx="123">
                  <c:v>193</c:v>
                </c:pt>
                <c:pt idx="124">
                  <c:v>183.98</c:v>
                </c:pt>
                <c:pt idx="125">
                  <c:v>183</c:v>
                </c:pt>
                <c:pt idx="126">
                  <c:v>182.66</c:v>
                </c:pt>
                <c:pt idx="127">
                  <c:v>184.51</c:v>
                </c:pt>
                <c:pt idx="128">
                  <c:v>186.83</c:v>
                </c:pt>
                <c:pt idx="129">
                  <c:v>192.89</c:v>
                </c:pt>
                <c:pt idx="130">
                  <c:v>198.36</c:v>
                </c:pt>
                <c:pt idx="131">
                  <c:v>197.35</c:v>
                </c:pt>
                <c:pt idx="132">
                  <c:v>214.69</c:v>
                </c:pt>
                <c:pt idx="133">
                  <c:v>211.94</c:v>
                </c:pt>
                <c:pt idx="134">
                  <c:v>212.17</c:v>
                </c:pt>
                <c:pt idx="135">
                  <c:v>211.43</c:v>
                </c:pt>
                <c:pt idx="136">
                  <c:v>209.91</c:v>
                </c:pt>
                <c:pt idx="137">
                  <c:v>214.57</c:v>
                </c:pt>
                <c:pt idx="138">
                  <c:v>210.56</c:v>
                </c:pt>
                <c:pt idx="139">
                  <c:v>209.72</c:v>
                </c:pt>
                <c:pt idx="140">
                  <c:v>207.24</c:v>
                </c:pt>
                <c:pt idx="141">
                  <c:v>207.13</c:v>
                </c:pt>
                <c:pt idx="142">
                  <c:v>204.7</c:v>
                </c:pt>
                <c:pt idx="143">
                  <c:v>210.85</c:v>
                </c:pt>
                <c:pt idx="144">
                  <c:v>209.67</c:v>
                </c:pt>
                <c:pt idx="145">
                  <c:v>212</c:v>
                </c:pt>
                <c:pt idx="146">
                  <c:v>209.54</c:v>
                </c:pt>
                <c:pt idx="147">
                  <c:v>212.13</c:v>
                </c:pt>
                <c:pt idx="148">
                  <c:v>211</c:v>
                </c:pt>
                <c:pt idx="149">
                  <c:v>209.78</c:v>
                </c:pt>
                <c:pt idx="150">
                  <c:v>209.74</c:v>
                </c:pt>
                <c:pt idx="151">
                  <c:v>211.97</c:v>
                </c:pt>
                <c:pt idx="152">
                  <c:v>209.95</c:v>
                </c:pt>
                <c:pt idx="153">
                  <c:v>213.23</c:v>
                </c:pt>
                <c:pt idx="154">
                  <c:v>208.51</c:v>
                </c:pt>
                <c:pt idx="155">
                  <c:v>205.36</c:v>
                </c:pt>
                <c:pt idx="156">
                  <c:v>207.85</c:v>
                </c:pt>
                <c:pt idx="157">
                  <c:v>208.54</c:v>
                </c:pt>
                <c:pt idx="158">
                  <c:v>208.48</c:v>
                </c:pt>
                <c:pt idx="159">
                  <c:v>209</c:v>
                </c:pt>
                <c:pt idx="160">
                  <c:v>211.02</c:v>
                </c:pt>
                <c:pt idx="161">
                  <c:v>208.27</c:v>
                </c:pt>
                <c:pt idx="162">
                  <c:v>208.39</c:v>
                </c:pt>
                <c:pt idx="163">
                  <c:v>207.33</c:v>
                </c:pt>
                <c:pt idx="164">
                  <c:v>206.64</c:v>
                </c:pt>
                <c:pt idx="165">
                  <c:v>209.85</c:v>
                </c:pt>
                <c:pt idx="166">
                  <c:v>214.61</c:v>
                </c:pt>
                <c:pt idx="167">
                  <c:v>216</c:v>
                </c:pt>
                <c:pt idx="168">
                  <c:v>218.4</c:v>
                </c:pt>
                <c:pt idx="169">
                  <c:v>220.25</c:v>
                </c:pt>
                <c:pt idx="170">
                  <c:v>216.31</c:v>
                </c:pt>
                <c:pt idx="171">
                  <c:v>213.8</c:v>
                </c:pt>
                <c:pt idx="172">
                  <c:v>212.2</c:v>
                </c:pt>
                <c:pt idx="173">
                  <c:v>214.17</c:v>
                </c:pt>
                <c:pt idx="174">
                  <c:v>213.96</c:v>
                </c:pt>
                <c:pt idx="175">
                  <c:v>212.34</c:v>
                </c:pt>
                <c:pt idx="176">
                  <c:v>209.41</c:v>
                </c:pt>
                <c:pt idx="177">
                  <c:v>210.57</c:v>
                </c:pt>
                <c:pt idx="178">
                  <c:v>201.54</c:v>
                </c:pt>
                <c:pt idx="179">
                  <c:v>203.05</c:v>
                </c:pt>
                <c:pt idx="180">
                  <c:v>203.03</c:v>
                </c:pt>
                <c:pt idx="181">
                  <c:v>206.05</c:v>
                </c:pt>
                <c:pt idx="182">
                  <c:v>203.99</c:v>
                </c:pt>
                <c:pt idx="183">
                  <c:v>200.34</c:v>
                </c:pt>
                <c:pt idx="184">
                  <c:v>201.76</c:v>
                </c:pt>
                <c:pt idx="185">
                  <c:v>197.64</c:v>
                </c:pt>
                <c:pt idx="186">
                  <c:v>200</c:v>
                </c:pt>
                <c:pt idx="187">
                  <c:v>197.82</c:v>
                </c:pt>
                <c:pt idx="188">
                  <c:v>195.14</c:v>
                </c:pt>
                <c:pt idx="189">
                  <c:v>200.85</c:v>
                </c:pt>
                <c:pt idx="190">
                  <c:v>203.07</c:v>
                </c:pt>
                <c:pt idx="191">
                  <c:v>203.24</c:v>
                </c:pt>
                <c:pt idx="192">
                  <c:v>209.98</c:v>
                </c:pt>
                <c:pt idx="193">
                  <c:v>210</c:v>
                </c:pt>
                <c:pt idx="194">
                  <c:v>205.76</c:v>
                </c:pt>
                <c:pt idx="195">
                  <c:v>207.97</c:v>
                </c:pt>
                <c:pt idx="196">
                  <c:v>207.33</c:v>
                </c:pt>
                <c:pt idx="197">
                  <c:v>209.36</c:v>
                </c:pt>
                <c:pt idx="198">
                  <c:v>210.66</c:v>
                </c:pt>
                <c:pt idx="199">
                  <c:v>205.26</c:v>
                </c:pt>
                <c:pt idx="200">
                  <c:v>205.88</c:v>
                </c:pt>
                <c:pt idx="201">
                  <c:v>209.34</c:v>
                </c:pt>
                <c:pt idx="202">
                  <c:v>203.55</c:v>
                </c:pt>
                <c:pt idx="203">
                  <c:v>207.4</c:v>
                </c:pt>
                <c:pt idx="204">
                  <c:v>212.36</c:v>
                </c:pt>
                <c:pt idx="205">
                  <c:v>219.29</c:v>
                </c:pt>
                <c:pt idx="206">
                  <c:v>214.05</c:v>
                </c:pt>
                <c:pt idx="207">
                  <c:v>214.97</c:v>
                </c:pt>
                <c:pt idx="208">
                  <c:v>216.96</c:v>
                </c:pt>
                <c:pt idx="209">
                  <c:v>215.15</c:v>
                </c:pt>
                <c:pt idx="210">
                  <c:v>215.97</c:v>
                </c:pt>
                <c:pt idx="211">
                  <c:v>213.73</c:v>
                </c:pt>
                <c:pt idx="212">
                  <c:v>216.98</c:v>
                </c:pt>
                <c:pt idx="213">
                  <c:v>222.06</c:v>
                </c:pt>
                <c:pt idx="214">
                  <c:v>220.72</c:v>
                </c:pt>
                <c:pt idx="215">
                  <c:v>224.53</c:v>
                </c:pt>
                <c:pt idx="216">
                  <c:v>225.28</c:v>
                </c:pt>
                <c:pt idx="217">
                  <c:v>224.23</c:v>
                </c:pt>
                <c:pt idx="218">
                  <c:v>223.71</c:v>
                </c:pt>
                <c:pt idx="219">
                  <c:v>225.05</c:v>
                </c:pt>
                <c:pt idx="220">
                  <c:v>221.43</c:v>
                </c:pt>
                <c:pt idx="221">
                  <c:v>219.12</c:v>
                </c:pt>
                <c:pt idx="222">
                  <c:v>206.55</c:v>
                </c:pt>
                <c:pt idx="223">
                  <c:v>209.05</c:v>
                </c:pt>
                <c:pt idx="224">
                  <c:v>208.75</c:v>
                </c:pt>
                <c:pt idx="225">
                  <c:v>207.67</c:v>
                </c:pt>
                <c:pt idx="226">
                  <c:v>208.25</c:v>
                </c:pt>
                <c:pt idx="227">
                  <c:v>212.45</c:v>
                </c:pt>
                <c:pt idx="228">
                  <c:v>213.01</c:v>
                </c:pt>
                <c:pt idx="229">
                  <c:v>212.55</c:v>
                </c:pt>
                <c:pt idx="230">
                  <c:v>213.78399999999999</c:v>
                </c:pt>
                <c:pt idx="231">
                  <c:v>218.6</c:v>
                </c:pt>
                <c:pt idx="232">
                  <c:v>217.62</c:v>
                </c:pt>
                <c:pt idx="233">
                  <c:v>219.12</c:v>
                </c:pt>
                <c:pt idx="234">
                  <c:v>219.97</c:v>
                </c:pt>
                <c:pt idx="235">
                  <c:v>221</c:v>
                </c:pt>
                <c:pt idx="236">
                  <c:v>220.24</c:v>
                </c:pt>
                <c:pt idx="237">
                  <c:v>221</c:v>
                </c:pt>
                <c:pt idx="238">
                  <c:v>221</c:v>
                </c:pt>
                <c:pt idx="239">
                  <c:v>223.89</c:v>
                </c:pt>
                <c:pt idx="240">
                  <c:v>227.17</c:v>
                </c:pt>
                <c:pt idx="241">
                  <c:v>225.75</c:v>
                </c:pt>
                <c:pt idx="242">
                  <c:v>224.78</c:v>
                </c:pt>
                <c:pt idx="243">
                  <c:v>223.31</c:v>
                </c:pt>
                <c:pt idx="244">
                  <c:v>227.3</c:v>
                </c:pt>
                <c:pt idx="245">
                  <c:v>228.61</c:v>
                </c:pt>
                <c:pt idx="246">
                  <c:v>230.77</c:v>
                </c:pt>
                <c:pt idx="247">
                  <c:v>231.03</c:v>
                </c:pt>
                <c:pt idx="248">
                  <c:v>230.95</c:v>
                </c:pt>
                <c:pt idx="249">
                  <c:v>235.23</c:v>
                </c:pt>
                <c:pt idx="250">
                  <c:v>235.32</c:v>
                </c:pt>
                <c:pt idx="251">
                  <c:v>234.05</c:v>
                </c:pt>
                <c:pt idx="252">
                  <c:v>231.6</c:v>
                </c:pt>
                <c:pt idx="253">
                  <c:v>233.85</c:v>
                </c:pt>
                <c:pt idx="254">
                  <c:v>229.63</c:v>
                </c:pt>
                <c:pt idx="255">
                  <c:v>232.34</c:v>
                </c:pt>
                <c:pt idx="256">
                  <c:v>231.6</c:v>
                </c:pt>
                <c:pt idx="257">
                  <c:v>223.74</c:v>
                </c:pt>
                <c:pt idx="258">
                  <c:v>223.63</c:v>
                </c:pt>
                <c:pt idx="259">
                  <c:v>221.51</c:v>
                </c:pt>
                <c:pt idx="260">
                  <c:v>225.82</c:v>
                </c:pt>
                <c:pt idx="261">
                  <c:v>226.18</c:v>
                </c:pt>
                <c:pt idx="262">
                  <c:v>228.39</c:v>
                </c:pt>
                <c:pt idx="263">
                  <c:v>222.76</c:v>
                </c:pt>
                <c:pt idx="264">
                  <c:v>225.44</c:v>
                </c:pt>
                <c:pt idx="265">
                  <c:v>226.88</c:v>
                </c:pt>
                <c:pt idx="266">
                  <c:v>227.95</c:v>
                </c:pt>
                <c:pt idx="267">
                  <c:v>229.9</c:v>
                </c:pt>
                <c:pt idx="268">
                  <c:v>228.05</c:v>
                </c:pt>
                <c:pt idx="269">
                  <c:v>227.76</c:v>
                </c:pt>
                <c:pt idx="270">
                  <c:v>227.59</c:v>
                </c:pt>
                <c:pt idx="271">
                  <c:v>229.44</c:v>
                </c:pt>
                <c:pt idx="272">
                  <c:v>229.22</c:v>
                </c:pt>
                <c:pt idx="273">
                  <c:v>229</c:v>
                </c:pt>
                <c:pt idx="274">
                  <c:v>229.35</c:v>
                </c:pt>
                <c:pt idx="275">
                  <c:v>232.85</c:v>
                </c:pt>
                <c:pt idx="276">
                  <c:v>232.15</c:v>
                </c:pt>
                <c:pt idx="277">
                  <c:v>232.5</c:v>
                </c:pt>
                <c:pt idx="278">
                  <c:v>233.1</c:v>
                </c:pt>
                <c:pt idx="279">
                  <c:v>234.39</c:v>
                </c:pt>
                <c:pt idx="280">
                  <c:v>234.7</c:v>
                </c:pt>
                <c:pt idx="281">
                  <c:v>234.44</c:v>
                </c:pt>
                <c:pt idx="282">
                  <c:v>233.62</c:v>
                </c:pt>
                <c:pt idx="283">
                  <c:v>229.21</c:v>
                </c:pt>
                <c:pt idx="284">
                  <c:v>230.45</c:v>
                </c:pt>
                <c:pt idx="285">
                  <c:v>231.45</c:v>
                </c:pt>
                <c:pt idx="286">
                  <c:v>234.3</c:v>
                </c:pt>
                <c:pt idx="287">
                  <c:v>235.45</c:v>
                </c:pt>
                <c:pt idx="288">
                  <c:v>237</c:v>
                </c:pt>
                <c:pt idx="289">
                  <c:v>236.4</c:v>
                </c:pt>
                <c:pt idx="290">
                  <c:v>238</c:v>
                </c:pt>
                <c:pt idx="291">
                  <c:v>234.57</c:v>
                </c:pt>
                <c:pt idx="292">
                  <c:v>235.11</c:v>
                </c:pt>
                <c:pt idx="293">
                  <c:v>234.2</c:v>
                </c:pt>
                <c:pt idx="294">
                  <c:v>235.83</c:v>
                </c:pt>
                <c:pt idx="295">
                  <c:v>239.5</c:v>
                </c:pt>
                <c:pt idx="296">
                  <c:v>240.26</c:v>
                </c:pt>
                <c:pt idx="297">
                  <c:v>236.97</c:v>
                </c:pt>
                <c:pt idx="298">
                  <c:v>238.76</c:v>
                </c:pt>
                <c:pt idx="299">
                  <c:v>237.58</c:v>
                </c:pt>
                <c:pt idx="300">
                  <c:v>238.25</c:v>
                </c:pt>
                <c:pt idx="301">
                  <c:v>243.22</c:v>
                </c:pt>
                <c:pt idx="302">
                  <c:v>245.31</c:v>
                </c:pt>
                <c:pt idx="303">
                  <c:v>249.99</c:v>
                </c:pt>
                <c:pt idx="304">
                  <c:v>243.99</c:v>
                </c:pt>
                <c:pt idx="305">
                  <c:v>240.64</c:v>
                </c:pt>
                <c:pt idx="306">
                  <c:v>243.29</c:v>
                </c:pt>
                <c:pt idx="307">
                  <c:v>243.78</c:v>
                </c:pt>
                <c:pt idx="308">
                  <c:v>246.76</c:v>
                </c:pt>
                <c:pt idx="309">
                  <c:v>249.21</c:v>
                </c:pt>
                <c:pt idx="310">
                  <c:v>249.19</c:v>
                </c:pt>
                <c:pt idx="311">
                  <c:v>250.05</c:v>
                </c:pt>
                <c:pt idx="312">
                  <c:v>248.11</c:v>
                </c:pt>
                <c:pt idx="313">
                  <c:v>247.21</c:v>
                </c:pt>
                <c:pt idx="314">
                  <c:v>246.24</c:v>
                </c:pt>
                <c:pt idx="315">
                  <c:v>240.63</c:v>
                </c:pt>
                <c:pt idx="316">
                  <c:v>237</c:v>
                </c:pt>
                <c:pt idx="317">
                  <c:v>236.61</c:v>
                </c:pt>
                <c:pt idx="318">
                  <c:v>240</c:v>
                </c:pt>
                <c:pt idx="319">
                  <c:v>241.75</c:v>
                </c:pt>
                <c:pt idx="320">
                  <c:v>240.51</c:v>
                </c:pt>
                <c:pt idx="321">
                  <c:v>238.08</c:v>
                </c:pt>
                <c:pt idx="322">
                  <c:v>233.89</c:v>
                </c:pt>
                <c:pt idx="323">
                  <c:v>232</c:v>
                </c:pt>
                <c:pt idx="324">
                  <c:v>232.21</c:v>
                </c:pt>
                <c:pt idx="325">
                  <c:v>235</c:v>
                </c:pt>
                <c:pt idx="326">
                  <c:v>233.92</c:v>
                </c:pt>
                <c:pt idx="327">
                  <c:v>229.04</c:v>
                </c:pt>
                <c:pt idx="328">
                  <c:v>231.87</c:v>
                </c:pt>
                <c:pt idx="329">
                  <c:v>232.7</c:v>
                </c:pt>
                <c:pt idx="330">
                  <c:v>235.04</c:v>
                </c:pt>
                <c:pt idx="331">
                  <c:v>235</c:v>
                </c:pt>
                <c:pt idx="332">
                  <c:v>232.13</c:v>
                </c:pt>
                <c:pt idx="333">
                  <c:v>231.02</c:v>
                </c:pt>
                <c:pt idx="334">
                  <c:v>232.69</c:v>
                </c:pt>
                <c:pt idx="335">
                  <c:v>230.91</c:v>
                </c:pt>
                <c:pt idx="336">
                  <c:v>229.1</c:v>
                </c:pt>
                <c:pt idx="337">
                  <c:v>230.43</c:v>
                </c:pt>
                <c:pt idx="338">
                  <c:v>224</c:v>
                </c:pt>
                <c:pt idx="339">
                  <c:v>226.74</c:v>
                </c:pt>
                <c:pt idx="340">
                  <c:v>227.38</c:v>
                </c:pt>
                <c:pt idx="341">
                  <c:v>229.31</c:v>
                </c:pt>
                <c:pt idx="342">
                  <c:v>229.85</c:v>
                </c:pt>
                <c:pt idx="343">
                  <c:v>225.53</c:v>
                </c:pt>
                <c:pt idx="344">
                  <c:v>225</c:v>
                </c:pt>
                <c:pt idx="345">
                  <c:v>222.52</c:v>
                </c:pt>
                <c:pt idx="346">
                  <c:v>223.86</c:v>
                </c:pt>
                <c:pt idx="347">
                  <c:v>222.45</c:v>
                </c:pt>
                <c:pt idx="348">
                  <c:v>216.96</c:v>
                </c:pt>
                <c:pt idx="349">
                  <c:v>220.75</c:v>
                </c:pt>
                <c:pt idx="350">
                  <c:v>221.4</c:v>
                </c:pt>
                <c:pt idx="351">
                  <c:v>225</c:v>
                </c:pt>
                <c:pt idx="352">
                  <c:v>228.93</c:v>
                </c:pt>
                <c:pt idx="353">
                  <c:v>231.72</c:v>
                </c:pt>
                <c:pt idx="354">
                  <c:v>228.87</c:v>
                </c:pt>
                <c:pt idx="355">
                  <c:v>226.8</c:v>
                </c:pt>
                <c:pt idx="356">
                  <c:v>227.58</c:v>
                </c:pt>
                <c:pt idx="357">
                  <c:v>224.17</c:v>
                </c:pt>
                <c:pt idx="358">
                  <c:v>230</c:v>
                </c:pt>
                <c:pt idx="359">
                  <c:v>225.48</c:v>
                </c:pt>
                <c:pt idx="360">
                  <c:v>222.04</c:v>
                </c:pt>
                <c:pt idx="361">
                  <c:v>228.91</c:v>
                </c:pt>
                <c:pt idx="362">
                  <c:v>231</c:v>
                </c:pt>
                <c:pt idx="363">
                  <c:v>230.01</c:v>
                </c:pt>
                <c:pt idx="364">
                  <c:v>225.56</c:v>
                </c:pt>
                <c:pt idx="365">
                  <c:v>223.13</c:v>
                </c:pt>
                <c:pt idx="366">
                  <c:v>224.12</c:v>
                </c:pt>
                <c:pt idx="367">
                  <c:v>227.22</c:v>
                </c:pt>
                <c:pt idx="368">
                  <c:v>230.18</c:v>
                </c:pt>
                <c:pt idx="369">
                  <c:v>231.95</c:v>
                </c:pt>
                <c:pt idx="370">
                  <c:v>233.45500000000001</c:v>
                </c:pt>
                <c:pt idx="371">
                  <c:v>230.7</c:v>
                </c:pt>
                <c:pt idx="372">
                  <c:v>230.29</c:v>
                </c:pt>
                <c:pt idx="373">
                  <c:v>233.45</c:v>
                </c:pt>
                <c:pt idx="374">
                  <c:v>235.53</c:v>
                </c:pt>
                <c:pt idx="375">
                  <c:v>224.75</c:v>
                </c:pt>
                <c:pt idx="376">
                  <c:v>219.25</c:v>
                </c:pt>
                <c:pt idx="377">
                  <c:v>209.21</c:v>
                </c:pt>
                <c:pt idx="378">
                  <c:v>213.49</c:v>
                </c:pt>
                <c:pt idx="379">
                  <c:v>213.16</c:v>
                </c:pt>
                <c:pt idx="380">
                  <c:v>209.69</c:v>
                </c:pt>
                <c:pt idx="381">
                  <c:v>209.16</c:v>
                </c:pt>
                <c:pt idx="382">
                  <c:v>211.95</c:v>
                </c:pt>
                <c:pt idx="383">
                  <c:v>218.37</c:v>
                </c:pt>
                <c:pt idx="384">
                  <c:v>219.69</c:v>
                </c:pt>
                <c:pt idx="385">
                  <c:v>213.55</c:v>
                </c:pt>
                <c:pt idx="386">
                  <c:v>216.47</c:v>
                </c:pt>
                <c:pt idx="387">
                  <c:v>211.5</c:v>
                </c:pt>
                <c:pt idx="388">
                  <c:v>213.62</c:v>
                </c:pt>
                <c:pt idx="389">
                  <c:v>212.16</c:v>
                </c:pt>
                <c:pt idx="390">
                  <c:v>205.95</c:v>
                </c:pt>
                <c:pt idx="391">
                  <c:v>206.5</c:v>
                </c:pt>
                <c:pt idx="392">
                  <c:v>202.04</c:v>
                </c:pt>
                <c:pt idx="393">
                  <c:v>200</c:v>
                </c:pt>
                <c:pt idx="394">
                  <c:v>196.97</c:v>
                </c:pt>
                <c:pt idx="395">
                  <c:v>198.17</c:v>
                </c:pt>
                <c:pt idx="396">
                  <c:v>193.32</c:v>
                </c:pt>
                <c:pt idx="397">
                  <c:v>201</c:v>
                </c:pt>
                <c:pt idx="398">
                  <c:v>195.27</c:v>
                </c:pt>
                <c:pt idx="399">
                  <c:v>196.03</c:v>
                </c:pt>
                <c:pt idx="400">
                  <c:v>192</c:v>
                </c:pt>
                <c:pt idx="401">
                  <c:v>198.27</c:v>
                </c:pt>
                <c:pt idx="402">
                  <c:v>198.77</c:v>
                </c:pt>
                <c:pt idx="403">
                  <c:v>206</c:v>
                </c:pt>
                <c:pt idx="404">
                  <c:v>207.66</c:v>
                </c:pt>
                <c:pt idx="405">
                  <c:v>208.52</c:v>
                </c:pt>
                <c:pt idx="406">
                  <c:v>211.9</c:v>
                </c:pt>
                <c:pt idx="407">
                  <c:v>212.45</c:v>
                </c:pt>
                <c:pt idx="408">
                  <c:v>210.73</c:v>
                </c:pt>
                <c:pt idx="409">
                  <c:v>209.4</c:v>
                </c:pt>
                <c:pt idx="410">
                  <c:v>215.29</c:v>
                </c:pt>
                <c:pt idx="411">
                  <c:v>212.8</c:v>
                </c:pt>
                <c:pt idx="412">
                  <c:v>209.09</c:v>
                </c:pt>
                <c:pt idx="413">
                  <c:v>210.61</c:v>
                </c:pt>
                <c:pt idx="414">
                  <c:v>213.85</c:v>
                </c:pt>
                <c:pt idx="415">
                  <c:v>218.44</c:v>
                </c:pt>
                <c:pt idx="416">
                  <c:v>217.68</c:v>
                </c:pt>
                <c:pt idx="417">
                  <c:v>216.01</c:v>
                </c:pt>
                <c:pt idx="418">
                  <c:v>217.76</c:v>
                </c:pt>
                <c:pt idx="419">
                  <c:v>217.97</c:v>
                </c:pt>
                <c:pt idx="420">
                  <c:v>216.81</c:v>
                </c:pt>
                <c:pt idx="421">
                  <c:v>217.52</c:v>
                </c:pt>
                <c:pt idx="422">
                  <c:v>222</c:v>
                </c:pt>
                <c:pt idx="423">
                  <c:v>222.64</c:v>
                </c:pt>
                <c:pt idx="424">
                  <c:v>217.8</c:v>
                </c:pt>
                <c:pt idx="425">
                  <c:v>217.31</c:v>
                </c:pt>
                <c:pt idx="426">
                  <c:v>213.97499999999999</c:v>
                </c:pt>
                <c:pt idx="427">
                  <c:v>211.42</c:v>
                </c:pt>
                <c:pt idx="428">
                  <c:v>214.48</c:v>
                </c:pt>
                <c:pt idx="429">
                  <c:v>216.85</c:v>
                </c:pt>
                <c:pt idx="430">
                  <c:v>214.17</c:v>
                </c:pt>
                <c:pt idx="431">
                  <c:v>215.88</c:v>
                </c:pt>
                <c:pt idx="432">
                  <c:v>213</c:v>
                </c:pt>
                <c:pt idx="433">
                  <c:v>214.72</c:v>
                </c:pt>
                <c:pt idx="434">
                  <c:v>215.46</c:v>
                </c:pt>
                <c:pt idx="435">
                  <c:v>202.18</c:v>
                </c:pt>
                <c:pt idx="436">
                  <c:v>199.62</c:v>
                </c:pt>
                <c:pt idx="437">
                  <c:v>204.28</c:v>
                </c:pt>
                <c:pt idx="438">
                  <c:v>209.5</c:v>
                </c:pt>
                <c:pt idx="439">
                  <c:v>220.64</c:v>
                </c:pt>
                <c:pt idx="440">
                  <c:v>225.55</c:v>
                </c:pt>
                <c:pt idx="441">
                  <c:v>226.9</c:v>
                </c:pt>
                <c:pt idx="442">
                  <c:v>231.3</c:v>
                </c:pt>
                <c:pt idx="443">
                  <c:v>233.04</c:v>
                </c:pt>
                <c:pt idx="444">
                  <c:v>228.5</c:v>
                </c:pt>
                <c:pt idx="445">
                  <c:v>228</c:v>
                </c:pt>
                <c:pt idx="446">
                  <c:v>226.26</c:v>
                </c:pt>
                <c:pt idx="447">
                  <c:v>230.13</c:v>
                </c:pt>
                <c:pt idx="448">
                  <c:v>228.03</c:v>
                </c:pt>
                <c:pt idx="449">
                  <c:v>227.25</c:v>
                </c:pt>
                <c:pt idx="450">
                  <c:v>223.29</c:v>
                </c:pt>
                <c:pt idx="451">
                  <c:v>227.27</c:v>
                </c:pt>
                <c:pt idx="452">
                  <c:v>227.5</c:v>
                </c:pt>
                <c:pt idx="453">
                  <c:v>228.4</c:v>
                </c:pt>
                <c:pt idx="454">
                  <c:v>224.6</c:v>
                </c:pt>
                <c:pt idx="455">
                  <c:v>221.02</c:v>
                </c:pt>
                <c:pt idx="456">
                  <c:v>222.84</c:v>
                </c:pt>
                <c:pt idx="457">
                  <c:v>203.37</c:v>
                </c:pt>
                <c:pt idx="458">
                  <c:v>217.29</c:v>
                </c:pt>
                <c:pt idx="459">
                  <c:v>216</c:v>
                </c:pt>
                <c:pt idx="460">
                  <c:v>214.48</c:v>
                </c:pt>
                <c:pt idx="461">
                  <c:v>206.9</c:v>
                </c:pt>
                <c:pt idx="462">
                  <c:v>210.55</c:v>
                </c:pt>
                <c:pt idx="463">
                  <c:v>205</c:v>
                </c:pt>
                <c:pt idx="464">
                  <c:v>199.84</c:v>
                </c:pt>
                <c:pt idx="465">
                  <c:v>190.01</c:v>
                </c:pt>
                <c:pt idx="466">
                  <c:v>196.5</c:v>
                </c:pt>
                <c:pt idx="467">
                  <c:v>196.9</c:v>
                </c:pt>
                <c:pt idx="468">
                  <c:v>200.75</c:v>
                </c:pt>
                <c:pt idx="469">
                  <c:v>198.42</c:v>
                </c:pt>
                <c:pt idx="470">
                  <c:v>202.09</c:v>
                </c:pt>
                <c:pt idx="471">
                  <c:v>210</c:v>
                </c:pt>
                <c:pt idx="472">
                  <c:v>209.93</c:v>
                </c:pt>
                <c:pt idx="473">
                  <c:v>211.7</c:v>
                </c:pt>
                <c:pt idx="474">
                  <c:v>216.34</c:v>
                </c:pt>
                <c:pt idx="475">
                  <c:v>217.84</c:v>
                </c:pt>
                <c:pt idx="476">
                  <c:v>215.3</c:v>
                </c:pt>
                <c:pt idx="477">
                  <c:v>214.99</c:v>
                </c:pt>
                <c:pt idx="478">
                  <c:v>218.42</c:v>
                </c:pt>
                <c:pt idx="479">
                  <c:v>218.5</c:v>
                </c:pt>
                <c:pt idx="480">
                  <c:v>224.84</c:v>
                </c:pt>
                <c:pt idx="481">
                  <c:v>225.84</c:v>
                </c:pt>
                <c:pt idx="482">
                  <c:v>223.91</c:v>
                </c:pt>
                <c:pt idx="483">
                  <c:v>223.08</c:v>
                </c:pt>
                <c:pt idx="484">
                  <c:v>225.76</c:v>
                </c:pt>
                <c:pt idx="485">
                  <c:v>226.83</c:v>
                </c:pt>
                <c:pt idx="486">
                  <c:v>222.78</c:v>
                </c:pt>
                <c:pt idx="487">
                  <c:v>218.31</c:v>
                </c:pt>
                <c:pt idx="488">
                  <c:v>214.81</c:v>
                </c:pt>
                <c:pt idx="489">
                  <c:v>215.25</c:v>
                </c:pt>
                <c:pt idx="490">
                  <c:v>216.5</c:v>
                </c:pt>
                <c:pt idx="491">
                  <c:v>210.43</c:v>
                </c:pt>
                <c:pt idx="492">
                  <c:v>214.27</c:v>
                </c:pt>
                <c:pt idx="493">
                  <c:v>211.67</c:v>
                </c:pt>
                <c:pt idx="494">
                  <c:v>213.1</c:v>
                </c:pt>
                <c:pt idx="495">
                  <c:v>218.66</c:v>
                </c:pt>
                <c:pt idx="496">
                  <c:v>219.51</c:v>
                </c:pt>
                <c:pt idx="497">
                  <c:v>216.24</c:v>
                </c:pt>
                <c:pt idx="498">
                  <c:v>206.35</c:v>
                </c:pt>
                <c:pt idx="499">
                  <c:v>206.98</c:v>
                </c:pt>
                <c:pt idx="500">
                  <c:v>217.37</c:v>
                </c:pt>
                <c:pt idx="501">
                  <c:v>220.4</c:v>
                </c:pt>
                <c:pt idx="502">
                  <c:v>218.62</c:v>
                </c:pt>
                <c:pt idx="503">
                  <c:v>211.77</c:v>
                </c:pt>
                <c:pt idx="504">
                  <c:v>213.61</c:v>
                </c:pt>
                <c:pt idx="505">
                  <c:v>209.35</c:v>
                </c:pt>
                <c:pt idx="506">
                  <c:v>212.27</c:v>
                </c:pt>
                <c:pt idx="507">
                  <c:v>203.75</c:v>
                </c:pt>
                <c:pt idx="508">
                  <c:v>200.05</c:v>
                </c:pt>
                <c:pt idx="509">
                  <c:v>196.71</c:v>
                </c:pt>
                <c:pt idx="510">
                  <c:v>193.49</c:v>
                </c:pt>
                <c:pt idx="511">
                  <c:v>194.53</c:v>
                </c:pt>
                <c:pt idx="512">
                  <c:v>197</c:v>
                </c:pt>
                <c:pt idx="513">
                  <c:v>197.32</c:v>
                </c:pt>
                <c:pt idx="514">
                  <c:v>202.85</c:v>
                </c:pt>
                <c:pt idx="515">
                  <c:v>202.82</c:v>
                </c:pt>
                <c:pt idx="516">
                  <c:v>196.35</c:v>
                </c:pt>
                <c:pt idx="517">
                  <c:v>199.67</c:v>
                </c:pt>
                <c:pt idx="518">
                  <c:v>200.88</c:v>
                </c:pt>
                <c:pt idx="519">
                  <c:v>203.91</c:v>
                </c:pt>
                <c:pt idx="520">
                  <c:v>200.59</c:v>
                </c:pt>
                <c:pt idx="521">
                  <c:v>205.11</c:v>
                </c:pt>
                <c:pt idx="522">
                  <c:v>210</c:v>
                </c:pt>
                <c:pt idx="523">
                  <c:v>210.38</c:v>
                </c:pt>
                <c:pt idx="524">
                  <c:v>212.05</c:v>
                </c:pt>
                <c:pt idx="525">
                  <c:v>211.89</c:v>
                </c:pt>
                <c:pt idx="526">
                  <c:v>212.95</c:v>
                </c:pt>
                <c:pt idx="527">
                  <c:v>215.45</c:v>
                </c:pt>
                <c:pt idx="528">
                  <c:v>211.12</c:v>
                </c:pt>
                <c:pt idx="529">
                  <c:v>213.76</c:v>
                </c:pt>
                <c:pt idx="530">
                  <c:v>212.59</c:v>
                </c:pt>
                <c:pt idx="531">
                  <c:v>201.65</c:v>
                </c:pt>
                <c:pt idx="532">
                  <c:v>192.99</c:v>
                </c:pt>
                <c:pt idx="533">
                  <c:v>192.72</c:v>
                </c:pt>
                <c:pt idx="534">
                  <c:v>195.98</c:v>
                </c:pt>
                <c:pt idx="535">
                  <c:v>191.41</c:v>
                </c:pt>
                <c:pt idx="536">
                  <c:v>186.93</c:v>
                </c:pt>
                <c:pt idx="537">
                  <c:v>195.71</c:v>
                </c:pt>
                <c:pt idx="538">
                  <c:v>191.25</c:v>
                </c:pt>
                <c:pt idx="539">
                  <c:v>196.14</c:v>
                </c:pt>
                <c:pt idx="540">
                  <c:v>197.73</c:v>
                </c:pt>
                <c:pt idx="541">
                  <c:v>205.75</c:v>
                </c:pt>
                <c:pt idx="542">
                  <c:v>204</c:v>
                </c:pt>
                <c:pt idx="543">
                  <c:v>197.32</c:v>
                </c:pt>
                <c:pt idx="544">
                  <c:v>195.37</c:v>
                </c:pt>
                <c:pt idx="545">
                  <c:v>196.79</c:v>
                </c:pt>
                <c:pt idx="546">
                  <c:v>196.23</c:v>
                </c:pt>
                <c:pt idx="547">
                  <c:v>200</c:v>
                </c:pt>
                <c:pt idx="548">
                  <c:v>202.54</c:v>
                </c:pt>
                <c:pt idx="549">
                  <c:v>202.32</c:v>
                </c:pt>
                <c:pt idx="550">
                  <c:v>202</c:v>
                </c:pt>
                <c:pt idx="551">
                  <c:v>203.25</c:v>
                </c:pt>
                <c:pt idx="552">
                  <c:v>200.43</c:v>
                </c:pt>
                <c:pt idx="553">
                  <c:v>200</c:v>
                </c:pt>
                <c:pt idx="554">
                  <c:v>209.37</c:v>
                </c:pt>
                <c:pt idx="555">
                  <c:v>211.5</c:v>
                </c:pt>
                <c:pt idx="556">
                  <c:v>208.22</c:v>
                </c:pt>
                <c:pt idx="557">
                  <c:v>212</c:v>
                </c:pt>
                <c:pt idx="558">
                  <c:v>213.15</c:v>
                </c:pt>
                <c:pt idx="559">
                  <c:v>217.93</c:v>
                </c:pt>
                <c:pt idx="560">
                  <c:v>214.58</c:v>
                </c:pt>
                <c:pt idx="561">
                  <c:v>213.85</c:v>
                </c:pt>
                <c:pt idx="562">
                  <c:v>210.77</c:v>
                </c:pt>
                <c:pt idx="563">
                  <c:v>210.64</c:v>
                </c:pt>
                <c:pt idx="564">
                  <c:v>212</c:v>
                </c:pt>
                <c:pt idx="565">
                  <c:v>208.45</c:v>
                </c:pt>
                <c:pt idx="566">
                  <c:v>207.8</c:v>
                </c:pt>
                <c:pt idx="567">
                  <c:v>207.99</c:v>
                </c:pt>
                <c:pt idx="568">
                  <c:v>210.53</c:v>
                </c:pt>
                <c:pt idx="569">
                  <c:v>210.71</c:v>
                </c:pt>
                <c:pt idx="570">
                  <c:v>215.23</c:v>
                </c:pt>
                <c:pt idx="571">
                  <c:v>212</c:v>
                </c:pt>
                <c:pt idx="572">
                  <c:v>214.83</c:v>
                </c:pt>
                <c:pt idx="573">
                  <c:v>213.29</c:v>
                </c:pt>
                <c:pt idx="574">
                  <c:v>213</c:v>
                </c:pt>
                <c:pt idx="575">
                  <c:v>210.37</c:v>
                </c:pt>
                <c:pt idx="576">
                  <c:v>214.55</c:v>
                </c:pt>
                <c:pt idx="577">
                  <c:v>215</c:v>
                </c:pt>
                <c:pt idx="578">
                  <c:v>213.87</c:v>
                </c:pt>
                <c:pt idx="579">
                  <c:v>214.11</c:v>
                </c:pt>
                <c:pt idx="580">
                  <c:v>209.94</c:v>
                </c:pt>
                <c:pt idx="581">
                  <c:v>208</c:v>
                </c:pt>
                <c:pt idx="582">
                  <c:v>206.63</c:v>
                </c:pt>
                <c:pt idx="583">
                  <c:v>207.39</c:v>
                </c:pt>
                <c:pt idx="584">
                  <c:v>209.77</c:v>
                </c:pt>
                <c:pt idx="585">
                  <c:v>201.25</c:v>
                </c:pt>
                <c:pt idx="586">
                  <c:v>203.92</c:v>
                </c:pt>
                <c:pt idx="587">
                  <c:v>201</c:v>
                </c:pt>
                <c:pt idx="588">
                  <c:v>198.72</c:v>
                </c:pt>
                <c:pt idx="589">
                  <c:v>202.44</c:v>
                </c:pt>
                <c:pt idx="590">
                  <c:v>197.9</c:v>
                </c:pt>
                <c:pt idx="591">
                  <c:v>198.71</c:v>
                </c:pt>
                <c:pt idx="592">
                  <c:v>197.4</c:v>
                </c:pt>
                <c:pt idx="593">
                  <c:v>202.07</c:v>
                </c:pt>
                <c:pt idx="594">
                  <c:v>206.5</c:v>
                </c:pt>
                <c:pt idx="595">
                  <c:v>202.05</c:v>
                </c:pt>
                <c:pt idx="596">
                  <c:v>200</c:v>
                </c:pt>
                <c:pt idx="597">
                  <c:v>198.09</c:v>
                </c:pt>
                <c:pt idx="598">
                  <c:v>190.22</c:v>
                </c:pt>
                <c:pt idx="599">
                  <c:v>191.59</c:v>
                </c:pt>
                <c:pt idx="600">
                  <c:v>191.1</c:v>
                </c:pt>
                <c:pt idx="601">
                  <c:v>192.53</c:v>
                </c:pt>
                <c:pt idx="602">
                  <c:v>186.35</c:v>
                </c:pt>
                <c:pt idx="603">
                  <c:v>183.47</c:v>
                </c:pt>
                <c:pt idx="604">
                  <c:v>183.04</c:v>
                </c:pt>
                <c:pt idx="605">
                  <c:v>182.51</c:v>
                </c:pt>
                <c:pt idx="606">
                  <c:v>177.26</c:v>
                </c:pt>
                <c:pt idx="607">
                  <c:v>178.83</c:v>
                </c:pt>
                <c:pt idx="608">
                  <c:v>180.06</c:v>
                </c:pt>
                <c:pt idx="609">
                  <c:v>179.34</c:v>
                </c:pt>
                <c:pt idx="610">
                  <c:v>185.05</c:v>
                </c:pt>
                <c:pt idx="611">
                  <c:v>183.34</c:v>
                </c:pt>
                <c:pt idx="612">
                  <c:v>186.65</c:v>
                </c:pt>
                <c:pt idx="613">
                  <c:v>183.45</c:v>
                </c:pt>
                <c:pt idx="614">
                  <c:v>184.13</c:v>
                </c:pt>
                <c:pt idx="615">
                  <c:v>180.37</c:v>
                </c:pt>
                <c:pt idx="616">
                  <c:v>179.09</c:v>
                </c:pt>
                <c:pt idx="617">
                  <c:v>175</c:v>
                </c:pt>
                <c:pt idx="618">
                  <c:v>186.79</c:v>
                </c:pt>
                <c:pt idx="619">
                  <c:v>186</c:v>
                </c:pt>
                <c:pt idx="620">
                  <c:v>189.49</c:v>
                </c:pt>
                <c:pt idx="621">
                  <c:v>185.49</c:v>
                </c:pt>
                <c:pt idx="622">
                  <c:v>186.46</c:v>
                </c:pt>
                <c:pt idx="623">
                  <c:v>185.8</c:v>
                </c:pt>
                <c:pt idx="624">
                  <c:v>191.41</c:v>
                </c:pt>
                <c:pt idx="625">
                  <c:v>190.87</c:v>
                </c:pt>
                <c:pt idx="626">
                  <c:v>196.58</c:v>
                </c:pt>
                <c:pt idx="627">
                  <c:v>203.32</c:v>
                </c:pt>
                <c:pt idx="628">
                  <c:v>205</c:v>
                </c:pt>
                <c:pt idx="629">
                  <c:v>208.92</c:v>
                </c:pt>
                <c:pt idx="630">
                  <c:v>208.91</c:v>
                </c:pt>
                <c:pt idx="631">
                  <c:v>205.76</c:v>
                </c:pt>
                <c:pt idx="632">
                  <c:v>198.28</c:v>
                </c:pt>
                <c:pt idx="633">
                  <c:v>197</c:v>
                </c:pt>
                <c:pt idx="634">
                  <c:v>198.32</c:v>
                </c:pt>
                <c:pt idx="635">
                  <c:v>201.66</c:v>
                </c:pt>
                <c:pt idx="636">
                  <c:v>200.7</c:v>
                </c:pt>
                <c:pt idx="637">
                  <c:v>203.09</c:v>
                </c:pt>
                <c:pt idx="638">
                  <c:v>206</c:v>
                </c:pt>
                <c:pt idx="639">
                  <c:v>203.5</c:v>
                </c:pt>
                <c:pt idx="640">
                  <c:v>209.99</c:v>
                </c:pt>
                <c:pt idx="641">
                  <c:v>208.58</c:v>
                </c:pt>
                <c:pt idx="642">
                  <c:v>207.96</c:v>
                </c:pt>
                <c:pt idx="643">
                  <c:v>213.17</c:v>
                </c:pt>
                <c:pt idx="644">
                  <c:v>210.3</c:v>
                </c:pt>
                <c:pt idx="645">
                  <c:v>207.54</c:v>
                </c:pt>
                <c:pt idx="646">
                  <c:v>210</c:v>
                </c:pt>
                <c:pt idx="647">
                  <c:v>211.71</c:v>
                </c:pt>
                <c:pt idx="648">
                  <c:v>212.26</c:v>
                </c:pt>
                <c:pt idx="649">
                  <c:v>209.35</c:v>
                </c:pt>
                <c:pt idx="650">
                  <c:v>208.22</c:v>
                </c:pt>
                <c:pt idx="651">
                  <c:v>217</c:v>
                </c:pt>
                <c:pt idx="652">
                  <c:v>215.73</c:v>
                </c:pt>
                <c:pt idx="653">
                  <c:v>215.65</c:v>
                </c:pt>
                <c:pt idx="654">
                  <c:v>212</c:v>
                </c:pt>
                <c:pt idx="655">
                  <c:v>208.8</c:v>
                </c:pt>
                <c:pt idx="656">
                  <c:v>209.51</c:v>
                </c:pt>
                <c:pt idx="657">
                  <c:v>207.91</c:v>
                </c:pt>
                <c:pt idx="658">
                  <c:v>210</c:v>
                </c:pt>
                <c:pt idx="659">
                  <c:v>219.54</c:v>
                </c:pt>
                <c:pt idx="660">
                  <c:v>212.85</c:v>
                </c:pt>
                <c:pt idx="661">
                  <c:v>209.6</c:v>
                </c:pt>
                <c:pt idx="662">
                  <c:v>207.49</c:v>
                </c:pt>
                <c:pt idx="663">
                  <c:v>206.63</c:v>
                </c:pt>
                <c:pt idx="664">
                  <c:v>203.88</c:v>
                </c:pt>
                <c:pt idx="665">
                  <c:v>206.57</c:v>
                </c:pt>
                <c:pt idx="666">
                  <c:v>205.75</c:v>
                </c:pt>
                <c:pt idx="667">
                  <c:v>204.13</c:v>
                </c:pt>
                <c:pt idx="668">
                  <c:v>205.92</c:v>
                </c:pt>
                <c:pt idx="669">
                  <c:v>206.68</c:v>
                </c:pt>
                <c:pt idx="670">
                  <c:v>205.95</c:v>
                </c:pt>
                <c:pt idx="671">
                  <c:v>206.31</c:v>
                </c:pt>
                <c:pt idx="672">
                  <c:v>209.28</c:v>
                </c:pt>
                <c:pt idx="673">
                  <c:v>209.62</c:v>
                </c:pt>
                <c:pt idx="674">
                  <c:v>213.8</c:v>
                </c:pt>
                <c:pt idx="675">
                  <c:v>214</c:v>
                </c:pt>
                <c:pt idx="676">
                  <c:v>219.07</c:v>
                </c:pt>
                <c:pt idx="677">
                  <c:v>218.99</c:v>
                </c:pt>
                <c:pt idx="678">
                  <c:v>221.29</c:v>
                </c:pt>
                <c:pt idx="679">
                  <c:v>222.1</c:v>
                </c:pt>
                <c:pt idx="680">
                  <c:v>221.91</c:v>
                </c:pt>
                <c:pt idx="681">
                  <c:v>222.38</c:v>
                </c:pt>
                <c:pt idx="682">
                  <c:v>224.08</c:v>
                </c:pt>
                <c:pt idx="683">
                  <c:v>218.1</c:v>
                </c:pt>
                <c:pt idx="684">
                  <c:v>221.14</c:v>
                </c:pt>
                <c:pt idx="685">
                  <c:v>224.6</c:v>
                </c:pt>
                <c:pt idx="686">
                  <c:v>222.02</c:v>
                </c:pt>
                <c:pt idx="687">
                  <c:v>221.62</c:v>
                </c:pt>
                <c:pt idx="688">
                  <c:v>226</c:v>
                </c:pt>
                <c:pt idx="689">
                  <c:v>228</c:v>
                </c:pt>
                <c:pt idx="690">
                  <c:v>230.2</c:v>
                </c:pt>
                <c:pt idx="691">
                  <c:v>228.81</c:v>
                </c:pt>
                <c:pt idx="692">
                  <c:v>229.37</c:v>
                </c:pt>
                <c:pt idx="693">
                  <c:v>233.96</c:v>
                </c:pt>
                <c:pt idx="694">
                  <c:v>228.69</c:v>
                </c:pt>
                <c:pt idx="695">
                  <c:v>228.7</c:v>
                </c:pt>
                <c:pt idx="696">
                  <c:v>228.02</c:v>
                </c:pt>
                <c:pt idx="697">
                  <c:v>230.34</c:v>
                </c:pt>
                <c:pt idx="698">
                  <c:v>232.41</c:v>
                </c:pt>
                <c:pt idx="699">
                  <c:v>228.96</c:v>
                </c:pt>
                <c:pt idx="700">
                  <c:v>226.88</c:v>
                </c:pt>
                <c:pt idx="701">
                  <c:v>228.67</c:v>
                </c:pt>
                <c:pt idx="702">
                  <c:v>227.59</c:v>
                </c:pt>
                <c:pt idx="703">
                  <c:v>226.07</c:v>
                </c:pt>
                <c:pt idx="704">
                  <c:v>224.18</c:v>
                </c:pt>
                <c:pt idx="705">
                  <c:v>220.16</c:v>
                </c:pt>
                <c:pt idx="706">
                  <c:v>220.41</c:v>
                </c:pt>
                <c:pt idx="707">
                  <c:v>221.56</c:v>
                </c:pt>
                <c:pt idx="708">
                  <c:v>218.48</c:v>
                </c:pt>
                <c:pt idx="709">
                  <c:v>220.73</c:v>
                </c:pt>
                <c:pt idx="710">
                  <c:v>220</c:v>
                </c:pt>
                <c:pt idx="711">
                  <c:v>219.46</c:v>
                </c:pt>
                <c:pt idx="712">
                  <c:v>217.89</c:v>
                </c:pt>
                <c:pt idx="713">
                  <c:v>220.2</c:v>
                </c:pt>
                <c:pt idx="714">
                  <c:v>223.93</c:v>
                </c:pt>
                <c:pt idx="715">
                  <c:v>226.75</c:v>
                </c:pt>
                <c:pt idx="716">
                  <c:v>221.96</c:v>
                </c:pt>
                <c:pt idx="717">
                  <c:v>221.4</c:v>
                </c:pt>
                <c:pt idx="718">
                  <c:v>219.03</c:v>
                </c:pt>
                <c:pt idx="719">
                  <c:v>214.63</c:v>
                </c:pt>
                <c:pt idx="720">
                  <c:v>218</c:v>
                </c:pt>
                <c:pt idx="721">
                  <c:v>214.41</c:v>
                </c:pt>
                <c:pt idx="722">
                  <c:v>215.17</c:v>
                </c:pt>
                <c:pt idx="723">
                  <c:v>214.87</c:v>
                </c:pt>
                <c:pt idx="724">
                  <c:v>217</c:v>
                </c:pt>
                <c:pt idx="725">
                  <c:v>221.34</c:v>
                </c:pt>
                <c:pt idx="726">
                  <c:v>222.5</c:v>
                </c:pt>
                <c:pt idx="727">
                  <c:v>220.44</c:v>
                </c:pt>
                <c:pt idx="728">
                  <c:v>220.67</c:v>
                </c:pt>
                <c:pt idx="729">
                  <c:v>222.59</c:v>
                </c:pt>
                <c:pt idx="730">
                  <c:v>222.82</c:v>
                </c:pt>
                <c:pt idx="731">
                  <c:v>222.29</c:v>
                </c:pt>
                <c:pt idx="732">
                  <c:v>223.92</c:v>
                </c:pt>
                <c:pt idx="733">
                  <c:v>223.6</c:v>
                </c:pt>
                <c:pt idx="734">
                  <c:v>225.23</c:v>
                </c:pt>
                <c:pt idx="735">
                  <c:v>229</c:v>
                </c:pt>
                <c:pt idx="736">
                  <c:v>226.78</c:v>
                </c:pt>
                <c:pt idx="737">
                  <c:v>226.16</c:v>
                </c:pt>
                <c:pt idx="738">
                  <c:v>225.56</c:v>
                </c:pt>
                <c:pt idx="739">
                  <c:v>227</c:v>
                </c:pt>
                <c:pt idx="740">
                  <c:v>229.93</c:v>
                </c:pt>
                <c:pt idx="741">
                  <c:v>229.46</c:v>
                </c:pt>
                <c:pt idx="742">
                  <c:v>232.99</c:v>
                </c:pt>
                <c:pt idx="743">
                  <c:v>234.02</c:v>
                </c:pt>
                <c:pt idx="744">
                  <c:v>233.75</c:v>
                </c:pt>
                <c:pt idx="745">
                  <c:v>234</c:v>
                </c:pt>
                <c:pt idx="746">
                  <c:v>232.46</c:v>
                </c:pt>
                <c:pt idx="747">
                  <c:v>235</c:v>
                </c:pt>
                <c:pt idx="748">
                  <c:v>234.23</c:v>
                </c:pt>
                <c:pt idx="749">
                  <c:v>233.02</c:v>
                </c:pt>
                <c:pt idx="750">
                  <c:v>231.22</c:v>
                </c:pt>
                <c:pt idx="751">
                  <c:v>228.67</c:v>
                </c:pt>
                <c:pt idx="752">
                  <c:v>228.65</c:v>
                </c:pt>
                <c:pt idx="753">
                  <c:v>232.87</c:v>
                </c:pt>
                <c:pt idx="754">
                  <c:v>231.95</c:v>
                </c:pt>
                <c:pt idx="755">
                  <c:v>226.98</c:v>
                </c:pt>
                <c:pt idx="756">
                  <c:v>224.84</c:v>
                </c:pt>
                <c:pt idx="757">
                  <c:v>228.34</c:v>
                </c:pt>
                <c:pt idx="758">
                  <c:v>231.25</c:v>
                </c:pt>
                <c:pt idx="759">
                  <c:v>231.08</c:v>
                </c:pt>
                <c:pt idx="760">
                  <c:v>234.3</c:v>
                </c:pt>
                <c:pt idx="761">
                  <c:v>230.75</c:v>
                </c:pt>
                <c:pt idx="762">
                  <c:v>232</c:v>
                </c:pt>
                <c:pt idx="763">
                  <c:v>231.19</c:v>
                </c:pt>
                <c:pt idx="764">
                  <c:v>232.56</c:v>
                </c:pt>
                <c:pt idx="765">
                  <c:v>232.73</c:v>
                </c:pt>
                <c:pt idx="766">
                  <c:v>232.4</c:v>
                </c:pt>
                <c:pt idx="767">
                  <c:v>234</c:v>
                </c:pt>
                <c:pt idx="768">
                  <c:v>233.31</c:v>
                </c:pt>
                <c:pt idx="769">
                  <c:v>229.27</c:v>
                </c:pt>
                <c:pt idx="770">
                  <c:v>222.55</c:v>
                </c:pt>
                <c:pt idx="771">
                  <c:v>222.45</c:v>
                </c:pt>
                <c:pt idx="772">
                  <c:v>223.82</c:v>
                </c:pt>
                <c:pt idx="773">
                  <c:v>225.01</c:v>
                </c:pt>
                <c:pt idx="774">
                  <c:v>219.96</c:v>
                </c:pt>
                <c:pt idx="775">
                  <c:v>222.73</c:v>
                </c:pt>
                <c:pt idx="776">
                  <c:v>228.81</c:v>
                </c:pt>
                <c:pt idx="777">
                  <c:v>227.91</c:v>
                </c:pt>
                <c:pt idx="778">
                  <c:v>226.69</c:v>
                </c:pt>
                <c:pt idx="779">
                  <c:v>227</c:v>
                </c:pt>
                <c:pt idx="780">
                  <c:v>225.09</c:v>
                </c:pt>
                <c:pt idx="781">
                  <c:v>223.64</c:v>
                </c:pt>
                <c:pt idx="782">
                  <c:v>224.41</c:v>
                </c:pt>
                <c:pt idx="783">
                  <c:v>225.62</c:v>
                </c:pt>
                <c:pt idx="784">
                  <c:v>223.74</c:v>
                </c:pt>
                <c:pt idx="785">
                  <c:v>222.02</c:v>
                </c:pt>
                <c:pt idx="786">
                  <c:v>226.45</c:v>
                </c:pt>
                <c:pt idx="787">
                  <c:v>227</c:v>
                </c:pt>
                <c:pt idx="788">
                  <c:v>226.12</c:v>
                </c:pt>
                <c:pt idx="789">
                  <c:v>226.36</c:v>
                </c:pt>
                <c:pt idx="790">
                  <c:v>227.22</c:v>
                </c:pt>
                <c:pt idx="791">
                  <c:v>229.44</c:v>
                </c:pt>
                <c:pt idx="792">
                  <c:v>227.48</c:v>
                </c:pt>
                <c:pt idx="793">
                  <c:v>227.5</c:v>
                </c:pt>
                <c:pt idx="794">
                  <c:v>228.79</c:v>
                </c:pt>
                <c:pt idx="795">
                  <c:v>236.27</c:v>
                </c:pt>
                <c:pt idx="796">
                  <c:v>237</c:v>
                </c:pt>
                <c:pt idx="797">
                  <c:v>234.41</c:v>
                </c:pt>
                <c:pt idx="798">
                  <c:v>238.27</c:v>
                </c:pt>
                <c:pt idx="799">
                  <c:v>236.73</c:v>
                </c:pt>
                <c:pt idx="800">
                  <c:v>237.01</c:v>
                </c:pt>
                <c:pt idx="801">
                  <c:v>238.81</c:v>
                </c:pt>
                <c:pt idx="802">
                  <c:v>241.55</c:v>
                </c:pt>
                <c:pt idx="803">
                  <c:v>243.79</c:v>
                </c:pt>
                <c:pt idx="804">
                  <c:v>244.73</c:v>
                </c:pt>
                <c:pt idx="805">
                  <c:v>243.11</c:v>
                </c:pt>
                <c:pt idx="806">
                  <c:v>243.1</c:v>
                </c:pt>
                <c:pt idx="807">
                  <c:v>241.25</c:v>
                </c:pt>
                <c:pt idx="808">
                  <c:v>241.16</c:v>
                </c:pt>
                <c:pt idx="809">
                  <c:v>239.74</c:v>
                </c:pt>
                <c:pt idx="810">
                  <c:v>239.68</c:v>
                </c:pt>
                <c:pt idx="811">
                  <c:v>240.02</c:v>
                </c:pt>
                <c:pt idx="812">
                  <c:v>231.41499999999999</c:v>
                </c:pt>
                <c:pt idx="813">
                  <c:v>237.42</c:v>
                </c:pt>
                <c:pt idx="814">
                  <c:v>234.58</c:v>
                </c:pt>
                <c:pt idx="815">
                  <c:v>236</c:v>
                </c:pt>
                <c:pt idx="816">
                  <c:v>237.14</c:v>
                </c:pt>
                <c:pt idx="817">
                  <c:v>238.63</c:v>
                </c:pt>
                <c:pt idx="818">
                  <c:v>236</c:v>
                </c:pt>
                <c:pt idx="819">
                  <c:v>238</c:v>
                </c:pt>
                <c:pt idx="820">
                  <c:v>239.22</c:v>
                </c:pt>
                <c:pt idx="821">
                  <c:v>240.42</c:v>
                </c:pt>
                <c:pt idx="822">
                  <c:v>240.5</c:v>
                </c:pt>
                <c:pt idx="823">
                  <c:v>240.62</c:v>
                </c:pt>
                <c:pt idx="824">
                  <c:v>240</c:v>
                </c:pt>
                <c:pt idx="825">
                  <c:v>240.72</c:v>
                </c:pt>
                <c:pt idx="826">
                  <c:v>242.01</c:v>
                </c:pt>
                <c:pt idx="827">
                  <c:v>236.53</c:v>
                </c:pt>
                <c:pt idx="828">
                  <c:v>240</c:v>
                </c:pt>
                <c:pt idx="829">
                  <c:v>235.58</c:v>
                </c:pt>
                <c:pt idx="830">
                  <c:v>239.38</c:v>
                </c:pt>
                <c:pt idx="831">
                  <c:v>240</c:v>
                </c:pt>
                <c:pt idx="832">
                  <c:v>241.32</c:v>
                </c:pt>
                <c:pt idx="833">
                  <c:v>242.25</c:v>
                </c:pt>
                <c:pt idx="834">
                  <c:v>241.38</c:v>
                </c:pt>
                <c:pt idx="835">
                  <c:v>243.01</c:v>
                </c:pt>
                <c:pt idx="836">
                  <c:v>243.5</c:v>
                </c:pt>
                <c:pt idx="837">
                  <c:v>246.42</c:v>
                </c:pt>
                <c:pt idx="838">
                  <c:v>245.59</c:v>
                </c:pt>
                <c:pt idx="839">
                  <c:v>247.47</c:v>
                </c:pt>
                <c:pt idx="840">
                  <c:v>248.35</c:v>
                </c:pt>
                <c:pt idx="841">
                  <c:v>245.42</c:v>
                </c:pt>
                <c:pt idx="842">
                  <c:v>245.5</c:v>
                </c:pt>
                <c:pt idx="843">
                  <c:v>247.79</c:v>
                </c:pt>
                <c:pt idx="844">
                  <c:v>247.33</c:v>
                </c:pt>
                <c:pt idx="845">
                  <c:v>246.94</c:v>
                </c:pt>
                <c:pt idx="846">
                  <c:v>247.15</c:v>
                </c:pt>
                <c:pt idx="847">
                  <c:v>245</c:v>
                </c:pt>
                <c:pt idx="848">
                  <c:v>241.9</c:v>
                </c:pt>
                <c:pt idx="849">
                  <c:v>240.94</c:v>
                </c:pt>
                <c:pt idx="850">
                  <c:v>245</c:v>
                </c:pt>
                <c:pt idx="851">
                  <c:v>243.63</c:v>
                </c:pt>
                <c:pt idx="852">
                  <c:v>240.77</c:v>
                </c:pt>
                <c:pt idx="853">
                  <c:v>236.75</c:v>
                </c:pt>
                <c:pt idx="854">
                  <c:v>235.38</c:v>
                </c:pt>
                <c:pt idx="855">
                  <c:v>231.93</c:v>
                </c:pt>
                <c:pt idx="856">
                  <c:v>230.26</c:v>
                </c:pt>
                <c:pt idx="857">
                  <c:v>230.67</c:v>
                </c:pt>
                <c:pt idx="858">
                  <c:v>232.84</c:v>
                </c:pt>
                <c:pt idx="859">
                  <c:v>229.24</c:v>
                </c:pt>
                <c:pt idx="860">
                  <c:v>230.47</c:v>
                </c:pt>
                <c:pt idx="861">
                  <c:v>229.48</c:v>
                </c:pt>
                <c:pt idx="862">
                  <c:v>230.41</c:v>
                </c:pt>
                <c:pt idx="863">
                  <c:v>233.17</c:v>
                </c:pt>
                <c:pt idx="864">
                  <c:v>232.8</c:v>
                </c:pt>
                <c:pt idx="865">
                  <c:v>234.9</c:v>
                </c:pt>
                <c:pt idx="866">
                  <c:v>237.55</c:v>
                </c:pt>
                <c:pt idx="867">
                  <c:v>236.71</c:v>
                </c:pt>
                <c:pt idx="868">
                  <c:v>236.39</c:v>
                </c:pt>
                <c:pt idx="869">
                  <c:v>239</c:v>
                </c:pt>
                <c:pt idx="870">
                  <c:v>239.63</c:v>
                </c:pt>
                <c:pt idx="871">
                  <c:v>239.96</c:v>
                </c:pt>
                <c:pt idx="872">
                  <c:v>237.47</c:v>
                </c:pt>
                <c:pt idx="873">
                  <c:v>234.13</c:v>
                </c:pt>
                <c:pt idx="874">
                  <c:v>231.36</c:v>
                </c:pt>
                <c:pt idx="875">
                  <c:v>232.89</c:v>
                </c:pt>
                <c:pt idx="876">
                  <c:v>232.25</c:v>
                </c:pt>
                <c:pt idx="877">
                  <c:v>234.57</c:v>
                </c:pt>
                <c:pt idx="878">
                  <c:v>231.17</c:v>
                </c:pt>
                <c:pt idx="879">
                  <c:v>232.19</c:v>
                </c:pt>
                <c:pt idx="880">
                  <c:v>233.57</c:v>
                </c:pt>
                <c:pt idx="881">
                  <c:v>236.14</c:v>
                </c:pt>
                <c:pt idx="882">
                  <c:v>239.91</c:v>
                </c:pt>
                <c:pt idx="883">
                  <c:v>245.12</c:v>
                </c:pt>
                <c:pt idx="884">
                  <c:v>244</c:v>
                </c:pt>
                <c:pt idx="885">
                  <c:v>243.41</c:v>
                </c:pt>
                <c:pt idx="886">
                  <c:v>243.49</c:v>
                </c:pt>
                <c:pt idx="887">
                  <c:v>244.33</c:v>
                </c:pt>
                <c:pt idx="888">
                  <c:v>243.98</c:v>
                </c:pt>
                <c:pt idx="889">
                  <c:v>245</c:v>
                </c:pt>
                <c:pt idx="890">
                  <c:v>246.17</c:v>
                </c:pt>
                <c:pt idx="891">
                  <c:v>246.81</c:v>
                </c:pt>
                <c:pt idx="892">
                  <c:v>248.59</c:v>
                </c:pt>
                <c:pt idx="893">
                  <c:v>249.45</c:v>
                </c:pt>
                <c:pt idx="894">
                  <c:v>249.61</c:v>
                </c:pt>
                <c:pt idx="895">
                  <c:v>250.03</c:v>
                </c:pt>
                <c:pt idx="896">
                  <c:v>253</c:v>
                </c:pt>
                <c:pt idx="897">
                  <c:v>254.19</c:v>
                </c:pt>
                <c:pt idx="898">
                  <c:v>254.3</c:v>
                </c:pt>
                <c:pt idx="899">
                  <c:v>253.85</c:v>
                </c:pt>
                <c:pt idx="900">
                  <c:v>253.92</c:v>
                </c:pt>
                <c:pt idx="901">
                  <c:v>254.25</c:v>
                </c:pt>
                <c:pt idx="902">
                  <c:v>255.79</c:v>
                </c:pt>
                <c:pt idx="903">
                  <c:v>255.91</c:v>
                </c:pt>
                <c:pt idx="904">
                  <c:v>254.19</c:v>
                </c:pt>
                <c:pt idx="905">
                  <c:v>255.8</c:v>
                </c:pt>
                <c:pt idx="906">
                  <c:v>254.89</c:v>
                </c:pt>
                <c:pt idx="907">
                  <c:v>255</c:v>
                </c:pt>
                <c:pt idx="908">
                  <c:v>255</c:v>
                </c:pt>
                <c:pt idx="909">
                  <c:v>257.3</c:v>
                </c:pt>
                <c:pt idx="910">
                  <c:v>259.14999999999998</c:v>
                </c:pt>
                <c:pt idx="911">
                  <c:v>263.19</c:v>
                </c:pt>
                <c:pt idx="912">
                  <c:v>254.51</c:v>
                </c:pt>
                <c:pt idx="913">
                  <c:v>258.7</c:v>
                </c:pt>
                <c:pt idx="914">
                  <c:v>258.61</c:v>
                </c:pt>
                <c:pt idx="915">
                  <c:v>260.5</c:v>
                </c:pt>
                <c:pt idx="916">
                  <c:v>257.51</c:v>
                </c:pt>
                <c:pt idx="917">
                  <c:v>260</c:v>
                </c:pt>
                <c:pt idx="918">
                  <c:v>258.52999999999997</c:v>
                </c:pt>
                <c:pt idx="919">
                  <c:v>259.25</c:v>
                </c:pt>
                <c:pt idx="920">
                  <c:v>258.54000000000002</c:v>
                </c:pt>
                <c:pt idx="921">
                  <c:v>260.57</c:v>
                </c:pt>
                <c:pt idx="922">
                  <c:v>259.61</c:v>
                </c:pt>
                <c:pt idx="923">
                  <c:v>258.55</c:v>
                </c:pt>
                <c:pt idx="924">
                  <c:v>258.07</c:v>
                </c:pt>
                <c:pt idx="925">
                  <c:v>260.77999999999997</c:v>
                </c:pt>
                <c:pt idx="926">
                  <c:v>260.94</c:v>
                </c:pt>
                <c:pt idx="927">
                  <c:v>262</c:v>
                </c:pt>
                <c:pt idx="928">
                  <c:v>264.97000000000003</c:v>
                </c:pt>
                <c:pt idx="929">
                  <c:v>265.45999999999998</c:v>
                </c:pt>
                <c:pt idx="930">
                  <c:v>265.13</c:v>
                </c:pt>
                <c:pt idx="931">
                  <c:v>263.52</c:v>
                </c:pt>
                <c:pt idx="932">
                  <c:v>264.42</c:v>
                </c:pt>
                <c:pt idx="933">
                  <c:v>267.88</c:v>
                </c:pt>
                <c:pt idx="934">
                  <c:v>268.18</c:v>
                </c:pt>
                <c:pt idx="935">
                  <c:v>272.24</c:v>
                </c:pt>
                <c:pt idx="936">
                  <c:v>271.55</c:v>
                </c:pt>
                <c:pt idx="937">
                  <c:v>272.57</c:v>
                </c:pt>
                <c:pt idx="938">
                  <c:v>271.95</c:v>
                </c:pt>
                <c:pt idx="939">
                  <c:v>265.94</c:v>
                </c:pt>
                <c:pt idx="940">
                  <c:v>266.97000000000003</c:v>
                </c:pt>
                <c:pt idx="941">
                  <c:v>274.58999999999997</c:v>
                </c:pt>
                <c:pt idx="942">
                  <c:v>277.12</c:v>
                </c:pt>
                <c:pt idx="943">
                  <c:v>273.39</c:v>
                </c:pt>
                <c:pt idx="944">
                  <c:v>277.61</c:v>
                </c:pt>
                <c:pt idx="945">
                  <c:v>277.39999999999998</c:v>
                </c:pt>
                <c:pt idx="946">
                  <c:v>274.8</c:v>
                </c:pt>
                <c:pt idx="947">
                  <c:v>279.38</c:v>
                </c:pt>
                <c:pt idx="948">
                  <c:v>279.54000000000002</c:v>
                </c:pt>
                <c:pt idx="949">
                  <c:v>275</c:v>
                </c:pt>
                <c:pt idx="950">
                  <c:v>276.43</c:v>
                </c:pt>
                <c:pt idx="951">
                  <c:v>273.75</c:v>
                </c:pt>
                <c:pt idx="952">
                  <c:v>276.47000000000003</c:v>
                </c:pt>
                <c:pt idx="953">
                  <c:v>277.65499999999997</c:v>
                </c:pt>
                <c:pt idx="954">
                  <c:v>280.95999999999998</c:v>
                </c:pt>
                <c:pt idx="955">
                  <c:v>274.57</c:v>
                </c:pt>
                <c:pt idx="956">
                  <c:v>274.63</c:v>
                </c:pt>
                <c:pt idx="957">
                  <c:v>279.18</c:v>
                </c:pt>
                <c:pt idx="958">
                  <c:v>284.72000000000003</c:v>
                </c:pt>
                <c:pt idx="959">
                  <c:v>283.04000000000002</c:v>
                </c:pt>
                <c:pt idx="960">
                  <c:v>284.17</c:v>
                </c:pt>
                <c:pt idx="961">
                  <c:v>282.10000000000002</c:v>
                </c:pt>
                <c:pt idx="962">
                  <c:v>285.5</c:v>
                </c:pt>
                <c:pt idx="963">
                  <c:v>283.2</c:v>
                </c:pt>
                <c:pt idx="964">
                  <c:v>282.81</c:v>
                </c:pt>
                <c:pt idx="965">
                  <c:v>280.27</c:v>
                </c:pt>
                <c:pt idx="966">
                  <c:v>280</c:v>
                </c:pt>
                <c:pt idx="967">
                  <c:v>280.88</c:v>
                </c:pt>
                <c:pt idx="968">
                  <c:v>279</c:v>
                </c:pt>
                <c:pt idx="969">
                  <c:v>279.45</c:v>
                </c:pt>
                <c:pt idx="970">
                  <c:v>281.31</c:v>
                </c:pt>
                <c:pt idx="971">
                  <c:v>284.66000000000003</c:v>
                </c:pt>
                <c:pt idx="972">
                  <c:v>288.95999999999998</c:v>
                </c:pt>
                <c:pt idx="973">
                  <c:v>283.55</c:v>
                </c:pt>
                <c:pt idx="974">
                  <c:v>283.87</c:v>
                </c:pt>
                <c:pt idx="975">
                  <c:v>286.66000000000003</c:v>
                </c:pt>
                <c:pt idx="976">
                  <c:v>287.64</c:v>
                </c:pt>
                <c:pt idx="977">
                  <c:v>289.97000000000003</c:v>
                </c:pt>
                <c:pt idx="978">
                  <c:v>290</c:v>
                </c:pt>
                <c:pt idx="979">
                  <c:v>283.01</c:v>
                </c:pt>
                <c:pt idx="980">
                  <c:v>284.13</c:v>
                </c:pt>
                <c:pt idx="981">
                  <c:v>280.25</c:v>
                </c:pt>
                <c:pt idx="982">
                  <c:v>278.49</c:v>
                </c:pt>
                <c:pt idx="983">
                  <c:v>280.36</c:v>
                </c:pt>
                <c:pt idx="984">
                  <c:v>278</c:v>
                </c:pt>
                <c:pt idx="985">
                  <c:v>280.48</c:v>
                </c:pt>
                <c:pt idx="986">
                  <c:v>278.36</c:v>
                </c:pt>
                <c:pt idx="987">
                  <c:v>276.10000000000002</c:v>
                </c:pt>
                <c:pt idx="988">
                  <c:v>276.25</c:v>
                </c:pt>
                <c:pt idx="989">
                  <c:v>277.63</c:v>
                </c:pt>
                <c:pt idx="990">
                  <c:v>275.42</c:v>
                </c:pt>
                <c:pt idx="991">
                  <c:v>274</c:v>
                </c:pt>
                <c:pt idx="992">
                  <c:v>275.55</c:v>
                </c:pt>
                <c:pt idx="993">
                  <c:v>277.89</c:v>
                </c:pt>
                <c:pt idx="994">
                  <c:v>270.54000000000002</c:v>
                </c:pt>
                <c:pt idx="995">
                  <c:v>273.3</c:v>
                </c:pt>
                <c:pt idx="996">
                  <c:v>272.57</c:v>
                </c:pt>
                <c:pt idx="997">
                  <c:v>271.47000000000003</c:v>
                </c:pt>
                <c:pt idx="998">
                  <c:v>270.95</c:v>
                </c:pt>
                <c:pt idx="999">
                  <c:v>274.01</c:v>
                </c:pt>
                <c:pt idx="1000">
                  <c:v>282.57</c:v>
                </c:pt>
                <c:pt idx="1001">
                  <c:v>272.97000000000003</c:v>
                </c:pt>
                <c:pt idx="1002">
                  <c:v>275.01</c:v>
                </c:pt>
                <c:pt idx="1003">
                  <c:v>272.32</c:v>
                </c:pt>
                <c:pt idx="1004">
                  <c:v>270.52999999999997</c:v>
                </c:pt>
                <c:pt idx="1005">
                  <c:v>268.14999999999998</c:v>
                </c:pt>
                <c:pt idx="1006">
                  <c:v>269.35000000000002</c:v>
                </c:pt>
                <c:pt idx="1007">
                  <c:v>269</c:v>
                </c:pt>
                <c:pt idx="1008">
                  <c:v>269.64999999999998</c:v>
                </c:pt>
                <c:pt idx="1009">
                  <c:v>273.72000000000003</c:v>
                </c:pt>
                <c:pt idx="1010">
                  <c:v>277.8</c:v>
                </c:pt>
                <c:pt idx="1011">
                  <c:v>276.8</c:v>
                </c:pt>
                <c:pt idx="1012">
                  <c:v>279.55</c:v>
                </c:pt>
                <c:pt idx="1013">
                  <c:v>281.45999999999998</c:v>
                </c:pt>
                <c:pt idx="1014">
                  <c:v>279.44</c:v>
                </c:pt>
                <c:pt idx="1015">
                  <c:v>277.14999999999998</c:v>
                </c:pt>
                <c:pt idx="1016">
                  <c:v>281.74</c:v>
                </c:pt>
                <c:pt idx="1017">
                  <c:v>280.05</c:v>
                </c:pt>
                <c:pt idx="1018">
                  <c:v>279.22000000000003</c:v>
                </c:pt>
                <c:pt idx="1019">
                  <c:v>278</c:v>
                </c:pt>
                <c:pt idx="1020">
                  <c:v>275.52999999999997</c:v>
                </c:pt>
                <c:pt idx="1021">
                  <c:v>275.24</c:v>
                </c:pt>
                <c:pt idx="1022">
                  <c:v>275.01</c:v>
                </c:pt>
                <c:pt idx="1023">
                  <c:v>274.23</c:v>
                </c:pt>
                <c:pt idx="1024">
                  <c:v>269</c:v>
                </c:pt>
                <c:pt idx="1025">
                  <c:v>268.7</c:v>
                </c:pt>
                <c:pt idx="1026">
                  <c:v>271.44</c:v>
                </c:pt>
                <c:pt idx="1027">
                  <c:v>273.08999999999997</c:v>
                </c:pt>
                <c:pt idx="1028">
                  <c:v>269.63</c:v>
                </c:pt>
                <c:pt idx="1029">
                  <c:v>273.52999999999997</c:v>
                </c:pt>
                <c:pt idx="1030">
                  <c:v>274.8</c:v>
                </c:pt>
                <c:pt idx="1031">
                  <c:v>277.70999999999998</c:v>
                </c:pt>
                <c:pt idx="1032">
                  <c:v>278.14</c:v>
                </c:pt>
                <c:pt idx="1033">
                  <c:v>274.54000000000002</c:v>
                </c:pt>
                <c:pt idx="1034">
                  <c:v>276.77</c:v>
                </c:pt>
                <c:pt idx="1035">
                  <c:v>270.32</c:v>
                </c:pt>
                <c:pt idx="1036">
                  <c:v>270.10000000000002</c:v>
                </c:pt>
                <c:pt idx="1037">
                  <c:v>269</c:v>
                </c:pt>
                <c:pt idx="1038">
                  <c:v>271.3</c:v>
                </c:pt>
                <c:pt idx="1039">
                  <c:v>273.19</c:v>
                </c:pt>
                <c:pt idx="1040">
                  <c:v>277.17</c:v>
                </c:pt>
                <c:pt idx="1041">
                  <c:v>275.32</c:v>
                </c:pt>
                <c:pt idx="1042">
                  <c:v>276.85000000000002</c:v>
                </c:pt>
                <c:pt idx="1043">
                  <c:v>272.91000000000003</c:v>
                </c:pt>
                <c:pt idx="1044">
                  <c:v>268.51</c:v>
                </c:pt>
                <c:pt idx="1045">
                  <c:v>267.2</c:v>
                </c:pt>
                <c:pt idx="1046">
                  <c:v>263.79000000000002</c:v>
                </c:pt>
                <c:pt idx="1047">
                  <c:v>263.24</c:v>
                </c:pt>
                <c:pt idx="1048">
                  <c:v>269.07</c:v>
                </c:pt>
                <c:pt idx="1049">
                  <c:v>269</c:v>
                </c:pt>
                <c:pt idx="1050">
                  <c:v>270.25</c:v>
                </c:pt>
                <c:pt idx="1051">
                  <c:v>267</c:v>
                </c:pt>
                <c:pt idx="1052">
                  <c:v>259.12</c:v>
                </c:pt>
                <c:pt idx="1053">
                  <c:v>262.13</c:v>
                </c:pt>
                <c:pt idx="1054">
                  <c:v>264.33999999999997</c:v>
                </c:pt>
                <c:pt idx="1055">
                  <c:v>265.67</c:v>
                </c:pt>
                <c:pt idx="1056">
                  <c:v>268.52</c:v>
                </c:pt>
                <c:pt idx="1057">
                  <c:v>268.44</c:v>
                </c:pt>
                <c:pt idx="1058">
                  <c:v>272.29000000000002</c:v>
                </c:pt>
                <c:pt idx="1059">
                  <c:v>270.32</c:v>
                </c:pt>
                <c:pt idx="1060">
                  <c:v>267.23</c:v>
                </c:pt>
                <c:pt idx="1061">
                  <c:v>267.52999999999997</c:v>
                </c:pt>
                <c:pt idx="1062">
                  <c:v>256.07</c:v>
                </c:pt>
                <c:pt idx="1063">
                  <c:v>255.39</c:v>
                </c:pt>
                <c:pt idx="1064">
                  <c:v>255.59</c:v>
                </c:pt>
                <c:pt idx="1065">
                  <c:v>260.32</c:v>
                </c:pt>
                <c:pt idx="1066">
                  <c:v>263.23</c:v>
                </c:pt>
                <c:pt idx="1067">
                  <c:v>264.54000000000002</c:v>
                </c:pt>
                <c:pt idx="1068">
                  <c:v>266.33</c:v>
                </c:pt>
                <c:pt idx="1069">
                  <c:v>263.83</c:v>
                </c:pt>
                <c:pt idx="1070">
                  <c:v>261.45</c:v>
                </c:pt>
                <c:pt idx="1071">
                  <c:v>256.5</c:v>
                </c:pt>
                <c:pt idx="1072">
                  <c:v>259.66000000000003</c:v>
                </c:pt>
                <c:pt idx="1073">
                  <c:v>258.13</c:v>
                </c:pt>
                <c:pt idx="1074">
                  <c:v>259.17</c:v>
                </c:pt>
                <c:pt idx="1075">
                  <c:v>260.5</c:v>
                </c:pt>
                <c:pt idx="1076">
                  <c:v>260.13</c:v>
                </c:pt>
                <c:pt idx="1077">
                  <c:v>260.87</c:v>
                </c:pt>
                <c:pt idx="1078">
                  <c:v>262.83999999999997</c:v>
                </c:pt>
                <c:pt idx="1079">
                  <c:v>266.85000000000002</c:v>
                </c:pt>
                <c:pt idx="1080">
                  <c:v>267.42</c:v>
                </c:pt>
                <c:pt idx="1081">
                  <c:v>267</c:v>
                </c:pt>
                <c:pt idx="1082">
                  <c:v>268.56</c:v>
                </c:pt>
                <c:pt idx="1083">
                  <c:v>268.94</c:v>
                </c:pt>
                <c:pt idx="1084">
                  <c:v>268.7</c:v>
                </c:pt>
                <c:pt idx="1085">
                  <c:v>267.72000000000003</c:v>
                </c:pt>
                <c:pt idx="1086">
                  <c:v>268.52</c:v>
                </c:pt>
                <c:pt idx="1087">
                  <c:v>271.16000000000003</c:v>
                </c:pt>
                <c:pt idx="1088">
                  <c:v>270.98</c:v>
                </c:pt>
                <c:pt idx="1089">
                  <c:v>275</c:v>
                </c:pt>
                <c:pt idx="1090">
                  <c:v>276.37</c:v>
                </c:pt>
                <c:pt idx="1091">
                  <c:v>278.70999999999998</c:v>
                </c:pt>
                <c:pt idx="1092">
                  <c:v>281</c:v>
                </c:pt>
                <c:pt idx="1093">
                  <c:v>277.77</c:v>
                </c:pt>
                <c:pt idx="1094">
                  <c:v>282.08999999999997</c:v>
                </c:pt>
                <c:pt idx="1095">
                  <c:v>285.93</c:v>
                </c:pt>
                <c:pt idx="1096">
                  <c:v>285.02</c:v>
                </c:pt>
                <c:pt idx="1097">
                  <c:v>284</c:v>
                </c:pt>
                <c:pt idx="1098">
                  <c:v>286.49</c:v>
                </c:pt>
                <c:pt idx="1099">
                  <c:v>288.05</c:v>
                </c:pt>
                <c:pt idx="1100">
                  <c:v>290.89999999999998</c:v>
                </c:pt>
                <c:pt idx="1101">
                  <c:v>291.83999999999997</c:v>
                </c:pt>
                <c:pt idx="1102">
                  <c:v>291.08999999999997</c:v>
                </c:pt>
                <c:pt idx="1103">
                  <c:v>285.5</c:v>
                </c:pt>
                <c:pt idx="1104">
                  <c:v>284.89999999999998</c:v>
                </c:pt>
                <c:pt idx="1105">
                  <c:v>280.18</c:v>
                </c:pt>
                <c:pt idx="1106">
                  <c:v>274.19</c:v>
                </c:pt>
                <c:pt idx="1107">
                  <c:v>270.5</c:v>
                </c:pt>
                <c:pt idx="1108">
                  <c:v>273.16000000000003</c:v>
                </c:pt>
                <c:pt idx="1109">
                  <c:v>275</c:v>
                </c:pt>
                <c:pt idx="1110">
                  <c:v>276.97000000000003</c:v>
                </c:pt>
                <c:pt idx="1111">
                  <c:v>276.57</c:v>
                </c:pt>
                <c:pt idx="1112">
                  <c:v>276.67</c:v>
                </c:pt>
                <c:pt idx="1113">
                  <c:v>277.35000000000002</c:v>
                </c:pt>
                <c:pt idx="1114">
                  <c:v>277.60000000000002</c:v>
                </c:pt>
                <c:pt idx="1115">
                  <c:v>274.70999999999998</c:v>
                </c:pt>
                <c:pt idx="1116">
                  <c:v>275</c:v>
                </c:pt>
                <c:pt idx="1117">
                  <c:v>276.77999999999997</c:v>
                </c:pt>
                <c:pt idx="1118">
                  <c:v>276.04000000000002</c:v>
                </c:pt>
                <c:pt idx="1119">
                  <c:v>279.08</c:v>
                </c:pt>
                <c:pt idx="1120">
                  <c:v>281</c:v>
                </c:pt>
                <c:pt idx="1121">
                  <c:v>278.62</c:v>
                </c:pt>
                <c:pt idx="1122">
                  <c:v>288.57</c:v>
                </c:pt>
                <c:pt idx="1123">
                  <c:v>289.92</c:v>
                </c:pt>
                <c:pt idx="1124">
                  <c:v>289.60000000000002</c:v>
                </c:pt>
                <c:pt idx="1125">
                  <c:v>285.05</c:v>
                </c:pt>
                <c:pt idx="1126">
                  <c:v>286.04000000000002</c:v>
                </c:pt>
                <c:pt idx="1127">
                  <c:v>282.39</c:v>
                </c:pt>
                <c:pt idx="1128">
                  <c:v>284</c:v>
                </c:pt>
                <c:pt idx="1129">
                  <c:v>282.04000000000002</c:v>
                </c:pt>
                <c:pt idx="1130">
                  <c:v>284.27</c:v>
                </c:pt>
                <c:pt idx="1131">
                  <c:v>292.33999999999997</c:v>
                </c:pt>
                <c:pt idx="1132">
                  <c:v>292.08999999999997</c:v>
                </c:pt>
                <c:pt idx="1133">
                  <c:v>288.49</c:v>
                </c:pt>
                <c:pt idx="1134">
                  <c:v>291.55</c:v>
                </c:pt>
                <c:pt idx="1135">
                  <c:v>291.70999999999998</c:v>
                </c:pt>
                <c:pt idx="1136">
                  <c:v>306.32</c:v>
                </c:pt>
                <c:pt idx="1137">
                  <c:v>307.5</c:v>
                </c:pt>
                <c:pt idx="1138">
                  <c:v>306.89</c:v>
                </c:pt>
                <c:pt idx="1139">
                  <c:v>310.08999999999997</c:v>
                </c:pt>
                <c:pt idx="1140">
                  <c:v>309.04000000000002</c:v>
                </c:pt>
                <c:pt idx="1141">
                  <c:v>309.49</c:v>
                </c:pt>
                <c:pt idx="1142">
                  <c:v>309.3</c:v>
                </c:pt>
                <c:pt idx="1143">
                  <c:v>307.56</c:v>
                </c:pt>
                <c:pt idx="1144">
                  <c:v>309.48</c:v>
                </c:pt>
                <c:pt idx="1145">
                  <c:v>310</c:v>
                </c:pt>
                <c:pt idx="1146">
                  <c:v>311.86</c:v>
                </c:pt>
                <c:pt idx="1147">
                  <c:v>307.3</c:v>
                </c:pt>
                <c:pt idx="1148">
                  <c:v>307.97000000000003</c:v>
                </c:pt>
                <c:pt idx="1149">
                  <c:v>311.86</c:v>
                </c:pt>
                <c:pt idx="1150">
                  <c:v>314.2</c:v>
                </c:pt>
                <c:pt idx="1151">
                  <c:v>310.77</c:v>
                </c:pt>
                <c:pt idx="1152">
                  <c:v>314.29000000000002</c:v>
                </c:pt>
                <c:pt idx="1153">
                  <c:v>316.89999999999998</c:v>
                </c:pt>
                <c:pt idx="1154">
                  <c:v>317.10000000000002</c:v>
                </c:pt>
                <c:pt idx="1155">
                  <c:v>312.42</c:v>
                </c:pt>
                <c:pt idx="1156">
                  <c:v>309.98</c:v>
                </c:pt>
                <c:pt idx="1157">
                  <c:v>308.87</c:v>
                </c:pt>
                <c:pt idx="1158">
                  <c:v>311.83</c:v>
                </c:pt>
                <c:pt idx="1159">
                  <c:v>307.36</c:v>
                </c:pt>
                <c:pt idx="1160">
                  <c:v>313.04000000000002</c:v>
                </c:pt>
                <c:pt idx="1161">
                  <c:v>314.82</c:v>
                </c:pt>
                <c:pt idx="1162">
                  <c:v>315.83</c:v>
                </c:pt>
                <c:pt idx="1163">
                  <c:v>314.74</c:v>
                </c:pt>
                <c:pt idx="1164">
                  <c:v>315.82</c:v>
                </c:pt>
                <c:pt idx="1165">
                  <c:v>318.5</c:v>
                </c:pt>
                <c:pt idx="1166">
                  <c:v>311.83</c:v>
                </c:pt>
                <c:pt idx="1167">
                  <c:v>313.57</c:v>
                </c:pt>
                <c:pt idx="1168">
                  <c:v>315.64999999999998</c:v>
                </c:pt>
                <c:pt idx="1169">
                  <c:v>318.17</c:v>
                </c:pt>
                <c:pt idx="1170">
                  <c:v>319.77</c:v>
                </c:pt>
                <c:pt idx="1171">
                  <c:v>319.27</c:v>
                </c:pt>
                <c:pt idx="1172">
                  <c:v>314.68</c:v>
                </c:pt>
                <c:pt idx="1173">
                  <c:v>316.12</c:v>
                </c:pt>
                <c:pt idx="1174">
                  <c:v>317.77999999999997</c:v>
                </c:pt>
                <c:pt idx="1175">
                  <c:v>314.18</c:v>
                </c:pt>
                <c:pt idx="1176">
                  <c:v>315.01</c:v>
                </c:pt>
                <c:pt idx="1177">
                  <c:v>312.89</c:v>
                </c:pt>
                <c:pt idx="1178">
                  <c:v>311</c:v>
                </c:pt>
                <c:pt idx="1179">
                  <c:v>311.2</c:v>
                </c:pt>
                <c:pt idx="1180">
                  <c:v>305</c:v>
                </c:pt>
                <c:pt idx="1181">
                  <c:v>308.75</c:v>
                </c:pt>
                <c:pt idx="1182">
                  <c:v>313.68</c:v>
                </c:pt>
                <c:pt idx="1183">
                  <c:v>315.75</c:v>
                </c:pt>
                <c:pt idx="1184">
                  <c:v>317.5</c:v>
                </c:pt>
                <c:pt idx="1185">
                  <c:v>320.31</c:v>
                </c:pt>
                <c:pt idx="1186">
                  <c:v>324.77</c:v>
                </c:pt>
                <c:pt idx="1187">
                  <c:v>323.76</c:v>
                </c:pt>
                <c:pt idx="1188">
                  <c:v>328.02</c:v>
                </c:pt>
                <c:pt idx="1189">
                  <c:v>330</c:v>
                </c:pt>
                <c:pt idx="1190">
                  <c:v>334.67</c:v>
                </c:pt>
                <c:pt idx="1191">
                  <c:v>334.5</c:v>
                </c:pt>
                <c:pt idx="1192">
                  <c:v>339.51</c:v>
                </c:pt>
                <c:pt idx="1193">
                  <c:v>346.47</c:v>
                </c:pt>
                <c:pt idx="1194">
                  <c:v>340</c:v>
                </c:pt>
                <c:pt idx="1195">
                  <c:v>344.6</c:v>
                </c:pt>
                <c:pt idx="1196">
                  <c:v>346</c:v>
                </c:pt>
                <c:pt idx="1197">
                  <c:v>349.78</c:v>
                </c:pt>
                <c:pt idx="1198">
                  <c:v>348</c:v>
                </c:pt>
                <c:pt idx="1199">
                  <c:v>348.7</c:v>
                </c:pt>
                <c:pt idx="1200">
                  <c:v>348.3</c:v>
                </c:pt>
                <c:pt idx="1201">
                  <c:v>349.16</c:v>
                </c:pt>
                <c:pt idx="1202">
                  <c:v>353.12</c:v>
                </c:pt>
                <c:pt idx="1203">
                  <c:v>354.43</c:v>
                </c:pt>
                <c:pt idx="1204">
                  <c:v>353.69</c:v>
                </c:pt>
                <c:pt idx="1205">
                  <c:v>356.01499999999999</c:v>
                </c:pt>
                <c:pt idx="1206">
                  <c:v>355.23</c:v>
                </c:pt>
                <c:pt idx="1207">
                  <c:v>350.49</c:v>
                </c:pt>
                <c:pt idx="1208">
                  <c:v>348.755</c:v>
                </c:pt>
                <c:pt idx="1209">
                  <c:v>351.37</c:v>
                </c:pt>
                <c:pt idx="1210">
                  <c:v>350</c:v>
                </c:pt>
                <c:pt idx="1211">
                  <c:v>351.9</c:v>
                </c:pt>
                <c:pt idx="1212">
                  <c:v>354.71</c:v>
                </c:pt>
                <c:pt idx="1213">
                  <c:v>363</c:v>
                </c:pt>
                <c:pt idx="1214">
                  <c:v>360.11</c:v>
                </c:pt>
                <c:pt idx="1215">
                  <c:v>350.83</c:v>
                </c:pt>
                <c:pt idx="1216">
                  <c:v>345.96</c:v>
                </c:pt>
                <c:pt idx="1217">
                  <c:v>340.87</c:v>
                </c:pt>
                <c:pt idx="1218">
                  <c:v>339.94</c:v>
                </c:pt>
                <c:pt idx="1219">
                  <c:v>338.41</c:v>
                </c:pt>
                <c:pt idx="1220">
                  <c:v>335.97</c:v>
                </c:pt>
                <c:pt idx="1221">
                  <c:v>330.99</c:v>
                </c:pt>
                <c:pt idx="1222">
                  <c:v>327.20999999999998</c:v>
                </c:pt>
                <c:pt idx="1223">
                  <c:v>330.03</c:v>
                </c:pt>
                <c:pt idx="1224">
                  <c:v>335.29</c:v>
                </c:pt>
                <c:pt idx="1225">
                  <c:v>336.8</c:v>
                </c:pt>
                <c:pt idx="1226">
                  <c:v>339</c:v>
                </c:pt>
                <c:pt idx="1227">
                  <c:v>337.37</c:v>
                </c:pt>
                <c:pt idx="1228">
                  <c:v>338.65</c:v>
                </c:pt>
                <c:pt idx="1229">
                  <c:v>344.56</c:v>
                </c:pt>
                <c:pt idx="1230">
                  <c:v>345.99</c:v>
                </c:pt>
                <c:pt idx="1231">
                  <c:v>344</c:v>
                </c:pt>
                <c:pt idx="1232">
                  <c:v>349.19</c:v>
                </c:pt>
                <c:pt idx="1233">
                  <c:v>339.35</c:v>
                </c:pt>
                <c:pt idx="1234">
                  <c:v>350.44</c:v>
                </c:pt>
                <c:pt idx="1235">
                  <c:v>343.44</c:v>
                </c:pt>
                <c:pt idx="1236">
                  <c:v>333.9</c:v>
                </c:pt>
                <c:pt idx="1237">
                  <c:v>330</c:v>
                </c:pt>
                <c:pt idx="1238">
                  <c:v>302.07</c:v>
                </c:pt>
                <c:pt idx="1239">
                  <c:v>322.24</c:v>
                </c:pt>
                <c:pt idx="1240">
                  <c:v>305.63499999999999</c:v>
                </c:pt>
                <c:pt idx="1241">
                  <c:v>328.02</c:v>
                </c:pt>
                <c:pt idx="1242">
                  <c:v>324.43</c:v>
                </c:pt>
                <c:pt idx="1243">
                  <c:v>336.41</c:v>
                </c:pt>
                <c:pt idx="1244">
                  <c:v>336.72</c:v>
                </c:pt>
                <c:pt idx="1245">
                  <c:v>335</c:v>
                </c:pt>
                <c:pt idx="1246">
                  <c:v>331.07</c:v>
                </c:pt>
                <c:pt idx="1247">
                  <c:v>329</c:v>
                </c:pt>
                <c:pt idx="1248">
                  <c:v>323.85500000000002</c:v>
                </c:pt>
                <c:pt idx="1249">
                  <c:v>337.24</c:v>
                </c:pt>
                <c:pt idx="1250">
                  <c:v>333.28</c:v>
                </c:pt>
                <c:pt idx="1251">
                  <c:v>334.76</c:v>
                </c:pt>
                <c:pt idx="1252">
                  <c:v>336.77499999999998</c:v>
                </c:pt>
                <c:pt idx="1253">
                  <c:v>338.5</c:v>
                </c:pt>
                <c:pt idx="1254">
                  <c:v>334.44</c:v>
                </c:pt>
                <c:pt idx="1255">
                  <c:v>345.58</c:v>
                </c:pt>
                <c:pt idx="1256">
                  <c:v>347.22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262073</xdr:colOff>
      <xdr:row>3</xdr:row>
      <xdr:rowOff>114300</xdr:rowOff>
    </xdr:from>
    <xdr:to>
      <xdr:col>2</xdr:col>
      <xdr:colOff>1204266</xdr:colOff>
      <xdr:row>11</xdr:row>
      <xdr:rowOff>38100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0DF1FDC-03C5-87B7-B368-5637C3A18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073" y="914400"/>
          <a:ext cx="3063093" cy="165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Visa%20Inc.%20Class%20A%20(V_US).xlsx" TargetMode="External"/><Relationship Id="rId1" Type="http://schemas.openxmlformats.org/officeDocument/2006/relationships/externalLinkPath" Target="/Users/oliverschuurmann/Desktop/Visa%20Inc.%20Class%20A%20(V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585.25599999999997</v>
          </cell>
          <cell r="C14">
            <v>752.548</v>
          </cell>
          <cell r="D14">
            <v>1203.335</v>
          </cell>
          <cell r="E14">
            <v>2702</v>
          </cell>
          <cell r="F14">
            <v>3540</v>
          </cell>
          <cell r="G14">
            <v>4544</v>
          </cell>
          <cell r="H14">
            <v>5463</v>
          </cell>
          <cell r="I14">
            <v>6239</v>
          </cell>
          <cell r="J14">
            <v>7242</v>
          </cell>
          <cell r="K14">
            <v>8150</v>
          </cell>
          <cell r="L14">
            <v>9078</v>
          </cell>
          <cell r="M14">
            <v>9762</v>
          </cell>
          <cell r="N14">
            <v>12163</v>
          </cell>
          <cell r="O14">
            <v>13561</v>
          </cell>
          <cell r="P14">
            <v>15401</v>
          </cell>
          <cell r="Q14">
            <v>14092</v>
          </cell>
          <cell r="R14">
            <v>15807</v>
          </cell>
          <cell r="S14">
            <v>19681</v>
          </cell>
          <cell r="T14">
            <v>21927</v>
          </cell>
          <cell r="U14">
            <v>24057</v>
          </cell>
          <cell r="V14">
            <v>24372</v>
          </cell>
        </row>
      </sheetData>
      <sheetData sheetId="2" refreshError="1"/>
      <sheetData sheetId="3">
        <row r="7">
          <cell r="B7">
            <v>135.52799999999999</v>
          </cell>
          <cell r="C7">
            <v>155</v>
          </cell>
          <cell r="D7">
            <v>126</v>
          </cell>
          <cell r="E7">
            <v>237</v>
          </cell>
          <cell r="F7">
            <v>226</v>
          </cell>
          <cell r="G7">
            <v>265</v>
          </cell>
          <cell r="H7">
            <v>288</v>
          </cell>
          <cell r="I7">
            <v>333</v>
          </cell>
          <cell r="J7">
            <v>397</v>
          </cell>
          <cell r="K7">
            <v>435</v>
          </cell>
          <cell r="L7">
            <v>494</v>
          </cell>
          <cell r="M7">
            <v>502</v>
          </cell>
          <cell r="N7">
            <v>556</v>
          </cell>
          <cell r="O7">
            <v>613</v>
          </cell>
          <cell r="P7">
            <v>656</v>
          </cell>
          <cell r="Q7">
            <v>767</v>
          </cell>
          <cell r="R7">
            <v>804</v>
          </cell>
          <cell r="S7">
            <v>861</v>
          </cell>
          <cell r="T7">
            <v>943</v>
          </cell>
          <cell r="U7">
            <v>1034</v>
          </cell>
          <cell r="V7">
            <v>1069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Normal="100" zoomScaleSheetLayoutView="28" workbookViewId="0">
      <pane ySplit="12" topLeftCell="A17" activePane="bottomLeft" state="frozen"/>
      <selection pane="bottomLeft" activeCell="G30" sqref="G30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V:US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38" t="s">
        <v>53</v>
      </c>
      <c r="E4" s="138"/>
      <c r="F4" s="138" t="s">
        <v>51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121</v>
      </c>
      <c r="F5" s="2" t="s">
        <v>112</v>
      </c>
      <c r="G5" s="51">
        <f>E8*E9</f>
        <v>563621.69999999995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0">
        <v>45784</v>
      </c>
      <c r="F6" s="2" t="s">
        <v>99</v>
      </c>
      <c r="G6" s="51">
        <f>BS!U5</f>
        <v>11975</v>
      </c>
      <c r="H6" s="76" t="s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0">
        <v>46022</v>
      </c>
      <c r="F7" s="2" t="s">
        <v>75</v>
      </c>
      <c r="G7" s="51">
        <f>BS!U32</f>
        <v>20836</v>
      </c>
      <c r="H7" s="76" t="s">
        <v>100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81</v>
      </c>
      <c r="E8" s="83">
        <v>347.7</v>
      </c>
      <c r="F8" s="2" t="s">
        <v>52</v>
      </c>
      <c r="G8" s="51">
        <f>G5-G6+G7</f>
        <v>572482.69999999995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54</v>
      </c>
      <c r="E9" s="51">
        <f>IS!V31</f>
        <v>1621</v>
      </c>
      <c r="F9" s="2" t="s">
        <v>55</v>
      </c>
      <c r="G9" s="52">
        <f>G8/E9</f>
        <v>353.16637877853174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106</v>
      </c>
      <c r="E10" s="167">
        <f ca="1">E8/N124</f>
        <v>25.767171130150153</v>
      </c>
      <c r="F10" s="2" t="s">
        <v>116</v>
      </c>
      <c r="G10" s="166">
        <f>G8/N41</f>
        <v>14.485165224431961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105</v>
      </c>
      <c r="E11" s="167">
        <f ca="1">E10/((N124/J124)^(1/5)-1)/100</f>
        <v>1.3487925314688995</v>
      </c>
      <c r="F11" s="2" t="s">
        <v>117</v>
      </c>
      <c r="G11" s="166">
        <f>G8/N44</f>
        <v>21.335819171138937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/>
      <c r="C12" s="2"/>
      <c r="D12" s="2" t="s">
        <v>118</v>
      </c>
      <c r="E12" s="166">
        <f>G5/N41</f>
        <v>14.260960983755881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109</v>
      </c>
      <c r="D18" s="18" t="s">
        <v>108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114</v>
      </c>
      <c r="G20" s="181" t="s">
        <v>111</v>
      </c>
      <c r="H20" s="181"/>
      <c r="I20" s="181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563621.69999999995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104</v>
      </c>
      <c r="F21" s="28" t="s">
        <v>115</v>
      </c>
      <c r="G21" s="72">
        <v>-0.1</v>
      </c>
      <c r="H21" s="72">
        <v>2.5000000000000001E-2</v>
      </c>
      <c r="I21" s="72">
        <v>0.17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0.9643498579965667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114</v>
      </c>
      <c r="G22" s="181" t="s">
        <v>111</v>
      </c>
      <c r="H22" s="181"/>
      <c r="I22" s="181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8.2850000000000007E-2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104</v>
      </c>
      <c r="F23" s="28" t="s">
        <v>115</v>
      </c>
      <c r="G23" s="72">
        <v>-0.05</v>
      </c>
      <c r="H23" s="72">
        <v>0</v>
      </c>
      <c r="I23" s="72">
        <v>0.03</v>
      </c>
      <c r="J23" s="12"/>
      <c r="K23" s="13"/>
      <c r="L23" s="2"/>
      <c r="M23" s="2"/>
      <c r="N23" s="2"/>
      <c r="O23" s="2"/>
      <c r="P23" s="12" t="s">
        <v>64</v>
      </c>
      <c r="Q23" s="12"/>
      <c r="R23" s="74">
        <v>4.6100000000000002E-2</v>
      </c>
      <c r="S23" s="76" t="s">
        <v>63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103</v>
      </c>
      <c r="Q24" s="12"/>
      <c r="R24" s="2">
        <v>1.05</v>
      </c>
      <c r="S24" s="76" t="s">
        <v>244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H25+0.005</f>
        <v>8.6220722326034976E-2</v>
      </c>
      <c r="H25" s="73">
        <f>R34</f>
        <v>8.1220722326034972E-2</v>
      </c>
      <c r="I25" s="72">
        <f>H25</f>
        <v>8.1220722326034972E-2</v>
      </c>
      <c r="J25" s="12"/>
      <c r="K25" s="13"/>
      <c r="L25" s="2"/>
      <c r="M25" s="2"/>
      <c r="N25" s="2"/>
      <c r="O25" s="2"/>
      <c r="P25" s="12" t="s">
        <v>40</v>
      </c>
      <c r="Q25" s="12"/>
      <c r="R25" s="74">
        <v>3.5000000000000003E-2</v>
      </c>
      <c r="S25" s="76" t="s">
        <v>65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8.6220722326034976E-2</v>
      </c>
      <c r="D26" s="11" t="s">
        <v>110</v>
      </c>
      <c r="E26" s="2"/>
      <c r="F26" s="4"/>
      <c r="G26" s="72">
        <f>H26-0.002</f>
        <v>1.8000000000000002E-2</v>
      </c>
      <c r="H26" s="72">
        <v>0.02</v>
      </c>
      <c r="I26" s="72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3">
        <f>G7</f>
        <v>20836</v>
      </c>
      <c r="S27" s="163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104</v>
      </c>
      <c r="G28" s="95">
        <v>83</v>
      </c>
      <c r="H28" s="96">
        <v>114</v>
      </c>
      <c r="I28" s="97">
        <v>134</v>
      </c>
      <c r="J28" s="2"/>
      <c r="K28" s="13"/>
      <c r="L28" s="2"/>
      <c r="M28" s="2"/>
      <c r="N28" s="2"/>
      <c r="O28" s="2"/>
      <c r="P28" s="2" t="s">
        <v>42</v>
      </c>
      <c r="Q28" s="2"/>
      <c r="R28" s="74">
        <f>R27/(R20+R27)</f>
        <v>3.565014200343327E-2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8">
        <f>G28/E8-1</f>
        <v>-0.76128846706931264</v>
      </c>
      <c r="H29" s="99">
        <f>H28/E8-1</f>
        <v>-0.67213114754098358</v>
      </c>
      <c r="I29" s="100">
        <f>I28/E8-1</f>
        <v>-0.61461029623238428</v>
      </c>
      <c r="J29" s="2"/>
      <c r="K29" s="13"/>
      <c r="L29" s="2"/>
      <c r="M29" s="2"/>
      <c r="N29" s="2"/>
      <c r="O29" s="2"/>
      <c r="P29" s="2" t="s">
        <v>43</v>
      </c>
      <c r="Q29" s="2"/>
      <c r="R29" s="74">
        <v>4.4999999999999998E-2</v>
      </c>
      <c r="S29" s="76" t="s">
        <v>245</v>
      </c>
      <c r="T29" s="76"/>
      <c r="U29" s="2" t="s">
        <v>101</v>
      </c>
      <c r="V29" s="2"/>
      <c r="W29" s="2"/>
      <c r="X29" s="2"/>
    </row>
    <row r="30" spans="2:24" s="1" customFormat="1">
      <c r="B30" s="2"/>
      <c r="C30" s="182"/>
      <c r="D30" s="11" t="s">
        <v>12</v>
      </c>
      <c r="E30" s="31"/>
      <c r="F30" s="14"/>
      <c r="G30" s="101">
        <f>(G28/E8)^(1/R62)-1</f>
        <v>-0.28194832467709641</v>
      </c>
      <c r="H30" s="73">
        <f>(H28/E8)^(1/R62)-1</f>
        <v>-0.22727821100620205</v>
      </c>
      <c r="I30" s="102">
        <f>(I28/E8)^(1/R62)-1</f>
        <v>-0.19785226754270879</v>
      </c>
      <c r="J30" s="2"/>
      <c r="K30" s="13"/>
      <c r="L30" s="2"/>
      <c r="M30" s="2"/>
      <c r="N30" s="2"/>
      <c r="O30" s="2"/>
      <c r="P30" s="2" t="s">
        <v>44</v>
      </c>
      <c r="Q30" s="2"/>
      <c r="R30" s="74">
        <f>M79</f>
        <v>0.17448569994982438</v>
      </c>
      <c r="S30" s="2"/>
      <c r="T30" s="2"/>
      <c r="U30" s="2"/>
      <c r="V30" s="2"/>
      <c r="W30" s="2"/>
      <c r="X30" s="2"/>
    </row>
    <row r="31" spans="2:24" s="1" customFormat="1">
      <c r="B31" s="2"/>
      <c r="C31" s="182"/>
      <c r="D31" s="25" t="s">
        <v>107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90</v>
      </c>
      <c r="E32" s="2"/>
      <c r="F32" s="37"/>
      <c r="G32" s="95">
        <f ca="1">R140</f>
        <v>287.8253480417282</v>
      </c>
      <c r="H32" s="96">
        <f ca="1">R141</f>
        <v>330.43960447200828</v>
      </c>
      <c r="I32" s="97">
        <f ca="1">R142</f>
        <v>365.80234007599165</v>
      </c>
      <c r="J32" s="2"/>
      <c r="K32" s="13"/>
      <c r="L32" s="2"/>
      <c r="M32" s="2"/>
      <c r="N32" s="2"/>
      <c r="O32" s="2"/>
      <c r="P32" s="2" t="s">
        <v>45</v>
      </c>
      <c r="Q32" s="2"/>
      <c r="R32" s="53">
        <f>R27+R20</f>
        <v>584457.69999999995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49"/>
      <c r="G33" s="98">
        <f ca="1">G32/E8-1</f>
        <v>-0.17220204762229452</v>
      </c>
      <c r="H33" s="99">
        <f ca="1">H32/E8-1</f>
        <v>-4.9641632234661226E-2</v>
      </c>
      <c r="I33" s="100">
        <f ca="1">I32/E8-1</f>
        <v>5.2063100592440792E-2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-4.2755299706411676E-2</v>
      </c>
      <c r="H34" s="73">
        <f ca="1">(H32/E8)^(1/R62)-1</f>
        <v>-1.1703492114505387E-2</v>
      </c>
      <c r="I34" s="102">
        <f ca="1">(I32/E8)^(1/R62)-1</f>
        <v>1.1803942549206248E-2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8.1220722326034972E-2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113</v>
      </c>
      <c r="E35" s="31"/>
      <c r="F35" s="14"/>
      <c r="G35" s="160">
        <f ca="1">G32*R102</f>
        <v>583997.63117666647</v>
      </c>
      <c r="H35" s="161">
        <f ca="1">H32*R102</f>
        <v>670461.95747370482</v>
      </c>
      <c r="I35" s="162">
        <f ca="1">I32*R102</f>
        <v>742212.94801418704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5">
        <f ca="1">G32-G28</f>
        <v>204.8253480417282</v>
      </c>
      <c r="H37" s="96">
        <f ca="1">H32-H28</f>
        <v>216.43960447200828</v>
      </c>
      <c r="I37" s="97">
        <f ca="1">I32-I28</f>
        <v>231.80234007599165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4" t="s">
        <v>95</v>
      </c>
      <c r="K39" s="155">
        <f>M41/D41-1</f>
        <v>1.5883285302593659</v>
      </c>
      <c r="L39" s="104" t="s">
        <v>96</v>
      </c>
      <c r="M39" s="154">
        <f>(M41/D41)^(1/10)-1</f>
        <v>9.9770180575778022E-2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IS!L5</f>
        <v>13880</v>
      </c>
      <c r="E41" s="34">
        <f>IS!M5</f>
        <v>15082</v>
      </c>
      <c r="F41" s="34">
        <f>IS!N5</f>
        <v>18358</v>
      </c>
      <c r="G41" s="34">
        <f>IS!O5</f>
        <v>20609</v>
      </c>
      <c r="H41" s="34">
        <f>IS!P5</f>
        <v>22977</v>
      </c>
      <c r="I41" s="34">
        <f>IS!Q5</f>
        <v>21846</v>
      </c>
      <c r="J41" s="34">
        <f>IS!R5</f>
        <v>24105</v>
      </c>
      <c r="K41" s="34">
        <f>IS!S5</f>
        <v>29310</v>
      </c>
      <c r="L41" s="34">
        <f>IS!T5</f>
        <v>32653</v>
      </c>
      <c r="M41" s="34">
        <f>IS!U5</f>
        <v>35926</v>
      </c>
      <c r="N41" s="80">
        <v>39522</v>
      </c>
      <c r="O41" s="80">
        <v>43586</v>
      </c>
      <c r="P41" s="80">
        <v>47874</v>
      </c>
      <c r="Q41" s="82" t="s">
        <v>111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8.6599423631123829E-2</v>
      </c>
      <c r="F42" s="70">
        <f t="shared" ref="F42:P42" si="1">F41/E41-1</f>
        <v>0.21721257127701898</v>
      </c>
      <c r="G42" s="70">
        <f t="shared" si="1"/>
        <v>0.12261684279333251</v>
      </c>
      <c r="H42" s="70">
        <f t="shared" si="1"/>
        <v>0.1149012567324954</v>
      </c>
      <c r="I42" s="70">
        <f t="shared" si="1"/>
        <v>-4.92231361796579E-2</v>
      </c>
      <c r="J42" s="70">
        <f t="shared" si="1"/>
        <v>0.10340565778632249</v>
      </c>
      <c r="K42" s="70">
        <f t="shared" si="1"/>
        <v>0.21593030491599263</v>
      </c>
      <c r="L42" s="70">
        <f t="shared" si="1"/>
        <v>0.11405663596042315</v>
      </c>
      <c r="M42" s="70">
        <f t="shared" si="1"/>
        <v>0.10023581294214923</v>
      </c>
      <c r="N42" s="70">
        <f t="shared" si="1"/>
        <v>0.10009463898012583</v>
      </c>
      <c r="O42" s="70">
        <f t="shared" si="1"/>
        <v>0.10282880421031315</v>
      </c>
      <c r="P42" s="70">
        <f t="shared" si="1"/>
        <v>9.8380213830128849E-2</v>
      </c>
      <c r="Q42" s="77" t="s">
        <v>246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95</v>
      </c>
      <c r="K43" s="155">
        <f>M44/D44-1</f>
        <v>1.650033046926636</v>
      </c>
      <c r="L43" s="104" t="s">
        <v>96</v>
      </c>
      <c r="M43" s="154">
        <f>(M44/D44)^(1/10)-1</f>
        <v>0.1023642715399089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IS!L14</f>
        <v>9078</v>
      </c>
      <c r="E44" s="15">
        <f>IS!M14</f>
        <v>9762</v>
      </c>
      <c r="F44" s="15">
        <f>IS!N14</f>
        <v>12163</v>
      </c>
      <c r="G44" s="15">
        <f>IS!O14</f>
        <v>13561</v>
      </c>
      <c r="H44" s="15">
        <f>IS!P14</f>
        <v>15401</v>
      </c>
      <c r="I44" s="15">
        <f>IS!Q14</f>
        <v>14092</v>
      </c>
      <c r="J44" s="15">
        <f>IS!R14</f>
        <v>15807</v>
      </c>
      <c r="K44" s="15">
        <f>IS!S14</f>
        <v>19681</v>
      </c>
      <c r="L44" s="15">
        <f>IS!T14</f>
        <v>21927</v>
      </c>
      <c r="M44" s="15">
        <f>IS!U14</f>
        <v>24057</v>
      </c>
      <c r="N44" s="81">
        <v>26832</v>
      </c>
      <c r="O44" s="81">
        <v>29751</v>
      </c>
      <c r="P44" s="80">
        <v>32812</v>
      </c>
      <c r="Q44" s="82" t="s">
        <v>111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0.65403458213256482</v>
      </c>
      <c r="E45" s="70">
        <f t="shared" ref="E45:P45" si="2">E44/E41</f>
        <v>0.64726163638774703</v>
      </c>
      <c r="F45" s="70">
        <f t="shared" si="2"/>
        <v>0.6625449395358971</v>
      </c>
      <c r="G45" s="70">
        <f t="shared" si="2"/>
        <v>0.65801348925226844</v>
      </c>
      <c r="H45" s="70">
        <f t="shared" si="2"/>
        <v>0.67027897462680075</v>
      </c>
      <c r="I45" s="70">
        <f>I44/I41</f>
        <v>0.64506088071042755</v>
      </c>
      <c r="J45" s="70">
        <f t="shared" si="2"/>
        <v>0.6557560672059739</v>
      </c>
      <c r="K45" s="70">
        <f t="shared" si="2"/>
        <v>0.67147731149778234</v>
      </c>
      <c r="L45" s="70">
        <f t="shared" si="2"/>
        <v>0.67151563409181392</v>
      </c>
      <c r="M45" s="70">
        <f t="shared" si="2"/>
        <v>0.66962645437844459</v>
      </c>
      <c r="N45" s="70">
        <f t="shared" si="2"/>
        <v>0.67891301047517838</v>
      </c>
      <c r="O45" s="70">
        <f t="shared" si="2"/>
        <v>0.68258156288716565</v>
      </c>
      <c r="P45" s="70">
        <f t="shared" si="2"/>
        <v>0.68538246229686262</v>
      </c>
      <c r="Q45" s="77" t="s">
        <v>246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-IS!L20</f>
        <v>2667</v>
      </c>
      <c r="E47" s="15">
        <f>-IS!M20</f>
        <v>2021</v>
      </c>
      <c r="F47" s="15">
        <f>-IS!N20</f>
        <v>4995</v>
      </c>
      <c r="G47" s="15">
        <f>-IS!O20</f>
        <v>2505</v>
      </c>
      <c r="H47" s="15">
        <f>-IS!P20</f>
        <v>2804</v>
      </c>
      <c r="I47" s="15">
        <f>-IS!Q20</f>
        <v>2924</v>
      </c>
      <c r="J47" s="15">
        <f>-IS!R20</f>
        <v>3752</v>
      </c>
      <c r="K47" s="15">
        <f>-IS!S20</f>
        <v>3179</v>
      </c>
      <c r="L47" s="15">
        <f>-IS!T20</f>
        <v>3764</v>
      </c>
      <c r="M47" s="15">
        <f>-IS!U20</f>
        <v>4173</v>
      </c>
      <c r="N47" s="81">
        <f>25457-21035</f>
        <v>4422</v>
      </c>
      <c r="O47" s="81">
        <f>29917-24362</f>
        <v>5555</v>
      </c>
      <c r="P47" s="80">
        <f>33061-26722</f>
        <v>6339</v>
      </c>
      <c r="Q47" s="82" t="s">
        <v>248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0">
        <f>D47/IS!L18</f>
        <v>0.29649805447470817</v>
      </c>
      <c r="E48" s="70">
        <f>E47/IS!M18</f>
        <v>0.2522466300549176</v>
      </c>
      <c r="F48" s="70">
        <f>F47/IS!N18</f>
        <v>0.42714212416623909</v>
      </c>
      <c r="G48" s="70">
        <f>G47/IS!O18</f>
        <v>0.19561143214118382</v>
      </c>
      <c r="H48" s="70">
        <f>H47/IS!P18</f>
        <v>0.18839021768341843</v>
      </c>
      <c r="I48" s="70">
        <f>I47/IS!Q18</f>
        <v>0.212037708484409</v>
      </c>
      <c r="J48" s="70">
        <f>J47/IS!R18</f>
        <v>0.23358027765672665</v>
      </c>
      <c r="K48" s="70">
        <f>K47/IS!S18</f>
        <v>0.17528672254080283</v>
      </c>
      <c r="L48" s="70">
        <f>L47/IS!T18</f>
        <v>0.17892285021628559</v>
      </c>
      <c r="M48" s="70">
        <f>M47/IS!U18</f>
        <v>0.17448569994982438</v>
      </c>
      <c r="N48" s="70">
        <f>N47/26727</f>
        <v>0.16545066786395779</v>
      </c>
      <c r="O48" s="70">
        <f>O47/29798</f>
        <v>0.18642190751057117</v>
      </c>
      <c r="P48" s="70">
        <f>P47/32866</f>
        <v>0.19287409480922535</v>
      </c>
      <c r="Q48" s="77" t="s">
        <v>247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'!L7</f>
        <v>494</v>
      </c>
      <c r="E51" s="15">
        <f>'CFS '!M7</f>
        <v>502</v>
      </c>
      <c r="F51" s="15">
        <f>'CFS '!N7</f>
        <v>556</v>
      </c>
      <c r="G51" s="15">
        <f>'CFS '!O7</f>
        <v>613</v>
      </c>
      <c r="H51" s="15">
        <f>'CFS '!P7</f>
        <v>656</v>
      </c>
      <c r="I51" s="15">
        <f>'CFS '!Q7</f>
        <v>767</v>
      </c>
      <c r="J51" s="15">
        <f>'CFS '!R7</f>
        <v>804</v>
      </c>
      <c r="K51" s="15">
        <f>'CFS '!S7</f>
        <v>861</v>
      </c>
      <c r="L51" s="15">
        <f>'CFS '!T7</f>
        <v>943</v>
      </c>
      <c r="M51" s="15">
        <f>'CFS '!U7</f>
        <v>1034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3.5590778097982709E-2</v>
      </c>
      <c r="E52" s="70">
        <f t="shared" ref="E52:M52" si="5">E51/E41</f>
        <v>3.3284710250629887E-2</v>
      </c>
      <c r="F52" s="70">
        <f t="shared" si="5"/>
        <v>3.0286523586447324E-2</v>
      </c>
      <c r="G52" s="70">
        <f t="shared" si="5"/>
        <v>2.9744286476781987E-2</v>
      </c>
      <c r="H52" s="70">
        <f t="shared" si="5"/>
        <v>2.8550289419854637E-2</v>
      </c>
      <c r="I52" s="70">
        <f t="shared" si="5"/>
        <v>3.5109402178888582E-2</v>
      </c>
      <c r="J52" s="70">
        <f t="shared" si="5"/>
        <v>3.3354075917859362E-2</v>
      </c>
      <c r="K52" s="70">
        <f t="shared" si="5"/>
        <v>2.9375639713408393E-2</v>
      </c>
      <c r="L52" s="70">
        <f t="shared" si="5"/>
        <v>2.8879429148929655E-2</v>
      </c>
      <c r="M52" s="70">
        <f t="shared" si="5"/>
        <v>2.878138395590937E-2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'!L34</f>
        <v>404</v>
      </c>
      <c r="E54" s="15">
        <f>-'CFS '!M34</f>
        <v>523</v>
      </c>
      <c r="F54" s="15">
        <f>-'CFS '!N34</f>
        <v>695</v>
      </c>
      <c r="G54" s="15">
        <f>-'CFS '!O34</f>
        <v>704</v>
      </c>
      <c r="H54" s="15">
        <f>-'CFS '!P34</f>
        <v>756</v>
      </c>
      <c r="I54" s="15">
        <f>-'CFS '!Q34</f>
        <v>736</v>
      </c>
      <c r="J54" s="15">
        <f>-'CFS '!R34</f>
        <v>705</v>
      </c>
      <c r="K54" s="15">
        <f>-'CFS '!S34</f>
        <v>970</v>
      </c>
      <c r="L54" s="15">
        <f>-'CFS '!T34</f>
        <v>1059</v>
      </c>
      <c r="M54" s="15">
        <f>-'CFS '!U34</f>
        <v>1257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2.9106628242074929E-2</v>
      </c>
      <c r="E55" s="70">
        <f t="shared" ref="E55:M55" si="6">E54/E41</f>
        <v>3.4677098528046679E-2</v>
      </c>
      <c r="F55" s="70">
        <f t="shared" si="6"/>
        <v>3.785815448305916E-2</v>
      </c>
      <c r="G55" s="70">
        <f t="shared" si="6"/>
        <v>3.4159833082633803E-2</v>
      </c>
      <c r="H55" s="70">
        <f t="shared" si="6"/>
        <v>3.2902467685076382E-2</v>
      </c>
      <c r="I55" s="70">
        <f t="shared" si="6"/>
        <v>3.3690378101254234E-2</v>
      </c>
      <c r="J55" s="70">
        <f t="shared" si="6"/>
        <v>2.924704418170504E-2</v>
      </c>
      <c r="K55" s="70">
        <f t="shared" si="6"/>
        <v>3.3094506994199933E-2</v>
      </c>
      <c r="L55" s="70">
        <f t="shared" si="6"/>
        <v>3.2431935809879645E-2</v>
      </c>
      <c r="M55" s="70">
        <f t="shared" si="6"/>
        <v>3.498858765239659E-2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'!L12</f>
        <v>3531</v>
      </c>
      <c r="E57" s="15">
        <f>-'CFS '!M12</f>
        <v>3522</v>
      </c>
      <c r="F57" s="15">
        <f>-'CFS '!N12</f>
        <v>4475</v>
      </c>
      <c r="G57" s="15">
        <f>-'CFS '!O12</f>
        <v>2439</v>
      </c>
      <c r="H57" s="15">
        <f>-'CFS '!P12</f>
        <v>6303</v>
      </c>
      <c r="I57" s="15">
        <f>-'CFS '!Q12</f>
        <v>8398</v>
      </c>
      <c r="J57" s="15">
        <f>-'CFS '!R12</f>
        <v>6702</v>
      </c>
      <c r="K57" s="15">
        <f>-'CFS '!S12</f>
        <v>7657</v>
      </c>
      <c r="L57" s="15">
        <f>-'CFS '!T12</f>
        <v>10022</v>
      </c>
      <c r="M57" s="15">
        <f>-'CFS '!U12</f>
        <v>15432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0.25439481268011527</v>
      </c>
      <c r="E58" s="70">
        <f t="shared" ref="E58:M58" si="7">E57/E41</f>
        <v>0.23352340538390134</v>
      </c>
      <c r="F58" s="70">
        <f t="shared" si="7"/>
        <v>0.24376293713912192</v>
      </c>
      <c r="G58" s="70">
        <f t="shared" si="7"/>
        <v>0.1183463535348634</v>
      </c>
      <c r="H58" s="70">
        <f t="shared" si="7"/>
        <v>0.27431779605692647</v>
      </c>
      <c r="I58" s="70">
        <f t="shared" si="7"/>
        <v>0.38441820012816991</v>
      </c>
      <c r="J58" s="70">
        <f t="shared" si="7"/>
        <v>0.27803360298693219</v>
      </c>
      <c r="K58" s="70">
        <f t="shared" si="7"/>
        <v>0.2612418969634937</v>
      </c>
      <c r="L58" s="70">
        <f>L57/L41</f>
        <v>0.30692432548311027</v>
      </c>
      <c r="M58" s="70">
        <f t="shared" si="7"/>
        <v>0.42954962979457773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0.65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0.32500000000000001</v>
      </c>
      <c r="O62" s="56">
        <f>N62+1</f>
        <v>1.325</v>
      </c>
      <c r="P62" s="56">
        <f>O62+1</f>
        <v>2.3250000000000002</v>
      </c>
      <c r="Q62" s="56">
        <f>P62+1</f>
        <v>3.3250000000000002</v>
      </c>
      <c r="R62" s="56">
        <f>Q62+1</f>
        <v>4.3250000000000002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97</v>
      </c>
      <c r="P63" s="154">
        <f ca="1">R65/N65-1</f>
        <v>0.42365360617649084</v>
      </c>
      <c r="Q63" s="104" t="s">
        <v>98</v>
      </c>
      <c r="R63" s="154">
        <f ca="1">R65/D65-1</f>
        <v>3.0537203042728578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94</v>
      </c>
      <c r="P64" s="154">
        <f ca="1">(R65/N65)^(1/5)-1</f>
        <v>7.3200500425228965E-2</v>
      </c>
      <c r="Q64" s="104" t="s">
        <v>93</v>
      </c>
      <c r="R64" s="154">
        <f ca="1">(R65/D65)^(1/15)-1</f>
        <v>9.780090723051682E-2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13880</v>
      </c>
      <c r="E65" s="15">
        <f t="shared" si="10"/>
        <v>15082</v>
      </c>
      <c r="F65" s="15">
        <f t="shared" si="10"/>
        <v>18358</v>
      </c>
      <c r="G65" s="15">
        <f t="shared" si="10"/>
        <v>20609</v>
      </c>
      <c r="H65" s="15">
        <f t="shared" si="10"/>
        <v>22977</v>
      </c>
      <c r="I65" s="15">
        <f t="shared" si="10"/>
        <v>21846</v>
      </c>
      <c r="J65" s="15">
        <f t="shared" si="10"/>
        <v>24105</v>
      </c>
      <c r="K65" s="15">
        <f t="shared" si="10"/>
        <v>29310</v>
      </c>
      <c r="L65" s="15">
        <f t="shared" si="10"/>
        <v>32653</v>
      </c>
      <c r="M65" s="15">
        <f t="shared" si="10"/>
        <v>35926</v>
      </c>
      <c r="N65" s="34">
        <f ca="1">M65*(1+N66)</f>
        <v>39522</v>
      </c>
      <c r="O65" s="34">
        <f ca="1">N65*(1+O66)</f>
        <v>43586</v>
      </c>
      <c r="P65" s="34">
        <f ca="1">O65*(1+P66)</f>
        <v>47873.999999999993</v>
      </c>
      <c r="Q65" s="34">
        <f ca="1">P65*(1+Q66)</f>
        <v>52112.868921213223</v>
      </c>
      <c r="R65" s="34">
        <f ca="1">Q65*(1+R66)</f>
        <v>56265.637823307268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8.6599423631123829E-2</v>
      </c>
      <c r="F66" s="71">
        <f t="shared" si="11"/>
        <v>0.21721257127701898</v>
      </c>
      <c r="G66" s="71">
        <f t="shared" si="11"/>
        <v>0.12261684279333251</v>
      </c>
      <c r="H66" s="71">
        <f t="shared" si="11"/>
        <v>0.1149012567324954</v>
      </c>
      <c r="I66" s="71">
        <f t="shared" si="11"/>
        <v>-4.92231361796579E-2</v>
      </c>
      <c r="J66" s="71">
        <f t="shared" si="11"/>
        <v>0.10340565778632249</v>
      </c>
      <c r="K66" s="71">
        <f t="shared" si="11"/>
        <v>0.21593030491599263</v>
      </c>
      <c r="L66" s="71">
        <f t="shared" si="11"/>
        <v>0.11405663596042315</v>
      </c>
      <c r="M66" s="71">
        <f t="shared" si="11"/>
        <v>0.10023581294214923</v>
      </c>
      <c r="N66" s="68">
        <f ca="1">OFFSET(N66,$C$20,0)</f>
        <v>0.10009463898012583</v>
      </c>
      <c r="O66" s="68">
        <f ca="1">OFFSET(O66,$C$20,0)</f>
        <v>0.10282880421031315</v>
      </c>
      <c r="P66" s="68">
        <f ca="1">OFFSET(P66,$C$20,0)</f>
        <v>9.8380213830128849E-2</v>
      </c>
      <c r="Q66" s="68">
        <f ca="1">OFFSET(Q66,$C$20,0)</f>
        <v>8.8542192447115961E-2</v>
      </c>
      <c r="R66" s="68">
        <f ca="1">OFFSET(R66,$C$20,0)</f>
        <v>7.9687973202404366E-2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0.10009463898012583</v>
      </c>
      <c r="O67" s="64">
        <f>O42</f>
        <v>0.10282880421031315</v>
      </c>
      <c r="P67" s="165">
        <f>P42</f>
        <v>9.8380213830128849E-2</v>
      </c>
      <c r="Q67" s="65">
        <f>P67*(1+G21)</f>
        <v>8.8542192447115961E-2</v>
      </c>
      <c r="R67" s="65">
        <f>Q67*(1+G21)</f>
        <v>7.9687973202404366E-2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0.10009463898012583</v>
      </c>
      <c r="O68" s="64">
        <f>O42</f>
        <v>0.10282880421031315</v>
      </c>
      <c r="P68" s="64">
        <f>P67</f>
        <v>9.8380213830128849E-2</v>
      </c>
      <c r="Q68" s="64">
        <f>P68*(1+$H21)</f>
        <v>0.10083971917588207</v>
      </c>
      <c r="R68" s="64">
        <f>Q68*(1+$H21)</f>
        <v>0.10336071215527912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0.10009463898012583</v>
      </c>
      <c r="O69" s="64">
        <f>O42</f>
        <v>0.10282880421031315</v>
      </c>
      <c r="P69" s="64">
        <f>P68</f>
        <v>9.8380213830128849E-2</v>
      </c>
      <c r="Q69" s="66">
        <f>P69*(1+$I21)</f>
        <v>0.11510485018125075</v>
      </c>
      <c r="R69" s="66">
        <f>Q69*(1+$I21)</f>
        <v>0.13467267471206337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97</v>
      </c>
      <c r="P70" s="154">
        <f ca="1">R72/N72-1</f>
        <v>0.29709086009700125</v>
      </c>
      <c r="Q70" s="104" t="s">
        <v>98</v>
      </c>
      <c r="R70" s="154">
        <f ca="1">R72/D72-1</f>
        <v>2.8338336591895503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94</v>
      </c>
      <c r="P71" s="154">
        <f ca="1">(R72/N72)^(1/5)-1</f>
        <v>5.340185748089632E-2</v>
      </c>
      <c r="Q71" s="104" t="s">
        <v>93</v>
      </c>
      <c r="R71" s="154">
        <f ca="1">(R72/D72)^(1/15)-1</f>
        <v>9.3726876738095433E-2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9078</v>
      </c>
      <c r="E72" s="15">
        <f t="shared" si="12"/>
        <v>9762</v>
      </c>
      <c r="F72" s="15">
        <f t="shared" si="12"/>
        <v>12163</v>
      </c>
      <c r="G72" s="15">
        <f t="shared" si="12"/>
        <v>13561</v>
      </c>
      <c r="H72" s="15">
        <f t="shared" si="12"/>
        <v>15401</v>
      </c>
      <c r="I72" s="15">
        <f t="shared" si="12"/>
        <v>14092</v>
      </c>
      <c r="J72" s="15">
        <f t="shared" si="12"/>
        <v>15807</v>
      </c>
      <c r="K72" s="15">
        <f t="shared" si="12"/>
        <v>19681</v>
      </c>
      <c r="L72" s="15">
        <f t="shared" si="12"/>
        <v>21927</v>
      </c>
      <c r="M72" s="15">
        <f t="shared" si="12"/>
        <v>24057</v>
      </c>
      <c r="N72" s="34">
        <f ca="1">N73*N65</f>
        <v>26832</v>
      </c>
      <c r="O72" s="34">
        <f ca="1">O73*O65</f>
        <v>29751.000000000004</v>
      </c>
      <c r="P72" s="34">
        <f ca="1">P73*P65</f>
        <v>32811.999999999993</v>
      </c>
      <c r="Q72" s="34">
        <f ca="1">Q73*Q65</f>
        <v>33931.384097646027</v>
      </c>
      <c r="R72" s="34">
        <f ca="1">R73*R65</f>
        <v>34803.54195812274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0.65403458213256482</v>
      </c>
      <c r="E73" s="70">
        <f t="shared" si="13"/>
        <v>0.64726163638774703</v>
      </c>
      <c r="F73" s="70">
        <f t="shared" si="13"/>
        <v>0.6625449395358971</v>
      </c>
      <c r="G73" s="70">
        <f t="shared" si="13"/>
        <v>0.65801348925226844</v>
      </c>
      <c r="H73" s="70">
        <f t="shared" si="13"/>
        <v>0.67027897462680075</v>
      </c>
      <c r="I73" s="70">
        <f t="shared" si="13"/>
        <v>0.64506088071042755</v>
      </c>
      <c r="J73" s="70">
        <f t="shared" si="13"/>
        <v>0.6557560672059739</v>
      </c>
      <c r="K73" s="70">
        <f t="shared" si="13"/>
        <v>0.67147731149778234</v>
      </c>
      <c r="L73" s="70">
        <f t="shared" si="13"/>
        <v>0.67151563409181392</v>
      </c>
      <c r="M73" s="70">
        <f t="shared" si="13"/>
        <v>0.66962645437844459</v>
      </c>
      <c r="N73" s="68">
        <f ca="1">OFFSET(N73,$C$21,0)</f>
        <v>0.67891301047517838</v>
      </c>
      <c r="O73" s="68">
        <f ca="1">OFFSET(O73,$C$21,0)</f>
        <v>0.68258156288716565</v>
      </c>
      <c r="P73" s="68">
        <f ca="1">OFFSET(P73,$C$21,0)</f>
        <v>0.68538246229686262</v>
      </c>
      <c r="Q73" s="68">
        <f ca="1">OFFSET(Q73,$C$21,0)</f>
        <v>0.65111333918201941</v>
      </c>
      <c r="R73" s="68">
        <f ca="1">OFFSET(R73,$C$21,0)</f>
        <v>0.61855767222291846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0.67891301047517838</v>
      </c>
      <c r="O74" s="64">
        <f>O45</f>
        <v>0.68258156288716565</v>
      </c>
      <c r="P74" s="64">
        <f>P45</f>
        <v>0.68538246229686262</v>
      </c>
      <c r="Q74" s="65">
        <f>P74*(1+$G23)</f>
        <v>0.65111333918201941</v>
      </c>
      <c r="R74" s="65">
        <f>Q74*(1+$G23)</f>
        <v>0.61855767222291846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0.67891301047517838</v>
      </c>
      <c r="O75" s="64">
        <f>O45</f>
        <v>0.68258156288716565</v>
      </c>
      <c r="P75" s="64">
        <f>P74</f>
        <v>0.68538246229686262</v>
      </c>
      <c r="Q75" s="64">
        <f>P75*(1+$H23)</f>
        <v>0.68538246229686262</v>
      </c>
      <c r="R75" s="64">
        <f>Q75*(1+$H23)</f>
        <v>0.68538246229686262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0.67891301047517838</v>
      </c>
      <c r="O76" s="64">
        <f>O45</f>
        <v>0.68258156288716565</v>
      </c>
      <c r="P76" s="64">
        <f>P75</f>
        <v>0.68538246229686262</v>
      </c>
      <c r="Q76" s="66">
        <f>P76*(1+$I23)</f>
        <v>0.70594393616576856</v>
      </c>
      <c r="R76" s="66">
        <f>Q76*(1+$I23)</f>
        <v>0.72712225425074162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2667</v>
      </c>
      <c r="E78" s="15">
        <f t="shared" si="14"/>
        <v>2021</v>
      </c>
      <c r="F78" s="15">
        <f t="shared" si="14"/>
        <v>4995</v>
      </c>
      <c r="G78" s="15">
        <f t="shared" si="14"/>
        <v>2505</v>
      </c>
      <c r="H78" s="15">
        <f t="shared" si="14"/>
        <v>2804</v>
      </c>
      <c r="I78" s="15">
        <f t="shared" si="14"/>
        <v>2924</v>
      </c>
      <c r="J78" s="15">
        <f t="shared" si="14"/>
        <v>3752</v>
      </c>
      <c r="K78" s="15">
        <f t="shared" si="14"/>
        <v>3179</v>
      </c>
      <c r="L78" s="15">
        <f t="shared" si="14"/>
        <v>3764</v>
      </c>
      <c r="M78" s="15">
        <f t="shared" si="14"/>
        <v>4173</v>
      </c>
      <c r="N78" s="34">
        <f>N47</f>
        <v>4422</v>
      </c>
      <c r="O78" s="34">
        <f t="shared" si="14"/>
        <v>5555</v>
      </c>
      <c r="P78" s="34">
        <f ca="1">P72*P79</f>
        <v>6328.5847988803007</v>
      </c>
      <c r="Q78" s="34">
        <f ca="1">Q72*Q79</f>
        <v>6095.1299521994297</v>
      </c>
      <c r="R78" s="34">
        <f ca="1">R72*R79</f>
        <v>6251.7965792706955</v>
      </c>
      <c r="S78" s="91"/>
      <c r="T78" s="59"/>
      <c r="U78" s="2"/>
      <c r="V78" s="2"/>
      <c r="W78" s="2"/>
      <c r="X78" s="2"/>
    </row>
    <row r="79" spans="2:24" s="1" customFormat="1">
      <c r="B79" s="3" t="s">
        <v>44</v>
      </c>
      <c r="C79" s="3"/>
      <c r="D79" s="70">
        <f t="shared" ref="D79:L79" si="15">D48</f>
        <v>0.29649805447470817</v>
      </c>
      <c r="E79" s="70">
        <f t="shared" si="15"/>
        <v>0.2522466300549176</v>
      </c>
      <c r="F79" s="70">
        <f t="shared" si="15"/>
        <v>0.42714212416623909</v>
      </c>
      <c r="G79" s="70">
        <f t="shared" si="15"/>
        <v>0.19561143214118382</v>
      </c>
      <c r="H79" s="70">
        <f t="shared" si="15"/>
        <v>0.18839021768341843</v>
      </c>
      <c r="I79" s="70">
        <f t="shared" si="15"/>
        <v>0.212037708484409</v>
      </c>
      <c r="J79" s="70">
        <f t="shared" si="15"/>
        <v>0.23358027765672665</v>
      </c>
      <c r="K79" s="70">
        <f t="shared" si="15"/>
        <v>0.17528672254080283</v>
      </c>
      <c r="L79" s="70">
        <f t="shared" si="15"/>
        <v>0.17892285021628559</v>
      </c>
      <c r="M79" s="70">
        <f>M48</f>
        <v>0.17448569994982438</v>
      </c>
      <c r="N79" s="64">
        <f>N48</f>
        <v>0.16545066786395779</v>
      </c>
      <c r="O79" s="64">
        <f>O48</f>
        <v>0.18642190751057117</v>
      </c>
      <c r="P79" s="64">
        <f>P48</f>
        <v>0.19287409480922535</v>
      </c>
      <c r="Q79" s="67">
        <f>AVERAGE(L79:P79)</f>
        <v>0.17963104406997285</v>
      </c>
      <c r="R79" s="67">
        <f>Q79</f>
        <v>0.17963104406997285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22410</v>
      </c>
      <c r="O81" s="60">
        <f ca="1">O72-O78</f>
        <v>24196.000000000004</v>
      </c>
      <c r="P81" s="60">
        <f ca="1">P72-P78</f>
        <v>26483.415201119693</v>
      </c>
      <c r="Q81" s="60">
        <f ca="1">Q72-Q78</f>
        <v>27836.254145446597</v>
      </c>
      <c r="R81" s="60">
        <f ca="1">R72-R78</f>
        <v>28551.745378852043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494</v>
      </c>
      <c r="E83" s="15">
        <f t="shared" si="16"/>
        <v>502</v>
      </c>
      <c r="F83" s="15">
        <f t="shared" si="16"/>
        <v>556</v>
      </c>
      <c r="G83" s="15">
        <f t="shared" si="16"/>
        <v>613</v>
      </c>
      <c r="H83" s="15">
        <f t="shared" si="16"/>
        <v>656</v>
      </c>
      <c r="I83" s="15">
        <f t="shared" si="16"/>
        <v>767</v>
      </c>
      <c r="J83" s="15">
        <f t="shared" si="16"/>
        <v>804</v>
      </c>
      <c r="K83" s="15">
        <f t="shared" si="16"/>
        <v>861</v>
      </c>
      <c r="L83" s="15">
        <f t="shared" si="16"/>
        <v>943</v>
      </c>
      <c r="M83" s="15">
        <f>M51</f>
        <v>1034</v>
      </c>
      <c r="N83" s="34">
        <f ca="1">N65*N84</f>
        <v>1218.0054224353648</v>
      </c>
      <c r="O83" s="34">
        <f ca="1">O65*O84</f>
        <v>1343.2514635460709</v>
      </c>
      <c r="P83" s="34">
        <f ca="1">P65*P84</f>
        <v>1475.4008297573669</v>
      </c>
      <c r="Q83" s="34">
        <f ca="1">Q65*Q84</f>
        <v>1606.0360539623782</v>
      </c>
      <c r="R83" s="34">
        <f ca="1">R65*R84</f>
        <v>1734.0178119926272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3.5590778097982709E-2</v>
      </c>
      <c r="E84" s="70">
        <f t="shared" si="17"/>
        <v>3.3284710250629887E-2</v>
      </c>
      <c r="F84" s="70">
        <f t="shared" si="17"/>
        <v>3.0286523586447324E-2</v>
      </c>
      <c r="G84" s="70">
        <f t="shared" si="17"/>
        <v>2.9744286476781987E-2</v>
      </c>
      <c r="H84" s="70">
        <f t="shared" si="17"/>
        <v>2.8550289419854637E-2</v>
      </c>
      <c r="I84" s="70">
        <f t="shared" si="17"/>
        <v>3.5109402178888582E-2</v>
      </c>
      <c r="J84" s="70">
        <f t="shared" si="17"/>
        <v>3.3354075917859362E-2</v>
      </c>
      <c r="K84" s="70">
        <f t="shared" si="17"/>
        <v>2.9375639713408393E-2</v>
      </c>
      <c r="L84" s="70">
        <f t="shared" si="17"/>
        <v>2.8879429148929655E-2</v>
      </c>
      <c r="M84" s="70">
        <f t="shared" si="17"/>
        <v>2.878138395590937E-2</v>
      </c>
      <c r="N84" s="67">
        <f>AVERAGE(E84:M84)</f>
        <v>3.0818415627634353E-2</v>
      </c>
      <c r="O84" s="67">
        <f>N84</f>
        <v>3.0818415627634353E-2</v>
      </c>
      <c r="P84" s="67">
        <f>O84</f>
        <v>3.0818415627634353E-2</v>
      </c>
      <c r="Q84" s="67">
        <f>P84</f>
        <v>3.0818415627634353E-2</v>
      </c>
      <c r="R84" s="67">
        <f>Q84</f>
        <v>3.0818415627634353E-2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404</v>
      </c>
      <c r="E86" s="15">
        <f t="shared" si="18"/>
        <v>523</v>
      </c>
      <c r="F86" s="15">
        <f t="shared" si="18"/>
        <v>695</v>
      </c>
      <c r="G86" s="15">
        <f t="shared" si="18"/>
        <v>704</v>
      </c>
      <c r="H86" s="15">
        <f t="shared" si="18"/>
        <v>756</v>
      </c>
      <c r="I86" s="15">
        <f t="shared" si="18"/>
        <v>736</v>
      </c>
      <c r="J86" s="15">
        <f t="shared" si="18"/>
        <v>705</v>
      </c>
      <c r="K86" s="15">
        <f t="shared" si="18"/>
        <v>970</v>
      </c>
      <c r="L86" s="15">
        <f t="shared" si="18"/>
        <v>1059</v>
      </c>
      <c r="M86" s="15">
        <f t="shared" si="18"/>
        <v>1257</v>
      </c>
      <c r="N86" s="34">
        <f ca="1">N65*N87</f>
        <v>1330.7935952904818</v>
      </c>
      <c r="O86" s="34">
        <f ca="1">O65*O87</f>
        <v>1467.6375093449456</v>
      </c>
      <c r="P86" s="34">
        <f ca="1">P65*P87</f>
        <v>1612.0240013394189</v>
      </c>
      <c r="Q86" s="34">
        <f ca="1">Q65*Q87</f>
        <v>1754.7561406953837</v>
      </c>
      <c r="R86" s="34">
        <f ca="1">R65*R87</f>
        <v>1894.5891010118717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2.9106628242074929E-2</v>
      </c>
      <c r="E87" s="70">
        <f t="shared" si="19"/>
        <v>3.4677098528046679E-2</v>
      </c>
      <c r="F87" s="70">
        <f t="shared" si="19"/>
        <v>3.785815448305916E-2</v>
      </c>
      <c r="G87" s="70">
        <f t="shared" si="19"/>
        <v>3.4159833082633803E-2</v>
      </c>
      <c r="H87" s="70">
        <f t="shared" si="19"/>
        <v>3.2902467685076382E-2</v>
      </c>
      <c r="I87" s="70">
        <f t="shared" si="19"/>
        <v>3.3690378101254234E-2</v>
      </c>
      <c r="J87" s="70">
        <f t="shared" si="19"/>
        <v>2.924704418170504E-2</v>
      </c>
      <c r="K87" s="70">
        <f t="shared" si="19"/>
        <v>3.3094506994199933E-2</v>
      </c>
      <c r="L87" s="70">
        <f t="shared" si="19"/>
        <v>3.2431935809879645E-2</v>
      </c>
      <c r="M87" s="70">
        <f t="shared" si="19"/>
        <v>3.498858765239659E-2</v>
      </c>
      <c r="N87" s="67">
        <f>AVERAGE(E87:M87)</f>
        <v>3.3672222946472388E-2</v>
      </c>
      <c r="O87" s="67">
        <f>N87</f>
        <v>3.3672222946472388E-2</v>
      </c>
      <c r="P87" s="67">
        <f>O87</f>
        <v>3.3672222946472388E-2</v>
      </c>
      <c r="Q87" s="67">
        <f>P87</f>
        <v>3.3672222946472388E-2</v>
      </c>
      <c r="R87" s="67">
        <f>Q87</f>
        <v>3.3672222946472388E-2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3531</v>
      </c>
      <c r="E89" s="15">
        <f t="shared" si="20"/>
        <v>3522</v>
      </c>
      <c r="F89" s="15">
        <f t="shared" si="20"/>
        <v>4475</v>
      </c>
      <c r="G89" s="15">
        <f t="shared" si="20"/>
        <v>2439</v>
      </c>
      <c r="H89" s="15">
        <f t="shared" si="20"/>
        <v>6303</v>
      </c>
      <c r="I89" s="15">
        <f t="shared" si="20"/>
        <v>8398</v>
      </c>
      <c r="J89" s="15">
        <f t="shared" si="20"/>
        <v>6702</v>
      </c>
      <c r="K89" s="15">
        <f t="shared" si="20"/>
        <v>7657</v>
      </c>
      <c r="L89" s="15">
        <f t="shared" si="20"/>
        <v>10022</v>
      </c>
      <c r="M89" s="15">
        <f t="shared" si="20"/>
        <v>15432</v>
      </c>
      <c r="N89" s="34">
        <f ca="1">N90*N65</f>
        <v>11345.752174596268</v>
      </c>
      <c r="O89" s="34">
        <f ca="1">O90*O65</f>
        <v>12512.422303576563</v>
      </c>
      <c r="P89" s="34">
        <f ca="1">P90*P65</f>
        <v>13743.397085335297</v>
      </c>
      <c r="Q89" s="34">
        <f ca="1">Q90*Q65</f>
        <v>14960.267594942188</v>
      </c>
      <c r="R89" s="34">
        <f ca="1">R90*R65</f>
        <v>16152.420998148738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0.25439481268011527</v>
      </c>
      <c r="E90" s="70">
        <f t="shared" si="21"/>
        <v>0.23352340538390134</v>
      </c>
      <c r="F90" s="70">
        <f t="shared" si="21"/>
        <v>0.24376293713912192</v>
      </c>
      <c r="G90" s="70">
        <f t="shared" si="21"/>
        <v>0.1183463535348634</v>
      </c>
      <c r="H90" s="70">
        <f t="shared" si="21"/>
        <v>0.27431779605692647</v>
      </c>
      <c r="I90" s="70">
        <f t="shared" si="21"/>
        <v>0.38441820012816991</v>
      </c>
      <c r="J90" s="70">
        <f t="shared" si="21"/>
        <v>0.27803360298693219</v>
      </c>
      <c r="K90" s="70">
        <f t="shared" si="21"/>
        <v>0.2612418969634937</v>
      </c>
      <c r="L90" s="70">
        <f t="shared" si="21"/>
        <v>0.30692432548311027</v>
      </c>
      <c r="M90" s="70">
        <f t="shared" si="21"/>
        <v>0.42954962979457773</v>
      </c>
      <c r="N90" s="67">
        <f>AVERAGE(F90:M90)</f>
        <v>0.28707434276089944</v>
      </c>
      <c r="O90" s="67">
        <f>N90</f>
        <v>0.28707434276089944</v>
      </c>
      <c r="P90" s="67">
        <f>O90</f>
        <v>0.28707434276089944</v>
      </c>
      <c r="Q90" s="67">
        <f>P90</f>
        <v>0.28707434276089944</v>
      </c>
      <c r="R90" s="67">
        <f>Q90</f>
        <v>0.28707434276089944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10951.459652548618</v>
      </c>
      <c r="O92" s="60">
        <f ca="1">O81+O83-O86-O89</f>
        <v>11559.191650624567</v>
      </c>
      <c r="P92" s="60">
        <f ca="1">P81+P83-P86-P89</f>
        <v>12603.394944202346</v>
      </c>
      <c r="Q92" s="60">
        <f ca="1">Q81+Q83-Q86-Q89</f>
        <v>12727.266463771406</v>
      </c>
      <c r="R92" s="60">
        <f ca="1">R81+R83-R86-R89</f>
        <v>12238.753091684061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10661.016861772096</v>
      </c>
      <c r="O93" s="60">
        <f ca="1">O92/(1+$C26)^O62</f>
        <v>10359.433415841027</v>
      </c>
      <c r="P93" s="60">
        <f ca="1">P92/(1+$C26)^P62</f>
        <v>10398.674902295716</v>
      </c>
      <c r="Q93" s="60">
        <f ca="1">Q92/(1+$C26)^Q62</f>
        <v>9667.3514699826228</v>
      </c>
      <c r="R93" s="60">
        <f ca="1">R92/(1+$C26)^R62</f>
        <v>8558.3779373621892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182628.53605963133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127709.41794777504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177354.27253502869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11975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20836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168493.27253502869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104</v>
      </c>
      <c r="R102" s="60">
        <f>IS!U32</f>
        <v>2029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83.042519731408916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45784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0.65</v>
      </c>
      <c r="O108" s="111"/>
      <c r="P108" s="120"/>
      <c r="Q108" s="111"/>
      <c r="R108" s="111">
        <f>R62</f>
        <v>4.3250000000000002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22410</v>
      </c>
      <c r="O110" s="112"/>
      <c r="P110" s="19" t="s">
        <v>104</v>
      </c>
      <c r="Q110" s="44" t="s">
        <v>73</v>
      </c>
      <c r="R110" s="123">
        <v>28552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104</v>
      </c>
      <c r="Q111" s="45" t="s">
        <v>13</v>
      </c>
      <c r="R111" s="139">
        <v>32695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104</v>
      </c>
      <c r="Q112" s="46" t="s">
        <v>21</v>
      </c>
      <c r="R112" s="140">
        <v>36133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104</v>
      </c>
      <c r="N114" s="115">
        <v>642.70000000000005</v>
      </c>
      <c r="O114" s="147"/>
      <c r="P114" s="85"/>
      <c r="Q114" s="19" t="s">
        <v>104</v>
      </c>
      <c r="R114" s="124">
        <v>694</v>
      </c>
      <c r="S114" s="82" t="s">
        <v>119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247</v>
      </c>
      <c r="T115" s="3"/>
      <c r="U115" s="2"/>
      <c r="V115" s="2"/>
      <c r="W115" s="2"/>
      <c r="X115" s="2"/>
    </row>
    <row r="116" spans="2:24" s="1" customFormat="1">
      <c r="B116" s="138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0.16545066786395779</v>
      </c>
      <c r="O116" s="116"/>
      <c r="P116" s="129"/>
      <c r="Q116" s="116"/>
      <c r="R116" s="125">
        <f>R79</f>
        <v>0.17963104406997285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21873.635144236167</v>
      </c>
      <c r="O118" s="117"/>
      <c r="P118" s="130"/>
      <c r="Q118" s="44" t="s">
        <v>73</v>
      </c>
      <c r="R118" s="123">
        <f>R110-(R114*(1-R116))</f>
        <v>27982.663944584561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32125.663944584561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35563.663944584558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1621</v>
      </c>
      <c r="O122" s="117"/>
      <c r="P122" s="130"/>
      <c r="Q122" s="117"/>
      <c r="R122" s="127">
        <f>R102</f>
        <v>2029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67</v>
      </c>
      <c r="C124" s="17"/>
      <c r="D124" s="17"/>
      <c r="E124" s="17"/>
      <c r="F124" s="138"/>
      <c r="G124" s="138"/>
      <c r="H124" s="19"/>
      <c r="I124" s="19" t="s">
        <v>104</v>
      </c>
      <c r="J124" s="138">
        <f>IS!R28</f>
        <v>5.63</v>
      </c>
      <c r="K124" s="138">
        <f>IS!S28</f>
        <v>7.01</v>
      </c>
      <c r="L124" s="138">
        <f>IS!T28</f>
        <v>8.2899999999999991</v>
      </c>
      <c r="M124" s="138">
        <f>IS!U28</f>
        <v>9.74</v>
      </c>
      <c r="N124" s="111">
        <f ca="1">N118/N122</f>
        <v>13.493914339442423</v>
      </c>
      <c r="O124" s="111"/>
      <c r="P124" s="132"/>
      <c r="Q124" s="44" t="s">
        <v>73</v>
      </c>
      <c r="R124" s="134">
        <f>R118/R122</f>
        <v>13.791357291564594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15.833249849474894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17.527680603540936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/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120</v>
      </c>
      <c r="C128" s="17"/>
      <c r="D128" s="17"/>
      <c r="E128" s="17"/>
      <c r="F128" s="17"/>
      <c r="G128" s="17"/>
      <c r="H128" s="17"/>
      <c r="I128" s="17"/>
      <c r="J128" s="17"/>
      <c r="K128" s="19" t="s">
        <v>104</v>
      </c>
      <c r="L128" s="112">
        <v>260</v>
      </c>
      <c r="M128" s="138">
        <v>314</v>
      </c>
      <c r="N128" s="150">
        <f>E8</f>
        <v>347.7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88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8.8327828678884863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89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307.23333333333335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91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11.040978584860607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92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230.42500000000001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73</v>
      </c>
      <c r="R136" s="141">
        <f ca="1">R124/O133</f>
        <v>1.249106425265176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1.43404406844747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1.5875115116675345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73</v>
      </c>
      <c r="R140" s="134">
        <f ca="1">R136*O134</f>
        <v>287.8253480417282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330.43960447200828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365.80234007599165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1"/>
  <sheetViews>
    <sheetView workbookViewId="0">
      <pane xSplit="1" topLeftCell="I1" activePane="topRight" state="frozen"/>
      <selection pane="topRight" activeCell="V32" sqref="V32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8" customFormat="1" ht="11.25" customHeight="1">
      <c r="A1" s="170" t="s">
        <v>122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68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8" customFormat="1">
      <c r="A3" s="49"/>
      <c r="B3" s="172" t="s">
        <v>123</v>
      </c>
      <c r="C3" s="172" t="s">
        <v>124</v>
      </c>
      <c r="D3" s="172" t="s">
        <v>125</v>
      </c>
      <c r="E3" s="172" t="s">
        <v>126</v>
      </c>
      <c r="F3" s="172" t="s">
        <v>127</v>
      </c>
      <c r="G3" s="172" t="s">
        <v>128</v>
      </c>
      <c r="H3" s="172" t="s">
        <v>129</v>
      </c>
      <c r="I3" s="172" t="s">
        <v>130</v>
      </c>
      <c r="J3" s="172" t="s">
        <v>131</v>
      </c>
      <c r="K3" s="172" t="s">
        <v>132</v>
      </c>
      <c r="L3" s="172" t="s">
        <v>133</v>
      </c>
      <c r="M3" s="172" t="s">
        <v>134</v>
      </c>
      <c r="N3" s="172" t="s">
        <v>135</v>
      </c>
      <c r="O3" s="172" t="s">
        <v>136</v>
      </c>
      <c r="P3" s="172" t="s">
        <v>137</v>
      </c>
      <c r="Q3" s="172" t="s">
        <v>138</v>
      </c>
      <c r="R3" s="172" t="s">
        <v>139</v>
      </c>
      <c r="S3" s="172" t="s">
        <v>140</v>
      </c>
      <c r="T3" s="172" t="s">
        <v>141</v>
      </c>
      <c r="U3" s="172" t="s">
        <v>142</v>
      </c>
      <c r="V3" s="172" t="s">
        <v>143</v>
      </c>
      <c r="W3" s="172"/>
      <c r="X3" s="172"/>
      <c r="Y3" s="172"/>
      <c r="Z3" s="172"/>
      <c r="AA3" s="49"/>
    </row>
    <row r="4" spans="1:27" s="168" customFormat="1">
      <c r="A4" s="49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49"/>
    </row>
    <row r="5" spans="1:27" s="168" customFormat="1">
      <c r="A5" s="49" t="s">
        <v>5</v>
      </c>
      <c r="B5" s="49">
        <v>2664.605</v>
      </c>
      <c r="C5" s="49">
        <v>2948.1260000000002</v>
      </c>
      <c r="D5" s="49">
        <v>3589.7959999999998</v>
      </c>
      <c r="E5" s="49">
        <v>6263</v>
      </c>
      <c r="F5" s="49">
        <v>6911</v>
      </c>
      <c r="G5" s="49">
        <v>8065</v>
      </c>
      <c r="H5" s="49">
        <v>9188</v>
      </c>
      <c r="I5" s="49">
        <v>10421</v>
      </c>
      <c r="J5" s="49">
        <v>11778</v>
      </c>
      <c r="K5" s="49">
        <v>12702</v>
      </c>
      <c r="L5" s="49">
        <v>13880</v>
      </c>
      <c r="M5" s="49">
        <v>15082</v>
      </c>
      <c r="N5" s="49">
        <v>18358</v>
      </c>
      <c r="O5" s="49">
        <v>20609</v>
      </c>
      <c r="P5" s="49">
        <v>22977</v>
      </c>
      <c r="Q5" s="49">
        <v>21846</v>
      </c>
      <c r="R5" s="49">
        <v>24105</v>
      </c>
      <c r="S5" s="49">
        <v>29310</v>
      </c>
      <c r="T5" s="49">
        <v>32653</v>
      </c>
      <c r="U5" s="49">
        <v>35926</v>
      </c>
      <c r="V5" s="49">
        <v>36802</v>
      </c>
      <c r="W5" s="49"/>
      <c r="X5" s="49"/>
      <c r="Y5" s="49"/>
      <c r="Z5" s="49"/>
      <c r="AA5" s="49"/>
    </row>
    <row r="6" spans="1:27" s="168" customFormat="1">
      <c r="A6" s="49" t="s">
        <v>144</v>
      </c>
      <c r="B6" s="174">
        <v>957.01099999999997</v>
      </c>
      <c r="C6" s="174">
        <v>998.68600000000004</v>
      </c>
      <c r="D6" s="174">
        <v>1087.6120000000001</v>
      </c>
      <c r="E6" s="174">
        <v>1538</v>
      </c>
      <c r="F6" s="174">
        <v>1621</v>
      </c>
      <c r="G6" s="174">
        <v>1647</v>
      </c>
      <c r="H6" s="174">
        <v>1816</v>
      </c>
      <c r="I6" s="174">
        <v>2140</v>
      </c>
      <c r="J6" s="174">
        <v>2400</v>
      </c>
      <c r="K6" s="174">
        <v>2382</v>
      </c>
      <c r="L6" s="174">
        <v>2553</v>
      </c>
      <c r="M6" s="174">
        <v>2764</v>
      </c>
      <c r="N6" s="174">
        <v>3248</v>
      </c>
      <c r="O6" s="174">
        <v>3856</v>
      </c>
      <c r="P6" s="174">
        <v>4165</v>
      </c>
      <c r="Q6" s="174">
        <v>4512</v>
      </c>
      <c r="R6" s="174">
        <v>4970</v>
      </c>
      <c r="S6" s="174">
        <v>5733</v>
      </c>
      <c r="T6" s="174">
        <v>6567</v>
      </c>
      <c r="U6" s="174">
        <v>7042</v>
      </c>
      <c r="V6" s="174">
        <v>7402</v>
      </c>
      <c r="W6" s="174"/>
      <c r="X6" s="174"/>
      <c r="Y6" s="174"/>
      <c r="Z6" s="174"/>
      <c r="AA6" s="49"/>
    </row>
    <row r="7" spans="1:27" s="168" customFormat="1">
      <c r="A7" s="49" t="s">
        <v>145</v>
      </c>
      <c r="B7" s="49">
        <v>1707.5940000000001</v>
      </c>
      <c r="C7" s="49">
        <v>1949.44</v>
      </c>
      <c r="D7" s="49">
        <v>2502.1840000000002</v>
      </c>
      <c r="E7" s="49">
        <v>4725</v>
      </c>
      <c r="F7" s="49">
        <v>5290</v>
      </c>
      <c r="G7" s="49">
        <v>6418</v>
      </c>
      <c r="H7" s="49">
        <v>7372</v>
      </c>
      <c r="I7" s="49">
        <v>8281</v>
      </c>
      <c r="J7" s="49">
        <v>9378</v>
      </c>
      <c r="K7" s="49">
        <v>10320</v>
      </c>
      <c r="L7" s="49">
        <v>11327</v>
      </c>
      <c r="M7" s="49">
        <v>12318</v>
      </c>
      <c r="N7" s="49">
        <v>15110</v>
      </c>
      <c r="O7" s="49">
        <v>16753</v>
      </c>
      <c r="P7" s="49">
        <v>18812</v>
      </c>
      <c r="Q7" s="49">
        <v>17334</v>
      </c>
      <c r="R7" s="49">
        <v>19135</v>
      </c>
      <c r="S7" s="49">
        <v>23577</v>
      </c>
      <c r="T7" s="49">
        <v>26086</v>
      </c>
      <c r="U7" s="49">
        <v>28884</v>
      </c>
      <c r="V7" s="49">
        <v>29400</v>
      </c>
      <c r="W7" s="49"/>
      <c r="X7" s="49"/>
      <c r="Y7" s="49"/>
      <c r="Z7" s="49"/>
      <c r="AA7" s="49"/>
    </row>
    <row r="8" spans="1:27" s="168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8" customFormat="1">
      <c r="A9" s="175" t="s">
        <v>146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8" customFormat="1">
      <c r="A10" s="49" t="s">
        <v>147</v>
      </c>
      <c r="B10" s="49">
        <v>1122.338</v>
      </c>
      <c r="C10" s="49">
        <v>1196.8920000000001</v>
      </c>
      <c r="D10" s="49">
        <v>1298.8489999999999</v>
      </c>
      <c r="E10" s="49">
        <v>1786</v>
      </c>
      <c r="F10" s="49">
        <v>1524</v>
      </c>
      <c r="G10" s="49">
        <v>1609</v>
      </c>
      <c r="H10" s="49">
        <v>1621</v>
      </c>
      <c r="I10" s="49">
        <v>1709</v>
      </c>
      <c r="J10" s="49">
        <v>1739</v>
      </c>
      <c r="K10" s="49">
        <v>1735</v>
      </c>
      <c r="L10" s="49">
        <v>1755</v>
      </c>
      <c r="M10" s="49">
        <v>2054</v>
      </c>
      <c r="N10" s="49">
        <v>2391</v>
      </c>
      <c r="O10" s="49">
        <v>2579</v>
      </c>
      <c r="P10" s="49">
        <v>2755</v>
      </c>
      <c r="Q10" s="49">
        <v>2475</v>
      </c>
      <c r="R10" s="49">
        <v>2524</v>
      </c>
      <c r="S10" s="49">
        <v>3035</v>
      </c>
      <c r="T10" s="49">
        <v>3216</v>
      </c>
      <c r="U10" s="49">
        <v>3793</v>
      </c>
      <c r="V10" s="49">
        <v>3959</v>
      </c>
      <c r="W10" s="49"/>
      <c r="X10" s="49"/>
      <c r="Y10" s="49"/>
      <c r="Z10" s="49"/>
      <c r="AA10" s="49"/>
    </row>
    <row r="11" spans="1:27" s="168" customFormat="1">
      <c r="A11" s="49" t="s">
        <v>148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68" customFormat="1">
      <c r="A12" s="49" t="s">
        <v>149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8" customFormat="1">
      <c r="A13" s="49" t="s">
        <v>150</v>
      </c>
      <c r="B13" s="174"/>
      <c r="C13" s="174"/>
      <c r="D13" s="174"/>
      <c r="E13" s="174">
        <v>237</v>
      </c>
      <c r="F13" s="174">
        <v>226</v>
      </c>
      <c r="G13" s="174">
        <v>265</v>
      </c>
      <c r="H13" s="174">
        <v>288</v>
      </c>
      <c r="I13" s="174">
        <v>333</v>
      </c>
      <c r="J13" s="174">
        <v>397</v>
      </c>
      <c r="K13" s="174">
        <v>435</v>
      </c>
      <c r="L13" s="174">
        <v>494</v>
      </c>
      <c r="M13" s="174">
        <v>502</v>
      </c>
      <c r="N13" s="174">
        <v>556</v>
      </c>
      <c r="O13" s="174">
        <v>613</v>
      </c>
      <c r="P13" s="174">
        <v>656</v>
      </c>
      <c r="Q13" s="174">
        <v>767</v>
      </c>
      <c r="R13" s="174">
        <v>804</v>
      </c>
      <c r="S13" s="174">
        <v>861</v>
      </c>
      <c r="T13" s="174">
        <v>943</v>
      </c>
      <c r="U13" s="174">
        <v>1034</v>
      </c>
      <c r="V13" s="174">
        <v>1069</v>
      </c>
      <c r="W13" s="174"/>
      <c r="X13" s="174"/>
      <c r="Y13" s="174"/>
      <c r="Z13" s="174"/>
      <c r="AA13" s="49"/>
    </row>
    <row r="14" spans="1:27" s="168" customFormat="1">
      <c r="A14" s="175" t="s">
        <v>151</v>
      </c>
      <c r="B14" s="49">
        <v>585.25599999999997</v>
      </c>
      <c r="C14" s="49">
        <v>752.548</v>
      </c>
      <c r="D14" s="49">
        <v>1203.335</v>
      </c>
      <c r="E14" s="49">
        <v>2702</v>
      </c>
      <c r="F14" s="49">
        <v>3540</v>
      </c>
      <c r="G14" s="49">
        <v>4544</v>
      </c>
      <c r="H14" s="49">
        <v>5463</v>
      </c>
      <c r="I14" s="49">
        <v>6239</v>
      </c>
      <c r="J14" s="49">
        <v>7242</v>
      </c>
      <c r="K14" s="49">
        <v>8150</v>
      </c>
      <c r="L14" s="49">
        <v>9078</v>
      </c>
      <c r="M14" s="49">
        <v>9762</v>
      </c>
      <c r="N14" s="49">
        <v>12163</v>
      </c>
      <c r="O14" s="49">
        <v>13561</v>
      </c>
      <c r="P14" s="49">
        <v>15401</v>
      </c>
      <c r="Q14" s="49">
        <v>14092</v>
      </c>
      <c r="R14" s="49">
        <v>15807</v>
      </c>
      <c r="S14" s="49">
        <v>19681</v>
      </c>
      <c r="T14" s="49">
        <v>21927</v>
      </c>
      <c r="U14" s="49">
        <v>24057</v>
      </c>
      <c r="V14" s="49">
        <v>24372</v>
      </c>
      <c r="W14" s="49"/>
      <c r="X14" s="49"/>
      <c r="Y14" s="49"/>
      <c r="Z14" s="49"/>
      <c r="AA14" s="49"/>
    </row>
    <row r="15" spans="1:27" s="168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8" customFormat="1">
      <c r="A16" s="49" t="s">
        <v>152</v>
      </c>
      <c r="B16" s="49">
        <v>-108.485</v>
      </c>
      <c r="C16" s="49">
        <v>-89.539000000000001</v>
      </c>
      <c r="D16" s="49">
        <v>-80.658000000000001</v>
      </c>
      <c r="E16" s="49">
        <v>-143</v>
      </c>
      <c r="F16" s="49">
        <v>-115</v>
      </c>
      <c r="G16" s="49">
        <v>-72</v>
      </c>
      <c r="H16" s="49">
        <v>-32</v>
      </c>
      <c r="I16" s="49">
        <v>29</v>
      </c>
      <c r="J16" s="49"/>
      <c r="K16" s="49">
        <v>-8</v>
      </c>
      <c r="L16" s="49">
        <v>-3</v>
      </c>
      <c r="M16" s="49">
        <v>-427</v>
      </c>
      <c r="N16" s="49">
        <v>-563</v>
      </c>
      <c r="O16" s="49">
        <v>-612</v>
      </c>
      <c r="P16" s="49">
        <v>-533</v>
      </c>
      <c r="Q16" s="49">
        <v>-516</v>
      </c>
      <c r="R16" s="49">
        <v>-513</v>
      </c>
      <c r="S16" s="49">
        <v>-538</v>
      </c>
      <c r="T16" s="49">
        <v>-644</v>
      </c>
      <c r="U16" s="49">
        <v>-641</v>
      </c>
      <c r="V16" s="49">
        <v>-636</v>
      </c>
      <c r="W16" s="49"/>
      <c r="X16" s="49"/>
      <c r="Y16" s="49"/>
      <c r="Z16" s="49"/>
      <c r="AA16" s="49"/>
    </row>
    <row r="17" spans="1:27" s="168" customFormat="1">
      <c r="A17" s="49" t="s">
        <v>153</v>
      </c>
      <c r="B17" s="174">
        <v>-20.526</v>
      </c>
      <c r="C17" s="174">
        <v>58.807000000000002</v>
      </c>
      <c r="D17" s="174">
        <v>-2510.0949999999998</v>
      </c>
      <c r="E17" s="174">
        <v>-1223</v>
      </c>
      <c r="F17" s="174">
        <v>575</v>
      </c>
      <c r="G17" s="174">
        <v>166</v>
      </c>
      <c r="H17" s="174">
        <v>225</v>
      </c>
      <c r="I17" s="174">
        <v>-4061</v>
      </c>
      <c r="J17" s="174">
        <v>15</v>
      </c>
      <c r="K17" s="174">
        <v>-418</v>
      </c>
      <c r="L17" s="174">
        <v>-80</v>
      </c>
      <c r="M17" s="174">
        <v>-1323</v>
      </c>
      <c r="N17" s="174">
        <v>94</v>
      </c>
      <c r="O17" s="174">
        <v>-143</v>
      </c>
      <c r="P17" s="174">
        <v>16</v>
      </c>
      <c r="Q17" s="174">
        <v>214</v>
      </c>
      <c r="R17" s="174">
        <v>769</v>
      </c>
      <c r="S17" s="174">
        <v>-1007</v>
      </c>
      <c r="T17" s="174">
        <v>-246</v>
      </c>
      <c r="U17" s="174">
        <v>500</v>
      </c>
      <c r="V17" s="174">
        <v>338</v>
      </c>
      <c r="W17" s="174"/>
      <c r="X17" s="174"/>
      <c r="Y17" s="174"/>
      <c r="Z17" s="174"/>
      <c r="AA17" s="49"/>
    </row>
    <row r="18" spans="1:27" s="168" customFormat="1">
      <c r="A18" s="49" t="s">
        <v>154</v>
      </c>
      <c r="B18" s="175">
        <v>456.245</v>
      </c>
      <c r="C18" s="175">
        <v>721.81600000000003</v>
      </c>
      <c r="D18" s="175">
        <v>-1387.4179999999999</v>
      </c>
      <c r="E18" s="175">
        <v>1336</v>
      </c>
      <c r="F18" s="175">
        <v>4000</v>
      </c>
      <c r="G18" s="175">
        <v>4638</v>
      </c>
      <c r="H18" s="175">
        <v>5656</v>
      </c>
      <c r="I18" s="175">
        <v>2207</v>
      </c>
      <c r="J18" s="175">
        <v>7257</v>
      </c>
      <c r="K18" s="175">
        <v>7724</v>
      </c>
      <c r="L18" s="175">
        <v>8995</v>
      </c>
      <c r="M18" s="175">
        <v>8012</v>
      </c>
      <c r="N18" s="175">
        <v>11694</v>
      </c>
      <c r="O18" s="175">
        <v>12806</v>
      </c>
      <c r="P18" s="175">
        <v>14884</v>
      </c>
      <c r="Q18" s="175">
        <v>13790</v>
      </c>
      <c r="R18" s="175">
        <v>16063</v>
      </c>
      <c r="S18" s="175">
        <v>18136</v>
      </c>
      <c r="T18" s="175">
        <v>21037</v>
      </c>
      <c r="U18" s="175">
        <v>23916</v>
      </c>
      <c r="V18" s="175">
        <v>24074</v>
      </c>
      <c r="W18" s="175"/>
      <c r="X18" s="175"/>
      <c r="Y18" s="175"/>
      <c r="Z18" s="175"/>
      <c r="AA18" s="49"/>
    </row>
    <row r="19" spans="1:27" s="168" customFormat="1">
      <c r="A19" s="49"/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49"/>
    </row>
    <row r="20" spans="1:27" s="168" customFormat="1">
      <c r="A20" s="49" t="s">
        <v>155</v>
      </c>
      <c r="B20" s="174">
        <v>-183.29599999999999</v>
      </c>
      <c r="C20" s="174">
        <v>-251.33799999999999</v>
      </c>
      <c r="D20" s="174">
        <v>315.99299999999999</v>
      </c>
      <c r="E20" s="174">
        <v>-532</v>
      </c>
      <c r="F20" s="174">
        <v>-1648</v>
      </c>
      <c r="G20" s="174">
        <v>-1674</v>
      </c>
      <c r="H20" s="174">
        <v>-2010</v>
      </c>
      <c r="I20" s="174">
        <v>-65</v>
      </c>
      <c r="J20" s="174">
        <v>-2277</v>
      </c>
      <c r="K20" s="174">
        <v>-2286</v>
      </c>
      <c r="L20" s="174">
        <v>-2667</v>
      </c>
      <c r="M20" s="174">
        <v>-2021</v>
      </c>
      <c r="N20" s="174">
        <v>-4995</v>
      </c>
      <c r="O20" s="174">
        <v>-2505</v>
      </c>
      <c r="P20" s="174">
        <v>-2804</v>
      </c>
      <c r="Q20" s="174">
        <v>-2924</v>
      </c>
      <c r="R20" s="174">
        <v>-3752</v>
      </c>
      <c r="S20" s="174">
        <v>-3179</v>
      </c>
      <c r="T20" s="174">
        <v>-3764</v>
      </c>
      <c r="U20" s="174">
        <v>-4173</v>
      </c>
      <c r="V20" s="174">
        <v>-4102</v>
      </c>
      <c r="W20" s="174"/>
      <c r="X20" s="174"/>
      <c r="Y20" s="174"/>
      <c r="Z20" s="174"/>
      <c r="AA20" s="49"/>
    </row>
    <row r="21" spans="1:27" s="168" customFormat="1">
      <c r="A21" s="49" t="s">
        <v>156</v>
      </c>
      <c r="B21" s="175">
        <v>272.94900000000001</v>
      </c>
      <c r="C21" s="175">
        <v>470.47800000000001</v>
      </c>
      <c r="D21" s="175">
        <v>-1071.425</v>
      </c>
      <c r="E21" s="175">
        <v>804</v>
      </c>
      <c r="F21" s="175">
        <v>2352</v>
      </c>
      <c r="G21" s="175">
        <v>2964</v>
      </c>
      <c r="H21" s="175">
        <v>3646</v>
      </c>
      <c r="I21" s="175">
        <v>2142</v>
      </c>
      <c r="J21" s="175">
        <v>4980</v>
      </c>
      <c r="K21" s="175">
        <v>5438</v>
      </c>
      <c r="L21" s="175">
        <v>6328</v>
      </c>
      <c r="M21" s="175">
        <v>5991</v>
      </c>
      <c r="N21" s="175">
        <v>6699</v>
      </c>
      <c r="O21" s="175">
        <v>10301</v>
      </c>
      <c r="P21" s="175">
        <v>12080</v>
      </c>
      <c r="Q21" s="175">
        <v>10866</v>
      </c>
      <c r="R21" s="175">
        <v>12311</v>
      </c>
      <c r="S21" s="175">
        <v>14957</v>
      </c>
      <c r="T21" s="175">
        <v>17273</v>
      </c>
      <c r="U21" s="175">
        <v>19743</v>
      </c>
      <c r="V21" s="175">
        <v>19972</v>
      </c>
      <c r="W21" s="175"/>
      <c r="X21" s="175"/>
      <c r="Y21" s="175"/>
      <c r="Z21" s="175"/>
      <c r="AA21" s="49"/>
    </row>
    <row r="22" spans="1:27" s="168" customFormat="1">
      <c r="A22" s="49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49"/>
    </row>
    <row r="23" spans="1:27" s="168" customFormat="1">
      <c r="A23" s="49" t="s">
        <v>157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68" customFormat="1">
      <c r="A24" s="49" t="s">
        <v>158</v>
      </c>
      <c r="B24" s="49">
        <v>-8.2479999999999993</v>
      </c>
      <c r="C24" s="49">
        <v>-15.917</v>
      </c>
      <c r="D24" s="49">
        <v>-4.67</v>
      </c>
      <c r="E24" s="49"/>
      <c r="F24" s="49">
        <v>1</v>
      </c>
      <c r="G24" s="49">
        <v>2</v>
      </c>
      <c r="H24" s="49">
        <v>4</v>
      </c>
      <c r="I24" s="49">
        <v>2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8" customFormat="1">
      <c r="A25" s="49" t="s">
        <v>159</v>
      </c>
      <c r="B25" s="49"/>
      <c r="C25" s="49">
        <v>-1.1368683772161999E-13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68" customFormat="1" ht="11.25" customHeight="1" thickBot="1">
      <c r="A26" s="175" t="s">
        <v>160</v>
      </c>
      <c r="B26" s="176">
        <v>264.70100000000002</v>
      </c>
      <c r="C26" s="176">
        <v>454.56099999999998</v>
      </c>
      <c r="D26" s="176">
        <v>-1076.095</v>
      </c>
      <c r="E26" s="176">
        <v>804</v>
      </c>
      <c r="F26" s="176">
        <v>2353</v>
      </c>
      <c r="G26" s="176">
        <v>2966</v>
      </c>
      <c r="H26" s="176">
        <v>3650</v>
      </c>
      <c r="I26" s="176">
        <v>2144</v>
      </c>
      <c r="J26" s="176">
        <v>4980</v>
      </c>
      <c r="K26" s="176">
        <v>5438</v>
      </c>
      <c r="L26" s="176">
        <v>6328</v>
      </c>
      <c r="M26" s="176">
        <v>5991</v>
      </c>
      <c r="N26" s="176">
        <v>6699</v>
      </c>
      <c r="O26" s="176">
        <v>10301</v>
      </c>
      <c r="P26" s="176">
        <v>12080</v>
      </c>
      <c r="Q26" s="176">
        <v>10866</v>
      </c>
      <c r="R26" s="176">
        <v>12311</v>
      </c>
      <c r="S26" s="176">
        <v>14957</v>
      </c>
      <c r="T26" s="176">
        <v>17273</v>
      </c>
      <c r="U26" s="176">
        <v>19743</v>
      </c>
      <c r="V26" s="176">
        <v>19972</v>
      </c>
      <c r="W26" s="176"/>
      <c r="X26" s="176"/>
      <c r="Y26" s="176"/>
      <c r="Z26" s="176"/>
      <c r="AA26" s="49"/>
    </row>
    <row r="27" spans="1:27" s="168" customFormat="1" ht="11.25" customHeight="1" thickTop="1">
      <c r="A27" s="49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49"/>
    </row>
    <row r="28" spans="1:27" s="168" customFormat="1">
      <c r="A28" s="49" t="s">
        <v>161</v>
      </c>
      <c r="B28" s="177">
        <v>0.13</v>
      </c>
      <c r="C28" s="177">
        <v>0.17</v>
      </c>
      <c r="D28" s="177">
        <v>-0.39</v>
      </c>
      <c r="E28" s="177">
        <v>0.24</v>
      </c>
      <c r="F28" s="177">
        <v>0.78</v>
      </c>
      <c r="G28" s="177">
        <v>1.01</v>
      </c>
      <c r="H28" s="177">
        <v>1.3</v>
      </c>
      <c r="I28" s="177">
        <v>0.79</v>
      </c>
      <c r="J28" s="177">
        <v>1.9</v>
      </c>
      <c r="K28" s="177">
        <v>2.16</v>
      </c>
      <c r="L28" s="177">
        <v>2.58</v>
      </c>
      <c r="M28" s="177">
        <v>2.4900000000000002</v>
      </c>
      <c r="N28" s="177">
        <v>2.8</v>
      </c>
      <c r="O28" s="177">
        <v>4.43</v>
      </c>
      <c r="P28" s="177">
        <v>5.32</v>
      </c>
      <c r="Q28" s="177">
        <v>4.9000000000000004</v>
      </c>
      <c r="R28" s="177">
        <v>5.63</v>
      </c>
      <c r="S28" s="177">
        <v>7.01</v>
      </c>
      <c r="T28" s="177">
        <v>8.2899999999999991</v>
      </c>
      <c r="U28" s="177">
        <v>9.74</v>
      </c>
      <c r="V28" s="177">
        <v>9.93</v>
      </c>
      <c r="W28" s="177"/>
      <c r="X28" s="177"/>
      <c r="Y28" s="177"/>
      <c r="Z28" s="177"/>
      <c r="AA28" s="49"/>
    </row>
    <row r="29" spans="1:27" s="168" customFormat="1">
      <c r="A29" s="49" t="s">
        <v>162</v>
      </c>
      <c r="B29" s="177">
        <v>0.13</v>
      </c>
      <c r="C29" s="177">
        <v>0.16</v>
      </c>
      <c r="D29" s="177">
        <v>-0.39</v>
      </c>
      <c r="E29" s="177">
        <v>0.24</v>
      </c>
      <c r="F29" s="177">
        <v>0.78</v>
      </c>
      <c r="G29" s="177">
        <v>1</v>
      </c>
      <c r="H29" s="177">
        <v>1.29</v>
      </c>
      <c r="I29" s="177">
        <v>0.79</v>
      </c>
      <c r="J29" s="177">
        <v>1.9</v>
      </c>
      <c r="K29" s="177">
        <v>2.16</v>
      </c>
      <c r="L29" s="177">
        <v>2.58</v>
      </c>
      <c r="M29" s="177">
        <v>2.48</v>
      </c>
      <c r="N29" s="177">
        <v>2.8</v>
      </c>
      <c r="O29" s="177">
        <v>4.42</v>
      </c>
      <c r="P29" s="177">
        <v>5.32</v>
      </c>
      <c r="Q29" s="177">
        <v>4.8899999999999997</v>
      </c>
      <c r="R29" s="177">
        <v>5.63</v>
      </c>
      <c r="S29" s="177">
        <v>7</v>
      </c>
      <c r="T29" s="177">
        <v>8.2799999999999994</v>
      </c>
      <c r="U29" s="177">
        <v>9.73</v>
      </c>
      <c r="V29" s="177">
        <v>9.92</v>
      </c>
      <c r="W29" s="177"/>
      <c r="X29" s="177"/>
      <c r="Y29" s="177"/>
      <c r="Z29" s="177"/>
      <c r="AA29" s="49"/>
    </row>
    <row r="30" spans="1:27" s="168" customFormat="1">
      <c r="A30" s="4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49"/>
    </row>
    <row r="31" spans="1:27" s="168" customFormat="1">
      <c r="A31" s="49" t="s">
        <v>163</v>
      </c>
      <c r="B31" s="49">
        <v>2752</v>
      </c>
      <c r="C31" s="49">
        <v>2752</v>
      </c>
      <c r="D31" s="49">
        <v>2752</v>
      </c>
      <c r="E31" s="49">
        <v>2672</v>
      </c>
      <c r="F31" s="49">
        <v>2940</v>
      </c>
      <c r="G31" s="49">
        <v>2788</v>
      </c>
      <c r="H31" s="49">
        <v>2728</v>
      </c>
      <c r="I31" s="49">
        <v>2664</v>
      </c>
      <c r="J31" s="49">
        <v>2596</v>
      </c>
      <c r="K31" s="49">
        <v>2501</v>
      </c>
      <c r="L31" s="49">
        <v>2446</v>
      </c>
      <c r="M31" s="49">
        <v>2392</v>
      </c>
      <c r="N31" s="49">
        <v>2300.3009999999999</v>
      </c>
      <c r="O31" s="49">
        <v>2237.5859999999998</v>
      </c>
      <c r="P31" s="49">
        <v>2189.3009999999999</v>
      </c>
      <c r="Q31" s="49">
        <v>2139</v>
      </c>
      <c r="R31" s="49">
        <v>1691</v>
      </c>
      <c r="S31" s="49">
        <v>1651</v>
      </c>
      <c r="T31" s="49">
        <v>1618</v>
      </c>
      <c r="U31" s="49">
        <v>1621</v>
      </c>
      <c r="V31" s="49">
        <v>1621</v>
      </c>
      <c r="W31" s="49"/>
      <c r="X31" s="49"/>
      <c r="Y31" s="49"/>
      <c r="Z31" s="49"/>
      <c r="AA31" s="49"/>
    </row>
    <row r="32" spans="1:27" s="168" customFormat="1">
      <c r="A32" s="49" t="s">
        <v>164</v>
      </c>
      <c r="B32" s="49">
        <v>2848</v>
      </c>
      <c r="C32" s="49">
        <v>2848</v>
      </c>
      <c r="D32" s="49">
        <v>2848</v>
      </c>
      <c r="E32" s="49">
        <v>3076</v>
      </c>
      <c r="F32" s="49">
        <v>3036</v>
      </c>
      <c r="G32" s="49">
        <v>2956</v>
      </c>
      <c r="H32" s="49">
        <v>2828</v>
      </c>
      <c r="I32" s="49">
        <v>2712</v>
      </c>
      <c r="J32" s="49">
        <v>2624</v>
      </c>
      <c r="K32" s="49">
        <v>2523</v>
      </c>
      <c r="L32" s="49">
        <v>2457</v>
      </c>
      <c r="M32" s="49">
        <v>2414</v>
      </c>
      <c r="N32" s="49">
        <v>2395</v>
      </c>
      <c r="O32" s="49">
        <v>2329</v>
      </c>
      <c r="P32" s="49">
        <v>2272</v>
      </c>
      <c r="Q32" s="49">
        <v>2223</v>
      </c>
      <c r="R32" s="49">
        <v>2188</v>
      </c>
      <c r="S32" s="49">
        <v>2136</v>
      </c>
      <c r="T32" s="49">
        <v>2085</v>
      </c>
      <c r="U32" s="49">
        <v>2029</v>
      </c>
      <c r="V32" s="49">
        <v>2029</v>
      </c>
      <c r="W32" s="49"/>
      <c r="X32" s="49"/>
      <c r="Y32" s="49"/>
      <c r="Z32" s="49"/>
      <c r="AA32" s="49"/>
    </row>
    <row r="33" spans="1:27" s="168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8" customFormat="1">
      <c r="A34" s="175" t="s">
        <v>165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8" customFormat="1">
      <c r="A35" s="49" t="s">
        <v>151</v>
      </c>
      <c r="B35" s="178">
        <f>'[1]Income Statement'!B14</f>
        <v>585.25599999999997</v>
      </c>
      <c r="C35" s="178">
        <f>'[1]Income Statement'!C14</f>
        <v>752.548</v>
      </c>
      <c r="D35" s="178">
        <f>'[1]Income Statement'!D14</f>
        <v>1203.335</v>
      </c>
      <c r="E35" s="178">
        <f>'[1]Income Statement'!E14</f>
        <v>2702</v>
      </c>
      <c r="F35" s="178">
        <f>'[1]Income Statement'!F14</f>
        <v>3540</v>
      </c>
      <c r="G35" s="178">
        <f>'[1]Income Statement'!G14</f>
        <v>4544</v>
      </c>
      <c r="H35" s="178">
        <f>'[1]Income Statement'!H14</f>
        <v>5463</v>
      </c>
      <c r="I35" s="178">
        <f>'[1]Income Statement'!I14</f>
        <v>6239</v>
      </c>
      <c r="J35" s="178">
        <f>'[1]Income Statement'!J14</f>
        <v>7242</v>
      </c>
      <c r="K35" s="178">
        <f>'[1]Income Statement'!K14</f>
        <v>8150</v>
      </c>
      <c r="L35" s="178">
        <f>'[1]Income Statement'!L14</f>
        <v>9078</v>
      </c>
      <c r="M35" s="178">
        <f>'[1]Income Statement'!M14</f>
        <v>9762</v>
      </c>
      <c r="N35" s="178">
        <f>'[1]Income Statement'!N14</f>
        <v>12163</v>
      </c>
      <c r="O35" s="178">
        <f>'[1]Income Statement'!O14</f>
        <v>13561</v>
      </c>
      <c r="P35" s="178">
        <f>'[1]Income Statement'!P14</f>
        <v>15401</v>
      </c>
      <c r="Q35" s="178">
        <f>'[1]Income Statement'!Q14</f>
        <v>14092</v>
      </c>
      <c r="R35" s="178">
        <f>'[1]Income Statement'!R14</f>
        <v>15807</v>
      </c>
      <c r="S35" s="178">
        <f>'[1]Income Statement'!S14</f>
        <v>19681</v>
      </c>
      <c r="T35" s="178">
        <f>'[1]Income Statement'!T14</f>
        <v>21927</v>
      </c>
      <c r="U35" s="178">
        <f>'[1]Income Statement'!U14</f>
        <v>24057</v>
      </c>
      <c r="V35" s="178">
        <f>'[1]Income Statement'!V14</f>
        <v>24372</v>
      </c>
      <c r="W35" s="178">
        <f>'[1]Income Statement'!W14</f>
        <v>0</v>
      </c>
      <c r="X35" s="178">
        <f>'[1]Income Statement'!X14</f>
        <v>0</v>
      </c>
      <c r="Y35" s="178">
        <f>'[1]Income Statement'!Y14</f>
        <v>0</v>
      </c>
      <c r="Z35" s="178">
        <f>'[1]Income Statement'!Z14</f>
        <v>0</v>
      </c>
      <c r="AA35" s="49"/>
    </row>
    <row r="36" spans="1:27" s="168" customFormat="1">
      <c r="A36" s="49" t="s">
        <v>166</v>
      </c>
      <c r="B36" s="179">
        <f>'[1]Cash Flow Statement'!B7</f>
        <v>135.52799999999999</v>
      </c>
      <c r="C36" s="179">
        <f>'[1]Cash Flow Statement'!C7</f>
        <v>155</v>
      </c>
      <c r="D36" s="179">
        <f>'[1]Cash Flow Statement'!D7</f>
        <v>126</v>
      </c>
      <c r="E36" s="179">
        <f>'[1]Cash Flow Statement'!E7</f>
        <v>237</v>
      </c>
      <c r="F36" s="179">
        <f>'[1]Cash Flow Statement'!F7</f>
        <v>226</v>
      </c>
      <c r="G36" s="179">
        <f>'[1]Cash Flow Statement'!G7</f>
        <v>265</v>
      </c>
      <c r="H36" s="179">
        <f>'[1]Cash Flow Statement'!H7</f>
        <v>288</v>
      </c>
      <c r="I36" s="179">
        <f>'[1]Cash Flow Statement'!I7</f>
        <v>333</v>
      </c>
      <c r="J36" s="179">
        <f>'[1]Cash Flow Statement'!J7</f>
        <v>397</v>
      </c>
      <c r="K36" s="179">
        <f>'[1]Cash Flow Statement'!K7</f>
        <v>435</v>
      </c>
      <c r="L36" s="179">
        <f>'[1]Cash Flow Statement'!L7</f>
        <v>494</v>
      </c>
      <c r="M36" s="179">
        <f>'[1]Cash Flow Statement'!M7</f>
        <v>502</v>
      </c>
      <c r="N36" s="179">
        <f>'[1]Cash Flow Statement'!N7</f>
        <v>556</v>
      </c>
      <c r="O36" s="179">
        <f>'[1]Cash Flow Statement'!O7</f>
        <v>613</v>
      </c>
      <c r="P36" s="179">
        <f>'[1]Cash Flow Statement'!P7</f>
        <v>656</v>
      </c>
      <c r="Q36" s="179">
        <f>'[1]Cash Flow Statement'!Q7</f>
        <v>767</v>
      </c>
      <c r="R36" s="179">
        <f>'[1]Cash Flow Statement'!R7</f>
        <v>804</v>
      </c>
      <c r="S36" s="179">
        <f>'[1]Cash Flow Statement'!S7</f>
        <v>861</v>
      </c>
      <c r="T36" s="179">
        <f>'[1]Cash Flow Statement'!T7</f>
        <v>943</v>
      </c>
      <c r="U36" s="179">
        <f>'[1]Cash Flow Statement'!U7</f>
        <v>1034</v>
      </c>
      <c r="V36" s="179">
        <f>'[1]Cash Flow Statement'!V7</f>
        <v>1069</v>
      </c>
      <c r="W36" s="179">
        <f>'[1]Cash Flow Statement'!W7</f>
        <v>0</v>
      </c>
      <c r="X36" s="179">
        <f>'[1]Cash Flow Statement'!X7</f>
        <v>0</v>
      </c>
      <c r="Y36" s="179">
        <f>'[1]Cash Flow Statement'!Y7</f>
        <v>0</v>
      </c>
      <c r="Z36" s="179">
        <f>'[1]Cash Flow Statement'!Z7</f>
        <v>0</v>
      </c>
      <c r="AA36" s="49"/>
    </row>
    <row r="37" spans="1:27" s="168" customFormat="1">
      <c r="A37" s="49" t="s">
        <v>167</v>
      </c>
      <c r="B37" s="49">
        <f t="shared" ref="B37:Z37" si="0">B35+B36</f>
        <v>720.78399999999999</v>
      </c>
      <c r="C37" s="49">
        <f t="shared" si="0"/>
        <v>907.548</v>
      </c>
      <c r="D37" s="49">
        <f t="shared" si="0"/>
        <v>1329.335</v>
      </c>
      <c r="E37" s="49">
        <f t="shared" si="0"/>
        <v>2939</v>
      </c>
      <c r="F37" s="49">
        <f t="shared" si="0"/>
        <v>3766</v>
      </c>
      <c r="G37" s="49">
        <f t="shared" si="0"/>
        <v>4809</v>
      </c>
      <c r="H37" s="49">
        <f t="shared" si="0"/>
        <v>5751</v>
      </c>
      <c r="I37" s="49">
        <f t="shared" si="0"/>
        <v>6572</v>
      </c>
      <c r="J37" s="49">
        <f t="shared" si="0"/>
        <v>7639</v>
      </c>
      <c r="K37" s="49">
        <f t="shared" si="0"/>
        <v>8585</v>
      </c>
      <c r="L37" s="49">
        <f t="shared" si="0"/>
        <v>9572</v>
      </c>
      <c r="M37" s="49">
        <f t="shared" si="0"/>
        <v>10264</v>
      </c>
      <c r="N37" s="49">
        <f t="shared" si="0"/>
        <v>12719</v>
      </c>
      <c r="O37" s="49">
        <f t="shared" si="0"/>
        <v>14174</v>
      </c>
      <c r="P37" s="49">
        <f t="shared" si="0"/>
        <v>16057</v>
      </c>
      <c r="Q37" s="49">
        <f t="shared" si="0"/>
        <v>14859</v>
      </c>
      <c r="R37" s="49">
        <f t="shared" si="0"/>
        <v>16611</v>
      </c>
      <c r="S37" s="49">
        <f t="shared" si="0"/>
        <v>20542</v>
      </c>
      <c r="T37" s="49">
        <f t="shared" si="0"/>
        <v>22870</v>
      </c>
      <c r="U37" s="49">
        <f t="shared" si="0"/>
        <v>25091</v>
      </c>
      <c r="V37" s="49">
        <f t="shared" si="0"/>
        <v>25441</v>
      </c>
      <c r="W37" s="49">
        <f t="shared" si="0"/>
        <v>0</v>
      </c>
      <c r="X37" s="49">
        <f t="shared" si="0"/>
        <v>0</v>
      </c>
      <c r="Y37" s="49">
        <f t="shared" si="0"/>
        <v>0</v>
      </c>
      <c r="Z37" s="49">
        <f t="shared" si="0"/>
        <v>0</v>
      </c>
      <c r="AA37" s="49"/>
    </row>
    <row r="38" spans="1:27" s="168" customFormat="1">
      <c r="A38" s="16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8" customFormat="1">
      <c r="A39" s="16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8" customFormat="1">
      <c r="A40" s="16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s="168" customFormat="1">
      <c r="A41" s="16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7"/>
  <sheetViews>
    <sheetView workbookViewId="0">
      <selection sqref="A1:XFD37"/>
    </sheetView>
  </sheetViews>
  <sheetFormatPr baseColWidth="10" defaultRowHeight="16"/>
  <cols>
    <col min="1" max="1" width="46.6640625" bestFit="1" customWidth="1"/>
  </cols>
  <sheetData>
    <row r="1" spans="1:27" s="168" customFormat="1" ht="11.25" customHeight="1">
      <c r="A1" s="170" t="s">
        <v>168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68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8" customFormat="1">
      <c r="A3" s="49"/>
      <c r="B3" s="172" t="s">
        <v>123</v>
      </c>
      <c r="C3" s="172" t="s">
        <v>124</v>
      </c>
      <c r="D3" s="172" t="s">
        <v>125</v>
      </c>
      <c r="E3" s="172" t="s">
        <v>126</v>
      </c>
      <c r="F3" s="172" t="s">
        <v>127</v>
      </c>
      <c r="G3" s="172" t="s">
        <v>128</v>
      </c>
      <c r="H3" s="172" t="s">
        <v>129</v>
      </c>
      <c r="I3" s="172" t="s">
        <v>130</v>
      </c>
      <c r="J3" s="172" t="s">
        <v>131</v>
      </c>
      <c r="K3" s="172" t="s">
        <v>132</v>
      </c>
      <c r="L3" s="172" t="s">
        <v>133</v>
      </c>
      <c r="M3" s="172" t="s">
        <v>134</v>
      </c>
      <c r="N3" s="172" t="s">
        <v>135</v>
      </c>
      <c r="O3" s="172" t="s">
        <v>136</v>
      </c>
      <c r="P3" s="172" t="s">
        <v>137</v>
      </c>
      <c r="Q3" s="172" t="s">
        <v>138</v>
      </c>
      <c r="R3" s="172" t="s">
        <v>139</v>
      </c>
      <c r="S3" s="172" t="s">
        <v>140</v>
      </c>
      <c r="T3" s="172" t="s">
        <v>141</v>
      </c>
      <c r="U3" s="172" t="s">
        <v>142</v>
      </c>
      <c r="V3" s="172" t="s">
        <v>143</v>
      </c>
      <c r="W3" s="172"/>
      <c r="X3" s="172"/>
      <c r="Y3" s="172"/>
      <c r="Z3" s="172"/>
      <c r="AA3" s="49"/>
    </row>
    <row r="4" spans="1:27" s="168" customFormat="1">
      <c r="A4" s="49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49"/>
    </row>
    <row r="5" spans="1:27" s="168" customFormat="1">
      <c r="A5" s="175" t="s">
        <v>160</v>
      </c>
      <c r="B5" s="175">
        <v>360.44499999999999</v>
      </c>
      <c r="C5" s="175">
        <v>455</v>
      </c>
      <c r="D5" s="175">
        <v>-1076</v>
      </c>
      <c r="E5" s="175">
        <v>804</v>
      </c>
      <c r="F5" s="175">
        <v>2352</v>
      </c>
      <c r="G5" s="175">
        <v>2964</v>
      </c>
      <c r="H5" s="175">
        <v>3646</v>
      </c>
      <c r="I5" s="175">
        <v>2142</v>
      </c>
      <c r="J5" s="175">
        <v>4980</v>
      </c>
      <c r="K5" s="175">
        <v>5438</v>
      </c>
      <c r="L5" s="175">
        <v>6328</v>
      </c>
      <c r="M5" s="175">
        <v>5991</v>
      </c>
      <c r="N5" s="175">
        <v>6699</v>
      </c>
      <c r="O5" s="175">
        <v>10301</v>
      </c>
      <c r="P5" s="175">
        <v>12080</v>
      </c>
      <c r="Q5" s="175">
        <v>10866</v>
      </c>
      <c r="R5" s="175">
        <v>12311</v>
      </c>
      <c r="S5" s="175">
        <v>14957</v>
      </c>
      <c r="T5" s="175">
        <v>17273</v>
      </c>
      <c r="U5" s="175">
        <v>19743</v>
      </c>
      <c r="V5" s="175">
        <v>19972</v>
      </c>
      <c r="W5" s="175"/>
      <c r="X5" s="175"/>
      <c r="Y5" s="175"/>
      <c r="Z5" s="175"/>
      <c r="AA5" s="49"/>
    </row>
    <row r="6" spans="1:27" s="168" customFormat="1">
      <c r="A6" s="49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49"/>
    </row>
    <row r="7" spans="1:27" s="168" customFormat="1">
      <c r="A7" s="49" t="s">
        <v>169</v>
      </c>
      <c r="B7" s="49">
        <v>135.52799999999999</v>
      </c>
      <c r="C7" s="49">
        <v>155</v>
      </c>
      <c r="D7" s="49">
        <v>126</v>
      </c>
      <c r="E7" s="49">
        <v>237</v>
      </c>
      <c r="F7" s="49">
        <v>226</v>
      </c>
      <c r="G7" s="49">
        <v>265</v>
      </c>
      <c r="H7" s="49">
        <v>288</v>
      </c>
      <c r="I7" s="49">
        <v>333</v>
      </c>
      <c r="J7" s="49">
        <v>397</v>
      </c>
      <c r="K7" s="49">
        <v>435</v>
      </c>
      <c r="L7" s="49">
        <v>494</v>
      </c>
      <c r="M7" s="49">
        <v>502</v>
      </c>
      <c r="N7" s="49">
        <v>556</v>
      </c>
      <c r="O7" s="49">
        <v>613</v>
      </c>
      <c r="P7" s="49">
        <v>656</v>
      </c>
      <c r="Q7" s="49">
        <v>767</v>
      </c>
      <c r="R7" s="49">
        <v>804</v>
      </c>
      <c r="S7" s="49">
        <v>861</v>
      </c>
      <c r="T7" s="49">
        <v>943</v>
      </c>
      <c r="U7" s="49">
        <v>1034</v>
      </c>
      <c r="V7" s="49">
        <v>1069</v>
      </c>
      <c r="W7" s="49"/>
      <c r="X7" s="49"/>
      <c r="Y7" s="49"/>
      <c r="Z7" s="49"/>
      <c r="AA7" s="49"/>
    </row>
    <row r="8" spans="1:27" s="168" customFormat="1">
      <c r="A8" s="49" t="s">
        <v>170</v>
      </c>
      <c r="B8" s="49">
        <v>-31.908999999999999</v>
      </c>
      <c r="C8" s="49">
        <v>-24</v>
      </c>
      <c r="D8" s="49">
        <v>3</v>
      </c>
      <c r="E8" s="49">
        <v>-567</v>
      </c>
      <c r="F8" s="49">
        <v>424</v>
      </c>
      <c r="G8" s="49">
        <v>196</v>
      </c>
      <c r="H8" s="49">
        <v>-55</v>
      </c>
      <c r="I8" s="49">
        <v>-270</v>
      </c>
      <c r="J8" s="49">
        <v>-383</v>
      </c>
      <c r="K8" s="49">
        <v>-40</v>
      </c>
      <c r="L8" s="49">
        <v>359</v>
      </c>
      <c r="M8" s="49">
        <v>326</v>
      </c>
      <c r="N8" s="49">
        <v>40</v>
      </c>
      <c r="O8" s="49">
        <v>-293</v>
      </c>
      <c r="P8" s="49">
        <v>-1866</v>
      </c>
      <c r="Q8" s="49">
        <v>1815</v>
      </c>
      <c r="R8" s="49">
        <v>-811</v>
      </c>
      <c r="S8" s="49">
        <v>-494</v>
      </c>
      <c r="T8" s="49">
        <v>-410</v>
      </c>
      <c r="U8" s="49">
        <v>-2412</v>
      </c>
      <c r="V8" s="49">
        <v>-1367</v>
      </c>
      <c r="W8" s="49"/>
      <c r="X8" s="49"/>
      <c r="Y8" s="49"/>
      <c r="Z8" s="49"/>
      <c r="AA8" s="49"/>
    </row>
    <row r="9" spans="1:27" s="168" customFormat="1">
      <c r="A9" s="49" t="s">
        <v>171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8" customFormat="1">
      <c r="A10" s="49" t="s">
        <v>172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8" customFormat="1">
      <c r="A11" s="49" t="s">
        <v>173</v>
      </c>
      <c r="B11" s="174">
        <v>-700.89800000000002</v>
      </c>
      <c r="C11" s="174">
        <v>-880</v>
      </c>
      <c r="D11" s="174">
        <v>-1050</v>
      </c>
      <c r="E11" s="174">
        <v>-2771</v>
      </c>
      <c r="F11" s="174">
        <v>-3686</v>
      </c>
      <c r="G11" s="174">
        <v>-2531</v>
      </c>
      <c r="H11" s="174">
        <v>-1979</v>
      </c>
      <c r="I11" s="174">
        <v>-1830</v>
      </c>
      <c r="J11" s="174">
        <v>-5978</v>
      </c>
      <c r="K11" s="174">
        <v>-1212</v>
      </c>
      <c r="L11" s="174">
        <v>-3890</v>
      </c>
      <c r="M11" s="174">
        <v>-3848</v>
      </c>
      <c r="N11" s="174">
        <v>-4515</v>
      </c>
      <c r="O11" s="174">
        <v>-2146</v>
      </c>
      <c r="P11" s="174">
        <v>-4437</v>
      </c>
      <c r="Q11" s="174">
        <v>-10213</v>
      </c>
      <c r="R11" s="174">
        <v>-5891</v>
      </c>
      <c r="S11" s="174">
        <v>-7163</v>
      </c>
      <c r="T11" s="174">
        <v>-9612</v>
      </c>
      <c r="U11" s="174">
        <v>-13020</v>
      </c>
      <c r="V11" s="174">
        <v>-13111</v>
      </c>
      <c r="W11" s="174"/>
      <c r="X11" s="174"/>
      <c r="Y11" s="174"/>
      <c r="Z11" s="174"/>
      <c r="AA11" s="49"/>
    </row>
    <row r="12" spans="1:27" s="168" customFormat="1">
      <c r="A12" s="49" t="s">
        <v>174</v>
      </c>
      <c r="B12" s="49">
        <v>-732.80700000000002</v>
      </c>
      <c r="C12" s="49">
        <v>-904</v>
      </c>
      <c r="D12" s="49">
        <v>-1047</v>
      </c>
      <c r="E12" s="49">
        <v>-3338</v>
      </c>
      <c r="F12" s="49">
        <v>-3262</v>
      </c>
      <c r="G12" s="49">
        <v>-2335</v>
      </c>
      <c r="H12" s="49">
        <v>-2034</v>
      </c>
      <c r="I12" s="49">
        <v>-2100</v>
      </c>
      <c r="J12" s="49">
        <v>-6361</v>
      </c>
      <c r="K12" s="49">
        <v>-1252</v>
      </c>
      <c r="L12" s="49">
        <v>-3531</v>
      </c>
      <c r="M12" s="49">
        <v>-3522</v>
      </c>
      <c r="N12" s="49">
        <v>-4475</v>
      </c>
      <c r="O12" s="49">
        <v>-2439</v>
      </c>
      <c r="P12" s="49">
        <v>-6303</v>
      </c>
      <c r="Q12" s="49">
        <v>-8398</v>
      </c>
      <c r="R12" s="49">
        <v>-6702</v>
      </c>
      <c r="S12" s="49">
        <v>-7657</v>
      </c>
      <c r="T12" s="49">
        <v>-10022</v>
      </c>
      <c r="U12" s="49">
        <v>-15432</v>
      </c>
      <c r="V12" s="49">
        <v>-14478</v>
      </c>
      <c r="W12" s="49"/>
      <c r="X12" s="49"/>
      <c r="Y12" s="49"/>
      <c r="Z12" s="49"/>
      <c r="AA12" s="49"/>
    </row>
    <row r="13" spans="1:27" s="168" customFormat="1">
      <c r="A13" s="49" t="s">
        <v>175</v>
      </c>
      <c r="B13" s="49">
        <v>85.186000000000007</v>
      </c>
      <c r="C13" s="49">
        <v>32</v>
      </c>
      <c r="D13" s="49">
        <v>-874</v>
      </c>
      <c r="E13" s="49">
        <v>-27</v>
      </c>
      <c r="F13" s="49">
        <v>297</v>
      </c>
      <c r="G13" s="49">
        <v>249</v>
      </c>
      <c r="H13" s="49">
        <v>164</v>
      </c>
      <c r="I13" s="49">
        <v>-1690</v>
      </c>
      <c r="J13" s="49">
        <v>1527</v>
      </c>
      <c r="K13" s="49">
        <v>-580</v>
      </c>
      <c r="L13" s="49">
        <v>195</v>
      </c>
      <c r="M13" s="49">
        <v>-764</v>
      </c>
      <c r="N13" s="49">
        <v>1700</v>
      </c>
      <c r="O13" s="49">
        <v>-1277</v>
      </c>
      <c r="P13" s="49">
        <v>214</v>
      </c>
      <c r="Q13" s="49">
        <v>307</v>
      </c>
      <c r="R13" s="49">
        <v>873</v>
      </c>
      <c r="S13" s="49">
        <v>-336</v>
      </c>
      <c r="T13" s="49">
        <v>-483</v>
      </c>
      <c r="U13" s="49">
        <v>-100</v>
      </c>
      <c r="V13" s="49">
        <v>-121</v>
      </c>
      <c r="W13" s="49"/>
      <c r="X13" s="49"/>
      <c r="Y13" s="49"/>
      <c r="Z13" s="49"/>
      <c r="AA13" s="49"/>
    </row>
    <row r="14" spans="1:27" s="168" customFormat="1">
      <c r="A14" s="49" t="s">
        <v>176</v>
      </c>
      <c r="B14" s="49"/>
      <c r="C14" s="49"/>
      <c r="D14" s="49"/>
      <c r="E14" s="49">
        <v>74</v>
      </c>
      <c r="F14" s="49">
        <v>115</v>
      </c>
      <c r="G14" s="49">
        <v>131</v>
      </c>
      <c r="H14" s="49">
        <v>154</v>
      </c>
      <c r="I14" s="49">
        <v>147</v>
      </c>
      <c r="J14" s="49">
        <v>179</v>
      </c>
      <c r="K14" s="49">
        <v>172</v>
      </c>
      <c r="L14" s="49">
        <v>187</v>
      </c>
      <c r="M14" s="49">
        <v>221</v>
      </c>
      <c r="N14" s="49">
        <v>235</v>
      </c>
      <c r="O14" s="49">
        <v>327</v>
      </c>
      <c r="P14" s="49">
        <v>407</v>
      </c>
      <c r="Q14" s="49">
        <v>416</v>
      </c>
      <c r="R14" s="49">
        <v>542</v>
      </c>
      <c r="S14" s="49">
        <v>602</v>
      </c>
      <c r="T14" s="49">
        <v>765</v>
      </c>
      <c r="U14" s="49">
        <v>850</v>
      </c>
      <c r="V14" s="49">
        <v>865</v>
      </c>
      <c r="W14" s="49"/>
      <c r="X14" s="49"/>
      <c r="Y14" s="49"/>
      <c r="Z14" s="49"/>
      <c r="AA14" s="49"/>
    </row>
    <row r="15" spans="1:27" s="168" customFormat="1">
      <c r="A15" s="49" t="s">
        <v>177</v>
      </c>
      <c r="B15" s="174">
        <v>632.27700000000004</v>
      </c>
      <c r="C15" s="174">
        <v>712</v>
      </c>
      <c r="D15" s="174">
        <v>3376</v>
      </c>
      <c r="E15" s="174">
        <v>2781</v>
      </c>
      <c r="F15" s="174">
        <v>830</v>
      </c>
      <c r="G15" s="174">
        <v>1417</v>
      </c>
      <c r="H15" s="174">
        <v>1654</v>
      </c>
      <c r="I15" s="174">
        <v>6177</v>
      </c>
      <c r="J15" s="174">
        <v>2300</v>
      </c>
      <c r="K15" s="174">
        <v>2992</v>
      </c>
      <c r="L15" s="174">
        <v>2911</v>
      </c>
      <c r="M15" s="174">
        <v>3146</v>
      </c>
      <c r="N15" s="174">
        <v>4602</v>
      </c>
      <c r="O15" s="174">
        <v>5416</v>
      </c>
      <c r="P15" s="174">
        <v>5730</v>
      </c>
      <c r="Q15" s="174">
        <v>6482</v>
      </c>
      <c r="R15" s="174">
        <v>7399</v>
      </c>
      <c r="S15" s="174">
        <v>10422</v>
      </c>
      <c r="T15" s="174">
        <v>12279</v>
      </c>
      <c r="U15" s="174">
        <v>13855</v>
      </c>
      <c r="V15" s="174">
        <v>14425</v>
      </c>
      <c r="W15" s="174"/>
      <c r="X15" s="174"/>
      <c r="Y15" s="174"/>
      <c r="Z15" s="174"/>
      <c r="AA15" s="49"/>
    </row>
    <row r="16" spans="1:27" s="168" customFormat="1">
      <c r="A16" s="175" t="s">
        <v>178</v>
      </c>
      <c r="B16" s="175">
        <v>480.62900000000002</v>
      </c>
      <c r="C16" s="175">
        <v>450</v>
      </c>
      <c r="D16" s="175">
        <v>505</v>
      </c>
      <c r="E16" s="175">
        <v>531</v>
      </c>
      <c r="F16" s="175">
        <v>558</v>
      </c>
      <c r="G16" s="175">
        <v>2691</v>
      </c>
      <c r="H16" s="175">
        <v>3872</v>
      </c>
      <c r="I16" s="175">
        <v>5009</v>
      </c>
      <c r="J16" s="175">
        <v>3022</v>
      </c>
      <c r="K16" s="175">
        <v>7205</v>
      </c>
      <c r="L16" s="175">
        <v>6584</v>
      </c>
      <c r="M16" s="175">
        <v>5574</v>
      </c>
      <c r="N16" s="175">
        <v>9317</v>
      </c>
      <c r="O16" s="175">
        <v>12941</v>
      </c>
      <c r="P16" s="175">
        <v>12784</v>
      </c>
      <c r="Q16" s="175">
        <v>10440</v>
      </c>
      <c r="R16" s="175">
        <v>15227</v>
      </c>
      <c r="S16" s="175">
        <v>18849</v>
      </c>
      <c r="T16" s="175">
        <v>20755</v>
      </c>
      <c r="U16" s="175">
        <v>19950</v>
      </c>
      <c r="V16" s="175">
        <v>21732</v>
      </c>
      <c r="W16" s="175"/>
      <c r="X16" s="175"/>
      <c r="Y16" s="175"/>
      <c r="Z16" s="175"/>
      <c r="AA16" s="49"/>
    </row>
    <row r="17" spans="1:27" s="168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8" customFormat="1">
      <c r="A18" s="49" t="s">
        <v>179</v>
      </c>
      <c r="B18" s="49">
        <v>-119.267</v>
      </c>
      <c r="C18" s="49">
        <v>-102</v>
      </c>
      <c r="D18" s="49">
        <v>-160</v>
      </c>
      <c r="E18" s="49">
        <v>-411</v>
      </c>
      <c r="F18" s="49">
        <v>-306</v>
      </c>
      <c r="G18" s="49">
        <v>-238</v>
      </c>
      <c r="H18" s="49">
        <v>-353</v>
      </c>
      <c r="I18" s="49">
        <v>-374</v>
      </c>
      <c r="J18" s="49">
        <v>-471</v>
      </c>
      <c r="K18" s="49">
        <v>-553</v>
      </c>
      <c r="L18" s="49">
        <v>-404</v>
      </c>
      <c r="M18" s="49">
        <v>-523</v>
      </c>
      <c r="N18" s="49">
        <v>-695</v>
      </c>
      <c r="O18" s="49">
        <v>-704</v>
      </c>
      <c r="P18" s="49">
        <v>-756</v>
      </c>
      <c r="Q18" s="49">
        <v>-736</v>
      </c>
      <c r="R18" s="49">
        <v>-705</v>
      </c>
      <c r="S18" s="49">
        <v>-970</v>
      </c>
      <c r="T18" s="49">
        <v>-1059</v>
      </c>
      <c r="U18" s="49">
        <v>-1257</v>
      </c>
      <c r="V18" s="49">
        <v>-1335</v>
      </c>
      <c r="W18" s="49"/>
      <c r="X18" s="49"/>
      <c r="Y18" s="49"/>
      <c r="Z18" s="49"/>
      <c r="AA18" s="49"/>
    </row>
    <row r="19" spans="1:27" s="168" customFormat="1">
      <c r="A19" s="49" t="s">
        <v>180</v>
      </c>
      <c r="B19" s="49">
        <v>97.424000000000007</v>
      </c>
      <c r="C19" s="49"/>
      <c r="D19" s="49">
        <v>-2.5</v>
      </c>
      <c r="E19" s="49"/>
      <c r="F19" s="49"/>
      <c r="G19" s="49">
        <v>-1805</v>
      </c>
      <c r="H19" s="49">
        <v>-268</v>
      </c>
      <c r="I19" s="49">
        <v>-3</v>
      </c>
      <c r="J19" s="49"/>
      <c r="K19" s="49">
        <v>-149</v>
      </c>
      <c r="L19" s="49">
        <v>-93</v>
      </c>
      <c r="M19" s="49">
        <v>-9082</v>
      </c>
      <c r="N19" s="49">
        <v>-302</v>
      </c>
      <c r="O19" s="49">
        <v>-196</v>
      </c>
      <c r="P19" s="49">
        <v>-699</v>
      </c>
      <c r="Q19" s="49">
        <v>-77</v>
      </c>
      <c r="R19" s="49">
        <v>-75</v>
      </c>
      <c r="S19" s="49">
        <v>-1948</v>
      </c>
      <c r="T19" s="49"/>
      <c r="U19" s="49">
        <v>-915</v>
      </c>
      <c r="V19" s="49">
        <v>-1821</v>
      </c>
      <c r="W19" s="49"/>
      <c r="X19" s="49"/>
      <c r="Y19" s="49"/>
      <c r="Z19" s="49"/>
      <c r="AA19" s="49"/>
    </row>
    <row r="20" spans="1:27" s="168" customFormat="1">
      <c r="A20" s="49" t="s">
        <v>181</v>
      </c>
      <c r="B20" s="49">
        <v>-471.28800000000001</v>
      </c>
      <c r="C20" s="49">
        <v>-176</v>
      </c>
      <c r="D20" s="49">
        <v>-304</v>
      </c>
      <c r="E20" s="49">
        <v>-59</v>
      </c>
      <c r="F20" s="49">
        <v>1250</v>
      </c>
      <c r="G20" s="49">
        <v>50</v>
      </c>
      <c r="H20" s="49">
        <v>-1678</v>
      </c>
      <c r="I20" s="49">
        <v>-2037</v>
      </c>
      <c r="J20" s="49">
        <v>-693</v>
      </c>
      <c r="K20" s="49">
        <v>-239</v>
      </c>
      <c r="L20" s="49">
        <v>-938</v>
      </c>
      <c r="M20" s="49">
        <v>-1311</v>
      </c>
      <c r="N20" s="49">
        <v>1732</v>
      </c>
      <c r="O20" s="49">
        <v>-2186</v>
      </c>
      <c r="P20" s="49">
        <v>842</v>
      </c>
      <c r="Q20" s="49">
        <v>2168</v>
      </c>
      <c r="R20" s="49">
        <v>519</v>
      </c>
      <c r="S20" s="49">
        <v>-1498</v>
      </c>
      <c r="T20" s="49">
        <v>-922</v>
      </c>
      <c r="U20" s="49">
        <v>339</v>
      </c>
      <c r="V20" s="49">
        <v>3992</v>
      </c>
      <c r="W20" s="49"/>
      <c r="X20" s="49"/>
      <c r="Y20" s="49"/>
      <c r="Z20" s="49"/>
      <c r="AA20" s="49"/>
    </row>
    <row r="21" spans="1:27" s="168" customFormat="1">
      <c r="A21" s="49" t="s">
        <v>182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8" customFormat="1">
      <c r="A22" s="49" t="s">
        <v>183</v>
      </c>
      <c r="B22" s="174">
        <v>20</v>
      </c>
      <c r="C22" s="174"/>
      <c r="D22" s="174">
        <v>3.5</v>
      </c>
      <c r="E22" s="174">
        <v>1024</v>
      </c>
      <c r="F22" s="174">
        <v>886</v>
      </c>
      <c r="G22" s="174">
        <v>89</v>
      </c>
      <c r="H22" s="174"/>
      <c r="I22" s="174"/>
      <c r="J22" s="174"/>
      <c r="K22" s="174"/>
      <c r="L22" s="174"/>
      <c r="M22" s="174"/>
      <c r="N22" s="174"/>
      <c r="O22" s="174">
        <v>2</v>
      </c>
      <c r="P22" s="174">
        <v>22</v>
      </c>
      <c r="Q22" s="174">
        <v>72</v>
      </c>
      <c r="R22" s="174">
        <v>109</v>
      </c>
      <c r="S22" s="174">
        <v>128</v>
      </c>
      <c r="T22" s="174">
        <v>-25</v>
      </c>
      <c r="U22" s="174">
        <v>-93</v>
      </c>
      <c r="V22" s="174">
        <v>-83</v>
      </c>
      <c r="W22" s="174"/>
      <c r="X22" s="174"/>
      <c r="Y22" s="174"/>
      <c r="Z22" s="174"/>
      <c r="AA22" s="49"/>
    </row>
    <row r="23" spans="1:27" s="168" customFormat="1">
      <c r="A23" s="175" t="s">
        <v>184</v>
      </c>
      <c r="B23" s="175">
        <v>-473.13099999999997</v>
      </c>
      <c r="C23" s="175">
        <v>-278</v>
      </c>
      <c r="D23" s="175">
        <v>-463</v>
      </c>
      <c r="E23" s="175">
        <v>554</v>
      </c>
      <c r="F23" s="175">
        <v>1830</v>
      </c>
      <c r="G23" s="175">
        <v>-1904</v>
      </c>
      <c r="H23" s="175">
        <v>-2299</v>
      </c>
      <c r="I23" s="175">
        <v>-2414</v>
      </c>
      <c r="J23" s="175">
        <v>-1164</v>
      </c>
      <c r="K23" s="175">
        <v>-941</v>
      </c>
      <c r="L23" s="175">
        <v>-1435</v>
      </c>
      <c r="M23" s="175">
        <v>-10916</v>
      </c>
      <c r="N23" s="175">
        <v>735</v>
      </c>
      <c r="O23" s="175">
        <v>-3084</v>
      </c>
      <c r="P23" s="175">
        <v>-591</v>
      </c>
      <c r="Q23" s="175">
        <v>1427</v>
      </c>
      <c r="R23" s="175">
        <v>-152</v>
      </c>
      <c r="S23" s="175">
        <v>-4288</v>
      </c>
      <c r="T23" s="175">
        <v>-2006</v>
      </c>
      <c r="U23" s="175">
        <v>-1926</v>
      </c>
      <c r="V23" s="175">
        <v>753</v>
      </c>
      <c r="W23" s="175"/>
      <c r="X23" s="175"/>
      <c r="Y23" s="175"/>
      <c r="Z23" s="175"/>
      <c r="AA23" s="49"/>
    </row>
    <row r="24" spans="1:27" s="168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8" customFormat="1">
      <c r="A25" s="49" t="s">
        <v>185</v>
      </c>
      <c r="B25" s="49"/>
      <c r="C25" s="49"/>
      <c r="D25" s="49"/>
      <c r="E25" s="49">
        <v>5654</v>
      </c>
      <c r="F25" s="49">
        <v>-2646</v>
      </c>
      <c r="G25" s="49">
        <v>-1000</v>
      </c>
      <c r="H25" s="49">
        <v>-2024</v>
      </c>
      <c r="I25" s="49">
        <v>-710</v>
      </c>
      <c r="J25" s="49">
        <v>-5365</v>
      </c>
      <c r="K25" s="49">
        <v>-4118</v>
      </c>
      <c r="L25" s="49">
        <v>-2910</v>
      </c>
      <c r="M25" s="49">
        <v>-7157</v>
      </c>
      <c r="N25" s="49">
        <v>-6891</v>
      </c>
      <c r="O25" s="49">
        <v>-7192</v>
      </c>
      <c r="P25" s="49">
        <v>-8607</v>
      </c>
      <c r="Q25" s="49">
        <v>-8114</v>
      </c>
      <c r="R25" s="49">
        <v>-8676</v>
      </c>
      <c r="S25" s="49">
        <v>-11589</v>
      </c>
      <c r="T25" s="49">
        <v>-12101</v>
      </c>
      <c r="U25" s="49">
        <v>-16713</v>
      </c>
      <c r="V25" s="49">
        <v>-17144</v>
      </c>
      <c r="W25" s="49"/>
      <c r="X25" s="49"/>
      <c r="Y25" s="49"/>
      <c r="Z25" s="49"/>
      <c r="AA25" s="49"/>
    </row>
    <row r="26" spans="1:27" s="168" customFormat="1">
      <c r="A26" s="49" t="s">
        <v>186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8" customFormat="1">
      <c r="A27" s="49" t="s">
        <v>187</v>
      </c>
      <c r="B27" s="49">
        <v>-33.768000000000001</v>
      </c>
      <c r="C27" s="49">
        <v>-37</v>
      </c>
      <c r="D27" s="49">
        <v>-37</v>
      </c>
      <c r="E27" s="49">
        <v>-22</v>
      </c>
      <c r="F27" s="49">
        <v>-54</v>
      </c>
      <c r="G27" s="49">
        <v>-24</v>
      </c>
      <c r="H27" s="49">
        <v>-54</v>
      </c>
      <c r="I27" s="49">
        <v>-6</v>
      </c>
      <c r="J27" s="49">
        <v>-6</v>
      </c>
      <c r="K27" s="49"/>
      <c r="L27" s="49"/>
      <c r="M27" s="49">
        <v>15971</v>
      </c>
      <c r="N27" s="49">
        <v>2488</v>
      </c>
      <c r="O27" s="49">
        <v>-1750</v>
      </c>
      <c r="P27" s="49"/>
      <c r="Q27" s="49">
        <v>7212</v>
      </c>
      <c r="R27" s="49">
        <v>-3000</v>
      </c>
      <c r="S27" s="49">
        <v>2218</v>
      </c>
      <c r="T27" s="49">
        <v>-2250</v>
      </c>
      <c r="U27" s="49"/>
      <c r="V27" s="49"/>
      <c r="W27" s="49"/>
      <c r="X27" s="49"/>
      <c r="Y27" s="49"/>
      <c r="Z27" s="49"/>
      <c r="AA27" s="49"/>
    </row>
    <row r="28" spans="1:27" s="168" customFormat="1">
      <c r="A28" s="49" t="s">
        <v>188</v>
      </c>
      <c r="B28" s="49"/>
      <c r="C28" s="49"/>
      <c r="D28" s="49"/>
      <c r="E28" s="49">
        <v>-93</v>
      </c>
      <c r="F28" s="49">
        <v>-318</v>
      </c>
      <c r="G28" s="49">
        <v>-368</v>
      </c>
      <c r="H28" s="49">
        <v>-423</v>
      </c>
      <c r="I28" s="49">
        <v>-595</v>
      </c>
      <c r="J28" s="49">
        <v>-864</v>
      </c>
      <c r="K28" s="49">
        <v>-1006</v>
      </c>
      <c r="L28" s="49">
        <v>-1177</v>
      </c>
      <c r="M28" s="49">
        <v>-1350</v>
      </c>
      <c r="N28" s="49">
        <v>-1579</v>
      </c>
      <c r="O28" s="49">
        <v>-1918</v>
      </c>
      <c r="P28" s="49">
        <v>-2269</v>
      </c>
      <c r="Q28" s="49">
        <v>-2664</v>
      </c>
      <c r="R28" s="49">
        <v>-2798</v>
      </c>
      <c r="S28" s="49">
        <v>-3203</v>
      </c>
      <c r="T28" s="49">
        <v>-3751</v>
      </c>
      <c r="U28" s="49">
        <v>-4217</v>
      </c>
      <c r="V28" s="49">
        <v>-4327</v>
      </c>
      <c r="W28" s="49"/>
      <c r="X28" s="49"/>
      <c r="Y28" s="49"/>
      <c r="Z28" s="49"/>
      <c r="AA28" s="49"/>
    </row>
    <row r="29" spans="1:27" s="168" customFormat="1">
      <c r="A29" s="49" t="s">
        <v>189</v>
      </c>
      <c r="B29" s="174">
        <v>-12.198</v>
      </c>
      <c r="C29" s="174"/>
      <c r="D29" s="174"/>
      <c r="E29" s="174">
        <v>-1915</v>
      </c>
      <c r="F29" s="174">
        <v>267</v>
      </c>
      <c r="G29" s="174">
        <v>-150</v>
      </c>
      <c r="H29" s="174">
        <v>-803</v>
      </c>
      <c r="I29" s="174">
        <v>-1344</v>
      </c>
      <c r="J29" s="174">
        <v>4489</v>
      </c>
      <c r="K29" s="174">
        <v>-1354</v>
      </c>
      <c r="L29" s="174">
        <v>484</v>
      </c>
      <c r="M29" s="174">
        <v>13</v>
      </c>
      <c r="N29" s="174">
        <v>58</v>
      </c>
      <c r="O29" s="174">
        <v>70</v>
      </c>
      <c r="P29" s="174">
        <v>-1185</v>
      </c>
      <c r="Q29" s="174">
        <v>-402</v>
      </c>
      <c r="R29" s="174">
        <v>64</v>
      </c>
      <c r="S29" s="174">
        <v>-122</v>
      </c>
      <c r="T29" s="174">
        <v>330</v>
      </c>
      <c r="U29" s="174">
        <v>297</v>
      </c>
      <c r="V29" s="174">
        <v>-258</v>
      </c>
      <c r="W29" s="174"/>
      <c r="X29" s="174"/>
      <c r="Y29" s="174"/>
      <c r="Z29" s="174"/>
      <c r="AA29" s="49"/>
    </row>
    <row r="30" spans="1:27" s="168" customFormat="1">
      <c r="A30" s="175" t="s">
        <v>190</v>
      </c>
      <c r="B30" s="175">
        <v>-45.966000000000001</v>
      </c>
      <c r="C30" s="175">
        <v>-37</v>
      </c>
      <c r="D30" s="175">
        <v>-37</v>
      </c>
      <c r="E30" s="175">
        <v>3624</v>
      </c>
      <c r="F30" s="175">
        <v>-2751</v>
      </c>
      <c r="G30" s="175">
        <v>-1542</v>
      </c>
      <c r="H30" s="175">
        <v>-3304</v>
      </c>
      <c r="I30" s="175">
        <v>-2655</v>
      </c>
      <c r="J30" s="175">
        <v>-1746</v>
      </c>
      <c r="K30" s="175">
        <v>-6478</v>
      </c>
      <c r="L30" s="175">
        <v>-3603</v>
      </c>
      <c r="M30" s="175">
        <v>7477</v>
      </c>
      <c r="N30" s="175">
        <v>-5924</v>
      </c>
      <c r="O30" s="175">
        <v>-10790</v>
      </c>
      <c r="P30" s="175">
        <v>-12061</v>
      </c>
      <c r="Q30" s="175">
        <v>-3968</v>
      </c>
      <c r="R30" s="175">
        <v>-14410</v>
      </c>
      <c r="S30" s="175">
        <v>-12696</v>
      </c>
      <c r="T30" s="175">
        <v>-17772</v>
      </c>
      <c r="U30" s="175">
        <v>-20633</v>
      </c>
      <c r="V30" s="175">
        <v>-21729</v>
      </c>
      <c r="W30" s="175"/>
      <c r="X30" s="175"/>
      <c r="Y30" s="175"/>
      <c r="Z30" s="175"/>
      <c r="AA30" s="49"/>
    </row>
    <row r="31" spans="1:27" s="168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8" customFormat="1">
      <c r="A32" s="175" t="s">
        <v>191</v>
      </c>
      <c r="B32" s="49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49"/>
    </row>
    <row r="33" spans="1:27" s="168" customFormat="1">
      <c r="A33" s="49" t="s">
        <v>192</v>
      </c>
      <c r="B33" s="178">
        <f t="shared" ref="B33:Z33" si="0">B16</f>
        <v>480.62900000000002</v>
      </c>
      <c r="C33" s="178">
        <f t="shared" si="0"/>
        <v>450</v>
      </c>
      <c r="D33" s="178">
        <f t="shared" si="0"/>
        <v>505</v>
      </c>
      <c r="E33" s="178">
        <f t="shared" si="0"/>
        <v>531</v>
      </c>
      <c r="F33" s="178">
        <f t="shared" si="0"/>
        <v>558</v>
      </c>
      <c r="G33" s="178">
        <f t="shared" si="0"/>
        <v>2691</v>
      </c>
      <c r="H33" s="178">
        <f t="shared" si="0"/>
        <v>3872</v>
      </c>
      <c r="I33" s="178">
        <f t="shared" si="0"/>
        <v>5009</v>
      </c>
      <c r="J33" s="178">
        <f t="shared" si="0"/>
        <v>3022</v>
      </c>
      <c r="K33" s="178">
        <f t="shared" si="0"/>
        <v>7205</v>
      </c>
      <c r="L33" s="178">
        <f t="shared" si="0"/>
        <v>6584</v>
      </c>
      <c r="M33" s="178">
        <f t="shared" si="0"/>
        <v>5574</v>
      </c>
      <c r="N33" s="178">
        <f t="shared" si="0"/>
        <v>9317</v>
      </c>
      <c r="O33" s="178">
        <f t="shared" si="0"/>
        <v>12941</v>
      </c>
      <c r="P33" s="178">
        <f t="shared" si="0"/>
        <v>12784</v>
      </c>
      <c r="Q33" s="178">
        <f t="shared" si="0"/>
        <v>10440</v>
      </c>
      <c r="R33" s="178">
        <f t="shared" si="0"/>
        <v>15227</v>
      </c>
      <c r="S33" s="178">
        <f t="shared" si="0"/>
        <v>18849</v>
      </c>
      <c r="T33" s="178">
        <f t="shared" si="0"/>
        <v>20755</v>
      </c>
      <c r="U33" s="178">
        <f t="shared" si="0"/>
        <v>19950</v>
      </c>
      <c r="V33" s="178">
        <f t="shared" si="0"/>
        <v>21732</v>
      </c>
      <c r="W33" s="178">
        <f t="shared" si="0"/>
        <v>0</v>
      </c>
      <c r="X33" s="178">
        <f t="shared" si="0"/>
        <v>0</v>
      </c>
      <c r="Y33" s="178">
        <f t="shared" si="0"/>
        <v>0</v>
      </c>
      <c r="Z33" s="178">
        <f t="shared" si="0"/>
        <v>0</v>
      </c>
      <c r="AA33" s="49"/>
    </row>
    <row r="34" spans="1:27" s="168" customFormat="1">
      <c r="A34" s="49" t="s">
        <v>193</v>
      </c>
      <c r="B34" s="179">
        <f t="shared" ref="B34:Z34" si="1">B18</f>
        <v>-119.267</v>
      </c>
      <c r="C34" s="179">
        <f t="shared" si="1"/>
        <v>-102</v>
      </c>
      <c r="D34" s="179">
        <f t="shared" si="1"/>
        <v>-160</v>
      </c>
      <c r="E34" s="179">
        <f t="shared" si="1"/>
        <v>-411</v>
      </c>
      <c r="F34" s="179">
        <f t="shared" si="1"/>
        <v>-306</v>
      </c>
      <c r="G34" s="179">
        <f t="shared" si="1"/>
        <v>-238</v>
      </c>
      <c r="H34" s="179">
        <f t="shared" si="1"/>
        <v>-353</v>
      </c>
      <c r="I34" s="179">
        <f t="shared" si="1"/>
        <v>-374</v>
      </c>
      <c r="J34" s="179">
        <f t="shared" si="1"/>
        <v>-471</v>
      </c>
      <c r="K34" s="179">
        <f t="shared" si="1"/>
        <v>-553</v>
      </c>
      <c r="L34" s="179">
        <f t="shared" si="1"/>
        <v>-404</v>
      </c>
      <c r="M34" s="179">
        <f t="shared" si="1"/>
        <v>-523</v>
      </c>
      <c r="N34" s="179">
        <f t="shared" si="1"/>
        <v>-695</v>
      </c>
      <c r="O34" s="179">
        <f t="shared" si="1"/>
        <v>-704</v>
      </c>
      <c r="P34" s="179">
        <f t="shared" si="1"/>
        <v>-756</v>
      </c>
      <c r="Q34" s="179">
        <f t="shared" si="1"/>
        <v>-736</v>
      </c>
      <c r="R34" s="179">
        <f t="shared" si="1"/>
        <v>-705</v>
      </c>
      <c r="S34" s="179">
        <f t="shared" si="1"/>
        <v>-970</v>
      </c>
      <c r="T34" s="179">
        <f t="shared" si="1"/>
        <v>-1059</v>
      </c>
      <c r="U34" s="179">
        <f t="shared" si="1"/>
        <v>-1257</v>
      </c>
      <c r="V34" s="179">
        <f t="shared" si="1"/>
        <v>-1335</v>
      </c>
      <c r="W34" s="179">
        <f t="shared" si="1"/>
        <v>0</v>
      </c>
      <c r="X34" s="179">
        <f t="shared" si="1"/>
        <v>0</v>
      </c>
      <c r="Y34" s="179">
        <f t="shared" si="1"/>
        <v>0</v>
      </c>
      <c r="Z34" s="179">
        <f t="shared" si="1"/>
        <v>0</v>
      </c>
      <c r="AA34" s="49"/>
    </row>
    <row r="35" spans="1:27" s="168" customFormat="1">
      <c r="A35" s="49" t="s">
        <v>194</v>
      </c>
      <c r="B35" s="49">
        <f t="shared" ref="B35:Z35" si="2">B33+B34</f>
        <v>361.36200000000002</v>
      </c>
      <c r="C35" s="49">
        <f t="shared" si="2"/>
        <v>348</v>
      </c>
      <c r="D35" s="49">
        <f t="shared" si="2"/>
        <v>345</v>
      </c>
      <c r="E35" s="49">
        <f t="shared" si="2"/>
        <v>120</v>
      </c>
      <c r="F35" s="49">
        <f t="shared" si="2"/>
        <v>252</v>
      </c>
      <c r="G35" s="49">
        <f t="shared" si="2"/>
        <v>2453</v>
      </c>
      <c r="H35" s="49">
        <f t="shared" si="2"/>
        <v>3519</v>
      </c>
      <c r="I35" s="49">
        <f t="shared" si="2"/>
        <v>4635</v>
      </c>
      <c r="J35" s="49">
        <f t="shared" si="2"/>
        <v>2551</v>
      </c>
      <c r="K35" s="49">
        <f t="shared" si="2"/>
        <v>6652</v>
      </c>
      <c r="L35" s="49">
        <f t="shared" si="2"/>
        <v>6180</v>
      </c>
      <c r="M35" s="49">
        <f t="shared" si="2"/>
        <v>5051</v>
      </c>
      <c r="N35" s="49">
        <f t="shared" si="2"/>
        <v>8622</v>
      </c>
      <c r="O35" s="49">
        <f t="shared" si="2"/>
        <v>12237</v>
      </c>
      <c r="P35" s="49">
        <f t="shared" si="2"/>
        <v>12028</v>
      </c>
      <c r="Q35" s="49">
        <f t="shared" si="2"/>
        <v>9704</v>
      </c>
      <c r="R35" s="49">
        <f t="shared" si="2"/>
        <v>14522</v>
      </c>
      <c r="S35" s="49">
        <f t="shared" si="2"/>
        <v>17879</v>
      </c>
      <c r="T35" s="49">
        <f t="shared" si="2"/>
        <v>19696</v>
      </c>
      <c r="U35" s="49">
        <f t="shared" si="2"/>
        <v>18693</v>
      </c>
      <c r="V35" s="49">
        <f t="shared" si="2"/>
        <v>20397</v>
      </c>
      <c r="W35" s="49">
        <f t="shared" si="2"/>
        <v>0</v>
      </c>
      <c r="X35" s="49">
        <f t="shared" si="2"/>
        <v>0</v>
      </c>
      <c r="Y35" s="49">
        <f t="shared" si="2"/>
        <v>0</v>
      </c>
      <c r="Z35" s="49">
        <f t="shared" si="2"/>
        <v>0</v>
      </c>
      <c r="AA35" s="49"/>
    </row>
    <row r="36" spans="1:27" s="168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8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3"/>
  <sheetViews>
    <sheetView topLeftCell="A6" workbookViewId="0">
      <pane xSplit="1" topLeftCell="P1" activePane="topRight" state="frozen"/>
      <selection pane="topRight" activeCell="U32" sqref="U32"/>
    </sheetView>
  </sheetViews>
  <sheetFormatPr baseColWidth="10" defaultRowHeight="16"/>
  <cols>
    <col min="1" max="1" width="35.83203125" bestFit="1" customWidth="1"/>
    <col min="15" max="15" width="0.33203125" customWidth="1"/>
    <col min="16" max="16" width="22.83203125" customWidth="1"/>
    <col min="22" max="22" width="16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68" customFormat="1" ht="11.25" customHeight="1">
      <c r="A1" s="170" t="s">
        <v>195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49"/>
    </row>
    <row r="2" spans="1:26" s="168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68" customFormat="1">
      <c r="A3" s="49"/>
      <c r="B3" s="172" t="s">
        <v>123</v>
      </c>
      <c r="C3" s="172" t="s">
        <v>124</v>
      </c>
      <c r="D3" s="172" t="s">
        <v>125</v>
      </c>
      <c r="E3" s="172" t="s">
        <v>126</v>
      </c>
      <c r="F3" s="172" t="s">
        <v>127</v>
      </c>
      <c r="G3" s="172" t="s">
        <v>128</v>
      </c>
      <c r="H3" s="172" t="s">
        <v>129</v>
      </c>
      <c r="I3" s="172" t="s">
        <v>130</v>
      </c>
      <c r="J3" s="172" t="s">
        <v>131</v>
      </c>
      <c r="K3" s="172" t="s">
        <v>132</v>
      </c>
      <c r="L3" s="172" t="s">
        <v>133</v>
      </c>
      <c r="M3" s="172" t="s">
        <v>134</v>
      </c>
      <c r="N3" s="172" t="s">
        <v>135</v>
      </c>
      <c r="O3" s="172" t="s">
        <v>136</v>
      </c>
      <c r="P3" s="172" t="s">
        <v>137</v>
      </c>
      <c r="Q3" s="172" t="s">
        <v>138</v>
      </c>
      <c r="R3" s="172" t="s">
        <v>139</v>
      </c>
      <c r="S3" s="172" t="s">
        <v>140</v>
      </c>
      <c r="T3" s="172" t="s">
        <v>141</v>
      </c>
      <c r="U3" s="172" t="s">
        <v>142</v>
      </c>
      <c r="V3" s="172"/>
      <c r="W3" s="172"/>
      <c r="X3" s="172"/>
      <c r="Y3" s="172"/>
      <c r="Z3" s="49"/>
    </row>
    <row r="4" spans="1:26" s="168" customFormat="1">
      <c r="A4" s="175" t="s">
        <v>196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49"/>
    </row>
    <row r="5" spans="1:26" s="168" customFormat="1">
      <c r="A5" s="49" t="s">
        <v>197</v>
      </c>
      <c r="B5" s="49"/>
      <c r="C5" s="49">
        <v>270.12400000000002</v>
      </c>
      <c r="D5" s="49">
        <v>275</v>
      </c>
      <c r="E5" s="49">
        <v>4979</v>
      </c>
      <c r="F5" s="49">
        <v>4617</v>
      </c>
      <c r="G5" s="49">
        <v>3867</v>
      </c>
      <c r="H5" s="49">
        <v>2127</v>
      </c>
      <c r="I5" s="49">
        <v>2074</v>
      </c>
      <c r="J5" s="49">
        <v>2186</v>
      </c>
      <c r="K5" s="49">
        <v>1971</v>
      </c>
      <c r="L5" s="49">
        <v>3518</v>
      </c>
      <c r="M5" s="49">
        <v>5619</v>
      </c>
      <c r="N5" s="49">
        <v>9874</v>
      </c>
      <c r="O5" s="49">
        <v>8162</v>
      </c>
      <c r="P5" s="49">
        <v>7838</v>
      </c>
      <c r="Q5" s="49">
        <v>16289</v>
      </c>
      <c r="R5" s="49">
        <v>16487</v>
      </c>
      <c r="S5" s="49">
        <v>15689</v>
      </c>
      <c r="T5" s="49">
        <v>16286</v>
      </c>
      <c r="U5" s="49">
        <v>11975</v>
      </c>
      <c r="V5" s="49"/>
      <c r="W5" s="49"/>
      <c r="X5" s="49"/>
      <c r="Y5" s="49"/>
      <c r="Z5" s="49"/>
    </row>
    <row r="6" spans="1:26" s="168" customFormat="1">
      <c r="A6" s="49" t="s">
        <v>198</v>
      </c>
      <c r="B6" s="49"/>
      <c r="C6" s="49">
        <v>660.45100000000002</v>
      </c>
      <c r="D6" s="49">
        <v>747</v>
      </c>
      <c r="E6" s="49">
        <v>355</v>
      </c>
      <c r="F6" s="49">
        <v>115</v>
      </c>
      <c r="G6" s="49">
        <v>184</v>
      </c>
      <c r="H6" s="49">
        <v>1271</v>
      </c>
      <c r="I6" s="49">
        <v>743</v>
      </c>
      <c r="J6" s="49">
        <v>2069</v>
      </c>
      <c r="K6" s="49">
        <v>1979</v>
      </c>
      <c r="L6" s="49">
        <v>2497</v>
      </c>
      <c r="M6" s="49">
        <v>3319</v>
      </c>
      <c r="N6" s="49">
        <v>3564</v>
      </c>
      <c r="O6" s="49">
        <v>3547</v>
      </c>
      <c r="P6" s="49">
        <v>4236</v>
      </c>
      <c r="Q6" s="49">
        <v>3752</v>
      </c>
      <c r="R6" s="49">
        <v>2025</v>
      </c>
      <c r="S6" s="49">
        <v>2833</v>
      </c>
      <c r="T6" s="49">
        <v>3842</v>
      </c>
      <c r="U6" s="49">
        <v>3200</v>
      </c>
      <c r="V6" s="49"/>
      <c r="W6" s="49"/>
      <c r="X6" s="49"/>
      <c r="Y6" s="49"/>
      <c r="Z6" s="49"/>
    </row>
    <row r="7" spans="1:26" s="168" customFormat="1">
      <c r="A7" s="49" t="s">
        <v>199</v>
      </c>
      <c r="B7" s="49"/>
      <c r="C7" s="49">
        <v>258.03500000000003</v>
      </c>
      <c r="D7" s="49">
        <v>255</v>
      </c>
      <c r="E7" s="49">
        <v>1473</v>
      </c>
      <c r="F7" s="49">
        <v>1049</v>
      </c>
      <c r="G7" s="49">
        <v>878</v>
      </c>
      <c r="H7" s="49">
        <v>1084</v>
      </c>
      <c r="I7" s="49">
        <v>1356</v>
      </c>
      <c r="J7" s="49">
        <v>1702</v>
      </c>
      <c r="K7" s="49">
        <v>1699</v>
      </c>
      <c r="L7" s="49">
        <v>1332</v>
      </c>
      <c r="M7" s="49">
        <v>2508</v>
      </c>
      <c r="N7" s="49">
        <v>2554</v>
      </c>
      <c r="O7" s="49">
        <v>2790</v>
      </c>
      <c r="P7" s="49">
        <v>4590</v>
      </c>
      <c r="Q7" s="49">
        <v>2882</v>
      </c>
      <c r="R7" s="49">
        <v>3726</v>
      </c>
      <c r="S7" s="49">
        <v>3952</v>
      </c>
      <c r="T7" s="49">
        <v>4474</v>
      </c>
      <c r="U7" s="49">
        <v>7015</v>
      </c>
      <c r="V7" s="49"/>
      <c r="W7" s="49"/>
      <c r="X7" s="49"/>
      <c r="Y7" s="49"/>
      <c r="Z7" s="49"/>
    </row>
    <row r="8" spans="1:26" s="168" customFormat="1">
      <c r="A8" s="49" t="s">
        <v>200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168" customFormat="1">
      <c r="A9" s="49" t="s">
        <v>201</v>
      </c>
      <c r="B9" s="174"/>
      <c r="C9" s="174">
        <v>405.32100000000003</v>
      </c>
      <c r="D9" s="174">
        <v>1230</v>
      </c>
      <c r="E9" s="174">
        <v>4367</v>
      </c>
      <c r="F9" s="174">
        <v>3460</v>
      </c>
      <c r="G9" s="174">
        <v>3805</v>
      </c>
      <c r="H9" s="174">
        <v>4708</v>
      </c>
      <c r="I9" s="174">
        <v>7613</v>
      </c>
      <c r="J9" s="174">
        <v>1865</v>
      </c>
      <c r="K9" s="174">
        <v>3913</v>
      </c>
      <c r="L9" s="174">
        <v>2674</v>
      </c>
      <c r="M9" s="174">
        <v>2867</v>
      </c>
      <c r="N9" s="174">
        <v>3031</v>
      </c>
      <c r="O9" s="174">
        <v>3717</v>
      </c>
      <c r="P9" s="174">
        <v>4306</v>
      </c>
      <c r="Q9" s="174">
        <v>4722</v>
      </c>
      <c r="R9" s="174">
        <v>5369</v>
      </c>
      <c r="S9" s="174">
        <v>7731</v>
      </c>
      <c r="T9" s="174">
        <v>8930</v>
      </c>
      <c r="U9" s="174">
        <v>11843</v>
      </c>
      <c r="V9" s="174"/>
      <c r="W9" s="174"/>
      <c r="X9" s="174"/>
      <c r="Y9" s="174"/>
      <c r="Z9" s="49"/>
    </row>
    <row r="10" spans="1:26" s="168" customFormat="1">
      <c r="A10" s="49" t="s">
        <v>202</v>
      </c>
      <c r="B10" s="49"/>
      <c r="C10" s="49">
        <v>1593.931</v>
      </c>
      <c r="D10" s="49">
        <v>2507</v>
      </c>
      <c r="E10" s="49">
        <v>11174</v>
      </c>
      <c r="F10" s="49">
        <v>9241</v>
      </c>
      <c r="G10" s="49">
        <v>8734</v>
      </c>
      <c r="H10" s="49">
        <v>9190</v>
      </c>
      <c r="I10" s="49">
        <v>11786</v>
      </c>
      <c r="J10" s="49">
        <v>7822</v>
      </c>
      <c r="K10" s="49">
        <v>9562</v>
      </c>
      <c r="L10" s="49">
        <v>10021</v>
      </c>
      <c r="M10" s="49">
        <v>14313</v>
      </c>
      <c r="N10" s="49">
        <v>19023</v>
      </c>
      <c r="O10" s="49">
        <v>18216</v>
      </c>
      <c r="P10" s="49">
        <v>20970</v>
      </c>
      <c r="Q10" s="49">
        <v>27645</v>
      </c>
      <c r="R10" s="49">
        <v>27607</v>
      </c>
      <c r="S10" s="49">
        <v>30205</v>
      </c>
      <c r="T10" s="49">
        <v>33532</v>
      </c>
      <c r="U10" s="49">
        <v>34033</v>
      </c>
      <c r="V10" s="49"/>
      <c r="W10" s="49"/>
      <c r="X10" s="49"/>
      <c r="Y10" s="49"/>
      <c r="Z10" s="49"/>
    </row>
    <row r="11" spans="1:26" s="168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68" customFormat="1">
      <c r="A12" s="49" t="s">
        <v>203</v>
      </c>
      <c r="B12" s="49"/>
      <c r="C12" s="49">
        <v>712.01400000000001</v>
      </c>
      <c r="D12" s="49">
        <v>783</v>
      </c>
      <c r="E12" s="49">
        <v>1756</v>
      </c>
      <c r="F12" s="49">
        <v>2029</v>
      </c>
      <c r="G12" s="49">
        <v>2389</v>
      </c>
      <c r="H12" s="49">
        <v>2749</v>
      </c>
      <c r="I12" s="49">
        <v>3081</v>
      </c>
      <c r="J12" s="49">
        <v>3439</v>
      </c>
      <c r="K12" s="49">
        <v>3915</v>
      </c>
      <c r="L12" s="49">
        <v>4283</v>
      </c>
      <c r="M12" s="49">
        <v>4798</v>
      </c>
      <c r="N12" s="49">
        <v>5143</v>
      </c>
      <c r="O12" s="49">
        <v>5697</v>
      </c>
      <c r="P12" s="49">
        <v>6570</v>
      </c>
      <c r="Q12" s="49">
        <v>7161</v>
      </c>
      <c r="R12" s="49">
        <v>7674</v>
      </c>
      <c r="S12" s="49">
        <v>8881</v>
      </c>
      <c r="T12" s="49">
        <v>8780</v>
      </c>
      <c r="U12" s="49">
        <v>9297</v>
      </c>
      <c r="V12" s="49"/>
      <c r="W12" s="49"/>
      <c r="X12" s="49"/>
      <c r="Y12" s="49"/>
      <c r="Z12" s="49"/>
    </row>
    <row r="13" spans="1:26" s="168" customFormat="1">
      <c r="A13" s="49" t="s">
        <v>204</v>
      </c>
      <c r="B13" s="174"/>
      <c r="C13" s="174">
        <v>-431.11500000000001</v>
      </c>
      <c r="D13" s="174">
        <v>-470</v>
      </c>
      <c r="E13" s="174">
        <v>-676</v>
      </c>
      <c r="F13" s="174">
        <v>-825</v>
      </c>
      <c r="G13" s="174">
        <v>-1032</v>
      </c>
      <c r="H13" s="174">
        <v>-1208</v>
      </c>
      <c r="I13" s="174">
        <v>-1447</v>
      </c>
      <c r="J13" s="174">
        <v>-1707</v>
      </c>
      <c r="K13" s="174">
        <v>-2023</v>
      </c>
      <c r="L13" s="174">
        <v>-2395</v>
      </c>
      <c r="M13" s="174">
        <v>-2648</v>
      </c>
      <c r="N13" s="174">
        <v>-2890</v>
      </c>
      <c r="O13" s="174">
        <v>-3225</v>
      </c>
      <c r="P13" s="174">
        <v>-3875</v>
      </c>
      <c r="Q13" s="174">
        <v>-4424</v>
      </c>
      <c r="R13" s="174">
        <v>-4959</v>
      </c>
      <c r="S13" s="174">
        <v>-5658</v>
      </c>
      <c r="T13" s="174">
        <v>-5355</v>
      </c>
      <c r="U13" s="174">
        <v>-5473</v>
      </c>
      <c r="V13" s="174"/>
      <c r="W13" s="174"/>
      <c r="X13" s="174"/>
      <c r="Y13" s="174"/>
      <c r="Z13" s="49"/>
    </row>
    <row r="14" spans="1:26" s="168" customFormat="1">
      <c r="A14" s="49" t="s">
        <v>205</v>
      </c>
      <c r="B14" s="49"/>
      <c r="C14" s="49">
        <v>280.899</v>
      </c>
      <c r="D14" s="49">
        <v>313</v>
      </c>
      <c r="E14" s="49">
        <v>1080</v>
      </c>
      <c r="F14" s="49">
        <v>1204</v>
      </c>
      <c r="G14" s="49">
        <v>1357</v>
      </c>
      <c r="H14" s="49">
        <v>1541</v>
      </c>
      <c r="I14" s="49">
        <v>1634</v>
      </c>
      <c r="J14" s="49">
        <v>1732</v>
      </c>
      <c r="K14" s="49">
        <v>1892</v>
      </c>
      <c r="L14" s="49">
        <v>1888</v>
      </c>
      <c r="M14" s="49">
        <v>2150</v>
      </c>
      <c r="N14" s="49">
        <v>2253</v>
      </c>
      <c r="O14" s="49">
        <v>2472</v>
      </c>
      <c r="P14" s="49">
        <v>2695</v>
      </c>
      <c r="Q14" s="49">
        <v>2737</v>
      </c>
      <c r="R14" s="49">
        <v>2715</v>
      </c>
      <c r="S14" s="49">
        <v>3223</v>
      </c>
      <c r="T14" s="49">
        <v>3425</v>
      </c>
      <c r="U14" s="49">
        <v>3824</v>
      </c>
      <c r="V14" s="49"/>
      <c r="W14" s="49"/>
      <c r="X14" s="49"/>
      <c r="Y14" s="49"/>
      <c r="Z14" s="49"/>
    </row>
    <row r="15" spans="1:26" s="168" customFormat="1">
      <c r="A15" s="49" t="s">
        <v>206</v>
      </c>
      <c r="B15" s="49"/>
      <c r="C15" s="49"/>
      <c r="D15" s="49"/>
      <c r="E15" s="49">
        <v>10213</v>
      </c>
      <c r="F15" s="49">
        <v>10208</v>
      </c>
      <c r="G15" s="49">
        <v>11447</v>
      </c>
      <c r="H15" s="49">
        <v>11668</v>
      </c>
      <c r="I15" s="49">
        <v>11681</v>
      </c>
      <c r="J15" s="49">
        <v>11681</v>
      </c>
      <c r="K15" s="49">
        <v>11753</v>
      </c>
      <c r="L15" s="49">
        <v>11825</v>
      </c>
      <c r="M15" s="49">
        <v>15066</v>
      </c>
      <c r="N15" s="49">
        <v>15110</v>
      </c>
      <c r="O15" s="49">
        <v>15194</v>
      </c>
      <c r="P15" s="49">
        <v>15656</v>
      </c>
      <c r="Q15" s="49">
        <v>15910</v>
      </c>
      <c r="R15" s="49">
        <v>15958</v>
      </c>
      <c r="S15" s="49">
        <v>17787</v>
      </c>
      <c r="T15" s="49">
        <v>17997</v>
      </c>
      <c r="U15" s="49">
        <v>18941</v>
      </c>
      <c r="V15" s="49"/>
      <c r="W15" s="49"/>
      <c r="X15" s="49"/>
      <c r="Y15" s="49"/>
      <c r="Z15" s="49"/>
    </row>
    <row r="16" spans="1:26" s="168" customFormat="1">
      <c r="A16" s="49" t="s">
        <v>207</v>
      </c>
      <c r="B16" s="49"/>
      <c r="C16" s="49"/>
      <c r="D16" s="49"/>
      <c r="E16" s="49">
        <v>10883</v>
      </c>
      <c r="F16" s="49">
        <v>10883</v>
      </c>
      <c r="G16" s="49">
        <v>11478</v>
      </c>
      <c r="H16" s="49">
        <v>11436</v>
      </c>
      <c r="I16" s="49">
        <v>11420</v>
      </c>
      <c r="J16" s="49">
        <v>11351</v>
      </c>
      <c r="K16" s="49">
        <v>11411</v>
      </c>
      <c r="L16" s="49">
        <v>11361</v>
      </c>
      <c r="M16" s="49">
        <v>27234</v>
      </c>
      <c r="N16" s="49">
        <v>27848</v>
      </c>
      <c r="O16" s="49">
        <v>27558</v>
      </c>
      <c r="P16" s="49">
        <v>26780</v>
      </c>
      <c r="Q16" s="49">
        <v>27808</v>
      </c>
      <c r="R16" s="49">
        <v>27664</v>
      </c>
      <c r="S16" s="49">
        <v>25065</v>
      </c>
      <c r="T16" s="49">
        <v>26104</v>
      </c>
      <c r="U16" s="49">
        <v>26889</v>
      </c>
      <c r="V16" s="49"/>
      <c r="W16" s="49"/>
      <c r="X16" s="49"/>
      <c r="Y16" s="49"/>
      <c r="Z16" s="49"/>
    </row>
    <row r="17" spans="1:26" s="168" customFormat="1">
      <c r="A17" s="49" t="s">
        <v>208</v>
      </c>
      <c r="B17" s="49"/>
      <c r="C17" s="49">
        <v>701.64300000000003</v>
      </c>
      <c r="D17" s="49">
        <v>968</v>
      </c>
      <c r="E17" s="49">
        <v>836</v>
      </c>
      <c r="F17" s="49">
        <v>270</v>
      </c>
      <c r="G17" s="49">
        <v>138</v>
      </c>
      <c r="H17" s="49">
        <v>811</v>
      </c>
      <c r="I17" s="49">
        <v>3369</v>
      </c>
      <c r="J17" s="49">
        <v>2790</v>
      </c>
      <c r="K17" s="49">
        <v>3050</v>
      </c>
      <c r="L17" s="49">
        <v>3429</v>
      </c>
      <c r="M17" s="49">
        <v>3931</v>
      </c>
      <c r="N17" s="49">
        <v>1926</v>
      </c>
      <c r="O17" s="49">
        <v>4082</v>
      </c>
      <c r="P17" s="49">
        <v>2157</v>
      </c>
      <c r="Q17" s="49">
        <v>231</v>
      </c>
      <c r="R17" s="49">
        <v>1705</v>
      </c>
      <c r="S17" s="49">
        <v>2136</v>
      </c>
      <c r="T17" s="49">
        <v>1921</v>
      </c>
      <c r="U17" s="49">
        <v>2545</v>
      </c>
      <c r="V17" s="49"/>
      <c r="W17" s="49"/>
      <c r="X17" s="49"/>
      <c r="Y17" s="49"/>
      <c r="Z17" s="49"/>
    </row>
    <row r="18" spans="1:26" s="168" customFormat="1">
      <c r="A18" s="49" t="s">
        <v>209</v>
      </c>
      <c r="B18" s="174"/>
      <c r="C18" s="174">
        <v>387.44499999999999</v>
      </c>
      <c r="D18" s="174">
        <v>602</v>
      </c>
      <c r="E18" s="174">
        <v>795</v>
      </c>
      <c r="F18" s="174">
        <v>475</v>
      </c>
      <c r="G18" s="174">
        <v>254</v>
      </c>
      <c r="H18" s="174">
        <v>114</v>
      </c>
      <c r="I18" s="174">
        <v>123</v>
      </c>
      <c r="J18" s="174">
        <v>580</v>
      </c>
      <c r="K18" s="174">
        <v>901</v>
      </c>
      <c r="L18" s="174">
        <v>843</v>
      </c>
      <c r="M18" s="174">
        <v>1341</v>
      </c>
      <c r="N18" s="174">
        <v>1817</v>
      </c>
      <c r="O18" s="174">
        <v>1703</v>
      </c>
      <c r="P18" s="174">
        <v>4316</v>
      </c>
      <c r="Q18" s="174">
        <v>6588</v>
      </c>
      <c r="R18" s="174">
        <v>7247</v>
      </c>
      <c r="S18" s="174">
        <v>7085</v>
      </c>
      <c r="T18" s="174">
        <v>7520</v>
      </c>
      <c r="U18" s="174">
        <v>8279</v>
      </c>
      <c r="V18" s="174"/>
      <c r="W18" s="174"/>
      <c r="X18" s="174"/>
      <c r="Y18" s="174"/>
      <c r="Z18" s="49"/>
    </row>
    <row r="19" spans="1:26" s="168" customFormat="1" ht="11.25" customHeight="1" thickBot="1">
      <c r="A19" s="175" t="s">
        <v>210</v>
      </c>
      <c r="B19" s="180"/>
      <c r="C19" s="180">
        <v>2963.9180000000001</v>
      </c>
      <c r="D19" s="180">
        <v>4390</v>
      </c>
      <c r="E19" s="180">
        <v>34981</v>
      </c>
      <c r="F19" s="180">
        <v>32281</v>
      </c>
      <c r="G19" s="180">
        <v>33408</v>
      </c>
      <c r="H19" s="180">
        <v>34760</v>
      </c>
      <c r="I19" s="180">
        <v>40013</v>
      </c>
      <c r="J19" s="180">
        <v>35956</v>
      </c>
      <c r="K19" s="180">
        <v>38569</v>
      </c>
      <c r="L19" s="180">
        <v>39367</v>
      </c>
      <c r="M19" s="180">
        <v>64035</v>
      </c>
      <c r="N19" s="180">
        <v>67977</v>
      </c>
      <c r="O19" s="180">
        <v>69225</v>
      </c>
      <c r="P19" s="180">
        <v>72574</v>
      </c>
      <c r="Q19" s="180">
        <v>80919</v>
      </c>
      <c r="R19" s="180">
        <v>82896</v>
      </c>
      <c r="S19" s="180">
        <v>85501</v>
      </c>
      <c r="T19" s="180">
        <v>90499</v>
      </c>
      <c r="U19" s="180">
        <v>94511</v>
      </c>
      <c r="V19" s="180"/>
      <c r="W19" s="180"/>
      <c r="X19" s="180"/>
      <c r="Y19" s="180"/>
      <c r="Z19" s="49"/>
    </row>
    <row r="20" spans="1:26" s="168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68" customFormat="1">
      <c r="A21" s="175" t="s">
        <v>211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68" customFormat="1">
      <c r="A22" s="49" t="s">
        <v>212</v>
      </c>
      <c r="B22" s="49"/>
      <c r="C22" s="49">
        <v>119.075</v>
      </c>
      <c r="D22" s="49">
        <v>99</v>
      </c>
      <c r="E22" s="49">
        <v>159</v>
      </c>
      <c r="F22" s="49">
        <v>156</v>
      </c>
      <c r="G22" s="49">
        <v>137</v>
      </c>
      <c r="H22" s="49">
        <v>169</v>
      </c>
      <c r="I22" s="49">
        <v>152</v>
      </c>
      <c r="J22" s="49">
        <v>184</v>
      </c>
      <c r="K22" s="49">
        <v>147</v>
      </c>
      <c r="L22" s="49">
        <v>127</v>
      </c>
      <c r="M22" s="49">
        <v>203</v>
      </c>
      <c r="N22" s="49">
        <v>179</v>
      </c>
      <c r="O22" s="49">
        <v>183</v>
      </c>
      <c r="P22" s="49">
        <v>156</v>
      </c>
      <c r="Q22" s="49">
        <v>174</v>
      </c>
      <c r="R22" s="49">
        <v>266</v>
      </c>
      <c r="S22" s="49">
        <v>340</v>
      </c>
      <c r="T22" s="49">
        <v>375</v>
      </c>
      <c r="U22" s="49">
        <v>479</v>
      </c>
      <c r="V22" s="49"/>
      <c r="W22" s="49"/>
      <c r="X22" s="49"/>
      <c r="Y22" s="49"/>
      <c r="Z22" s="49"/>
    </row>
    <row r="23" spans="1:26" s="168" customFormat="1">
      <c r="A23" s="49" t="s">
        <v>213</v>
      </c>
      <c r="B23" s="49"/>
      <c r="C23" s="49">
        <v>9.5760000000000005</v>
      </c>
      <c r="D23" s="49">
        <v>147</v>
      </c>
      <c r="E23" s="49">
        <v>122</v>
      </c>
      <c r="F23" s="49">
        <v>23</v>
      </c>
      <c r="G23" s="49">
        <v>40</v>
      </c>
      <c r="H23" s="49">
        <v>63</v>
      </c>
      <c r="I23" s="49">
        <v>58</v>
      </c>
      <c r="J23" s="49">
        <v>64</v>
      </c>
      <c r="K23" s="49">
        <v>73</v>
      </c>
      <c r="L23" s="49">
        <v>75</v>
      </c>
      <c r="M23" s="49">
        <v>153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168" customFormat="1">
      <c r="A24" s="49" t="s">
        <v>214</v>
      </c>
      <c r="B24" s="49"/>
      <c r="C24" s="49">
        <v>563.20899999999995</v>
      </c>
      <c r="D24" s="49">
        <v>2436</v>
      </c>
      <c r="E24" s="49">
        <v>2967</v>
      </c>
      <c r="F24" s="49">
        <v>2086</v>
      </c>
      <c r="G24" s="49">
        <v>789</v>
      </c>
      <c r="H24" s="49">
        <v>636</v>
      </c>
      <c r="I24" s="49">
        <v>4602</v>
      </c>
      <c r="J24" s="49">
        <v>214</v>
      </c>
      <c r="K24" s="49">
        <v>1666</v>
      </c>
      <c r="L24" s="49">
        <v>1281</v>
      </c>
      <c r="M24" s="49">
        <v>1473</v>
      </c>
      <c r="N24" s="49">
        <v>2111</v>
      </c>
      <c r="O24" s="49">
        <v>2594</v>
      </c>
      <c r="P24" s="49">
        <v>2828</v>
      </c>
      <c r="Q24" s="49">
        <v>2754</v>
      </c>
      <c r="R24" s="49">
        <v>3317</v>
      </c>
      <c r="S24" s="49">
        <v>5182</v>
      </c>
      <c r="T24" s="49">
        <v>6766</v>
      </c>
      <c r="U24" s="49">
        <v>6636</v>
      </c>
      <c r="V24" s="49"/>
      <c r="W24" s="49"/>
      <c r="X24" s="49"/>
      <c r="Y24" s="49"/>
      <c r="Z24" s="49"/>
    </row>
    <row r="25" spans="1:26" s="168" customFormat="1">
      <c r="A25" s="49" t="s">
        <v>215</v>
      </c>
      <c r="B25" s="49"/>
      <c r="C25" s="49">
        <v>184.85</v>
      </c>
      <c r="D25" s="49">
        <v>9</v>
      </c>
      <c r="E25" s="49">
        <v>37</v>
      </c>
      <c r="F25" s="49">
        <v>39</v>
      </c>
      <c r="G25" s="49">
        <v>42</v>
      </c>
      <c r="H25" s="49">
        <v>63</v>
      </c>
      <c r="I25" s="49">
        <v>59</v>
      </c>
      <c r="J25" s="49">
        <v>60</v>
      </c>
      <c r="K25" s="49">
        <v>82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168" customFormat="1">
      <c r="A26" s="49" t="s">
        <v>216</v>
      </c>
      <c r="B26" s="49"/>
      <c r="C26" s="49">
        <v>32.338999999999999</v>
      </c>
      <c r="D26" s="49">
        <v>41</v>
      </c>
      <c r="E26" s="49">
        <v>51</v>
      </c>
      <c r="F26" s="49">
        <v>12</v>
      </c>
      <c r="G26" s="49">
        <v>12</v>
      </c>
      <c r="H26" s="49"/>
      <c r="I26" s="49"/>
      <c r="J26" s="49"/>
      <c r="K26" s="49"/>
      <c r="L26" s="49"/>
      <c r="M26" s="49"/>
      <c r="N26" s="49">
        <v>1749</v>
      </c>
      <c r="O26" s="49"/>
      <c r="P26" s="49"/>
      <c r="Q26" s="49">
        <v>2999</v>
      </c>
      <c r="R26" s="49">
        <v>999</v>
      </c>
      <c r="S26" s="49">
        <v>2250</v>
      </c>
      <c r="T26" s="49"/>
      <c r="U26" s="49"/>
      <c r="V26" s="49"/>
      <c r="W26" s="49"/>
      <c r="X26" s="49"/>
      <c r="Y26" s="49"/>
      <c r="Z26" s="49"/>
    </row>
    <row r="27" spans="1:26" s="168" customFormat="1">
      <c r="A27" s="49" t="s">
        <v>217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68" customFormat="1">
      <c r="A28" s="49" t="s">
        <v>218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168" customFormat="1">
      <c r="A29" s="49" t="s">
        <v>219</v>
      </c>
      <c r="B29" s="174"/>
      <c r="C29" s="174">
        <v>483.91399999999999</v>
      </c>
      <c r="D29" s="174">
        <v>550</v>
      </c>
      <c r="E29" s="174">
        <v>3829</v>
      </c>
      <c r="F29" s="174">
        <v>2126</v>
      </c>
      <c r="G29" s="174">
        <v>2478</v>
      </c>
      <c r="H29" s="174">
        <v>2520</v>
      </c>
      <c r="I29" s="174">
        <v>3083</v>
      </c>
      <c r="J29" s="174">
        <v>3813</v>
      </c>
      <c r="K29" s="174">
        <v>4038</v>
      </c>
      <c r="L29" s="174">
        <v>3872</v>
      </c>
      <c r="M29" s="174">
        <v>6217</v>
      </c>
      <c r="N29" s="174">
        <v>5955</v>
      </c>
      <c r="O29" s="174">
        <v>8528</v>
      </c>
      <c r="P29" s="174">
        <v>10431</v>
      </c>
      <c r="Q29" s="174">
        <v>8583</v>
      </c>
      <c r="R29" s="174">
        <v>11157</v>
      </c>
      <c r="S29" s="174">
        <v>13081</v>
      </c>
      <c r="T29" s="174">
        <v>15957</v>
      </c>
      <c r="U29" s="174">
        <v>19402</v>
      </c>
      <c r="V29" s="174"/>
      <c r="W29" s="174"/>
      <c r="X29" s="174"/>
      <c r="Y29" s="174"/>
      <c r="Z29" s="49"/>
    </row>
    <row r="30" spans="1:26" s="168" customFormat="1">
      <c r="A30" s="49" t="s">
        <v>220</v>
      </c>
      <c r="B30" s="49"/>
      <c r="C30" s="49">
        <v>1392.963</v>
      </c>
      <c r="D30" s="49">
        <v>3282</v>
      </c>
      <c r="E30" s="49">
        <v>7165</v>
      </c>
      <c r="F30" s="49">
        <v>4442</v>
      </c>
      <c r="G30" s="49">
        <v>3498</v>
      </c>
      <c r="H30" s="49">
        <v>3451</v>
      </c>
      <c r="I30" s="49">
        <v>7954</v>
      </c>
      <c r="J30" s="49">
        <v>4335</v>
      </c>
      <c r="K30" s="49">
        <v>6006</v>
      </c>
      <c r="L30" s="49">
        <v>5355</v>
      </c>
      <c r="M30" s="49">
        <v>8046</v>
      </c>
      <c r="N30" s="49">
        <v>9994</v>
      </c>
      <c r="O30" s="49">
        <v>11305</v>
      </c>
      <c r="P30" s="49">
        <v>13415</v>
      </c>
      <c r="Q30" s="49">
        <v>14510</v>
      </c>
      <c r="R30" s="49">
        <v>15739</v>
      </c>
      <c r="S30" s="49">
        <v>20853</v>
      </c>
      <c r="T30" s="49">
        <v>23098</v>
      </c>
      <c r="U30" s="49">
        <v>26517</v>
      </c>
      <c r="V30" s="49"/>
      <c r="W30" s="49"/>
      <c r="X30" s="49"/>
      <c r="Y30" s="49"/>
      <c r="Z30" s="49"/>
    </row>
    <row r="31" spans="1:26" s="168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68" customFormat="1">
      <c r="A32" s="49" t="s">
        <v>221</v>
      </c>
      <c r="B32" s="49"/>
      <c r="C32" s="49">
        <v>41.28</v>
      </c>
      <c r="D32" s="49"/>
      <c r="E32" s="49">
        <v>55</v>
      </c>
      <c r="F32" s="49">
        <v>44</v>
      </c>
      <c r="G32" s="49">
        <v>32</v>
      </c>
      <c r="H32" s="49"/>
      <c r="I32" s="49"/>
      <c r="J32" s="49"/>
      <c r="K32" s="49"/>
      <c r="L32" s="49"/>
      <c r="M32" s="49">
        <v>15882</v>
      </c>
      <c r="N32" s="49">
        <v>16618</v>
      </c>
      <c r="O32" s="49">
        <v>16630</v>
      </c>
      <c r="P32" s="49">
        <v>16729</v>
      </c>
      <c r="Q32" s="49">
        <v>21071</v>
      </c>
      <c r="R32" s="49">
        <v>19978</v>
      </c>
      <c r="S32" s="49">
        <v>20200</v>
      </c>
      <c r="T32" s="49">
        <v>20463</v>
      </c>
      <c r="U32" s="49">
        <v>20836</v>
      </c>
      <c r="V32" s="49"/>
      <c r="W32" s="49"/>
      <c r="X32" s="49"/>
      <c r="Y32" s="49"/>
      <c r="Z32" s="49"/>
    </row>
    <row r="33" spans="1:26" s="168" customFormat="1">
      <c r="A33" s="49" t="s">
        <v>222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168" customFormat="1">
      <c r="A34" s="49" t="s">
        <v>223</v>
      </c>
      <c r="B34" s="49"/>
      <c r="C34" s="49"/>
      <c r="D34" s="49">
        <v>80</v>
      </c>
      <c r="E34" s="49">
        <v>99</v>
      </c>
      <c r="F34" s="49">
        <v>119</v>
      </c>
      <c r="G34" s="49">
        <v>76</v>
      </c>
      <c r="H34" s="49">
        <v>106</v>
      </c>
      <c r="I34" s="49">
        <v>93</v>
      </c>
      <c r="J34" s="49">
        <v>86</v>
      </c>
      <c r="K34" s="49">
        <v>92</v>
      </c>
      <c r="L34" s="49">
        <v>77</v>
      </c>
      <c r="M34" s="49">
        <v>137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68" customFormat="1">
      <c r="A35" s="49" t="s">
        <v>215</v>
      </c>
      <c r="B35" s="49"/>
      <c r="C35" s="49">
        <v>3.32</v>
      </c>
      <c r="D35" s="49"/>
      <c r="E35" s="49">
        <v>3811</v>
      </c>
      <c r="F35" s="49">
        <v>3807</v>
      </c>
      <c r="G35" s="49">
        <v>4181</v>
      </c>
      <c r="H35" s="49">
        <v>4205</v>
      </c>
      <c r="I35" s="49">
        <v>4058</v>
      </c>
      <c r="J35" s="49">
        <v>4149</v>
      </c>
      <c r="K35" s="49">
        <v>4145</v>
      </c>
      <c r="L35" s="49">
        <v>3273</v>
      </c>
      <c r="M35" s="49">
        <v>6033</v>
      </c>
      <c r="N35" s="49">
        <v>7284</v>
      </c>
      <c r="O35" s="49">
        <v>4618</v>
      </c>
      <c r="P35" s="49">
        <v>4807</v>
      </c>
      <c r="Q35" s="49">
        <v>5237</v>
      </c>
      <c r="R35" s="49">
        <v>6128</v>
      </c>
      <c r="S35" s="49">
        <v>5332</v>
      </c>
      <c r="T35" s="49">
        <v>5114</v>
      </c>
      <c r="U35" s="49">
        <v>5301</v>
      </c>
      <c r="V35" s="49"/>
      <c r="W35" s="49"/>
      <c r="X35" s="49"/>
      <c r="Y35" s="49"/>
      <c r="Z35" s="49"/>
    </row>
    <row r="36" spans="1:26" s="168" customFormat="1">
      <c r="A36" s="49" t="s">
        <v>224</v>
      </c>
      <c r="B36" s="174"/>
      <c r="C36" s="174">
        <v>943.54100000000005</v>
      </c>
      <c r="D36" s="174">
        <v>1491</v>
      </c>
      <c r="E36" s="174">
        <v>1574</v>
      </c>
      <c r="F36" s="174">
        <v>676</v>
      </c>
      <c r="G36" s="174">
        <v>607</v>
      </c>
      <c r="H36" s="174">
        <v>561</v>
      </c>
      <c r="I36" s="174">
        <v>278</v>
      </c>
      <c r="J36" s="174">
        <v>516</v>
      </c>
      <c r="K36" s="174">
        <v>913</v>
      </c>
      <c r="L36" s="174">
        <v>820</v>
      </c>
      <c r="M36" s="174">
        <v>1025</v>
      </c>
      <c r="N36" s="174">
        <v>1321</v>
      </c>
      <c r="O36" s="174">
        <v>2666</v>
      </c>
      <c r="P36" s="174">
        <v>2939</v>
      </c>
      <c r="Q36" s="174">
        <v>3891</v>
      </c>
      <c r="R36" s="174">
        <v>3462</v>
      </c>
      <c r="S36" s="174">
        <v>3535</v>
      </c>
      <c r="T36" s="174">
        <v>3091</v>
      </c>
      <c r="U36" s="174">
        <v>2720</v>
      </c>
      <c r="V36" s="174"/>
      <c r="W36" s="174"/>
      <c r="X36" s="174"/>
      <c r="Y36" s="174"/>
      <c r="Z36" s="49"/>
    </row>
    <row r="37" spans="1:26" s="168" customFormat="1">
      <c r="A37" s="175" t="s">
        <v>225</v>
      </c>
      <c r="B37" s="175"/>
      <c r="C37" s="175">
        <v>2381.1039999999998</v>
      </c>
      <c r="D37" s="175">
        <v>4853</v>
      </c>
      <c r="E37" s="175">
        <v>12704</v>
      </c>
      <c r="F37" s="175">
        <v>9088</v>
      </c>
      <c r="G37" s="175">
        <v>8394</v>
      </c>
      <c r="H37" s="175">
        <v>8323</v>
      </c>
      <c r="I37" s="175">
        <v>12383</v>
      </c>
      <c r="J37" s="175">
        <v>9086</v>
      </c>
      <c r="K37" s="175">
        <v>11156</v>
      </c>
      <c r="L37" s="175">
        <v>9525</v>
      </c>
      <c r="M37" s="175">
        <v>31123</v>
      </c>
      <c r="N37" s="175">
        <v>35217</v>
      </c>
      <c r="O37" s="175">
        <v>35219</v>
      </c>
      <c r="P37" s="175">
        <v>37890</v>
      </c>
      <c r="Q37" s="175">
        <v>44709</v>
      </c>
      <c r="R37" s="175">
        <v>45307</v>
      </c>
      <c r="S37" s="175">
        <v>49920</v>
      </c>
      <c r="T37" s="175">
        <v>51766</v>
      </c>
      <c r="U37" s="175">
        <v>55374</v>
      </c>
      <c r="V37" s="175"/>
      <c r="W37" s="175"/>
      <c r="X37" s="175"/>
      <c r="Y37" s="175"/>
      <c r="Z37" s="49"/>
    </row>
    <row r="38" spans="1:26" s="168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68" customFormat="1">
      <c r="A39" s="175" t="s">
        <v>226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68" customFormat="1">
      <c r="A40" s="49" t="s">
        <v>227</v>
      </c>
      <c r="B40" s="49"/>
      <c r="C40" s="49"/>
      <c r="D40" s="49"/>
      <c r="E40" s="49">
        <v>21060</v>
      </c>
      <c r="F40" s="49">
        <v>21160</v>
      </c>
      <c r="G40" s="49">
        <v>20794</v>
      </c>
      <c r="H40" s="49">
        <v>19907</v>
      </c>
      <c r="I40" s="49">
        <v>19992</v>
      </c>
      <c r="J40" s="49">
        <v>18875</v>
      </c>
      <c r="K40" s="49">
        <v>18299</v>
      </c>
      <c r="L40" s="49">
        <v>18073</v>
      </c>
      <c r="M40" s="49">
        <v>17395</v>
      </c>
      <c r="N40" s="49">
        <v>16900</v>
      </c>
      <c r="O40" s="49">
        <v>16678</v>
      </c>
      <c r="P40" s="49">
        <v>16541</v>
      </c>
      <c r="Q40" s="49">
        <v>16721</v>
      </c>
      <c r="R40" s="49">
        <v>18855</v>
      </c>
      <c r="S40" s="49">
        <v>19545</v>
      </c>
      <c r="T40" s="49">
        <v>20452</v>
      </c>
      <c r="U40" s="49">
        <v>21229</v>
      </c>
      <c r="V40" s="49"/>
      <c r="W40" s="49"/>
      <c r="X40" s="49"/>
      <c r="Y40" s="49"/>
      <c r="Z40" s="49"/>
    </row>
    <row r="41" spans="1:26" s="168" customFormat="1">
      <c r="A41" s="49" t="s">
        <v>228</v>
      </c>
      <c r="B41" s="49"/>
      <c r="C41" s="49">
        <v>583.77200000000005</v>
      </c>
      <c r="D41" s="49">
        <v>-501</v>
      </c>
      <c r="E41" s="49">
        <v>186</v>
      </c>
      <c r="F41" s="49">
        <v>2219</v>
      </c>
      <c r="G41" s="49">
        <v>4368</v>
      </c>
      <c r="H41" s="49">
        <v>6706</v>
      </c>
      <c r="I41" s="49">
        <v>7809</v>
      </c>
      <c r="J41" s="49">
        <v>7974</v>
      </c>
      <c r="K41" s="49">
        <v>9131</v>
      </c>
      <c r="L41" s="49">
        <v>11843</v>
      </c>
      <c r="M41" s="49">
        <v>10462</v>
      </c>
      <c r="N41" s="49">
        <v>9508</v>
      </c>
      <c r="O41" s="49">
        <v>11318</v>
      </c>
      <c r="P41" s="49">
        <v>13502</v>
      </c>
      <c r="Q41" s="49">
        <v>14088</v>
      </c>
      <c r="R41" s="49">
        <v>15351</v>
      </c>
      <c r="S41" s="49">
        <v>16116</v>
      </c>
      <c r="T41" s="49">
        <v>18040</v>
      </c>
      <c r="U41" s="49">
        <v>17289</v>
      </c>
      <c r="V41" s="49"/>
      <c r="W41" s="49"/>
      <c r="X41" s="49"/>
      <c r="Y41" s="49"/>
      <c r="Z41" s="49"/>
    </row>
    <row r="42" spans="1:26" s="168" customFormat="1">
      <c r="A42" s="49" t="s">
        <v>229</v>
      </c>
      <c r="B42" s="49"/>
      <c r="C42" s="49"/>
      <c r="D42" s="49"/>
      <c r="E42" s="49">
        <v>-35</v>
      </c>
      <c r="F42" s="49">
        <v>-2</v>
      </c>
      <c r="G42" s="49"/>
      <c r="H42" s="49"/>
      <c r="I42" s="49"/>
      <c r="J42" s="49"/>
      <c r="K42" s="49"/>
      <c r="L42" s="49"/>
      <c r="M42" s="49">
        <v>-170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s="168" customFormat="1">
      <c r="A43" s="49" t="s">
        <v>230</v>
      </c>
      <c r="B43" s="49"/>
      <c r="C43" s="49"/>
      <c r="D43" s="49"/>
      <c r="E43" s="49">
        <v>1136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>
        <v>21935</v>
      </c>
      <c r="S43" s="49"/>
      <c r="T43" s="49"/>
      <c r="U43" s="49"/>
      <c r="V43" s="49"/>
      <c r="W43" s="49"/>
      <c r="X43" s="49"/>
      <c r="Y43" s="49"/>
      <c r="Z43" s="49"/>
    </row>
    <row r="44" spans="1:26" s="168" customFormat="1">
      <c r="A44" s="49" t="s">
        <v>231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>
        <v>5717</v>
      </c>
      <c r="N44" s="49">
        <v>5526</v>
      </c>
      <c r="O44" s="49">
        <v>5470</v>
      </c>
      <c r="P44" s="49">
        <v>5462</v>
      </c>
      <c r="Q44" s="49">
        <v>5086</v>
      </c>
      <c r="R44" s="49">
        <v>3080</v>
      </c>
      <c r="S44" s="49">
        <v>2324</v>
      </c>
      <c r="T44" s="49">
        <v>1698</v>
      </c>
      <c r="U44" s="49">
        <v>1031</v>
      </c>
      <c r="V44" s="49"/>
      <c r="W44" s="49"/>
      <c r="X44" s="49"/>
      <c r="Y44" s="49"/>
      <c r="Z44" s="49"/>
    </row>
    <row r="45" spans="1:26" s="168" customFormat="1">
      <c r="A45" s="49" t="s">
        <v>232</v>
      </c>
      <c r="B45" s="49"/>
      <c r="C45" s="49">
        <v>-0.95799999999999996</v>
      </c>
      <c r="D45" s="49"/>
      <c r="E45" s="49">
        <v>-70</v>
      </c>
      <c r="F45" s="49">
        <v>-188</v>
      </c>
      <c r="G45" s="49">
        <v>-151</v>
      </c>
      <c r="H45" s="49">
        <v>-176</v>
      </c>
      <c r="I45" s="49">
        <v>-171</v>
      </c>
      <c r="J45" s="49">
        <v>21</v>
      </c>
      <c r="K45" s="49">
        <v>-17</v>
      </c>
      <c r="L45" s="49">
        <v>-74</v>
      </c>
      <c r="M45" s="49">
        <v>-458</v>
      </c>
      <c r="N45" s="49">
        <v>878</v>
      </c>
      <c r="O45" s="49">
        <v>547</v>
      </c>
      <c r="P45" s="49">
        <v>-650</v>
      </c>
      <c r="Q45" s="49">
        <v>354</v>
      </c>
      <c r="R45" s="49">
        <v>436</v>
      </c>
      <c r="S45" s="49">
        <v>-2369</v>
      </c>
      <c r="T45" s="49">
        <v>-1317</v>
      </c>
      <c r="U45" s="49">
        <v>-308</v>
      </c>
      <c r="V45" s="49"/>
      <c r="W45" s="49"/>
      <c r="X45" s="49"/>
      <c r="Y45" s="49"/>
      <c r="Z45" s="49"/>
    </row>
    <row r="46" spans="1:26" s="168" customFormat="1">
      <c r="A46" s="49" t="s">
        <v>158</v>
      </c>
      <c r="B46" s="49"/>
      <c r="C46" s="49"/>
      <c r="D46" s="49">
        <v>38</v>
      </c>
      <c r="E46" s="49"/>
      <c r="F46" s="49">
        <v>4</v>
      </c>
      <c r="G46" s="49">
        <v>3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s="168" customFormat="1">
      <c r="A47" s="49" t="s">
        <v>233</v>
      </c>
      <c r="B47" s="174"/>
      <c r="C47" s="174">
        <v>-1.1368683772161999E-13</v>
      </c>
      <c r="D47" s="174"/>
      <c r="E47" s="174"/>
      <c r="F47" s="174"/>
      <c r="G47" s="174"/>
      <c r="H47" s="174"/>
      <c r="I47" s="174"/>
      <c r="J47" s="174"/>
      <c r="K47" s="174"/>
      <c r="L47" s="174"/>
      <c r="M47" s="174">
        <v>-34</v>
      </c>
      <c r="N47" s="174">
        <v>-52</v>
      </c>
      <c r="O47" s="174">
        <v>-7</v>
      </c>
      <c r="P47" s="174">
        <v>-171</v>
      </c>
      <c r="Q47" s="174">
        <v>-39</v>
      </c>
      <c r="R47" s="174">
        <v>-22068</v>
      </c>
      <c r="S47" s="174">
        <v>-35</v>
      </c>
      <c r="T47" s="174">
        <v>-140</v>
      </c>
      <c r="U47" s="174">
        <v>-104</v>
      </c>
      <c r="V47" s="174"/>
      <c r="W47" s="174"/>
      <c r="X47" s="174"/>
      <c r="Y47" s="174"/>
      <c r="Z47" s="49"/>
    </row>
    <row r="48" spans="1:26" s="168" customFormat="1">
      <c r="A48" s="175" t="s">
        <v>234</v>
      </c>
      <c r="B48" s="175"/>
      <c r="C48" s="175">
        <v>582.81399999999996</v>
      </c>
      <c r="D48" s="175">
        <v>-463</v>
      </c>
      <c r="E48" s="175">
        <v>22277</v>
      </c>
      <c r="F48" s="175">
        <v>23193</v>
      </c>
      <c r="G48" s="175">
        <v>25014</v>
      </c>
      <c r="H48" s="175">
        <v>26437</v>
      </c>
      <c r="I48" s="175">
        <v>27630</v>
      </c>
      <c r="J48" s="175">
        <v>26870</v>
      </c>
      <c r="K48" s="175">
        <v>27413</v>
      </c>
      <c r="L48" s="175">
        <v>29842</v>
      </c>
      <c r="M48" s="175">
        <v>32912</v>
      </c>
      <c r="N48" s="175">
        <v>32760</v>
      </c>
      <c r="O48" s="175">
        <v>34006</v>
      </c>
      <c r="P48" s="175">
        <v>34684</v>
      </c>
      <c r="Q48" s="175">
        <v>36210</v>
      </c>
      <c r="R48" s="175">
        <v>37589</v>
      </c>
      <c r="S48" s="175">
        <v>35581</v>
      </c>
      <c r="T48" s="175">
        <v>38733</v>
      </c>
      <c r="U48" s="175">
        <v>39137</v>
      </c>
      <c r="V48" s="175"/>
      <c r="W48" s="175"/>
      <c r="X48" s="175"/>
      <c r="Y48" s="175"/>
      <c r="Z48" s="49"/>
    </row>
    <row r="49" spans="1:26" s="168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68" customFormat="1" ht="11.25" customHeight="1" thickBot="1">
      <c r="A50" s="175" t="s">
        <v>235</v>
      </c>
      <c r="B50" s="180"/>
      <c r="C50" s="180">
        <v>2963.9180000000001</v>
      </c>
      <c r="D50" s="180">
        <v>4390</v>
      </c>
      <c r="E50" s="180">
        <v>34981</v>
      </c>
      <c r="F50" s="180">
        <v>32281</v>
      </c>
      <c r="G50" s="180">
        <v>33408</v>
      </c>
      <c r="H50" s="180">
        <v>34760</v>
      </c>
      <c r="I50" s="180">
        <v>40013</v>
      </c>
      <c r="J50" s="180">
        <v>35956</v>
      </c>
      <c r="K50" s="180">
        <v>38569</v>
      </c>
      <c r="L50" s="180">
        <v>39367</v>
      </c>
      <c r="M50" s="180">
        <v>64035</v>
      </c>
      <c r="N50" s="180">
        <v>67977</v>
      </c>
      <c r="O50" s="180">
        <v>69225</v>
      </c>
      <c r="P50" s="180">
        <v>72574</v>
      </c>
      <c r="Q50" s="180">
        <v>80919</v>
      </c>
      <c r="R50" s="180">
        <v>82896</v>
      </c>
      <c r="S50" s="180">
        <v>85501</v>
      </c>
      <c r="T50" s="180">
        <v>90499</v>
      </c>
      <c r="U50" s="180">
        <v>94511</v>
      </c>
      <c r="V50" s="180"/>
      <c r="W50" s="180"/>
      <c r="X50" s="180"/>
      <c r="Y50" s="180"/>
      <c r="Z50" s="49"/>
    </row>
    <row r="51" spans="1:26" s="168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68" customFormat="1">
      <c r="A52" s="175" t="s">
        <v>236</v>
      </c>
      <c r="B52" s="49">
        <v>2848</v>
      </c>
      <c r="C52" s="49">
        <v>2848</v>
      </c>
      <c r="D52" s="49">
        <v>2848</v>
      </c>
      <c r="E52" s="49">
        <v>3377.3220000000001</v>
      </c>
      <c r="F52" s="49">
        <v>2797.4459999999999</v>
      </c>
      <c r="G52" s="49">
        <v>2753.4459999999999</v>
      </c>
      <c r="H52" s="49">
        <v>2661.4459999999999</v>
      </c>
      <c r="I52" s="49">
        <v>2657.4459999999999</v>
      </c>
      <c r="J52" s="49">
        <v>2533.4459999999999</v>
      </c>
      <c r="K52" s="49">
        <v>2461.4459999999999</v>
      </c>
      <c r="L52" s="49">
        <v>2423.4459999999999</v>
      </c>
      <c r="M52" s="49">
        <v>2365.0279999999998</v>
      </c>
      <c r="N52" s="49">
        <v>2296.0279999999998</v>
      </c>
      <c r="O52" s="49">
        <v>2209.4459999999999</v>
      </c>
      <c r="P52" s="49">
        <v>2188.0279999999998</v>
      </c>
      <c r="Q52" s="49">
        <v>2120.4459999999999</v>
      </c>
      <c r="R52" s="49">
        <v>2143.0279999999998</v>
      </c>
      <c r="S52" s="49">
        <v>2112.5830000000001</v>
      </c>
      <c r="T52" s="49">
        <v>2068.0279999999998</v>
      </c>
      <c r="U52" s="49">
        <v>1941.6859999999999</v>
      </c>
      <c r="V52" s="49"/>
      <c r="W52" s="49"/>
      <c r="X52" s="49"/>
      <c r="Y52" s="49"/>
      <c r="Z52" s="49"/>
    </row>
    <row r="53" spans="1:26" s="168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68" customFormat="1">
      <c r="A54" s="175" t="s">
        <v>237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68" customFormat="1">
      <c r="A55" s="49" t="s">
        <v>238</v>
      </c>
      <c r="B55" s="178">
        <f t="shared" ref="B55:Y55" si="0">B48</f>
        <v>0</v>
      </c>
      <c r="C55" s="178">
        <f t="shared" si="0"/>
        <v>582.81399999999996</v>
      </c>
      <c r="D55" s="178">
        <f t="shared" si="0"/>
        <v>-463</v>
      </c>
      <c r="E55" s="178">
        <f t="shared" si="0"/>
        <v>22277</v>
      </c>
      <c r="F55" s="178">
        <f t="shared" si="0"/>
        <v>23193</v>
      </c>
      <c r="G55" s="178">
        <f t="shared" si="0"/>
        <v>25014</v>
      </c>
      <c r="H55" s="178">
        <f t="shared" si="0"/>
        <v>26437</v>
      </c>
      <c r="I55" s="178">
        <f t="shared" si="0"/>
        <v>27630</v>
      </c>
      <c r="J55" s="178">
        <f t="shared" si="0"/>
        <v>26870</v>
      </c>
      <c r="K55" s="178">
        <f t="shared" si="0"/>
        <v>27413</v>
      </c>
      <c r="L55" s="178">
        <f t="shared" si="0"/>
        <v>29842</v>
      </c>
      <c r="M55" s="178">
        <f t="shared" si="0"/>
        <v>32912</v>
      </c>
      <c r="N55" s="178">
        <f t="shared" si="0"/>
        <v>32760</v>
      </c>
      <c r="O55" s="178">
        <f t="shared" si="0"/>
        <v>34006</v>
      </c>
      <c r="P55" s="178">
        <f t="shared" si="0"/>
        <v>34684</v>
      </c>
      <c r="Q55" s="178">
        <f t="shared" si="0"/>
        <v>36210</v>
      </c>
      <c r="R55" s="178">
        <f t="shared" si="0"/>
        <v>37589</v>
      </c>
      <c r="S55" s="178">
        <f t="shared" si="0"/>
        <v>35581</v>
      </c>
      <c r="T55" s="178">
        <f t="shared" si="0"/>
        <v>38733</v>
      </c>
      <c r="U55" s="178">
        <f t="shared" si="0"/>
        <v>39137</v>
      </c>
      <c r="V55" s="178">
        <f t="shared" si="0"/>
        <v>0</v>
      </c>
      <c r="W55" s="178">
        <f t="shared" si="0"/>
        <v>0</v>
      </c>
      <c r="X55" s="178">
        <f t="shared" si="0"/>
        <v>0</v>
      </c>
      <c r="Y55" s="178">
        <f t="shared" si="0"/>
        <v>0</v>
      </c>
      <c r="Z55" s="49"/>
    </row>
    <row r="56" spans="1:26" s="168" customFormat="1">
      <c r="A56" s="49" t="s">
        <v>239</v>
      </c>
      <c r="B56" s="178">
        <f t="shared" ref="B56:Y56" si="1">B32+B33</f>
        <v>0</v>
      </c>
      <c r="C56" s="178">
        <f t="shared" si="1"/>
        <v>41.28</v>
      </c>
      <c r="D56" s="178">
        <f t="shared" si="1"/>
        <v>0</v>
      </c>
      <c r="E56" s="178">
        <f t="shared" si="1"/>
        <v>55</v>
      </c>
      <c r="F56" s="178">
        <f t="shared" si="1"/>
        <v>44</v>
      </c>
      <c r="G56" s="178">
        <f t="shared" si="1"/>
        <v>32</v>
      </c>
      <c r="H56" s="178">
        <f t="shared" si="1"/>
        <v>0</v>
      </c>
      <c r="I56" s="178">
        <f t="shared" si="1"/>
        <v>0</v>
      </c>
      <c r="J56" s="178">
        <f t="shared" si="1"/>
        <v>0</v>
      </c>
      <c r="K56" s="178">
        <f t="shared" si="1"/>
        <v>0</v>
      </c>
      <c r="L56" s="178">
        <f t="shared" si="1"/>
        <v>0</v>
      </c>
      <c r="M56" s="178">
        <f t="shared" si="1"/>
        <v>15882</v>
      </c>
      <c r="N56" s="178">
        <f t="shared" si="1"/>
        <v>16618</v>
      </c>
      <c r="O56" s="178">
        <f t="shared" si="1"/>
        <v>16630</v>
      </c>
      <c r="P56" s="178">
        <f t="shared" si="1"/>
        <v>16729</v>
      </c>
      <c r="Q56" s="178">
        <f t="shared" si="1"/>
        <v>21071</v>
      </c>
      <c r="R56" s="178">
        <f t="shared" si="1"/>
        <v>19978</v>
      </c>
      <c r="S56" s="178">
        <f t="shared" si="1"/>
        <v>20200</v>
      </c>
      <c r="T56" s="178">
        <f t="shared" si="1"/>
        <v>20463</v>
      </c>
      <c r="U56" s="178">
        <f t="shared" si="1"/>
        <v>20836</v>
      </c>
      <c r="V56" s="178">
        <f t="shared" si="1"/>
        <v>0</v>
      </c>
      <c r="W56" s="178">
        <f t="shared" si="1"/>
        <v>0</v>
      </c>
      <c r="X56" s="178">
        <f t="shared" si="1"/>
        <v>0</v>
      </c>
      <c r="Y56" s="178">
        <f t="shared" si="1"/>
        <v>0</v>
      </c>
      <c r="Z56" s="49"/>
    </row>
    <row r="57" spans="1:26" s="168" customFormat="1">
      <c r="A57" s="49" t="s">
        <v>240</v>
      </c>
      <c r="B57" s="178">
        <f t="shared" ref="B57:Y57" si="2">B26</f>
        <v>0</v>
      </c>
      <c r="C57" s="178">
        <f t="shared" si="2"/>
        <v>32.338999999999999</v>
      </c>
      <c r="D57" s="178">
        <f t="shared" si="2"/>
        <v>41</v>
      </c>
      <c r="E57" s="178">
        <f t="shared" si="2"/>
        <v>51</v>
      </c>
      <c r="F57" s="178">
        <f t="shared" si="2"/>
        <v>12</v>
      </c>
      <c r="G57" s="178">
        <f t="shared" si="2"/>
        <v>12</v>
      </c>
      <c r="H57" s="178">
        <f t="shared" si="2"/>
        <v>0</v>
      </c>
      <c r="I57" s="178">
        <f t="shared" si="2"/>
        <v>0</v>
      </c>
      <c r="J57" s="178">
        <f t="shared" si="2"/>
        <v>0</v>
      </c>
      <c r="K57" s="178">
        <f t="shared" si="2"/>
        <v>0</v>
      </c>
      <c r="L57" s="178">
        <f t="shared" si="2"/>
        <v>0</v>
      </c>
      <c r="M57" s="178">
        <f t="shared" si="2"/>
        <v>0</v>
      </c>
      <c r="N57" s="178">
        <f t="shared" si="2"/>
        <v>1749</v>
      </c>
      <c r="O57" s="178">
        <f t="shared" si="2"/>
        <v>0</v>
      </c>
      <c r="P57" s="178">
        <f t="shared" si="2"/>
        <v>0</v>
      </c>
      <c r="Q57" s="178">
        <f t="shared" si="2"/>
        <v>2999</v>
      </c>
      <c r="R57" s="178">
        <f t="shared" si="2"/>
        <v>999</v>
      </c>
      <c r="S57" s="178">
        <f t="shared" si="2"/>
        <v>2250</v>
      </c>
      <c r="T57" s="178">
        <f t="shared" si="2"/>
        <v>0</v>
      </c>
      <c r="U57" s="178">
        <f t="shared" si="2"/>
        <v>0</v>
      </c>
      <c r="V57" s="178">
        <f t="shared" si="2"/>
        <v>0</v>
      </c>
      <c r="W57" s="178">
        <f t="shared" si="2"/>
        <v>0</v>
      </c>
      <c r="X57" s="178">
        <f t="shared" si="2"/>
        <v>0</v>
      </c>
      <c r="Y57" s="178">
        <f t="shared" si="2"/>
        <v>0</v>
      </c>
      <c r="Z57" s="49"/>
    </row>
    <row r="58" spans="1:26" s="168" customFormat="1">
      <c r="A58" s="49" t="s">
        <v>241</v>
      </c>
      <c r="B58" s="178">
        <f t="shared" ref="B58:Y58" si="3">B46</f>
        <v>0</v>
      </c>
      <c r="C58" s="178">
        <f t="shared" si="3"/>
        <v>0</v>
      </c>
      <c r="D58" s="178">
        <f t="shared" si="3"/>
        <v>38</v>
      </c>
      <c r="E58" s="178">
        <f t="shared" si="3"/>
        <v>0</v>
      </c>
      <c r="F58" s="178">
        <f t="shared" si="3"/>
        <v>4</v>
      </c>
      <c r="G58" s="178">
        <f t="shared" si="3"/>
        <v>3</v>
      </c>
      <c r="H58" s="178">
        <f t="shared" si="3"/>
        <v>0</v>
      </c>
      <c r="I58" s="178">
        <f t="shared" si="3"/>
        <v>0</v>
      </c>
      <c r="J58" s="178">
        <f t="shared" si="3"/>
        <v>0</v>
      </c>
      <c r="K58" s="178">
        <f t="shared" si="3"/>
        <v>0</v>
      </c>
      <c r="L58" s="178">
        <f t="shared" si="3"/>
        <v>0</v>
      </c>
      <c r="M58" s="178">
        <f t="shared" si="3"/>
        <v>0</v>
      </c>
      <c r="N58" s="178">
        <f t="shared" si="3"/>
        <v>0</v>
      </c>
      <c r="O58" s="178">
        <f t="shared" si="3"/>
        <v>0</v>
      </c>
      <c r="P58" s="178">
        <f t="shared" si="3"/>
        <v>0</v>
      </c>
      <c r="Q58" s="178">
        <f t="shared" si="3"/>
        <v>0</v>
      </c>
      <c r="R58" s="178">
        <f t="shared" si="3"/>
        <v>0</v>
      </c>
      <c r="S58" s="178">
        <f t="shared" si="3"/>
        <v>0</v>
      </c>
      <c r="T58" s="178">
        <f t="shared" si="3"/>
        <v>0</v>
      </c>
      <c r="U58" s="178">
        <f t="shared" si="3"/>
        <v>0</v>
      </c>
      <c r="V58" s="178">
        <f t="shared" si="3"/>
        <v>0</v>
      </c>
      <c r="W58" s="178">
        <f t="shared" si="3"/>
        <v>0</v>
      </c>
      <c r="X58" s="178">
        <f t="shared" si="3"/>
        <v>0</v>
      </c>
      <c r="Y58" s="178">
        <f t="shared" si="3"/>
        <v>0</v>
      </c>
      <c r="Z58" s="49"/>
    </row>
    <row r="59" spans="1:26" s="168" customFormat="1">
      <c r="A59" s="49" t="s">
        <v>242</v>
      </c>
      <c r="B59" s="179">
        <f t="shared" ref="B59:Y59" si="4">B5</f>
        <v>0</v>
      </c>
      <c r="C59" s="179">
        <f t="shared" si="4"/>
        <v>270.12400000000002</v>
      </c>
      <c r="D59" s="179">
        <f t="shared" si="4"/>
        <v>275</v>
      </c>
      <c r="E59" s="179">
        <f t="shared" si="4"/>
        <v>4979</v>
      </c>
      <c r="F59" s="179">
        <f t="shared" si="4"/>
        <v>4617</v>
      </c>
      <c r="G59" s="179">
        <f t="shared" si="4"/>
        <v>3867</v>
      </c>
      <c r="H59" s="179">
        <f t="shared" si="4"/>
        <v>2127</v>
      </c>
      <c r="I59" s="179">
        <f t="shared" si="4"/>
        <v>2074</v>
      </c>
      <c r="J59" s="179">
        <f t="shared" si="4"/>
        <v>2186</v>
      </c>
      <c r="K59" s="179">
        <f t="shared" si="4"/>
        <v>1971</v>
      </c>
      <c r="L59" s="179">
        <f t="shared" si="4"/>
        <v>3518</v>
      </c>
      <c r="M59" s="179">
        <f t="shared" si="4"/>
        <v>5619</v>
      </c>
      <c r="N59" s="179">
        <f t="shared" si="4"/>
        <v>9874</v>
      </c>
      <c r="O59" s="179">
        <f t="shared" si="4"/>
        <v>8162</v>
      </c>
      <c r="P59" s="179">
        <f t="shared" si="4"/>
        <v>7838</v>
      </c>
      <c r="Q59" s="179">
        <f t="shared" si="4"/>
        <v>16289</v>
      </c>
      <c r="R59" s="179">
        <f t="shared" si="4"/>
        <v>16487</v>
      </c>
      <c r="S59" s="179">
        <f t="shared" si="4"/>
        <v>15689</v>
      </c>
      <c r="T59" s="179">
        <f t="shared" si="4"/>
        <v>16286</v>
      </c>
      <c r="U59" s="179">
        <f t="shared" si="4"/>
        <v>11975</v>
      </c>
      <c r="V59" s="179">
        <f t="shared" si="4"/>
        <v>0</v>
      </c>
      <c r="W59" s="179">
        <f t="shared" si="4"/>
        <v>0</v>
      </c>
      <c r="X59" s="179">
        <f t="shared" si="4"/>
        <v>0</v>
      </c>
      <c r="Y59" s="179">
        <f t="shared" si="4"/>
        <v>0</v>
      </c>
      <c r="Z59" s="49"/>
    </row>
    <row r="60" spans="1:26" s="168" customFormat="1">
      <c r="A60" s="49" t="s">
        <v>243</v>
      </c>
      <c r="B60" s="49">
        <f t="shared" ref="B60:Y60" si="5">SUM(B55:B58)-B59</f>
        <v>0</v>
      </c>
      <c r="C60" s="49">
        <f t="shared" si="5"/>
        <v>386.30899999999997</v>
      </c>
      <c r="D60" s="49">
        <f t="shared" si="5"/>
        <v>-659</v>
      </c>
      <c r="E60" s="49">
        <f t="shared" si="5"/>
        <v>17404</v>
      </c>
      <c r="F60" s="49">
        <f t="shared" si="5"/>
        <v>18636</v>
      </c>
      <c r="G60" s="49">
        <f t="shared" si="5"/>
        <v>21194</v>
      </c>
      <c r="H60" s="49">
        <f t="shared" si="5"/>
        <v>24310</v>
      </c>
      <c r="I60" s="49">
        <f t="shared" si="5"/>
        <v>25556</v>
      </c>
      <c r="J60" s="49">
        <f t="shared" si="5"/>
        <v>24684</v>
      </c>
      <c r="K60" s="49">
        <f t="shared" si="5"/>
        <v>25442</v>
      </c>
      <c r="L60" s="49">
        <f t="shared" si="5"/>
        <v>26324</v>
      </c>
      <c r="M60" s="49">
        <f t="shared" si="5"/>
        <v>43175</v>
      </c>
      <c r="N60" s="49">
        <f t="shared" si="5"/>
        <v>41253</v>
      </c>
      <c r="O60" s="49">
        <f t="shared" si="5"/>
        <v>42474</v>
      </c>
      <c r="P60" s="49">
        <f t="shared" si="5"/>
        <v>43575</v>
      </c>
      <c r="Q60" s="49">
        <f t="shared" si="5"/>
        <v>43991</v>
      </c>
      <c r="R60" s="49">
        <f t="shared" si="5"/>
        <v>42079</v>
      </c>
      <c r="S60" s="49">
        <f t="shared" si="5"/>
        <v>42342</v>
      </c>
      <c r="T60" s="49">
        <f t="shared" si="5"/>
        <v>42910</v>
      </c>
      <c r="U60" s="49">
        <f t="shared" si="5"/>
        <v>47998</v>
      </c>
      <c r="V60" s="49">
        <f t="shared" si="5"/>
        <v>0</v>
      </c>
      <c r="W60" s="49">
        <f t="shared" si="5"/>
        <v>0</v>
      </c>
      <c r="X60" s="49">
        <f t="shared" si="5"/>
        <v>0</v>
      </c>
      <c r="Y60" s="49">
        <f t="shared" si="5"/>
        <v>0</v>
      </c>
      <c r="Z60" s="49"/>
    </row>
    <row r="61" spans="1:26" s="168" customFormat="1">
      <c r="A61" s="16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s="168" customFormat="1">
      <c r="A62" s="16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s="168" customFormat="1">
      <c r="A63" s="16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86" t="s">
        <v>61</v>
      </c>
      <c r="D2" s="86" t="s">
        <v>62</v>
      </c>
    </row>
    <row r="3" spans="3:15">
      <c r="C3" s="87">
        <v>43955</v>
      </c>
      <c r="D3" s="88">
        <v>172.95</v>
      </c>
      <c r="E3" s="88"/>
    </row>
    <row r="4" spans="3:15">
      <c r="C4" s="87">
        <v>43956</v>
      </c>
      <c r="D4" s="88">
        <v>179.09</v>
      </c>
      <c r="E4" s="88"/>
    </row>
    <row r="5" spans="3:15">
      <c r="C5" s="87">
        <v>43957</v>
      </c>
      <c r="D5" s="88">
        <v>179.72</v>
      </c>
      <c r="E5" s="88"/>
    </row>
    <row r="6" spans="3:15">
      <c r="C6" s="87">
        <v>43958</v>
      </c>
      <c r="D6" s="88">
        <v>181.75</v>
      </c>
      <c r="E6" s="88"/>
    </row>
    <row r="7" spans="3:15">
      <c r="C7" s="87">
        <v>43959</v>
      </c>
      <c r="D7" s="88">
        <v>185.03</v>
      </c>
      <c r="E7" s="88"/>
    </row>
    <row r="8" spans="3:15">
      <c r="C8" s="87">
        <v>43962</v>
      </c>
      <c r="D8" s="88">
        <v>183.87</v>
      </c>
      <c r="E8" s="88"/>
    </row>
    <row r="9" spans="3:15">
      <c r="C9" s="87">
        <v>43963</v>
      </c>
      <c r="D9" s="88">
        <v>183.56</v>
      </c>
      <c r="E9" s="88"/>
    </row>
    <row r="10" spans="3:15">
      <c r="C10" s="87">
        <v>43964</v>
      </c>
      <c r="D10" s="88">
        <v>178.5</v>
      </c>
      <c r="E10" s="88"/>
    </row>
    <row r="11" spans="3:15">
      <c r="C11" s="87">
        <v>43965</v>
      </c>
      <c r="D11" s="88">
        <v>175.94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43966</v>
      </c>
      <c r="D12" s="88">
        <v>179.98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43969</v>
      </c>
      <c r="D13" s="88">
        <v>188</v>
      </c>
      <c r="E13" s="88"/>
    </row>
    <row r="14" spans="3:15">
      <c r="C14" s="87">
        <v>43970</v>
      </c>
      <c r="D14" s="88">
        <v>191.14</v>
      </c>
      <c r="E14" s="88"/>
    </row>
    <row r="15" spans="3:15">
      <c r="C15" s="87">
        <v>43971</v>
      </c>
      <c r="D15" s="88">
        <v>193</v>
      </c>
      <c r="E15" s="88"/>
    </row>
    <row r="16" spans="3:15">
      <c r="C16" s="87">
        <v>43972</v>
      </c>
      <c r="D16" s="88">
        <v>193.5</v>
      </c>
      <c r="E16" s="88"/>
    </row>
    <row r="17" spans="3:5">
      <c r="C17" s="87">
        <v>43973</v>
      </c>
      <c r="D17" s="88">
        <v>191</v>
      </c>
      <c r="E17" s="88"/>
    </row>
    <row r="18" spans="3:5">
      <c r="C18" s="87">
        <v>43977</v>
      </c>
      <c r="D18" s="88">
        <v>195.85</v>
      </c>
      <c r="E18" s="88"/>
    </row>
    <row r="19" spans="3:5">
      <c r="C19" s="87">
        <v>43978</v>
      </c>
      <c r="D19" s="88">
        <v>194.31</v>
      </c>
      <c r="E19" s="88"/>
    </row>
    <row r="20" spans="3:5">
      <c r="C20" s="87">
        <v>43979</v>
      </c>
      <c r="D20" s="88">
        <v>193.54</v>
      </c>
      <c r="E20" s="88"/>
    </row>
    <row r="21" spans="3:5">
      <c r="C21" s="87">
        <v>43980</v>
      </c>
      <c r="D21" s="88">
        <v>194.5</v>
      </c>
      <c r="E21" s="88"/>
    </row>
    <row r="22" spans="3:5">
      <c r="C22" s="87">
        <v>43983</v>
      </c>
      <c r="D22" s="88">
        <v>194.71</v>
      </c>
      <c r="E22" s="88"/>
    </row>
    <row r="23" spans="3:5">
      <c r="C23" s="87">
        <v>43984</v>
      </c>
      <c r="D23" s="88">
        <v>195.94</v>
      </c>
      <c r="E23" s="88"/>
    </row>
    <row r="24" spans="3:5">
      <c r="C24" s="87">
        <v>43985</v>
      </c>
      <c r="D24" s="88">
        <v>198</v>
      </c>
      <c r="E24" s="88"/>
    </row>
    <row r="25" spans="3:5">
      <c r="C25" s="87">
        <v>43986</v>
      </c>
      <c r="D25" s="88">
        <v>195.98</v>
      </c>
      <c r="E25" s="88"/>
    </row>
    <row r="26" spans="3:5">
      <c r="C26" s="87">
        <v>43987</v>
      </c>
      <c r="D26" s="88">
        <v>196.2</v>
      </c>
      <c r="E26" s="88"/>
    </row>
    <row r="27" spans="3:5">
      <c r="C27" s="87">
        <v>43990</v>
      </c>
      <c r="D27" s="88">
        <v>199.58</v>
      </c>
      <c r="E27" s="88"/>
    </row>
    <row r="28" spans="3:5">
      <c r="C28" s="87">
        <v>43991</v>
      </c>
      <c r="D28" s="88">
        <v>198.36</v>
      </c>
      <c r="E28" s="88"/>
    </row>
    <row r="29" spans="3:5">
      <c r="C29" s="87">
        <v>43992</v>
      </c>
      <c r="D29" s="88">
        <v>199.9</v>
      </c>
      <c r="E29" s="88"/>
    </row>
    <row r="30" spans="3:5">
      <c r="C30" s="87">
        <v>43993</v>
      </c>
      <c r="D30" s="88">
        <v>195.14</v>
      </c>
      <c r="E30" s="88"/>
    </row>
    <row r="31" spans="3:5">
      <c r="C31" s="87">
        <v>43994</v>
      </c>
      <c r="D31" s="88">
        <v>194.21</v>
      </c>
      <c r="E31" s="88"/>
    </row>
    <row r="32" spans="3:5">
      <c r="C32" s="87">
        <v>43997</v>
      </c>
      <c r="D32" s="88">
        <v>187</v>
      </c>
      <c r="E32" s="88"/>
    </row>
    <row r="33" spans="3:5">
      <c r="C33" s="87">
        <v>43998</v>
      </c>
      <c r="D33" s="88">
        <v>196.86</v>
      </c>
      <c r="E33" s="88"/>
    </row>
    <row r="34" spans="3:5">
      <c r="C34" s="87">
        <v>43999</v>
      </c>
      <c r="D34" s="88">
        <v>193.66</v>
      </c>
      <c r="E34" s="88"/>
    </row>
    <row r="35" spans="3:5">
      <c r="C35" s="87">
        <v>44000</v>
      </c>
      <c r="D35" s="88">
        <v>192.6</v>
      </c>
      <c r="E35" s="88"/>
    </row>
    <row r="36" spans="3:5">
      <c r="C36" s="87">
        <v>44001</v>
      </c>
      <c r="D36" s="88">
        <v>196.89</v>
      </c>
      <c r="E36" s="88"/>
    </row>
    <row r="37" spans="3:5">
      <c r="C37" s="87">
        <v>44004</v>
      </c>
      <c r="D37" s="88">
        <v>191.99</v>
      </c>
      <c r="E37" s="88"/>
    </row>
    <row r="38" spans="3:5">
      <c r="C38" s="87">
        <v>44005</v>
      </c>
      <c r="D38" s="88">
        <v>196.25</v>
      </c>
      <c r="E38" s="88"/>
    </row>
    <row r="39" spans="3:5">
      <c r="C39" s="87">
        <v>44006</v>
      </c>
      <c r="D39" s="88">
        <v>197.02</v>
      </c>
      <c r="E39" s="88"/>
    </row>
    <row r="40" spans="3:5">
      <c r="C40" s="87">
        <v>44007</v>
      </c>
      <c r="D40" s="88">
        <v>191.1</v>
      </c>
      <c r="E40" s="88"/>
    </row>
    <row r="41" spans="3:5">
      <c r="C41" s="87">
        <v>44008</v>
      </c>
      <c r="D41" s="88">
        <v>193.1</v>
      </c>
      <c r="E41" s="88"/>
    </row>
    <row r="42" spans="3:5">
      <c r="C42" s="87">
        <v>44011</v>
      </c>
      <c r="D42" s="88">
        <v>189.91</v>
      </c>
      <c r="E42" s="88"/>
    </row>
    <row r="43" spans="3:5">
      <c r="C43" s="87">
        <v>44012</v>
      </c>
      <c r="D43" s="88">
        <v>191.49</v>
      </c>
      <c r="E43" s="88"/>
    </row>
    <row r="44" spans="3:5">
      <c r="C44" s="87">
        <v>44013</v>
      </c>
      <c r="D44" s="88">
        <v>193.85</v>
      </c>
      <c r="E44" s="88"/>
    </row>
    <row r="45" spans="3:5">
      <c r="C45" s="87">
        <v>44014</v>
      </c>
      <c r="D45" s="88">
        <v>196</v>
      </c>
      <c r="E45" s="88"/>
    </row>
    <row r="46" spans="3:5">
      <c r="C46" s="87">
        <v>44018</v>
      </c>
      <c r="D46" s="88">
        <v>198.73</v>
      </c>
      <c r="E46" s="88"/>
    </row>
    <row r="47" spans="3:5">
      <c r="C47" s="87">
        <v>44019</v>
      </c>
      <c r="D47" s="88">
        <v>196.81</v>
      </c>
      <c r="E47" s="88"/>
    </row>
    <row r="48" spans="3:5">
      <c r="C48" s="87">
        <v>44020</v>
      </c>
      <c r="D48" s="88">
        <v>195.08</v>
      </c>
      <c r="E48" s="88"/>
    </row>
    <row r="49" spans="3:5">
      <c r="C49" s="87">
        <v>44021</v>
      </c>
      <c r="D49" s="88">
        <v>195</v>
      </c>
      <c r="E49" s="88"/>
    </row>
    <row r="50" spans="3:5">
      <c r="C50" s="87">
        <v>44022</v>
      </c>
      <c r="D50" s="88">
        <v>191.65</v>
      </c>
      <c r="E50" s="88"/>
    </row>
    <row r="51" spans="3:5">
      <c r="C51" s="87">
        <v>44025</v>
      </c>
      <c r="D51" s="88">
        <v>193.61</v>
      </c>
      <c r="E51" s="88"/>
    </row>
    <row r="52" spans="3:5">
      <c r="C52" s="87">
        <v>44026</v>
      </c>
      <c r="D52" s="88">
        <v>189.5</v>
      </c>
      <c r="E52" s="88"/>
    </row>
    <row r="53" spans="3:5">
      <c r="C53" s="87">
        <v>44027</v>
      </c>
      <c r="D53" s="88">
        <v>195.23</v>
      </c>
      <c r="E53" s="88"/>
    </row>
    <row r="54" spans="3:5">
      <c r="C54" s="87">
        <v>44028</v>
      </c>
      <c r="D54" s="88">
        <v>195.33</v>
      </c>
      <c r="E54" s="88"/>
    </row>
    <row r="55" spans="3:5">
      <c r="C55" s="87">
        <v>44029</v>
      </c>
      <c r="D55" s="88">
        <v>194.83</v>
      </c>
      <c r="E55" s="88"/>
    </row>
    <row r="56" spans="3:5">
      <c r="C56" s="87">
        <v>44032</v>
      </c>
      <c r="D56" s="88">
        <v>194.74</v>
      </c>
      <c r="E56" s="88"/>
    </row>
    <row r="57" spans="3:5">
      <c r="C57" s="87">
        <v>44033</v>
      </c>
      <c r="D57" s="88">
        <v>200</v>
      </c>
      <c r="E57" s="88"/>
    </row>
    <row r="58" spans="3:5">
      <c r="C58" s="87">
        <v>44034</v>
      </c>
      <c r="D58" s="88">
        <v>196.48</v>
      </c>
      <c r="E58" s="88"/>
    </row>
    <row r="59" spans="3:5">
      <c r="C59" s="87">
        <v>44035</v>
      </c>
      <c r="D59" s="88">
        <v>198.44</v>
      </c>
      <c r="E59" s="88"/>
    </row>
    <row r="60" spans="3:5">
      <c r="C60" s="87">
        <v>44036</v>
      </c>
      <c r="D60" s="88">
        <v>195.67</v>
      </c>
      <c r="E60" s="88"/>
    </row>
    <row r="61" spans="3:5">
      <c r="C61" s="87">
        <v>44039</v>
      </c>
      <c r="D61" s="88">
        <v>195.16</v>
      </c>
      <c r="E61" s="88"/>
    </row>
    <row r="62" spans="3:5">
      <c r="C62" s="87">
        <v>44040</v>
      </c>
      <c r="D62" s="88">
        <v>197.69</v>
      </c>
      <c r="E62" s="88"/>
    </row>
    <row r="63" spans="3:5">
      <c r="C63" s="87">
        <v>44041</v>
      </c>
      <c r="D63" s="88">
        <v>193.09</v>
      </c>
      <c r="E63" s="88"/>
    </row>
    <row r="64" spans="3:5">
      <c r="C64" s="87">
        <v>44042</v>
      </c>
      <c r="D64" s="88">
        <v>195.2</v>
      </c>
      <c r="E64" s="88"/>
    </row>
    <row r="65" spans="3:5">
      <c r="C65" s="87">
        <v>44043</v>
      </c>
      <c r="D65" s="88">
        <v>194.42</v>
      </c>
      <c r="E65" s="88"/>
    </row>
    <row r="66" spans="3:5">
      <c r="C66" s="87">
        <v>44046</v>
      </c>
      <c r="D66" s="88">
        <v>191.8</v>
      </c>
      <c r="E66" s="88"/>
    </row>
    <row r="67" spans="3:5">
      <c r="C67" s="87">
        <v>44047</v>
      </c>
      <c r="D67" s="88">
        <v>191.13</v>
      </c>
      <c r="E67" s="88"/>
    </row>
    <row r="68" spans="3:5">
      <c r="C68" s="87">
        <v>44048</v>
      </c>
      <c r="D68" s="88">
        <v>193.56</v>
      </c>
      <c r="E68" s="88"/>
    </row>
    <row r="69" spans="3:5">
      <c r="C69" s="87">
        <v>44049</v>
      </c>
      <c r="D69" s="88">
        <v>195.98</v>
      </c>
      <c r="E69" s="88"/>
    </row>
    <row r="70" spans="3:5">
      <c r="C70" s="87">
        <v>44050</v>
      </c>
      <c r="D70" s="88">
        <v>197.59</v>
      </c>
      <c r="E70" s="88"/>
    </row>
    <row r="71" spans="3:5">
      <c r="C71" s="87">
        <v>44053</v>
      </c>
      <c r="D71" s="88">
        <v>196.36</v>
      </c>
      <c r="E71" s="88"/>
    </row>
    <row r="72" spans="3:5">
      <c r="C72" s="87">
        <v>44054</v>
      </c>
      <c r="D72" s="88">
        <v>197.82</v>
      </c>
      <c r="E72" s="88"/>
    </row>
    <row r="73" spans="3:5">
      <c r="C73" s="87">
        <v>44055</v>
      </c>
      <c r="D73" s="88">
        <v>199</v>
      </c>
      <c r="E73" s="88"/>
    </row>
    <row r="74" spans="3:5">
      <c r="C74" s="87">
        <v>44056</v>
      </c>
      <c r="D74" s="88">
        <v>197.13</v>
      </c>
      <c r="E74" s="88"/>
    </row>
    <row r="75" spans="3:5">
      <c r="C75" s="87">
        <v>44057</v>
      </c>
      <c r="D75" s="88">
        <v>197.01</v>
      </c>
      <c r="E75" s="88"/>
    </row>
    <row r="76" spans="3:5">
      <c r="C76" s="87">
        <v>44060</v>
      </c>
      <c r="D76" s="88">
        <v>197.3</v>
      </c>
      <c r="E76" s="88"/>
    </row>
    <row r="77" spans="3:5">
      <c r="C77" s="87">
        <v>44061</v>
      </c>
      <c r="D77" s="88">
        <v>199.98</v>
      </c>
      <c r="E77" s="88"/>
    </row>
    <row r="78" spans="3:5">
      <c r="C78" s="87">
        <v>44062</v>
      </c>
      <c r="D78" s="88">
        <v>198.92</v>
      </c>
      <c r="E78" s="88"/>
    </row>
    <row r="79" spans="3:5">
      <c r="C79" s="87">
        <v>44063</v>
      </c>
      <c r="D79" s="88">
        <v>199.9</v>
      </c>
      <c r="E79" s="88"/>
    </row>
    <row r="80" spans="3:5">
      <c r="C80" s="87">
        <v>44064</v>
      </c>
      <c r="D80" s="88">
        <v>204.5</v>
      </c>
      <c r="E80" s="88"/>
    </row>
    <row r="81" spans="3:5">
      <c r="C81" s="87">
        <v>44067</v>
      </c>
      <c r="D81" s="88">
        <v>205.01</v>
      </c>
      <c r="E81" s="88"/>
    </row>
    <row r="82" spans="3:5">
      <c r="C82" s="87">
        <v>44068</v>
      </c>
      <c r="D82" s="88">
        <v>207.19</v>
      </c>
      <c r="E82" s="88"/>
    </row>
    <row r="83" spans="3:5">
      <c r="C83" s="87">
        <v>44069</v>
      </c>
      <c r="D83" s="88">
        <v>208.1</v>
      </c>
      <c r="E83" s="88"/>
    </row>
    <row r="84" spans="3:5">
      <c r="C84" s="87">
        <v>44070</v>
      </c>
      <c r="D84" s="88">
        <v>211.21</v>
      </c>
      <c r="E84" s="88"/>
    </row>
    <row r="85" spans="3:5">
      <c r="C85" s="87">
        <v>44071</v>
      </c>
      <c r="D85" s="88">
        <v>212</v>
      </c>
      <c r="E85" s="88"/>
    </row>
    <row r="86" spans="3:5">
      <c r="C86" s="87">
        <v>44074</v>
      </c>
      <c r="D86" s="88">
        <v>215.54</v>
      </c>
      <c r="E86" s="88"/>
    </row>
    <row r="87" spans="3:5">
      <c r="C87" s="87">
        <v>44075</v>
      </c>
      <c r="D87" s="88">
        <v>212.21</v>
      </c>
      <c r="E87" s="88"/>
    </row>
    <row r="88" spans="3:5">
      <c r="C88" s="87">
        <v>44076</v>
      </c>
      <c r="D88" s="88">
        <v>214.13</v>
      </c>
      <c r="E88" s="88"/>
    </row>
    <row r="89" spans="3:5">
      <c r="C89" s="87">
        <v>44077</v>
      </c>
      <c r="D89" s="88">
        <v>214.93</v>
      </c>
      <c r="E89" s="88"/>
    </row>
    <row r="90" spans="3:5">
      <c r="C90" s="87">
        <v>44078</v>
      </c>
      <c r="D90" s="88">
        <v>208.49</v>
      </c>
      <c r="E90" s="88"/>
    </row>
    <row r="91" spans="3:5">
      <c r="C91" s="87">
        <v>44082</v>
      </c>
      <c r="D91" s="88">
        <v>200.78</v>
      </c>
      <c r="E91" s="88"/>
    </row>
    <row r="92" spans="3:5">
      <c r="C92" s="87">
        <v>44083</v>
      </c>
      <c r="D92" s="88">
        <v>204.35</v>
      </c>
      <c r="E92" s="88"/>
    </row>
    <row r="93" spans="3:5">
      <c r="C93" s="87">
        <v>44084</v>
      </c>
      <c r="D93" s="88">
        <v>204.86</v>
      </c>
      <c r="E93" s="88"/>
    </row>
    <row r="94" spans="3:5">
      <c r="C94" s="87">
        <v>44085</v>
      </c>
      <c r="D94" s="88">
        <v>201.58</v>
      </c>
      <c r="E94" s="88"/>
    </row>
    <row r="95" spans="3:5">
      <c r="C95" s="87">
        <v>44088</v>
      </c>
      <c r="D95" s="88">
        <v>203.35</v>
      </c>
      <c r="E95" s="88"/>
    </row>
    <row r="96" spans="3:5">
      <c r="C96" s="87">
        <v>44089</v>
      </c>
      <c r="D96" s="88">
        <v>206.75</v>
      </c>
      <c r="E96" s="88"/>
    </row>
    <row r="97" spans="3:5">
      <c r="C97" s="87">
        <v>44090</v>
      </c>
      <c r="D97" s="88">
        <v>206.74</v>
      </c>
      <c r="E97" s="88"/>
    </row>
    <row r="98" spans="3:5">
      <c r="C98" s="87">
        <v>44091</v>
      </c>
      <c r="D98" s="88">
        <v>202.85</v>
      </c>
      <c r="E98" s="88"/>
    </row>
    <row r="99" spans="3:5">
      <c r="C99" s="87">
        <v>44092</v>
      </c>
      <c r="D99" s="88">
        <v>205.47</v>
      </c>
      <c r="E99" s="88"/>
    </row>
    <row r="100" spans="3:5">
      <c r="C100" s="87">
        <v>44095</v>
      </c>
      <c r="D100" s="88">
        <v>199.91</v>
      </c>
      <c r="E100" s="88"/>
    </row>
    <row r="101" spans="3:5">
      <c r="C101" s="87">
        <v>44096</v>
      </c>
      <c r="D101" s="88">
        <v>198.09</v>
      </c>
      <c r="E101" s="88"/>
    </row>
    <row r="102" spans="3:5">
      <c r="C102" s="87">
        <v>44097</v>
      </c>
      <c r="D102" s="88">
        <v>200.8</v>
      </c>
      <c r="E102" s="88"/>
    </row>
    <row r="103" spans="3:5">
      <c r="C103" s="87">
        <v>44098</v>
      </c>
      <c r="D103" s="88">
        <v>195.15</v>
      </c>
      <c r="E103" s="88"/>
    </row>
    <row r="104" spans="3:5">
      <c r="C104" s="87">
        <v>44099</v>
      </c>
      <c r="D104" s="88">
        <v>195.02</v>
      </c>
      <c r="E104" s="88"/>
    </row>
    <row r="105" spans="3:5">
      <c r="C105" s="87">
        <v>44102</v>
      </c>
      <c r="D105" s="88">
        <v>200.63</v>
      </c>
      <c r="E105" s="88"/>
    </row>
    <row r="106" spans="3:5">
      <c r="C106" s="87">
        <v>44103</v>
      </c>
      <c r="D106" s="88">
        <v>200.58</v>
      </c>
      <c r="E106" s="88"/>
    </row>
    <row r="107" spans="3:5">
      <c r="C107" s="87">
        <v>44104</v>
      </c>
      <c r="D107" s="88">
        <v>200.85</v>
      </c>
      <c r="E107" s="88"/>
    </row>
    <row r="108" spans="3:5">
      <c r="C108" s="87">
        <v>44105</v>
      </c>
      <c r="D108" s="88">
        <v>202.21</v>
      </c>
      <c r="E108" s="88"/>
    </row>
    <row r="109" spans="3:5">
      <c r="C109" s="87">
        <v>44106</v>
      </c>
      <c r="D109" s="88">
        <v>200</v>
      </c>
      <c r="E109" s="88"/>
    </row>
    <row r="110" spans="3:5">
      <c r="C110" s="87">
        <v>44109</v>
      </c>
      <c r="D110" s="88">
        <v>202.71</v>
      </c>
      <c r="E110" s="88"/>
    </row>
    <row r="111" spans="3:5">
      <c r="C111" s="87">
        <v>44110</v>
      </c>
      <c r="D111" s="88">
        <v>204.11</v>
      </c>
      <c r="E111" s="88"/>
    </row>
    <row r="112" spans="3:5">
      <c r="C112" s="87">
        <v>44111</v>
      </c>
      <c r="D112" s="88">
        <v>202</v>
      </c>
      <c r="E112" s="88"/>
    </row>
    <row r="113" spans="3:5">
      <c r="C113" s="87">
        <v>44112</v>
      </c>
      <c r="D113" s="88">
        <v>204</v>
      </c>
      <c r="E113" s="88"/>
    </row>
    <row r="114" spans="3:5">
      <c r="C114" s="87">
        <v>44113</v>
      </c>
      <c r="D114" s="88">
        <v>204</v>
      </c>
      <c r="E114" s="88"/>
    </row>
    <row r="115" spans="3:5">
      <c r="C115" s="87">
        <v>44116</v>
      </c>
      <c r="D115" s="88">
        <v>206.94</v>
      </c>
      <c r="E115" s="88"/>
    </row>
    <row r="116" spans="3:5">
      <c r="C116" s="87">
        <v>44117</v>
      </c>
      <c r="D116" s="88">
        <v>203.38</v>
      </c>
      <c r="E116" s="88"/>
    </row>
    <row r="117" spans="3:5">
      <c r="C117" s="87">
        <v>44118</v>
      </c>
      <c r="D117" s="88">
        <v>204.71</v>
      </c>
      <c r="E117" s="88"/>
    </row>
    <row r="118" spans="3:5">
      <c r="C118" s="87">
        <v>44119</v>
      </c>
      <c r="D118" s="88">
        <v>201.01</v>
      </c>
      <c r="E118" s="88"/>
    </row>
    <row r="119" spans="3:5">
      <c r="C119" s="87">
        <v>44120</v>
      </c>
      <c r="D119" s="88">
        <v>199.99</v>
      </c>
      <c r="E119" s="88"/>
    </row>
    <row r="120" spans="3:5">
      <c r="C120" s="87">
        <v>44123</v>
      </c>
      <c r="D120" s="88">
        <v>200.85</v>
      </c>
      <c r="E120" s="88"/>
    </row>
    <row r="121" spans="3:5">
      <c r="C121" s="87">
        <v>44124</v>
      </c>
      <c r="D121" s="88">
        <v>197.55</v>
      </c>
      <c r="E121" s="88"/>
    </row>
    <row r="122" spans="3:5">
      <c r="C122" s="87">
        <v>44125</v>
      </c>
      <c r="D122" s="88">
        <v>197.83</v>
      </c>
      <c r="E122" s="88"/>
    </row>
    <row r="123" spans="3:5">
      <c r="C123" s="87">
        <v>44126</v>
      </c>
      <c r="D123" s="88">
        <v>199.34</v>
      </c>
      <c r="E123" s="88"/>
    </row>
    <row r="124" spans="3:5">
      <c r="C124" s="87">
        <v>44127</v>
      </c>
      <c r="D124" s="88">
        <v>199.75</v>
      </c>
      <c r="E124" s="88"/>
    </row>
    <row r="125" spans="3:5">
      <c r="C125" s="87">
        <v>44130</v>
      </c>
      <c r="D125" s="88">
        <v>196</v>
      </c>
      <c r="E125" s="88"/>
    </row>
    <row r="126" spans="3:5">
      <c r="C126" s="87">
        <v>44131</v>
      </c>
      <c r="D126" s="88">
        <v>193</v>
      </c>
      <c r="E126" s="88"/>
    </row>
    <row r="127" spans="3:5">
      <c r="C127" s="87">
        <v>44132</v>
      </c>
      <c r="D127" s="88">
        <v>183.98</v>
      </c>
      <c r="E127" s="88"/>
    </row>
    <row r="128" spans="3:5">
      <c r="C128" s="87">
        <v>44133</v>
      </c>
      <c r="D128" s="88">
        <v>183</v>
      </c>
      <c r="E128" s="88"/>
    </row>
    <row r="129" spans="3:5">
      <c r="C129" s="87">
        <v>44134</v>
      </c>
      <c r="D129" s="88">
        <v>182.66</v>
      </c>
      <c r="E129" s="88"/>
    </row>
    <row r="130" spans="3:5">
      <c r="C130" s="87">
        <v>44137</v>
      </c>
      <c r="D130" s="88">
        <v>184.51</v>
      </c>
      <c r="E130" s="88"/>
    </row>
    <row r="131" spans="3:5">
      <c r="C131" s="87">
        <v>44138</v>
      </c>
      <c r="D131" s="88">
        <v>186.83</v>
      </c>
      <c r="E131" s="88"/>
    </row>
    <row r="132" spans="3:5">
      <c r="C132" s="87">
        <v>44139</v>
      </c>
      <c r="D132" s="88">
        <v>192.89</v>
      </c>
      <c r="E132" s="88"/>
    </row>
    <row r="133" spans="3:5">
      <c r="C133" s="87">
        <v>44140</v>
      </c>
      <c r="D133" s="88">
        <v>198.36</v>
      </c>
      <c r="E133" s="88"/>
    </row>
    <row r="134" spans="3:5">
      <c r="C134" s="87">
        <v>44141</v>
      </c>
      <c r="D134" s="88">
        <v>197.35</v>
      </c>
      <c r="E134" s="88"/>
    </row>
    <row r="135" spans="3:5">
      <c r="C135" s="87">
        <v>44144</v>
      </c>
      <c r="D135" s="88">
        <v>214.69</v>
      </c>
      <c r="E135" s="88"/>
    </row>
    <row r="136" spans="3:5">
      <c r="C136" s="87">
        <v>44145</v>
      </c>
      <c r="D136" s="88">
        <v>211.94</v>
      </c>
      <c r="E136" s="88"/>
    </row>
    <row r="137" spans="3:5">
      <c r="C137" s="87">
        <v>44146</v>
      </c>
      <c r="D137" s="88">
        <v>212.17</v>
      </c>
      <c r="E137" s="88"/>
    </row>
    <row r="138" spans="3:5">
      <c r="C138" s="87">
        <v>44147</v>
      </c>
      <c r="D138" s="88">
        <v>211.43</v>
      </c>
      <c r="E138" s="88"/>
    </row>
    <row r="139" spans="3:5">
      <c r="C139" s="87">
        <v>44148</v>
      </c>
      <c r="D139" s="88">
        <v>209.91</v>
      </c>
      <c r="E139" s="88"/>
    </row>
    <row r="140" spans="3:5">
      <c r="C140" s="87">
        <v>44151</v>
      </c>
      <c r="D140" s="88">
        <v>214.57</v>
      </c>
      <c r="E140" s="88"/>
    </row>
    <row r="141" spans="3:5">
      <c r="C141" s="87">
        <v>44152</v>
      </c>
      <c r="D141" s="88">
        <v>210.56</v>
      </c>
      <c r="E141" s="88"/>
    </row>
    <row r="142" spans="3:5">
      <c r="C142" s="87">
        <v>44153</v>
      </c>
      <c r="D142" s="88">
        <v>209.72</v>
      </c>
      <c r="E142" s="88"/>
    </row>
    <row r="143" spans="3:5">
      <c r="C143" s="87">
        <v>44154</v>
      </c>
      <c r="D143" s="88">
        <v>207.24</v>
      </c>
      <c r="E143" s="88"/>
    </row>
    <row r="144" spans="3:5">
      <c r="C144" s="87">
        <v>44155</v>
      </c>
      <c r="D144" s="88">
        <v>207.13</v>
      </c>
      <c r="E144" s="88"/>
    </row>
    <row r="145" spans="3:5">
      <c r="C145" s="87">
        <v>44158</v>
      </c>
      <c r="D145" s="88">
        <v>204.7</v>
      </c>
      <c r="E145" s="88"/>
    </row>
    <row r="146" spans="3:5">
      <c r="C146" s="87">
        <v>44159</v>
      </c>
      <c r="D146" s="88">
        <v>210.85</v>
      </c>
      <c r="E146" s="88"/>
    </row>
    <row r="147" spans="3:5">
      <c r="C147" s="87">
        <v>44160</v>
      </c>
      <c r="D147" s="88">
        <v>209.67</v>
      </c>
      <c r="E147" s="88"/>
    </row>
    <row r="148" spans="3:5">
      <c r="C148" s="87">
        <v>44162</v>
      </c>
      <c r="D148" s="88">
        <v>212</v>
      </c>
      <c r="E148" s="88"/>
    </row>
    <row r="149" spans="3:5">
      <c r="C149" s="87">
        <v>44165</v>
      </c>
      <c r="D149" s="88">
        <v>209.54</v>
      </c>
      <c r="E149" s="88"/>
    </row>
    <row r="150" spans="3:5">
      <c r="C150" s="87">
        <v>44166</v>
      </c>
      <c r="D150" s="88">
        <v>212.13</v>
      </c>
      <c r="E150" s="88"/>
    </row>
    <row r="151" spans="3:5">
      <c r="C151" s="87">
        <v>44167</v>
      </c>
      <c r="D151" s="88">
        <v>211</v>
      </c>
      <c r="E151" s="88"/>
    </row>
    <row r="152" spans="3:5">
      <c r="C152" s="87">
        <v>44168</v>
      </c>
      <c r="D152" s="88">
        <v>209.78</v>
      </c>
      <c r="E152" s="88"/>
    </row>
    <row r="153" spans="3:5">
      <c r="C153" s="87">
        <v>44169</v>
      </c>
      <c r="D153" s="88">
        <v>209.74</v>
      </c>
      <c r="E153" s="88"/>
    </row>
    <row r="154" spans="3:5">
      <c r="C154" s="87">
        <v>44172</v>
      </c>
      <c r="D154" s="88">
        <v>211.97</v>
      </c>
      <c r="E154" s="88"/>
    </row>
    <row r="155" spans="3:5">
      <c r="C155" s="87">
        <v>44173</v>
      </c>
      <c r="D155" s="88">
        <v>209.95</v>
      </c>
      <c r="E155" s="88"/>
    </row>
    <row r="156" spans="3:5">
      <c r="C156" s="87">
        <v>44174</v>
      </c>
      <c r="D156" s="88">
        <v>213.23</v>
      </c>
      <c r="E156" s="88"/>
    </row>
    <row r="157" spans="3:5">
      <c r="C157" s="87">
        <v>44175</v>
      </c>
      <c r="D157" s="88">
        <v>208.51</v>
      </c>
      <c r="E157" s="88"/>
    </row>
    <row r="158" spans="3:5">
      <c r="C158" s="87">
        <v>44176</v>
      </c>
      <c r="D158" s="88">
        <v>205.36</v>
      </c>
      <c r="E158" s="88"/>
    </row>
    <row r="159" spans="3:5">
      <c r="C159" s="87">
        <v>44179</v>
      </c>
      <c r="D159" s="88">
        <v>207.85</v>
      </c>
      <c r="E159" s="88"/>
    </row>
    <row r="160" spans="3:5">
      <c r="C160" s="87">
        <v>44180</v>
      </c>
      <c r="D160" s="88">
        <v>208.54</v>
      </c>
      <c r="E160" s="88"/>
    </row>
    <row r="161" spans="3:5">
      <c r="C161" s="87">
        <v>44181</v>
      </c>
      <c r="D161" s="88">
        <v>208.48</v>
      </c>
      <c r="E161" s="88"/>
    </row>
    <row r="162" spans="3:5">
      <c r="C162" s="87">
        <v>44182</v>
      </c>
      <c r="D162" s="88">
        <v>209</v>
      </c>
      <c r="E162" s="88"/>
    </row>
    <row r="163" spans="3:5">
      <c r="C163" s="87">
        <v>44183</v>
      </c>
      <c r="D163" s="88">
        <v>211.02</v>
      </c>
      <c r="E163" s="88"/>
    </row>
    <row r="164" spans="3:5">
      <c r="C164" s="87">
        <v>44186</v>
      </c>
      <c r="D164" s="88">
        <v>208.27</v>
      </c>
      <c r="E164" s="88"/>
    </row>
    <row r="165" spans="3:5">
      <c r="C165" s="87">
        <v>44187</v>
      </c>
      <c r="D165" s="88">
        <v>208.39</v>
      </c>
      <c r="E165" s="88"/>
    </row>
    <row r="166" spans="3:5">
      <c r="C166" s="87">
        <v>44188</v>
      </c>
      <c r="D166" s="88">
        <v>207.33</v>
      </c>
      <c r="E166" s="88"/>
    </row>
    <row r="167" spans="3:5">
      <c r="C167" s="87">
        <v>44189</v>
      </c>
      <c r="D167" s="88">
        <v>206.64</v>
      </c>
      <c r="E167" s="88"/>
    </row>
    <row r="168" spans="3:5">
      <c r="C168" s="87">
        <v>44193</v>
      </c>
      <c r="D168" s="88">
        <v>209.85</v>
      </c>
      <c r="E168" s="88"/>
    </row>
    <row r="169" spans="3:5">
      <c r="C169" s="87">
        <v>44194</v>
      </c>
      <c r="D169" s="88">
        <v>214.61</v>
      </c>
      <c r="E169" s="88"/>
    </row>
    <row r="170" spans="3:5">
      <c r="C170" s="87">
        <v>44195</v>
      </c>
      <c r="D170" s="88">
        <v>216</v>
      </c>
      <c r="E170" s="88"/>
    </row>
    <row r="171" spans="3:5">
      <c r="C171" s="87">
        <v>44196</v>
      </c>
      <c r="D171" s="88">
        <v>218.4</v>
      </c>
      <c r="E171" s="88"/>
    </row>
    <row r="172" spans="3:5">
      <c r="C172" s="87">
        <v>44200</v>
      </c>
      <c r="D172" s="88">
        <v>220.25</v>
      </c>
      <c r="E172" s="88"/>
    </row>
    <row r="173" spans="3:5">
      <c r="C173" s="87">
        <v>44201</v>
      </c>
      <c r="D173" s="88">
        <v>216.31</v>
      </c>
      <c r="E173" s="88"/>
    </row>
    <row r="174" spans="3:5">
      <c r="C174" s="87">
        <v>44202</v>
      </c>
      <c r="D174" s="88">
        <v>213.8</v>
      </c>
      <c r="E174" s="88"/>
    </row>
    <row r="175" spans="3:5">
      <c r="C175" s="87">
        <v>44203</v>
      </c>
      <c r="D175" s="88">
        <v>212.2</v>
      </c>
      <c r="E175" s="88"/>
    </row>
    <row r="176" spans="3:5">
      <c r="C176" s="87">
        <v>44204</v>
      </c>
      <c r="D176" s="88">
        <v>214.17</v>
      </c>
      <c r="E176" s="88"/>
    </row>
    <row r="177" spans="3:5">
      <c r="C177" s="87">
        <v>44207</v>
      </c>
      <c r="D177" s="88">
        <v>213.96</v>
      </c>
      <c r="E177" s="88"/>
    </row>
    <row r="178" spans="3:5">
      <c r="C178" s="87">
        <v>44208</v>
      </c>
      <c r="D178" s="88">
        <v>212.34</v>
      </c>
      <c r="E178" s="88"/>
    </row>
    <row r="179" spans="3:5">
      <c r="C179" s="87">
        <v>44209</v>
      </c>
      <c r="D179" s="88">
        <v>209.41</v>
      </c>
      <c r="E179" s="88"/>
    </row>
    <row r="180" spans="3:5">
      <c r="C180" s="87">
        <v>44210</v>
      </c>
      <c r="D180" s="88">
        <v>210.57</v>
      </c>
      <c r="E180" s="88"/>
    </row>
    <row r="181" spans="3:5">
      <c r="C181" s="87">
        <v>44211</v>
      </c>
      <c r="D181" s="88">
        <v>201.54</v>
      </c>
      <c r="E181" s="88"/>
    </row>
    <row r="182" spans="3:5">
      <c r="C182" s="87">
        <v>44215</v>
      </c>
      <c r="D182" s="88">
        <v>203.05</v>
      </c>
      <c r="E182" s="88"/>
    </row>
    <row r="183" spans="3:5">
      <c r="C183" s="87">
        <v>44216</v>
      </c>
      <c r="D183" s="88">
        <v>203.03</v>
      </c>
      <c r="E183" s="88"/>
    </row>
    <row r="184" spans="3:5">
      <c r="C184" s="87">
        <v>44217</v>
      </c>
      <c r="D184" s="88">
        <v>206.05</v>
      </c>
      <c r="E184" s="88"/>
    </row>
    <row r="185" spans="3:5">
      <c r="C185" s="87">
        <v>44218</v>
      </c>
      <c r="D185" s="88">
        <v>203.99</v>
      </c>
      <c r="E185" s="88"/>
    </row>
    <row r="186" spans="3:5">
      <c r="C186" s="87">
        <v>44221</v>
      </c>
      <c r="D186" s="88">
        <v>200.34</v>
      </c>
      <c r="E186" s="88"/>
    </row>
    <row r="187" spans="3:5">
      <c r="C187" s="87">
        <v>44222</v>
      </c>
      <c r="D187" s="88">
        <v>201.76</v>
      </c>
      <c r="E187" s="88"/>
    </row>
    <row r="188" spans="3:5">
      <c r="C188" s="87">
        <v>44223</v>
      </c>
      <c r="D188" s="88">
        <v>197.64</v>
      </c>
      <c r="E188" s="88"/>
    </row>
    <row r="189" spans="3:5">
      <c r="C189" s="87">
        <v>44224</v>
      </c>
      <c r="D189" s="88">
        <v>200</v>
      </c>
      <c r="E189" s="88"/>
    </row>
    <row r="190" spans="3:5">
      <c r="C190" s="87">
        <v>44225</v>
      </c>
      <c r="D190" s="88">
        <v>197.82</v>
      </c>
      <c r="E190" s="88"/>
    </row>
    <row r="191" spans="3:5">
      <c r="C191" s="87">
        <v>44228</v>
      </c>
      <c r="D191" s="88">
        <v>195.14</v>
      </c>
      <c r="E191" s="88"/>
    </row>
    <row r="192" spans="3:5">
      <c r="C192" s="87">
        <v>44229</v>
      </c>
      <c r="D192" s="88">
        <v>200.85</v>
      </c>
      <c r="E192" s="88"/>
    </row>
    <row r="193" spans="3:5">
      <c r="C193" s="87">
        <v>44230</v>
      </c>
      <c r="D193" s="88">
        <v>203.07</v>
      </c>
      <c r="E193" s="88"/>
    </row>
    <row r="194" spans="3:5">
      <c r="C194" s="87">
        <v>44231</v>
      </c>
      <c r="D194" s="88">
        <v>203.24</v>
      </c>
      <c r="E194" s="88"/>
    </row>
    <row r="195" spans="3:5">
      <c r="C195" s="87">
        <v>44232</v>
      </c>
      <c r="D195" s="88">
        <v>209.98</v>
      </c>
      <c r="E195" s="88"/>
    </row>
    <row r="196" spans="3:5">
      <c r="C196" s="87">
        <v>44235</v>
      </c>
      <c r="D196" s="88">
        <v>210</v>
      </c>
      <c r="E196" s="88"/>
    </row>
    <row r="197" spans="3:5">
      <c r="C197" s="87">
        <v>44236</v>
      </c>
      <c r="D197" s="88">
        <v>205.76</v>
      </c>
      <c r="E197" s="88"/>
    </row>
    <row r="198" spans="3:5">
      <c r="C198" s="87">
        <v>44237</v>
      </c>
      <c r="D198" s="88">
        <v>207.97</v>
      </c>
      <c r="E198" s="88"/>
    </row>
    <row r="199" spans="3:5">
      <c r="C199" s="87">
        <v>44238</v>
      </c>
      <c r="D199" s="88">
        <v>207.33</v>
      </c>
      <c r="E199" s="88"/>
    </row>
    <row r="200" spans="3:5">
      <c r="C200" s="87">
        <v>44239</v>
      </c>
      <c r="D200" s="88">
        <v>209.36</v>
      </c>
      <c r="E200" s="88"/>
    </row>
    <row r="201" spans="3:5">
      <c r="C201" s="87">
        <v>44243</v>
      </c>
      <c r="D201" s="88">
        <v>210.66</v>
      </c>
      <c r="E201" s="88"/>
    </row>
    <row r="202" spans="3:5">
      <c r="C202" s="87">
        <v>44244</v>
      </c>
      <c r="D202" s="88">
        <v>205.26</v>
      </c>
      <c r="E202" s="88"/>
    </row>
    <row r="203" spans="3:5">
      <c r="C203" s="87">
        <v>44245</v>
      </c>
      <c r="D203" s="88">
        <v>205.88</v>
      </c>
      <c r="E203" s="88"/>
    </row>
    <row r="204" spans="3:5">
      <c r="C204" s="87">
        <v>44246</v>
      </c>
      <c r="D204" s="88">
        <v>209.34</v>
      </c>
      <c r="E204" s="88"/>
    </row>
    <row r="205" spans="3:5">
      <c r="C205" s="87">
        <v>44249</v>
      </c>
      <c r="D205" s="88">
        <v>203.55</v>
      </c>
      <c r="E205" s="88"/>
    </row>
    <row r="206" spans="3:5">
      <c r="C206" s="87">
        <v>44250</v>
      </c>
      <c r="D206" s="88">
        <v>207.4</v>
      </c>
      <c r="E206" s="88"/>
    </row>
    <row r="207" spans="3:5">
      <c r="C207" s="87">
        <v>44251</v>
      </c>
      <c r="D207" s="88">
        <v>212.36</v>
      </c>
      <c r="E207" s="88"/>
    </row>
    <row r="208" spans="3:5">
      <c r="C208" s="87">
        <v>44252</v>
      </c>
      <c r="D208" s="88">
        <v>219.29</v>
      </c>
      <c r="E208" s="88"/>
    </row>
    <row r="209" spans="3:5">
      <c r="C209" s="87">
        <v>44253</v>
      </c>
      <c r="D209" s="88">
        <v>214.05</v>
      </c>
      <c r="E209" s="88"/>
    </row>
    <row r="210" spans="3:5">
      <c r="C210" s="87">
        <v>44256</v>
      </c>
      <c r="D210" s="88">
        <v>214.97</v>
      </c>
      <c r="E210" s="88"/>
    </row>
    <row r="211" spans="3:5">
      <c r="C211" s="87">
        <v>44257</v>
      </c>
      <c r="D211" s="88">
        <v>216.96</v>
      </c>
      <c r="E211" s="88"/>
    </row>
    <row r="212" spans="3:5">
      <c r="C212" s="87">
        <v>44258</v>
      </c>
      <c r="D212" s="88">
        <v>215.15</v>
      </c>
      <c r="E212" s="88"/>
    </row>
    <row r="213" spans="3:5">
      <c r="C213" s="87">
        <v>44259</v>
      </c>
      <c r="D213" s="88">
        <v>215.97</v>
      </c>
      <c r="E213" s="88"/>
    </row>
    <row r="214" spans="3:5">
      <c r="C214" s="87">
        <v>44260</v>
      </c>
      <c r="D214" s="88">
        <v>213.73</v>
      </c>
      <c r="E214" s="88"/>
    </row>
    <row r="215" spans="3:5">
      <c r="C215" s="87">
        <v>44263</v>
      </c>
      <c r="D215" s="88">
        <v>216.98</v>
      </c>
      <c r="E215" s="88"/>
    </row>
    <row r="216" spans="3:5">
      <c r="C216" s="87">
        <v>44264</v>
      </c>
      <c r="D216" s="88">
        <v>222.06</v>
      </c>
      <c r="E216" s="88"/>
    </row>
    <row r="217" spans="3:5">
      <c r="C217" s="87">
        <v>44265</v>
      </c>
      <c r="D217" s="88">
        <v>220.72</v>
      </c>
      <c r="E217" s="88"/>
    </row>
    <row r="218" spans="3:5">
      <c r="C218" s="87">
        <v>44266</v>
      </c>
      <c r="D218" s="88">
        <v>224.53</v>
      </c>
      <c r="E218" s="88"/>
    </row>
    <row r="219" spans="3:5">
      <c r="C219" s="87">
        <v>44267</v>
      </c>
      <c r="D219" s="88">
        <v>225.28</v>
      </c>
      <c r="E219" s="88"/>
    </row>
    <row r="220" spans="3:5">
      <c r="C220" s="87">
        <v>44270</v>
      </c>
      <c r="D220" s="88">
        <v>224.23</v>
      </c>
      <c r="E220" s="88"/>
    </row>
    <row r="221" spans="3:5">
      <c r="C221" s="87">
        <v>44271</v>
      </c>
      <c r="D221" s="88">
        <v>223.71</v>
      </c>
      <c r="E221" s="88"/>
    </row>
    <row r="222" spans="3:5">
      <c r="C222" s="87">
        <v>44272</v>
      </c>
      <c r="D222" s="88">
        <v>225.05</v>
      </c>
      <c r="E222" s="88"/>
    </row>
    <row r="223" spans="3:5">
      <c r="C223" s="87">
        <v>44273</v>
      </c>
      <c r="D223" s="88">
        <v>221.43</v>
      </c>
      <c r="E223" s="88"/>
    </row>
    <row r="224" spans="3:5">
      <c r="C224" s="87">
        <v>44274</v>
      </c>
      <c r="D224" s="88">
        <v>219.12</v>
      </c>
      <c r="E224" s="88"/>
    </row>
    <row r="225" spans="3:5">
      <c r="C225" s="87">
        <v>44277</v>
      </c>
      <c r="D225" s="88">
        <v>206.55</v>
      </c>
      <c r="E225" s="88"/>
    </row>
    <row r="226" spans="3:5">
      <c r="C226" s="87">
        <v>44278</v>
      </c>
      <c r="D226" s="88">
        <v>209.05</v>
      </c>
      <c r="E226" s="88"/>
    </row>
    <row r="227" spans="3:5">
      <c r="C227" s="87">
        <v>44279</v>
      </c>
      <c r="D227" s="88">
        <v>208.75</v>
      </c>
      <c r="E227" s="88"/>
    </row>
    <row r="228" spans="3:5">
      <c r="C228" s="87">
        <v>44280</v>
      </c>
      <c r="D228" s="88">
        <v>207.67</v>
      </c>
      <c r="E228" s="88"/>
    </row>
    <row r="229" spans="3:5">
      <c r="C229" s="87">
        <v>44281</v>
      </c>
      <c r="D229" s="88">
        <v>208.25</v>
      </c>
      <c r="E229" s="88"/>
    </row>
    <row r="230" spans="3:5">
      <c r="C230" s="87">
        <v>44284</v>
      </c>
      <c r="D230" s="88">
        <v>212.45</v>
      </c>
      <c r="E230" s="88"/>
    </row>
    <row r="231" spans="3:5">
      <c r="C231" s="87">
        <v>44285</v>
      </c>
      <c r="D231" s="88">
        <v>213.01</v>
      </c>
      <c r="E231" s="88"/>
    </row>
    <row r="232" spans="3:5">
      <c r="C232" s="87">
        <v>44286</v>
      </c>
      <c r="D232" s="88">
        <v>212.55</v>
      </c>
      <c r="E232" s="88"/>
    </row>
    <row r="233" spans="3:5">
      <c r="C233" s="87">
        <v>44287</v>
      </c>
      <c r="D233" s="88">
        <v>213.78399999999999</v>
      </c>
      <c r="E233" s="88"/>
    </row>
    <row r="234" spans="3:5">
      <c r="C234" s="87">
        <v>44291</v>
      </c>
      <c r="D234" s="88">
        <v>218.6</v>
      </c>
      <c r="E234" s="88"/>
    </row>
    <row r="235" spans="3:5">
      <c r="C235" s="87">
        <v>44292</v>
      </c>
      <c r="D235" s="88">
        <v>217.62</v>
      </c>
      <c r="E235" s="88"/>
    </row>
    <row r="236" spans="3:5">
      <c r="C236" s="87">
        <v>44293</v>
      </c>
      <c r="D236" s="88">
        <v>219.12</v>
      </c>
      <c r="E236" s="88"/>
    </row>
    <row r="237" spans="3:5">
      <c r="C237" s="87">
        <v>44294</v>
      </c>
      <c r="D237" s="88">
        <v>219.97</v>
      </c>
      <c r="E237" s="88"/>
    </row>
    <row r="238" spans="3:5">
      <c r="C238" s="87">
        <v>44295</v>
      </c>
      <c r="D238" s="88">
        <v>221</v>
      </c>
      <c r="E238" s="88"/>
    </row>
    <row r="239" spans="3:5">
      <c r="C239" s="87">
        <v>44298</v>
      </c>
      <c r="D239" s="88">
        <v>220.24</v>
      </c>
      <c r="E239" s="88"/>
    </row>
    <row r="240" spans="3:5">
      <c r="C240" s="87">
        <v>44299</v>
      </c>
      <c r="D240" s="88">
        <v>221</v>
      </c>
      <c r="E240" s="88"/>
    </row>
    <row r="241" spans="3:5">
      <c r="C241" s="87">
        <v>44300</v>
      </c>
      <c r="D241" s="88">
        <v>221</v>
      </c>
      <c r="E241" s="88"/>
    </row>
    <row r="242" spans="3:5">
      <c r="C242" s="87">
        <v>44301</v>
      </c>
      <c r="D242" s="88">
        <v>223.89</v>
      </c>
      <c r="E242" s="88"/>
    </row>
    <row r="243" spans="3:5">
      <c r="C243" s="87">
        <v>44302</v>
      </c>
      <c r="D243" s="88">
        <v>227.17</v>
      </c>
      <c r="E243" s="88"/>
    </row>
    <row r="244" spans="3:5">
      <c r="C244" s="87">
        <v>44305</v>
      </c>
      <c r="D244" s="88">
        <v>225.75</v>
      </c>
      <c r="E244" s="88"/>
    </row>
    <row r="245" spans="3:5">
      <c r="C245" s="87">
        <v>44306</v>
      </c>
      <c r="D245" s="88">
        <v>224.78</v>
      </c>
      <c r="E245" s="88"/>
    </row>
    <row r="246" spans="3:5">
      <c r="C246" s="87">
        <v>44307</v>
      </c>
      <c r="D246" s="88">
        <v>223.31</v>
      </c>
      <c r="E246" s="88"/>
    </row>
    <row r="247" spans="3:5">
      <c r="C247" s="87">
        <v>44308</v>
      </c>
      <c r="D247" s="88">
        <v>227.3</v>
      </c>
      <c r="E247" s="88"/>
    </row>
    <row r="248" spans="3:5">
      <c r="C248" s="87">
        <v>44309</v>
      </c>
      <c r="D248" s="88">
        <v>228.61</v>
      </c>
      <c r="E248" s="88"/>
    </row>
    <row r="249" spans="3:5">
      <c r="C249" s="87">
        <v>44312</v>
      </c>
      <c r="D249" s="88">
        <v>230.77</v>
      </c>
      <c r="E249" s="88"/>
    </row>
    <row r="250" spans="3:5">
      <c r="C250" s="87">
        <v>44313</v>
      </c>
      <c r="D250" s="88">
        <v>231.03</v>
      </c>
      <c r="E250" s="88"/>
    </row>
    <row r="251" spans="3:5">
      <c r="C251" s="87">
        <v>44314</v>
      </c>
      <c r="D251" s="88">
        <v>230.95</v>
      </c>
      <c r="E251" s="88"/>
    </row>
    <row r="252" spans="3:5">
      <c r="C252" s="87">
        <v>44315</v>
      </c>
      <c r="D252" s="88">
        <v>235.23</v>
      </c>
      <c r="E252" s="88"/>
    </row>
    <row r="253" spans="3:5">
      <c r="C253" s="87">
        <v>44316</v>
      </c>
      <c r="D253" s="88">
        <v>235.32</v>
      </c>
      <c r="E253" s="88"/>
    </row>
    <row r="254" spans="3:5">
      <c r="C254" s="87">
        <v>44319</v>
      </c>
      <c r="D254" s="88">
        <v>234.05</v>
      </c>
      <c r="E254" s="88"/>
    </row>
    <row r="255" spans="3:5">
      <c r="C255" s="87">
        <v>44320</v>
      </c>
      <c r="D255" s="88">
        <v>231.6</v>
      </c>
      <c r="E255" s="88"/>
    </row>
    <row r="256" spans="3:5">
      <c r="C256" s="87">
        <v>44321</v>
      </c>
      <c r="D256" s="88">
        <v>233.85</v>
      </c>
      <c r="E256" s="88"/>
    </row>
    <row r="257" spans="3:5">
      <c r="C257" s="87">
        <v>44322</v>
      </c>
      <c r="D257" s="88">
        <v>229.63</v>
      </c>
      <c r="E257" s="88"/>
    </row>
    <row r="258" spans="3:5">
      <c r="C258" s="87">
        <v>44323</v>
      </c>
      <c r="D258" s="88">
        <v>232.34</v>
      </c>
      <c r="E258" s="88"/>
    </row>
    <row r="259" spans="3:5">
      <c r="C259" s="87">
        <v>44326</v>
      </c>
      <c r="D259" s="88">
        <v>231.6</v>
      </c>
      <c r="E259" s="88"/>
    </row>
    <row r="260" spans="3:5">
      <c r="C260" s="87">
        <v>44327</v>
      </c>
      <c r="D260" s="88">
        <v>223.74</v>
      </c>
      <c r="E260" s="88"/>
    </row>
    <row r="261" spans="3:5">
      <c r="C261" s="87">
        <v>44328</v>
      </c>
      <c r="D261" s="88">
        <v>223.63</v>
      </c>
      <c r="E261" s="88"/>
    </row>
    <row r="262" spans="3:5">
      <c r="C262" s="87">
        <v>44329</v>
      </c>
      <c r="D262" s="88">
        <v>221.51</v>
      </c>
      <c r="E262" s="88"/>
    </row>
    <row r="263" spans="3:5">
      <c r="C263" s="87">
        <v>44330</v>
      </c>
      <c r="D263" s="88">
        <v>225.82</v>
      </c>
      <c r="E263" s="88"/>
    </row>
    <row r="264" spans="3:5">
      <c r="C264" s="87">
        <v>44333</v>
      </c>
      <c r="D264" s="88">
        <v>226.18</v>
      </c>
      <c r="E264" s="88"/>
    </row>
    <row r="265" spans="3:5">
      <c r="C265" s="87">
        <v>44334</v>
      </c>
      <c r="D265" s="88">
        <v>228.39</v>
      </c>
      <c r="E265" s="88"/>
    </row>
    <row r="266" spans="3:5">
      <c r="C266" s="87">
        <v>44335</v>
      </c>
      <c r="D266" s="88">
        <v>222.76</v>
      </c>
      <c r="E266" s="88"/>
    </row>
    <row r="267" spans="3:5">
      <c r="C267" s="87">
        <v>44336</v>
      </c>
      <c r="D267" s="88">
        <v>225.44</v>
      </c>
      <c r="E267" s="88"/>
    </row>
    <row r="268" spans="3:5">
      <c r="C268" s="87">
        <v>44337</v>
      </c>
      <c r="D268" s="88">
        <v>226.88</v>
      </c>
      <c r="E268" s="88"/>
    </row>
    <row r="269" spans="3:5">
      <c r="C269" s="87">
        <v>44340</v>
      </c>
      <c r="D269" s="88">
        <v>227.95</v>
      </c>
      <c r="E269" s="88"/>
    </row>
    <row r="270" spans="3:5">
      <c r="C270" s="87">
        <v>44341</v>
      </c>
      <c r="D270" s="88">
        <v>229.9</v>
      </c>
      <c r="E270" s="88"/>
    </row>
    <row r="271" spans="3:5">
      <c r="C271" s="87">
        <v>44342</v>
      </c>
      <c r="D271" s="88">
        <v>228.05</v>
      </c>
      <c r="E271" s="88"/>
    </row>
    <row r="272" spans="3:5">
      <c r="C272" s="87">
        <v>44343</v>
      </c>
      <c r="D272" s="88">
        <v>227.76</v>
      </c>
      <c r="E272" s="88"/>
    </row>
    <row r="273" spans="3:5">
      <c r="C273" s="87">
        <v>44344</v>
      </c>
      <c r="D273" s="88">
        <v>227.59</v>
      </c>
      <c r="E273" s="88"/>
    </row>
    <row r="274" spans="3:5">
      <c r="C274" s="87">
        <v>44348</v>
      </c>
      <c r="D274" s="88">
        <v>229.44</v>
      </c>
      <c r="E274" s="88"/>
    </row>
    <row r="275" spans="3:5">
      <c r="C275" s="87">
        <v>44349</v>
      </c>
      <c r="D275" s="88">
        <v>229.22</v>
      </c>
      <c r="E275" s="88"/>
    </row>
    <row r="276" spans="3:5">
      <c r="C276" s="87">
        <v>44350</v>
      </c>
      <c r="D276" s="88">
        <v>229</v>
      </c>
      <c r="E276" s="88"/>
    </row>
    <row r="277" spans="3:5">
      <c r="C277" s="87">
        <v>44351</v>
      </c>
      <c r="D277" s="88">
        <v>229.35</v>
      </c>
      <c r="E277" s="88"/>
    </row>
    <row r="278" spans="3:5">
      <c r="C278" s="87">
        <v>44354</v>
      </c>
      <c r="D278" s="88">
        <v>232.85</v>
      </c>
      <c r="E278" s="88"/>
    </row>
    <row r="279" spans="3:5">
      <c r="C279" s="87">
        <v>44355</v>
      </c>
      <c r="D279" s="88">
        <v>232.15</v>
      </c>
      <c r="E279" s="88"/>
    </row>
    <row r="280" spans="3:5">
      <c r="C280" s="87">
        <v>44356</v>
      </c>
      <c r="D280" s="88">
        <v>232.5</v>
      </c>
      <c r="E280" s="88"/>
    </row>
    <row r="281" spans="3:5">
      <c r="C281" s="87">
        <v>44357</v>
      </c>
      <c r="D281" s="88">
        <v>233.1</v>
      </c>
      <c r="E281" s="88"/>
    </row>
    <row r="282" spans="3:5">
      <c r="C282" s="87">
        <v>44358</v>
      </c>
      <c r="D282" s="88">
        <v>234.39</v>
      </c>
      <c r="E282" s="88"/>
    </row>
    <row r="283" spans="3:5">
      <c r="C283" s="87">
        <v>44361</v>
      </c>
      <c r="D283" s="88">
        <v>234.7</v>
      </c>
      <c r="E283" s="88"/>
    </row>
    <row r="284" spans="3:5">
      <c r="C284" s="87">
        <v>44362</v>
      </c>
      <c r="D284" s="88">
        <v>234.44</v>
      </c>
      <c r="E284" s="88"/>
    </row>
    <row r="285" spans="3:5">
      <c r="C285" s="87">
        <v>44363</v>
      </c>
      <c r="D285" s="88">
        <v>233.62</v>
      </c>
      <c r="E285" s="88"/>
    </row>
    <row r="286" spans="3:5">
      <c r="C286" s="87">
        <v>44364</v>
      </c>
      <c r="D286" s="88">
        <v>229.21</v>
      </c>
      <c r="E286" s="88"/>
    </row>
    <row r="287" spans="3:5">
      <c r="C287" s="87">
        <v>44365</v>
      </c>
      <c r="D287" s="88">
        <v>230.45</v>
      </c>
      <c r="E287" s="88"/>
    </row>
    <row r="288" spans="3:5">
      <c r="C288" s="87">
        <v>44368</v>
      </c>
      <c r="D288" s="88">
        <v>231.45</v>
      </c>
      <c r="E288" s="88"/>
    </row>
    <row r="289" spans="3:5">
      <c r="C289" s="87">
        <v>44369</v>
      </c>
      <c r="D289" s="88">
        <v>234.3</v>
      </c>
      <c r="E289" s="88"/>
    </row>
    <row r="290" spans="3:5">
      <c r="C290" s="87">
        <v>44370</v>
      </c>
      <c r="D290" s="88">
        <v>235.45</v>
      </c>
      <c r="E290" s="88"/>
    </row>
    <row r="291" spans="3:5">
      <c r="C291" s="87">
        <v>44371</v>
      </c>
      <c r="D291" s="88">
        <v>237</v>
      </c>
      <c r="E291" s="88"/>
    </row>
    <row r="292" spans="3:5">
      <c r="C292" s="87">
        <v>44372</v>
      </c>
      <c r="D292" s="88">
        <v>236.4</v>
      </c>
      <c r="E292" s="88"/>
    </row>
    <row r="293" spans="3:5">
      <c r="C293" s="87">
        <v>44375</v>
      </c>
      <c r="D293" s="88">
        <v>238</v>
      </c>
      <c r="E293" s="88"/>
    </row>
    <row r="294" spans="3:5">
      <c r="C294" s="87">
        <v>44376</v>
      </c>
      <c r="D294" s="88">
        <v>234.57</v>
      </c>
      <c r="E294" s="88"/>
    </row>
    <row r="295" spans="3:5">
      <c r="C295" s="87">
        <v>44377</v>
      </c>
      <c r="D295" s="88">
        <v>235.11</v>
      </c>
      <c r="E295" s="88"/>
    </row>
    <row r="296" spans="3:5">
      <c r="C296" s="87">
        <v>44378</v>
      </c>
      <c r="D296" s="88">
        <v>234.2</v>
      </c>
      <c r="E296" s="88"/>
    </row>
    <row r="297" spans="3:5">
      <c r="C297" s="87">
        <v>44379</v>
      </c>
      <c r="D297" s="88">
        <v>235.83</v>
      </c>
      <c r="E297" s="88"/>
    </row>
    <row r="298" spans="3:5">
      <c r="C298" s="87">
        <v>44383</v>
      </c>
      <c r="D298" s="88">
        <v>239.5</v>
      </c>
      <c r="E298" s="88"/>
    </row>
    <row r="299" spans="3:5">
      <c r="C299" s="87">
        <v>44384</v>
      </c>
      <c r="D299" s="88">
        <v>240.26</v>
      </c>
      <c r="E299" s="88"/>
    </row>
    <row r="300" spans="3:5">
      <c r="C300" s="87">
        <v>44385</v>
      </c>
      <c r="D300" s="88">
        <v>236.97</v>
      </c>
      <c r="E300" s="88"/>
    </row>
    <row r="301" spans="3:5">
      <c r="C301" s="87">
        <v>44386</v>
      </c>
      <c r="D301" s="88">
        <v>238.76</v>
      </c>
      <c r="E301" s="88"/>
    </row>
    <row r="302" spans="3:5">
      <c r="C302" s="87">
        <v>44389</v>
      </c>
      <c r="D302" s="88">
        <v>237.58</v>
      </c>
      <c r="E302" s="88"/>
    </row>
    <row r="303" spans="3:5">
      <c r="C303" s="87">
        <v>44390</v>
      </c>
      <c r="D303" s="88">
        <v>238.25</v>
      </c>
      <c r="E303" s="88"/>
    </row>
    <row r="304" spans="3:5">
      <c r="C304" s="87">
        <v>44391</v>
      </c>
      <c r="D304" s="88">
        <v>243.22</v>
      </c>
      <c r="E304" s="88"/>
    </row>
    <row r="305" spans="3:5">
      <c r="C305" s="87">
        <v>44392</v>
      </c>
      <c r="D305" s="88">
        <v>245.31</v>
      </c>
      <c r="E305" s="88"/>
    </row>
    <row r="306" spans="3:5">
      <c r="C306" s="87">
        <v>44393</v>
      </c>
      <c r="D306" s="88">
        <v>249.99</v>
      </c>
      <c r="E306" s="88"/>
    </row>
    <row r="307" spans="3:5">
      <c r="C307" s="87">
        <v>44396</v>
      </c>
      <c r="D307" s="88">
        <v>243.99</v>
      </c>
      <c r="E307" s="88"/>
    </row>
    <row r="308" spans="3:5">
      <c r="C308" s="87">
        <v>44397</v>
      </c>
      <c r="D308" s="88">
        <v>240.64</v>
      </c>
      <c r="E308" s="88"/>
    </row>
    <row r="309" spans="3:5">
      <c r="C309" s="87">
        <v>44398</v>
      </c>
      <c r="D309" s="88">
        <v>243.29</v>
      </c>
      <c r="E309" s="88"/>
    </row>
    <row r="310" spans="3:5">
      <c r="C310" s="87">
        <v>44399</v>
      </c>
      <c r="D310" s="88">
        <v>243.78</v>
      </c>
      <c r="E310" s="88"/>
    </row>
    <row r="311" spans="3:5">
      <c r="C311" s="87">
        <v>44400</v>
      </c>
      <c r="D311" s="88">
        <v>246.76</v>
      </c>
      <c r="E311" s="88"/>
    </row>
    <row r="312" spans="3:5">
      <c r="C312" s="87">
        <v>44403</v>
      </c>
      <c r="D312" s="88">
        <v>249.21</v>
      </c>
      <c r="E312" s="88"/>
    </row>
    <row r="313" spans="3:5">
      <c r="C313" s="87">
        <v>44404</v>
      </c>
      <c r="D313" s="88">
        <v>249.19</v>
      </c>
      <c r="E313" s="88"/>
    </row>
    <row r="314" spans="3:5">
      <c r="C314" s="87">
        <v>44405</v>
      </c>
      <c r="D314" s="88">
        <v>250.05</v>
      </c>
      <c r="E314" s="88"/>
    </row>
    <row r="315" spans="3:5">
      <c r="C315" s="87">
        <v>44406</v>
      </c>
      <c r="D315" s="88">
        <v>248.11</v>
      </c>
      <c r="E315" s="88"/>
    </row>
    <row r="316" spans="3:5">
      <c r="C316" s="87">
        <v>44407</v>
      </c>
      <c r="D316" s="88">
        <v>247.21</v>
      </c>
      <c r="E316" s="88"/>
    </row>
    <row r="317" spans="3:5">
      <c r="C317" s="87">
        <v>44410</v>
      </c>
      <c r="D317" s="88">
        <v>246.24</v>
      </c>
      <c r="E317" s="88"/>
    </row>
    <row r="318" spans="3:5">
      <c r="C318" s="87">
        <v>44411</v>
      </c>
      <c r="D318" s="88">
        <v>240.63</v>
      </c>
      <c r="E318" s="88"/>
    </row>
    <row r="319" spans="3:5">
      <c r="C319" s="87">
        <v>44412</v>
      </c>
      <c r="D319" s="88">
        <v>237</v>
      </c>
      <c r="E319" s="88"/>
    </row>
    <row r="320" spans="3:5">
      <c r="C320" s="87">
        <v>44413</v>
      </c>
      <c r="D320" s="88">
        <v>236.61</v>
      </c>
      <c r="E320" s="88"/>
    </row>
    <row r="321" spans="3:5">
      <c r="C321" s="87">
        <v>44414</v>
      </c>
      <c r="D321" s="88">
        <v>240</v>
      </c>
      <c r="E321" s="88"/>
    </row>
    <row r="322" spans="3:5">
      <c r="C322" s="87">
        <v>44417</v>
      </c>
      <c r="D322" s="88">
        <v>241.75</v>
      </c>
      <c r="E322" s="88"/>
    </row>
    <row r="323" spans="3:5">
      <c r="C323" s="87">
        <v>44418</v>
      </c>
      <c r="D323" s="88">
        <v>240.51</v>
      </c>
      <c r="E323" s="88"/>
    </row>
    <row r="324" spans="3:5">
      <c r="C324" s="87">
        <v>44419</v>
      </c>
      <c r="D324" s="88">
        <v>238.08</v>
      </c>
      <c r="E324" s="88"/>
    </row>
    <row r="325" spans="3:5">
      <c r="C325" s="87">
        <v>44420</v>
      </c>
      <c r="D325" s="88">
        <v>233.89</v>
      </c>
      <c r="E325" s="88"/>
    </row>
    <row r="326" spans="3:5">
      <c r="C326" s="87">
        <v>44421</v>
      </c>
      <c r="D326" s="88">
        <v>232</v>
      </c>
      <c r="E326" s="88"/>
    </row>
    <row r="327" spans="3:5">
      <c r="C327" s="87">
        <v>44424</v>
      </c>
      <c r="D327" s="88">
        <v>232.21</v>
      </c>
      <c r="E327" s="88"/>
    </row>
    <row r="328" spans="3:5">
      <c r="C328" s="87">
        <v>44425</v>
      </c>
      <c r="D328" s="88">
        <v>235</v>
      </c>
      <c r="E328" s="88"/>
    </row>
    <row r="329" spans="3:5">
      <c r="C329" s="87">
        <v>44426</v>
      </c>
      <c r="D329" s="88">
        <v>233.92</v>
      </c>
      <c r="E329" s="88"/>
    </row>
    <row r="330" spans="3:5">
      <c r="C330" s="87">
        <v>44427</v>
      </c>
      <c r="D330" s="88">
        <v>229.04</v>
      </c>
      <c r="E330" s="88"/>
    </row>
    <row r="331" spans="3:5">
      <c r="C331" s="87">
        <v>44428</v>
      </c>
      <c r="D331" s="88">
        <v>231.87</v>
      </c>
      <c r="E331" s="88"/>
    </row>
    <row r="332" spans="3:5">
      <c r="C332" s="87">
        <v>44431</v>
      </c>
      <c r="D332" s="88">
        <v>232.7</v>
      </c>
      <c r="E332" s="88"/>
    </row>
    <row r="333" spans="3:5">
      <c r="C333" s="87">
        <v>44432</v>
      </c>
      <c r="D333" s="88">
        <v>235.04</v>
      </c>
      <c r="E333" s="88"/>
    </row>
    <row r="334" spans="3:5">
      <c r="C334" s="87">
        <v>44433</v>
      </c>
      <c r="D334" s="88">
        <v>235</v>
      </c>
      <c r="E334" s="88"/>
    </row>
    <row r="335" spans="3:5">
      <c r="C335" s="87">
        <v>44434</v>
      </c>
      <c r="D335" s="88">
        <v>232.13</v>
      </c>
      <c r="E335" s="88"/>
    </row>
    <row r="336" spans="3:5">
      <c r="C336" s="87">
        <v>44435</v>
      </c>
      <c r="D336" s="88">
        <v>231.02</v>
      </c>
      <c r="E336" s="88"/>
    </row>
    <row r="337" spans="3:5">
      <c r="C337" s="87">
        <v>44438</v>
      </c>
      <c r="D337" s="88">
        <v>232.69</v>
      </c>
      <c r="E337" s="88"/>
    </row>
    <row r="338" spans="3:5">
      <c r="C338" s="87">
        <v>44439</v>
      </c>
      <c r="D338" s="88">
        <v>230.91</v>
      </c>
      <c r="E338" s="88"/>
    </row>
    <row r="339" spans="3:5">
      <c r="C339" s="87">
        <v>44440</v>
      </c>
      <c r="D339" s="88">
        <v>229.1</v>
      </c>
      <c r="E339" s="88"/>
    </row>
    <row r="340" spans="3:5">
      <c r="C340" s="87">
        <v>44441</v>
      </c>
      <c r="D340" s="88">
        <v>230.43</v>
      </c>
      <c r="E340" s="88"/>
    </row>
    <row r="341" spans="3:5">
      <c r="C341" s="87">
        <v>44442</v>
      </c>
      <c r="D341" s="88">
        <v>224</v>
      </c>
      <c r="E341" s="88"/>
    </row>
    <row r="342" spans="3:5">
      <c r="C342" s="87">
        <v>44446</v>
      </c>
      <c r="D342" s="88">
        <v>226.74</v>
      </c>
      <c r="E342" s="88"/>
    </row>
    <row r="343" spans="3:5">
      <c r="C343" s="87">
        <v>44447</v>
      </c>
      <c r="D343" s="88">
        <v>227.38</v>
      </c>
      <c r="E343" s="88"/>
    </row>
    <row r="344" spans="3:5">
      <c r="C344" s="87">
        <v>44448</v>
      </c>
      <c r="D344" s="88">
        <v>229.31</v>
      </c>
      <c r="E344" s="88"/>
    </row>
    <row r="345" spans="3:5">
      <c r="C345" s="87">
        <v>44449</v>
      </c>
      <c r="D345" s="88">
        <v>229.85</v>
      </c>
      <c r="E345" s="88"/>
    </row>
    <row r="346" spans="3:5">
      <c r="C346" s="87">
        <v>44452</v>
      </c>
      <c r="D346" s="88">
        <v>225.53</v>
      </c>
      <c r="E346" s="88"/>
    </row>
    <row r="347" spans="3:5">
      <c r="C347" s="87">
        <v>44453</v>
      </c>
      <c r="D347" s="88">
        <v>225</v>
      </c>
      <c r="E347" s="88"/>
    </row>
    <row r="348" spans="3:5">
      <c r="C348" s="87">
        <v>44454</v>
      </c>
      <c r="D348" s="88">
        <v>222.52</v>
      </c>
      <c r="E348" s="88"/>
    </row>
    <row r="349" spans="3:5">
      <c r="C349" s="87">
        <v>44455</v>
      </c>
      <c r="D349" s="88">
        <v>223.86</v>
      </c>
      <c r="E349" s="88"/>
    </row>
    <row r="350" spans="3:5">
      <c r="C350" s="87">
        <v>44456</v>
      </c>
      <c r="D350" s="88">
        <v>222.45</v>
      </c>
      <c r="E350" s="88"/>
    </row>
    <row r="351" spans="3:5">
      <c r="C351" s="87">
        <v>44459</v>
      </c>
      <c r="D351" s="88">
        <v>216.96</v>
      </c>
      <c r="E351" s="88"/>
    </row>
    <row r="352" spans="3:5">
      <c r="C352" s="87">
        <v>44460</v>
      </c>
      <c r="D352" s="88">
        <v>220.75</v>
      </c>
      <c r="E352" s="88"/>
    </row>
    <row r="353" spans="3:5">
      <c r="C353" s="87">
        <v>44461</v>
      </c>
      <c r="D353" s="88">
        <v>221.4</v>
      </c>
      <c r="E353" s="88"/>
    </row>
    <row r="354" spans="3:5">
      <c r="C354" s="87">
        <v>44462</v>
      </c>
      <c r="D354" s="88">
        <v>225</v>
      </c>
      <c r="E354" s="88"/>
    </row>
    <row r="355" spans="3:5">
      <c r="C355" s="87">
        <v>44463</v>
      </c>
      <c r="D355" s="88">
        <v>228.93</v>
      </c>
      <c r="E355" s="88"/>
    </row>
    <row r="356" spans="3:5">
      <c r="C356" s="87">
        <v>44466</v>
      </c>
      <c r="D356" s="88">
        <v>231.72</v>
      </c>
      <c r="E356" s="88"/>
    </row>
    <row r="357" spans="3:5">
      <c r="C357" s="87">
        <v>44467</v>
      </c>
      <c r="D357" s="88">
        <v>228.87</v>
      </c>
      <c r="E357" s="88"/>
    </row>
    <row r="358" spans="3:5">
      <c r="C358" s="87">
        <v>44468</v>
      </c>
      <c r="D358" s="88">
        <v>226.8</v>
      </c>
      <c r="E358" s="88"/>
    </row>
    <row r="359" spans="3:5">
      <c r="C359" s="87">
        <v>44469</v>
      </c>
      <c r="D359" s="88">
        <v>227.58</v>
      </c>
      <c r="E359" s="88"/>
    </row>
    <row r="360" spans="3:5">
      <c r="C360" s="87">
        <v>44470</v>
      </c>
      <c r="D360" s="88">
        <v>224.17</v>
      </c>
      <c r="E360" s="88"/>
    </row>
    <row r="361" spans="3:5">
      <c r="C361" s="87">
        <v>44473</v>
      </c>
      <c r="D361" s="88">
        <v>230</v>
      </c>
      <c r="E361" s="88"/>
    </row>
    <row r="362" spans="3:5">
      <c r="C362" s="87">
        <v>44474</v>
      </c>
      <c r="D362" s="88">
        <v>225.48</v>
      </c>
      <c r="E362" s="88"/>
    </row>
    <row r="363" spans="3:5">
      <c r="C363" s="87">
        <v>44475</v>
      </c>
      <c r="D363" s="88">
        <v>222.04</v>
      </c>
      <c r="E363" s="88"/>
    </row>
    <row r="364" spans="3:5">
      <c r="C364" s="87">
        <v>44476</v>
      </c>
      <c r="D364" s="88">
        <v>228.91</v>
      </c>
      <c r="E364" s="88"/>
    </row>
    <row r="365" spans="3:5">
      <c r="C365" s="87">
        <v>44477</v>
      </c>
      <c r="D365" s="88">
        <v>231</v>
      </c>
      <c r="E365" s="88"/>
    </row>
    <row r="366" spans="3:5">
      <c r="C366" s="87">
        <v>44480</v>
      </c>
      <c r="D366" s="88">
        <v>230.01</v>
      </c>
      <c r="E366" s="88"/>
    </row>
    <row r="367" spans="3:5">
      <c r="C367" s="87">
        <v>44481</v>
      </c>
      <c r="D367" s="88">
        <v>225.56</v>
      </c>
      <c r="E367" s="88"/>
    </row>
    <row r="368" spans="3:5">
      <c r="C368" s="87">
        <v>44482</v>
      </c>
      <c r="D368" s="88">
        <v>223.13</v>
      </c>
      <c r="E368" s="88"/>
    </row>
    <row r="369" spans="3:5">
      <c r="C369" s="87">
        <v>44483</v>
      </c>
      <c r="D369" s="88">
        <v>224.12</v>
      </c>
      <c r="E369" s="88"/>
    </row>
    <row r="370" spans="3:5">
      <c r="C370" s="87">
        <v>44484</v>
      </c>
      <c r="D370" s="88">
        <v>227.22</v>
      </c>
      <c r="E370" s="88"/>
    </row>
    <row r="371" spans="3:5">
      <c r="C371" s="87">
        <v>44487</v>
      </c>
      <c r="D371" s="88">
        <v>230.18</v>
      </c>
      <c r="E371" s="88"/>
    </row>
    <row r="372" spans="3:5">
      <c r="C372" s="87">
        <v>44488</v>
      </c>
      <c r="D372" s="88">
        <v>231.95</v>
      </c>
      <c r="E372" s="88"/>
    </row>
    <row r="373" spans="3:5">
      <c r="C373" s="87">
        <v>44489</v>
      </c>
      <c r="D373" s="88">
        <v>233.45500000000001</v>
      </c>
      <c r="E373" s="88"/>
    </row>
    <row r="374" spans="3:5">
      <c r="C374" s="87">
        <v>44490</v>
      </c>
      <c r="D374" s="88">
        <v>230.7</v>
      </c>
      <c r="E374" s="88"/>
    </row>
    <row r="375" spans="3:5">
      <c r="C375" s="87">
        <v>44491</v>
      </c>
      <c r="D375" s="88">
        <v>230.29</v>
      </c>
      <c r="E375" s="88"/>
    </row>
    <row r="376" spans="3:5">
      <c r="C376" s="87">
        <v>44494</v>
      </c>
      <c r="D376" s="88">
        <v>233.45</v>
      </c>
      <c r="E376" s="88"/>
    </row>
    <row r="377" spans="3:5">
      <c r="C377" s="87">
        <v>44495</v>
      </c>
      <c r="D377" s="88">
        <v>235.53</v>
      </c>
      <c r="E377" s="88"/>
    </row>
    <row r="378" spans="3:5">
      <c r="C378" s="87">
        <v>44496</v>
      </c>
      <c r="D378" s="88">
        <v>224.75</v>
      </c>
      <c r="E378" s="88"/>
    </row>
    <row r="379" spans="3:5">
      <c r="C379" s="87">
        <v>44497</v>
      </c>
      <c r="D379" s="88">
        <v>219.25</v>
      </c>
      <c r="E379" s="88"/>
    </row>
    <row r="380" spans="3:5">
      <c r="C380" s="87">
        <v>44498</v>
      </c>
      <c r="D380" s="88">
        <v>209.21</v>
      </c>
      <c r="E380" s="88"/>
    </row>
    <row r="381" spans="3:5">
      <c r="C381" s="87">
        <v>44501</v>
      </c>
      <c r="D381" s="88">
        <v>213.49</v>
      </c>
      <c r="E381" s="88"/>
    </row>
    <row r="382" spans="3:5">
      <c r="C382" s="87">
        <v>44502</v>
      </c>
      <c r="D382" s="88">
        <v>213.16</v>
      </c>
      <c r="E382" s="88"/>
    </row>
    <row r="383" spans="3:5">
      <c r="C383" s="87">
        <v>44503</v>
      </c>
      <c r="D383" s="88">
        <v>209.69</v>
      </c>
      <c r="E383" s="88"/>
    </row>
    <row r="384" spans="3:5">
      <c r="C384" s="87">
        <v>44504</v>
      </c>
      <c r="D384" s="88">
        <v>209.16</v>
      </c>
      <c r="E384" s="88"/>
    </row>
    <row r="385" spans="3:5">
      <c r="C385" s="87">
        <v>44505</v>
      </c>
      <c r="D385" s="88">
        <v>211.95</v>
      </c>
      <c r="E385" s="88"/>
    </row>
    <row r="386" spans="3:5">
      <c r="C386" s="87">
        <v>44508</v>
      </c>
      <c r="D386" s="88">
        <v>218.37</v>
      </c>
      <c r="E386" s="88"/>
    </row>
    <row r="387" spans="3:5">
      <c r="C387" s="87">
        <v>44509</v>
      </c>
      <c r="D387" s="88">
        <v>219.69</v>
      </c>
      <c r="E387" s="88"/>
    </row>
    <row r="388" spans="3:5">
      <c r="C388" s="87">
        <v>44510</v>
      </c>
      <c r="D388" s="88">
        <v>213.55</v>
      </c>
      <c r="E388" s="88"/>
    </row>
    <row r="389" spans="3:5">
      <c r="C389" s="87">
        <v>44511</v>
      </c>
      <c r="D389" s="88">
        <v>216.47</v>
      </c>
      <c r="E389" s="88"/>
    </row>
    <row r="390" spans="3:5">
      <c r="C390" s="87">
        <v>44512</v>
      </c>
      <c r="D390" s="88">
        <v>211.5</v>
      </c>
      <c r="E390" s="88"/>
    </row>
    <row r="391" spans="3:5">
      <c r="C391" s="87">
        <v>44515</v>
      </c>
      <c r="D391" s="88">
        <v>213.62</v>
      </c>
      <c r="E391" s="88"/>
    </row>
    <row r="392" spans="3:5">
      <c r="C392" s="87">
        <v>44516</v>
      </c>
      <c r="D392" s="88">
        <v>212.16</v>
      </c>
      <c r="E392" s="88"/>
    </row>
    <row r="393" spans="3:5">
      <c r="C393" s="87">
        <v>44517</v>
      </c>
      <c r="D393" s="88">
        <v>205.95</v>
      </c>
      <c r="E393" s="88"/>
    </row>
    <row r="394" spans="3:5">
      <c r="C394" s="87">
        <v>44518</v>
      </c>
      <c r="D394" s="88">
        <v>206.5</v>
      </c>
      <c r="E394" s="88"/>
    </row>
    <row r="395" spans="3:5">
      <c r="C395" s="87">
        <v>44519</v>
      </c>
      <c r="D395" s="88">
        <v>202.04</v>
      </c>
      <c r="E395" s="88"/>
    </row>
    <row r="396" spans="3:5">
      <c r="C396" s="87">
        <v>44522</v>
      </c>
      <c r="D396" s="88">
        <v>200</v>
      </c>
      <c r="E396" s="88"/>
    </row>
    <row r="397" spans="3:5">
      <c r="C397" s="87">
        <v>44523</v>
      </c>
      <c r="D397" s="88">
        <v>196.97</v>
      </c>
      <c r="E397" s="88"/>
    </row>
    <row r="398" spans="3:5">
      <c r="C398" s="87">
        <v>44524</v>
      </c>
      <c r="D398" s="88">
        <v>198.17</v>
      </c>
      <c r="E398" s="88"/>
    </row>
    <row r="399" spans="3:5">
      <c r="C399" s="87">
        <v>44526</v>
      </c>
      <c r="D399" s="88">
        <v>193.32</v>
      </c>
      <c r="E399" s="88"/>
    </row>
    <row r="400" spans="3:5">
      <c r="C400" s="87">
        <v>44529</v>
      </c>
      <c r="D400" s="88">
        <v>201</v>
      </c>
      <c r="E400" s="88"/>
    </row>
    <row r="401" spans="3:5">
      <c r="C401" s="87">
        <v>44530</v>
      </c>
      <c r="D401" s="88">
        <v>195.27</v>
      </c>
      <c r="E401" s="88"/>
    </row>
    <row r="402" spans="3:5">
      <c r="C402" s="87">
        <v>44531</v>
      </c>
      <c r="D402" s="88">
        <v>196.03</v>
      </c>
      <c r="E402" s="88"/>
    </row>
    <row r="403" spans="3:5">
      <c r="C403" s="87">
        <v>44532</v>
      </c>
      <c r="D403" s="88">
        <v>192</v>
      </c>
      <c r="E403" s="88"/>
    </row>
    <row r="404" spans="3:5">
      <c r="C404" s="87">
        <v>44533</v>
      </c>
      <c r="D404" s="88">
        <v>198.27</v>
      </c>
      <c r="E404" s="88"/>
    </row>
    <row r="405" spans="3:5">
      <c r="C405" s="87">
        <v>44536</v>
      </c>
      <c r="D405" s="88">
        <v>198.77</v>
      </c>
      <c r="E405" s="88"/>
    </row>
    <row r="406" spans="3:5">
      <c r="C406" s="87">
        <v>44537</v>
      </c>
      <c r="D406" s="88">
        <v>206</v>
      </c>
      <c r="E406" s="88"/>
    </row>
    <row r="407" spans="3:5">
      <c r="C407" s="87">
        <v>44538</v>
      </c>
      <c r="D407" s="88">
        <v>207.66</v>
      </c>
      <c r="E407" s="88"/>
    </row>
    <row r="408" spans="3:5">
      <c r="C408" s="87">
        <v>44539</v>
      </c>
      <c r="D408" s="88">
        <v>208.52</v>
      </c>
      <c r="E408" s="88"/>
    </row>
    <row r="409" spans="3:5">
      <c r="C409" s="87">
        <v>44540</v>
      </c>
      <c r="D409" s="88">
        <v>211.9</v>
      </c>
      <c r="E409" s="88"/>
    </row>
    <row r="410" spans="3:5">
      <c r="C410" s="87">
        <v>44543</v>
      </c>
      <c r="D410" s="88">
        <v>212.45</v>
      </c>
      <c r="E410" s="88"/>
    </row>
    <row r="411" spans="3:5">
      <c r="C411" s="87">
        <v>44544</v>
      </c>
      <c r="D411" s="88">
        <v>210.73</v>
      </c>
      <c r="E411" s="88"/>
    </row>
    <row r="412" spans="3:5">
      <c r="C412" s="87">
        <v>44545</v>
      </c>
      <c r="D412" s="88">
        <v>209.4</v>
      </c>
      <c r="E412" s="88"/>
    </row>
    <row r="413" spans="3:5">
      <c r="C413" s="87">
        <v>44546</v>
      </c>
      <c r="D413" s="88">
        <v>215.29</v>
      </c>
      <c r="E413" s="88"/>
    </row>
    <row r="414" spans="3:5">
      <c r="C414" s="87">
        <v>44547</v>
      </c>
      <c r="D414" s="88">
        <v>212.8</v>
      </c>
      <c r="E414" s="88"/>
    </row>
    <row r="415" spans="3:5">
      <c r="C415" s="87">
        <v>44550</v>
      </c>
      <c r="D415" s="88">
        <v>209.09</v>
      </c>
      <c r="E415" s="88"/>
    </row>
    <row r="416" spans="3:5">
      <c r="C416" s="87">
        <v>44551</v>
      </c>
      <c r="D416" s="88">
        <v>210.61</v>
      </c>
      <c r="E416" s="88"/>
    </row>
    <row r="417" spans="3:5">
      <c r="C417" s="87">
        <v>44552</v>
      </c>
      <c r="D417" s="88">
        <v>213.85</v>
      </c>
      <c r="E417" s="88"/>
    </row>
    <row r="418" spans="3:5">
      <c r="C418" s="87">
        <v>44553</v>
      </c>
      <c r="D418" s="88">
        <v>218.44</v>
      </c>
      <c r="E418" s="88"/>
    </row>
    <row r="419" spans="3:5">
      <c r="C419" s="87">
        <v>44557</v>
      </c>
      <c r="D419" s="88">
        <v>217.68</v>
      </c>
      <c r="E419" s="88"/>
    </row>
    <row r="420" spans="3:5">
      <c r="C420" s="87">
        <v>44558</v>
      </c>
      <c r="D420" s="88">
        <v>216.01</v>
      </c>
      <c r="E420" s="88"/>
    </row>
    <row r="421" spans="3:5">
      <c r="C421" s="87">
        <v>44559</v>
      </c>
      <c r="D421" s="88">
        <v>217.76</v>
      </c>
      <c r="E421" s="88"/>
    </row>
    <row r="422" spans="3:5">
      <c r="C422" s="87">
        <v>44560</v>
      </c>
      <c r="D422" s="88">
        <v>217.97</v>
      </c>
      <c r="E422" s="88"/>
    </row>
    <row r="423" spans="3:5">
      <c r="C423" s="87">
        <v>44561</v>
      </c>
      <c r="D423" s="88">
        <v>216.81</v>
      </c>
      <c r="E423" s="88"/>
    </row>
    <row r="424" spans="3:5">
      <c r="C424" s="87">
        <v>44564</v>
      </c>
      <c r="D424" s="88">
        <v>217.52</v>
      </c>
      <c r="E424" s="88"/>
    </row>
    <row r="425" spans="3:5">
      <c r="C425" s="87">
        <v>44565</v>
      </c>
      <c r="D425" s="88">
        <v>222</v>
      </c>
      <c r="E425" s="88"/>
    </row>
    <row r="426" spans="3:5">
      <c r="C426" s="87">
        <v>44566</v>
      </c>
      <c r="D426" s="88">
        <v>222.64</v>
      </c>
      <c r="E426" s="88"/>
    </row>
    <row r="427" spans="3:5">
      <c r="C427" s="87">
        <v>44567</v>
      </c>
      <c r="D427" s="88">
        <v>217.8</v>
      </c>
      <c r="E427" s="88"/>
    </row>
    <row r="428" spans="3:5">
      <c r="C428" s="87">
        <v>44568</v>
      </c>
      <c r="D428" s="88">
        <v>217.31</v>
      </c>
      <c r="E428" s="88"/>
    </row>
    <row r="429" spans="3:5">
      <c r="C429" s="87">
        <v>44571</v>
      </c>
      <c r="D429" s="88">
        <v>213.97499999999999</v>
      </c>
      <c r="E429" s="88"/>
    </row>
    <row r="430" spans="3:5">
      <c r="C430" s="87">
        <v>44572</v>
      </c>
      <c r="D430" s="88">
        <v>211.42</v>
      </c>
      <c r="E430" s="88"/>
    </row>
    <row r="431" spans="3:5">
      <c r="C431" s="87">
        <v>44573</v>
      </c>
      <c r="D431" s="88">
        <v>214.48</v>
      </c>
      <c r="E431" s="88"/>
    </row>
    <row r="432" spans="3:5">
      <c r="C432" s="87">
        <v>44574</v>
      </c>
      <c r="D432" s="88">
        <v>216.85</v>
      </c>
      <c r="E432" s="88"/>
    </row>
    <row r="433" spans="3:5">
      <c r="C433" s="87">
        <v>44575</v>
      </c>
      <c r="D433" s="88">
        <v>214.17</v>
      </c>
      <c r="E433" s="88"/>
    </row>
    <row r="434" spans="3:5">
      <c r="C434" s="87">
        <v>44579</v>
      </c>
      <c r="D434" s="88">
        <v>215.88</v>
      </c>
      <c r="E434" s="88"/>
    </row>
    <row r="435" spans="3:5">
      <c r="C435" s="87">
        <v>44580</v>
      </c>
      <c r="D435" s="88">
        <v>213</v>
      </c>
      <c r="E435" s="88"/>
    </row>
    <row r="436" spans="3:5">
      <c r="C436" s="87">
        <v>44581</v>
      </c>
      <c r="D436" s="88">
        <v>214.72</v>
      </c>
      <c r="E436" s="88"/>
    </row>
    <row r="437" spans="3:5">
      <c r="C437" s="87">
        <v>44582</v>
      </c>
      <c r="D437" s="88">
        <v>215.46</v>
      </c>
      <c r="E437" s="88"/>
    </row>
    <row r="438" spans="3:5">
      <c r="C438" s="87">
        <v>44585</v>
      </c>
      <c r="D438" s="88">
        <v>202.18</v>
      </c>
      <c r="E438" s="88"/>
    </row>
    <row r="439" spans="3:5">
      <c r="C439" s="87">
        <v>44586</v>
      </c>
      <c r="D439" s="88">
        <v>199.62</v>
      </c>
      <c r="E439" s="88"/>
    </row>
    <row r="440" spans="3:5">
      <c r="C440" s="87">
        <v>44587</v>
      </c>
      <c r="D440" s="88">
        <v>204.28</v>
      </c>
      <c r="E440" s="88"/>
    </row>
    <row r="441" spans="3:5">
      <c r="C441" s="87">
        <v>44588</v>
      </c>
      <c r="D441" s="88">
        <v>209.5</v>
      </c>
      <c r="E441" s="88"/>
    </row>
    <row r="442" spans="3:5">
      <c r="C442" s="87">
        <v>44589</v>
      </c>
      <c r="D442" s="88">
        <v>220.64</v>
      </c>
      <c r="E442" s="88"/>
    </row>
    <row r="443" spans="3:5">
      <c r="C443" s="87">
        <v>44592</v>
      </c>
      <c r="D443" s="88">
        <v>225.55</v>
      </c>
      <c r="E443" s="88"/>
    </row>
    <row r="444" spans="3:5">
      <c r="C444" s="87">
        <v>44593</v>
      </c>
      <c r="D444" s="88">
        <v>226.9</v>
      </c>
      <c r="E444" s="88"/>
    </row>
    <row r="445" spans="3:5">
      <c r="C445" s="87">
        <v>44594</v>
      </c>
      <c r="D445" s="88">
        <v>231.3</v>
      </c>
      <c r="E445" s="88"/>
    </row>
    <row r="446" spans="3:5">
      <c r="C446" s="87">
        <v>44595</v>
      </c>
      <c r="D446" s="88">
        <v>233.04</v>
      </c>
      <c r="E446" s="88"/>
    </row>
    <row r="447" spans="3:5">
      <c r="C447" s="87">
        <v>44596</v>
      </c>
      <c r="D447" s="88">
        <v>228.5</v>
      </c>
      <c r="E447" s="88"/>
    </row>
    <row r="448" spans="3:5">
      <c r="C448" s="87">
        <v>44599</v>
      </c>
      <c r="D448" s="88">
        <v>228</v>
      </c>
      <c r="E448" s="88"/>
    </row>
    <row r="449" spans="3:5">
      <c r="C449" s="87">
        <v>44600</v>
      </c>
      <c r="D449" s="88">
        <v>226.26</v>
      </c>
      <c r="E449" s="88"/>
    </row>
    <row r="450" spans="3:5">
      <c r="C450" s="87">
        <v>44601</v>
      </c>
      <c r="D450" s="88">
        <v>230.13</v>
      </c>
      <c r="E450" s="88"/>
    </row>
    <row r="451" spans="3:5">
      <c r="C451" s="87">
        <v>44602</v>
      </c>
      <c r="D451" s="88">
        <v>228.03</v>
      </c>
      <c r="E451" s="88"/>
    </row>
    <row r="452" spans="3:5">
      <c r="C452" s="87">
        <v>44603</v>
      </c>
      <c r="D452" s="88">
        <v>227.25</v>
      </c>
      <c r="E452" s="88"/>
    </row>
    <row r="453" spans="3:5">
      <c r="C453" s="87">
        <v>44606</v>
      </c>
      <c r="D453" s="88">
        <v>223.29</v>
      </c>
      <c r="E453" s="88"/>
    </row>
    <row r="454" spans="3:5">
      <c r="C454" s="87">
        <v>44607</v>
      </c>
      <c r="D454" s="88">
        <v>227.27</v>
      </c>
      <c r="E454" s="88"/>
    </row>
    <row r="455" spans="3:5">
      <c r="C455" s="87">
        <v>44608</v>
      </c>
      <c r="D455" s="88">
        <v>227.5</v>
      </c>
      <c r="E455" s="88"/>
    </row>
    <row r="456" spans="3:5">
      <c r="C456" s="87">
        <v>44609</v>
      </c>
      <c r="D456" s="88">
        <v>228.4</v>
      </c>
      <c r="E456" s="88"/>
    </row>
    <row r="457" spans="3:5">
      <c r="C457" s="87">
        <v>44610</v>
      </c>
      <c r="D457" s="88">
        <v>224.6</v>
      </c>
      <c r="E457" s="88"/>
    </row>
    <row r="458" spans="3:5">
      <c r="C458" s="87">
        <v>44614</v>
      </c>
      <c r="D458" s="88">
        <v>221.02</v>
      </c>
      <c r="E458" s="88"/>
    </row>
    <row r="459" spans="3:5">
      <c r="C459" s="87">
        <v>44615</v>
      </c>
      <c r="D459" s="88">
        <v>222.84</v>
      </c>
      <c r="E459" s="88"/>
    </row>
    <row r="460" spans="3:5">
      <c r="C460" s="87">
        <v>44616</v>
      </c>
      <c r="D460" s="88">
        <v>203.37</v>
      </c>
      <c r="E460" s="88"/>
    </row>
    <row r="461" spans="3:5">
      <c r="C461" s="87">
        <v>44617</v>
      </c>
      <c r="D461" s="88">
        <v>217.29</v>
      </c>
      <c r="E461" s="88"/>
    </row>
    <row r="462" spans="3:5">
      <c r="C462" s="87">
        <v>44620</v>
      </c>
      <c r="D462" s="88">
        <v>216</v>
      </c>
      <c r="E462" s="88"/>
    </row>
    <row r="463" spans="3:5">
      <c r="C463" s="87">
        <v>44621</v>
      </c>
      <c r="D463" s="88">
        <v>214.48</v>
      </c>
      <c r="E463" s="88"/>
    </row>
    <row r="464" spans="3:5">
      <c r="C464" s="87">
        <v>44622</v>
      </c>
      <c r="D464" s="88">
        <v>206.9</v>
      </c>
      <c r="E464" s="88"/>
    </row>
    <row r="465" spans="3:5">
      <c r="C465" s="87">
        <v>44623</v>
      </c>
      <c r="D465" s="88">
        <v>210.55</v>
      </c>
      <c r="E465" s="88"/>
    </row>
    <row r="466" spans="3:5">
      <c r="C466" s="87">
        <v>44624</v>
      </c>
      <c r="D466" s="88">
        <v>205</v>
      </c>
      <c r="E466" s="88"/>
    </row>
    <row r="467" spans="3:5">
      <c r="C467" s="87">
        <v>44627</v>
      </c>
      <c r="D467" s="88">
        <v>199.84</v>
      </c>
      <c r="E467" s="88"/>
    </row>
    <row r="468" spans="3:5">
      <c r="C468" s="87">
        <v>44628</v>
      </c>
      <c r="D468" s="88">
        <v>190.01</v>
      </c>
      <c r="E468" s="88"/>
    </row>
    <row r="469" spans="3:5">
      <c r="C469" s="87">
        <v>44629</v>
      </c>
      <c r="D469" s="88">
        <v>196.5</v>
      </c>
      <c r="E469" s="88"/>
    </row>
    <row r="470" spans="3:5">
      <c r="C470" s="87">
        <v>44630</v>
      </c>
      <c r="D470" s="88">
        <v>196.9</v>
      </c>
      <c r="E470" s="88"/>
    </row>
    <row r="471" spans="3:5">
      <c r="C471" s="87">
        <v>44631</v>
      </c>
      <c r="D471" s="88">
        <v>200.75</v>
      </c>
      <c r="E471" s="88"/>
    </row>
    <row r="472" spans="3:5">
      <c r="C472" s="87">
        <v>44634</v>
      </c>
      <c r="D472" s="88">
        <v>198.42</v>
      </c>
      <c r="E472" s="88"/>
    </row>
    <row r="473" spans="3:5">
      <c r="C473" s="87">
        <v>44635</v>
      </c>
      <c r="D473" s="88">
        <v>202.09</v>
      </c>
      <c r="E473" s="88"/>
    </row>
    <row r="474" spans="3:5">
      <c r="C474" s="87">
        <v>44636</v>
      </c>
      <c r="D474" s="88">
        <v>210</v>
      </c>
      <c r="E474" s="88"/>
    </row>
    <row r="475" spans="3:5">
      <c r="C475" s="87">
        <v>44637</v>
      </c>
      <c r="D475" s="88">
        <v>209.93</v>
      </c>
      <c r="E475" s="88"/>
    </row>
    <row r="476" spans="3:5">
      <c r="C476" s="87">
        <v>44638</v>
      </c>
      <c r="D476" s="88">
        <v>211.7</v>
      </c>
      <c r="E476" s="88"/>
    </row>
    <row r="477" spans="3:5">
      <c r="C477" s="87">
        <v>44641</v>
      </c>
      <c r="D477" s="88">
        <v>216.34</v>
      </c>
      <c r="E477" s="88"/>
    </row>
    <row r="478" spans="3:5">
      <c r="C478" s="87">
        <v>44642</v>
      </c>
      <c r="D478" s="88">
        <v>217.84</v>
      </c>
      <c r="E478" s="88"/>
    </row>
    <row r="479" spans="3:5">
      <c r="C479" s="87">
        <v>44643</v>
      </c>
      <c r="D479" s="88">
        <v>215.3</v>
      </c>
      <c r="E479" s="88"/>
    </row>
    <row r="480" spans="3:5">
      <c r="C480" s="87">
        <v>44644</v>
      </c>
      <c r="D480" s="88">
        <v>214.99</v>
      </c>
      <c r="E480" s="88"/>
    </row>
    <row r="481" spans="3:5">
      <c r="C481" s="87">
        <v>44645</v>
      </c>
      <c r="D481" s="88">
        <v>218.42</v>
      </c>
      <c r="E481" s="88"/>
    </row>
    <row r="482" spans="3:5">
      <c r="C482" s="87">
        <v>44648</v>
      </c>
      <c r="D482" s="88">
        <v>218.5</v>
      </c>
      <c r="E482" s="88"/>
    </row>
    <row r="483" spans="3:5">
      <c r="C483" s="87">
        <v>44649</v>
      </c>
      <c r="D483" s="88">
        <v>224.84</v>
      </c>
      <c r="E483" s="88"/>
    </row>
    <row r="484" spans="3:5">
      <c r="C484" s="87">
        <v>44650</v>
      </c>
      <c r="D484" s="88">
        <v>225.84</v>
      </c>
      <c r="E484" s="88"/>
    </row>
    <row r="485" spans="3:5">
      <c r="C485" s="87">
        <v>44651</v>
      </c>
      <c r="D485" s="88">
        <v>223.91</v>
      </c>
      <c r="E485" s="88"/>
    </row>
    <row r="486" spans="3:5">
      <c r="C486" s="87">
        <v>44652</v>
      </c>
      <c r="D486" s="88">
        <v>223.08</v>
      </c>
      <c r="E486" s="88"/>
    </row>
    <row r="487" spans="3:5">
      <c r="C487" s="87">
        <v>44655</v>
      </c>
      <c r="D487" s="88">
        <v>225.76</v>
      </c>
      <c r="E487" s="88"/>
    </row>
    <row r="488" spans="3:5">
      <c r="C488" s="87">
        <v>44656</v>
      </c>
      <c r="D488" s="88">
        <v>226.83</v>
      </c>
      <c r="E488" s="88"/>
    </row>
    <row r="489" spans="3:5">
      <c r="C489" s="87">
        <v>44657</v>
      </c>
      <c r="D489" s="88">
        <v>222.78</v>
      </c>
      <c r="E489" s="88"/>
    </row>
    <row r="490" spans="3:5">
      <c r="C490" s="87">
        <v>44658</v>
      </c>
      <c r="D490" s="88">
        <v>218.31</v>
      </c>
      <c r="E490" s="88"/>
    </row>
    <row r="491" spans="3:5">
      <c r="C491" s="87">
        <v>44659</v>
      </c>
      <c r="D491" s="88">
        <v>214.81</v>
      </c>
      <c r="E491" s="88"/>
    </row>
    <row r="492" spans="3:5">
      <c r="C492" s="87">
        <v>44662</v>
      </c>
      <c r="D492" s="88">
        <v>215.25</v>
      </c>
      <c r="E492" s="88"/>
    </row>
    <row r="493" spans="3:5">
      <c r="C493" s="87">
        <v>44663</v>
      </c>
      <c r="D493" s="88">
        <v>216.5</v>
      </c>
      <c r="E493" s="88"/>
    </row>
    <row r="494" spans="3:5">
      <c r="C494" s="87">
        <v>44664</v>
      </c>
      <c r="D494" s="88">
        <v>210.43</v>
      </c>
      <c r="E494" s="88"/>
    </row>
    <row r="495" spans="3:5">
      <c r="C495" s="87">
        <v>44665</v>
      </c>
      <c r="D495" s="88">
        <v>214.27</v>
      </c>
      <c r="E495" s="88"/>
    </row>
    <row r="496" spans="3:5">
      <c r="C496" s="87">
        <v>44669</v>
      </c>
      <c r="D496" s="88">
        <v>211.67</v>
      </c>
      <c r="E496" s="88"/>
    </row>
    <row r="497" spans="3:5">
      <c r="C497" s="87">
        <v>44670</v>
      </c>
      <c r="D497" s="88">
        <v>213.1</v>
      </c>
      <c r="E497" s="88"/>
    </row>
    <row r="498" spans="3:5">
      <c r="C498" s="87">
        <v>44671</v>
      </c>
      <c r="D498" s="88">
        <v>218.66</v>
      </c>
      <c r="E498" s="88"/>
    </row>
    <row r="499" spans="3:5">
      <c r="C499" s="87">
        <v>44672</v>
      </c>
      <c r="D499" s="88">
        <v>219.51</v>
      </c>
      <c r="E499" s="88"/>
    </row>
    <row r="500" spans="3:5">
      <c r="C500" s="87">
        <v>44673</v>
      </c>
      <c r="D500" s="88">
        <v>216.24</v>
      </c>
      <c r="E500" s="88"/>
    </row>
    <row r="501" spans="3:5">
      <c r="C501" s="87">
        <v>44676</v>
      </c>
      <c r="D501" s="88">
        <v>206.35</v>
      </c>
      <c r="E501" s="88"/>
    </row>
    <row r="502" spans="3:5">
      <c r="C502" s="87">
        <v>44677</v>
      </c>
      <c r="D502" s="88">
        <v>206.98</v>
      </c>
      <c r="E502" s="88"/>
    </row>
    <row r="503" spans="3:5">
      <c r="C503" s="87">
        <v>44678</v>
      </c>
      <c r="D503" s="88">
        <v>217.37</v>
      </c>
      <c r="E503" s="88"/>
    </row>
    <row r="504" spans="3:5">
      <c r="C504" s="87">
        <v>44679</v>
      </c>
      <c r="D504" s="88">
        <v>220.4</v>
      </c>
      <c r="E504" s="88"/>
    </row>
    <row r="505" spans="3:5">
      <c r="C505" s="87">
        <v>44680</v>
      </c>
      <c r="D505" s="88">
        <v>218.62</v>
      </c>
      <c r="E505" s="88"/>
    </row>
    <row r="506" spans="3:5">
      <c r="C506" s="87">
        <v>44683</v>
      </c>
      <c r="D506" s="88">
        <v>211.77</v>
      </c>
      <c r="E506" s="88"/>
    </row>
    <row r="507" spans="3:5">
      <c r="C507" s="87">
        <v>44684</v>
      </c>
      <c r="D507" s="88">
        <v>213.61</v>
      </c>
      <c r="E507" s="88"/>
    </row>
    <row r="508" spans="3:5">
      <c r="C508" s="87">
        <v>44685</v>
      </c>
      <c r="D508" s="88">
        <v>209.35</v>
      </c>
      <c r="E508" s="88"/>
    </row>
    <row r="509" spans="3:5">
      <c r="C509" s="87">
        <v>44686</v>
      </c>
      <c r="D509" s="88">
        <v>212.27</v>
      </c>
      <c r="E509" s="88"/>
    </row>
    <row r="510" spans="3:5">
      <c r="C510" s="87">
        <v>44687</v>
      </c>
      <c r="D510" s="88">
        <v>203.75</v>
      </c>
      <c r="E510" s="88"/>
    </row>
    <row r="511" spans="3:5">
      <c r="C511" s="87">
        <v>44690</v>
      </c>
      <c r="D511" s="88">
        <v>200.05</v>
      </c>
      <c r="E511" s="88"/>
    </row>
    <row r="512" spans="3:5">
      <c r="C512" s="87">
        <v>44691</v>
      </c>
      <c r="D512" s="88">
        <v>196.71</v>
      </c>
      <c r="E512" s="88"/>
    </row>
    <row r="513" spans="3:5">
      <c r="C513" s="87">
        <v>44692</v>
      </c>
      <c r="D513" s="88">
        <v>193.49</v>
      </c>
      <c r="E513" s="88"/>
    </row>
    <row r="514" spans="3:5">
      <c r="C514" s="87">
        <v>44693</v>
      </c>
      <c r="D514" s="88">
        <v>194.53</v>
      </c>
      <c r="E514" s="88"/>
    </row>
    <row r="515" spans="3:5">
      <c r="C515" s="87">
        <v>44694</v>
      </c>
      <c r="D515" s="88">
        <v>197</v>
      </c>
      <c r="E515" s="88"/>
    </row>
    <row r="516" spans="3:5">
      <c r="C516" s="87">
        <v>44697</v>
      </c>
      <c r="D516" s="88">
        <v>197.32</v>
      </c>
      <c r="E516" s="88"/>
    </row>
    <row r="517" spans="3:5">
      <c r="C517" s="87">
        <v>44698</v>
      </c>
      <c r="D517" s="88">
        <v>202.85</v>
      </c>
      <c r="E517" s="88"/>
    </row>
    <row r="518" spans="3:5">
      <c r="C518" s="87">
        <v>44699</v>
      </c>
      <c r="D518" s="88">
        <v>202.82</v>
      </c>
      <c r="E518" s="88"/>
    </row>
    <row r="519" spans="3:5">
      <c r="C519" s="87">
        <v>44700</v>
      </c>
      <c r="D519" s="88">
        <v>196.35</v>
      </c>
      <c r="E519" s="88"/>
    </row>
    <row r="520" spans="3:5">
      <c r="C520" s="87">
        <v>44701</v>
      </c>
      <c r="D520" s="88">
        <v>199.67</v>
      </c>
      <c r="E520" s="88"/>
    </row>
    <row r="521" spans="3:5">
      <c r="C521" s="87">
        <v>44704</v>
      </c>
      <c r="D521" s="88">
        <v>200.88</v>
      </c>
      <c r="E521" s="88"/>
    </row>
    <row r="522" spans="3:5">
      <c r="C522" s="87">
        <v>44705</v>
      </c>
      <c r="D522" s="88">
        <v>203.91</v>
      </c>
      <c r="E522" s="88"/>
    </row>
    <row r="523" spans="3:5">
      <c r="C523" s="87">
        <v>44706</v>
      </c>
      <c r="D523" s="88">
        <v>200.59</v>
      </c>
      <c r="E523" s="88"/>
    </row>
    <row r="524" spans="3:5">
      <c r="C524" s="87">
        <v>44707</v>
      </c>
      <c r="D524" s="88">
        <v>205.11</v>
      </c>
      <c r="E524" s="88"/>
    </row>
    <row r="525" spans="3:5">
      <c r="C525" s="87">
        <v>44708</v>
      </c>
      <c r="D525" s="88">
        <v>210</v>
      </c>
      <c r="E525" s="88"/>
    </row>
    <row r="526" spans="3:5">
      <c r="C526" s="87">
        <v>44712</v>
      </c>
      <c r="D526" s="88">
        <v>210.38</v>
      </c>
      <c r="E526" s="88"/>
    </row>
    <row r="527" spans="3:5">
      <c r="C527" s="87">
        <v>44713</v>
      </c>
      <c r="D527" s="88">
        <v>212.05</v>
      </c>
      <c r="E527" s="88"/>
    </row>
    <row r="528" spans="3:5">
      <c r="C528" s="87">
        <v>44714</v>
      </c>
      <c r="D528" s="88">
        <v>211.89</v>
      </c>
      <c r="E528" s="88"/>
    </row>
    <row r="529" spans="3:5">
      <c r="C529" s="87">
        <v>44715</v>
      </c>
      <c r="D529" s="88">
        <v>212.95</v>
      </c>
      <c r="E529" s="88"/>
    </row>
    <row r="530" spans="3:5">
      <c r="C530" s="87">
        <v>44718</v>
      </c>
      <c r="D530" s="88">
        <v>215.45</v>
      </c>
      <c r="E530" s="88"/>
    </row>
    <row r="531" spans="3:5">
      <c r="C531" s="87">
        <v>44719</v>
      </c>
      <c r="D531" s="88">
        <v>211.12</v>
      </c>
      <c r="E531" s="88"/>
    </row>
    <row r="532" spans="3:5">
      <c r="C532" s="87">
        <v>44720</v>
      </c>
      <c r="D532" s="88">
        <v>213.76</v>
      </c>
      <c r="E532" s="88"/>
    </row>
    <row r="533" spans="3:5">
      <c r="C533" s="87">
        <v>44721</v>
      </c>
      <c r="D533" s="88">
        <v>212.59</v>
      </c>
      <c r="E533" s="88"/>
    </row>
    <row r="534" spans="3:5">
      <c r="C534" s="87">
        <v>44722</v>
      </c>
      <c r="D534" s="88">
        <v>201.65</v>
      </c>
      <c r="E534" s="88"/>
    </row>
    <row r="535" spans="3:5">
      <c r="C535" s="87">
        <v>44725</v>
      </c>
      <c r="D535" s="88">
        <v>192.99</v>
      </c>
      <c r="E535" s="88"/>
    </row>
    <row r="536" spans="3:5">
      <c r="C536" s="87">
        <v>44726</v>
      </c>
      <c r="D536" s="88">
        <v>192.72</v>
      </c>
      <c r="E536" s="88"/>
    </row>
    <row r="537" spans="3:5">
      <c r="C537" s="87">
        <v>44727</v>
      </c>
      <c r="D537" s="88">
        <v>195.98</v>
      </c>
      <c r="E537" s="88"/>
    </row>
    <row r="538" spans="3:5">
      <c r="C538" s="87">
        <v>44728</v>
      </c>
      <c r="D538" s="88">
        <v>191.41</v>
      </c>
      <c r="E538" s="88"/>
    </row>
    <row r="539" spans="3:5">
      <c r="C539" s="87">
        <v>44729</v>
      </c>
      <c r="D539" s="88">
        <v>186.93</v>
      </c>
      <c r="E539" s="88"/>
    </row>
    <row r="540" spans="3:5">
      <c r="C540" s="87">
        <v>44733</v>
      </c>
      <c r="D540" s="88">
        <v>195.71</v>
      </c>
      <c r="E540" s="88"/>
    </row>
    <row r="541" spans="3:5">
      <c r="C541" s="87">
        <v>44734</v>
      </c>
      <c r="D541" s="88">
        <v>191.25</v>
      </c>
      <c r="E541" s="88"/>
    </row>
    <row r="542" spans="3:5">
      <c r="C542" s="87">
        <v>44735</v>
      </c>
      <c r="D542" s="88">
        <v>196.14</v>
      </c>
      <c r="E542" s="88"/>
    </row>
    <row r="543" spans="3:5">
      <c r="C543" s="87">
        <v>44736</v>
      </c>
      <c r="D543" s="88">
        <v>197.73</v>
      </c>
      <c r="E543" s="88"/>
    </row>
    <row r="544" spans="3:5">
      <c r="C544" s="87">
        <v>44739</v>
      </c>
      <c r="D544" s="88">
        <v>205.75</v>
      </c>
      <c r="E544" s="88"/>
    </row>
    <row r="545" spans="3:5">
      <c r="C545" s="87">
        <v>44740</v>
      </c>
      <c r="D545" s="88">
        <v>204</v>
      </c>
      <c r="E545" s="88"/>
    </row>
    <row r="546" spans="3:5">
      <c r="C546" s="87">
        <v>44741</v>
      </c>
      <c r="D546" s="88">
        <v>197.32</v>
      </c>
      <c r="E546" s="88"/>
    </row>
    <row r="547" spans="3:5">
      <c r="C547" s="87">
        <v>44742</v>
      </c>
      <c r="D547" s="88">
        <v>195.37</v>
      </c>
      <c r="E547" s="88"/>
    </row>
    <row r="548" spans="3:5">
      <c r="C548" s="87">
        <v>44743</v>
      </c>
      <c r="D548" s="88">
        <v>196.79</v>
      </c>
      <c r="E548" s="88"/>
    </row>
    <row r="549" spans="3:5">
      <c r="C549" s="87">
        <v>44747</v>
      </c>
      <c r="D549" s="88">
        <v>196.23</v>
      </c>
      <c r="E549" s="88"/>
    </row>
    <row r="550" spans="3:5">
      <c r="C550" s="87">
        <v>44748</v>
      </c>
      <c r="D550" s="88">
        <v>200</v>
      </c>
      <c r="E550" s="88"/>
    </row>
    <row r="551" spans="3:5">
      <c r="C551" s="87">
        <v>44749</v>
      </c>
      <c r="D551" s="88">
        <v>202.54</v>
      </c>
      <c r="E551" s="88"/>
    </row>
    <row r="552" spans="3:5">
      <c r="C552" s="87">
        <v>44750</v>
      </c>
      <c r="D552" s="88">
        <v>202.32</v>
      </c>
      <c r="E552" s="88"/>
    </row>
    <row r="553" spans="3:5">
      <c r="C553" s="87">
        <v>44753</v>
      </c>
      <c r="D553" s="88">
        <v>202</v>
      </c>
      <c r="E553" s="88"/>
    </row>
    <row r="554" spans="3:5">
      <c r="C554" s="87">
        <v>44754</v>
      </c>
      <c r="D554" s="88">
        <v>203.25</v>
      </c>
      <c r="E554" s="88"/>
    </row>
    <row r="555" spans="3:5">
      <c r="C555" s="87">
        <v>44755</v>
      </c>
      <c r="D555" s="88">
        <v>200.43</v>
      </c>
      <c r="E555" s="88"/>
    </row>
    <row r="556" spans="3:5">
      <c r="C556" s="87">
        <v>44756</v>
      </c>
      <c r="D556" s="88">
        <v>200</v>
      </c>
      <c r="E556" s="88"/>
    </row>
    <row r="557" spans="3:5">
      <c r="C557" s="87">
        <v>44757</v>
      </c>
      <c r="D557" s="88">
        <v>209.37</v>
      </c>
      <c r="E557" s="88"/>
    </row>
    <row r="558" spans="3:5">
      <c r="C558" s="87">
        <v>44760</v>
      </c>
      <c r="D558" s="88">
        <v>211.5</v>
      </c>
      <c r="E558" s="88"/>
    </row>
    <row r="559" spans="3:5">
      <c r="C559" s="87">
        <v>44761</v>
      </c>
      <c r="D559" s="88">
        <v>208.22</v>
      </c>
      <c r="E559" s="88"/>
    </row>
    <row r="560" spans="3:5">
      <c r="C560" s="87">
        <v>44762</v>
      </c>
      <c r="D560" s="88">
        <v>212</v>
      </c>
      <c r="E560" s="88"/>
    </row>
    <row r="561" spans="3:5">
      <c r="C561" s="87">
        <v>44763</v>
      </c>
      <c r="D561" s="88">
        <v>213.15</v>
      </c>
      <c r="E561" s="88"/>
    </row>
    <row r="562" spans="3:5">
      <c r="C562" s="87">
        <v>44764</v>
      </c>
      <c r="D562" s="88">
        <v>217.93</v>
      </c>
      <c r="E562" s="88"/>
    </row>
    <row r="563" spans="3:5">
      <c r="C563" s="87">
        <v>44767</v>
      </c>
      <c r="D563" s="88">
        <v>214.58</v>
      </c>
      <c r="E563" s="88"/>
    </row>
    <row r="564" spans="3:5">
      <c r="C564" s="87">
        <v>44768</v>
      </c>
      <c r="D564" s="88">
        <v>213.85</v>
      </c>
      <c r="E564" s="88"/>
    </row>
    <row r="565" spans="3:5">
      <c r="C565" s="87">
        <v>44769</v>
      </c>
      <c r="D565" s="88">
        <v>210.77</v>
      </c>
      <c r="E565" s="88"/>
    </row>
    <row r="566" spans="3:5">
      <c r="C566" s="87">
        <v>44770</v>
      </c>
      <c r="D566" s="88">
        <v>210.64</v>
      </c>
      <c r="E566" s="88"/>
    </row>
    <row r="567" spans="3:5">
      <c r="C567" s="87">
        <v>44771</v>
      </c>
      <c r="D567" s="88">
        <v>212</v>
      </c>
      <c r="E567" s="88"/>
    </row>
    <row r="568" spans="3:5">
      <c r="C568" s="87">
        <v>44774</v>
      </c>
      <c r="D568" s="88">
        <v>208.45</v>
      </c>
      <c r="E568" s="88"/>
    </row>
    <row r="569" spans="3:5">
      <c r="C569" s="87">
        <v>44775</v>
      </c>
      <c r="D569" s="88">
        <v>207.8</v>
      </c>
      <c r="E569" s="88"/>
    </row>
    <row r="570" spans="3:5">
      <c r="C570" s="87">
        <v>44776</v>
      </c>
      <c r="D570" s="88">
        <v>207.99</v>
      </c>
      <c r="E570" s="88"/>
    </row>
    <row r="571" spans="3:5">
      <c r="C571" s="87">
        <v>44777</v>
      </c>
      <c r="D571" s="88">
        <v>210.53</v>
      </c>
      <c r="E571" s="88"/>
    </row>
    <row r="572" spans="3:5">
      <c r="C572" s="87">
        <v>44778</v>
      </c>
      <c r="D572" s="88">
        <v>210.71</v>
      </c>
      <c r="E572" s="88"/>
    </row>
    <row r="573" spans="3:5">
      <c r="C573" s="87">
        <v>44781</v>
      </c>
      <c r="D573" s="88">
        <v>215.23</v>
      </c>
      <c r="E573" s="88"/>
    </row>
    <row r="574" spans="3:5">
      <c r="C574" s="87">
        <v>44782</v>
      </c>
      <c r="D574" s="88">
        <v>212</v>
      </c>
      <c r="E574" s="88"/>
    </row>
    <row r="575" spans="3:5">
      <c r="C575" s="87">
        <v>44783</v>
      </c>
      <c r="D575" s="88">
        <v>214.83</v>
      </c>
      <c r="E575" s="88"/>
    </row>
    <row r="576" spans="3:5">
      <c r="C576" s="87">
        <v>44784</v>
      </c>
      <c r="D576" s="88">
        <v>213.29</v>
      </c>
      <c r="E576" s="88"/>
    </row>
    <row r="577" spans="3:5">
      <c r="C577" s="87">
        <v>44785</v>
      </c>
      <c r="D577" s="88">
        <v>213</v>
      </c>
      <c r="E577" s="88"/>
    </row>
    <row r="578" spans="3:5">
      <c r="C578" s="87">
        <v>44788</v>
      </c>
      <c r="D578" s="88">
        <v>210.37</v>
      </c>
      <c r="E578" s="88"/>
    </row>
    <row r="579" spans="3:5">
      <c r="C579" s="87">
        <v>44789</v>
      </c>
      <c r="D579" s="88">
        <v>214.55</v>
      </c>
      <c r="E579" s="88"/>
    </row>
    <row r="580" spans="3:5">
      <c r="C580" s="87">
        <v>44790</v>
      </c>
      <c r="D580" s="88">
        <v>215</v>
      </c>
      <c r="E580" s="88"/>
    </row>
    <row r="581" spans="3:5">
      <c r="C581" s="87">
        <v>44791</v>
      </c>
      <c r="D581" s="88">
        <v>213.87</v>
      </c>
      <c r="E581" s="88"/>
    </row>
    <row r="582" spans="3:5">
      <c r="C582" s="87">
        <v>44792</v>
      </c>
      <c r="D582" s="88">
        <v>214.11</v>
      </c>
      <c r="E582" s="88"/>
    </row>
    <row r="583" spans="3:5">
      <c r="C583" s="87">
        <v>44795</v>
      </c>
      <c r="D583" s="88">
        <v>209.94</v>
      </c>
      <c r="E583" s="88"/>
    </row>
    <row r="584" spans="3:5">
      <c r="C584" s="87">
        <v>44796</v>
      </c>
      <c r="D584" s="88">
        <v>208</v>
      </c>
      <c r="E584" s="88"/>
    </row>
    <row r="585" spans="3:5">
      <c r="C585" s="87">
        <v>44797</v>
      </c>
      <c r="D585" s="88">
        <v>206.63</v>
      </c>
      <c r="E585" s="88"/>
    </row>
    <row r="586" spans="3:5">
      <c r="C586" s="87">
        <v>44798</v>
      </c>
      <c r="D586" s="88">
        <v>207.39</v>
      </c>
      <c r="E586" s="88"/>
    </row>
    <row r="587" spans="3:5">
      <c r="C587" s="87">
        <v>44799</v>
      </c>
      <c r="D587" s="88">
        <v>209.77</v>
      </c>
      <c r="E587" s="88"/>
    </row>
    <row r="588" spans="3:5">
      <c r="C588" s="87">
        <v>44802</v>
      </c>
      <c r="D588" s="88">
        <v>201.25</v>
      </c>
      <c r="E588" s="88"/>
    </row>
    <row r="589" spans="3:5">
      <c r="C589" s="87">
        <v>44803</v>
      </c>
      <c r="D589" s="88">
        <v>203.92</v>
      </c>
      <c r="E589" s="88"/>
    </row>
    <row r="590" spans="3:5">
      <c r="C590" s="87">
        <v>44804</v>
      </c>
      <c r="D590" s="88">
        <v>201</v>
      </c>
      <c r="E590" s="88"/>
    </row>
    <row r="591" spans="3:5">
      <c r="C591" s="87">
        <v>44805</v>
      </c>
      <c r="D591" s="88">
        <v>198.72</v>
      </c>
      <c r="E591" s="88"/>
    </row>
    <row r="592" spans="3:5">
      <c r="C592" s="87">
        <v>44806</v>
      </c>
      <c r="D592" s="88">
        <v>202.44</v>
      </c>
      <c r="E592" s="88"/>
    </row>
    <row r="593" spans="3:5">
      <c r="C593" s="87">
        <v>44810</v>
      </c>
      <c r="D593" s="88">
        <v>197.9</v>
      </c>
      <c r="E593" s="88"/>
    </row>
    <row r="594" spans="3:5">
      <c r="C594" s="87">
        <v>44811</v>
      </c>
      <c r="D594" s="88">
        <v>198.71</v>
      </c>
      <c r="E594" s="88"/>
    </row>
    <row r="595" spans="3:5">
      <c r="C595" s="87">
        <v>44812</v>
      </c>
      <c r="D595" s="88">
        <v>197.4</v>
      </c>
      <c r="E595" s="88"/>
    </row>
    <row r="596" spans="3:5">
      <c r="C596" s="87">
        <v>44813</v>
      </c>
      <c r="D596" s="88">
        <v>202.07</v>
      </c>
      <c r="E596" s="88"/>
    </row>
    <row r="597" spans="3:5">
      <c r="C597" s="87">
        <v>44816</v>
      </c>
      <c r="D597" s="88">
        <v>206.5</v>
      </c>
      <c r="E597" s="88"/>
    </row>
    <row r="598" spans="3:5">
      <c r="C598" s="87">
        <v>44817</v>
      </c>
      <c r="D598" s="88">
        <v>202.05</v>
      </c>
      <c r="E598" s="88"/>
    </row>
    <row r="599" spans="3:5">
      <c r="C599" s="87">
        <v>44818</v>
      </c>
      <c r="D599" s="88">
        <v>200</v>
      </c>
      <c r="E599" s="88"/>
    </row>
    <row r="600" spans="3:5">
      <c r="C600" s="87">
        <v>44819</v>
      </c>
      <c r="D600" s="88">
        <v>198.09</v>
      </c>
      <c r="E600" s="88"/>
    </row>
    <row r="601" spans="3:5">
      <c r="C601" s="87">
        <v>44820</v>
      </c>
      <c r="D601" s="88">
        <v>190.22</v>
      </c>
      <c r="E601" s="88"/>
    </row>
    <row r="602" spans="3:5">
      <c r="C602" s="87">
        <v>44823</v>
      </c>
      <c r="D602" s="88">
        <v>191.59</v>
      </c>
      <c r="E602" s="88"/>
    </row>
    <row r="603" spans="3:5">
      <c r="C603" s="87">
        <v>44824</v>
      </c>
      <c r="D603" s="88">
        <v>191.1</v>
      </c>
      <c r="E603" s="88"/>
    </row>
    <row r="604" spans="3:5">
      <c r="C604" s="87">
        <v>44825</v>
      </c>
      <c r="D604" s="88">
        <v>192.53</v>
      </c>
      <c r="E604" s="88"/>
    </row>
    <row r="605" spans="3:5">
      <c r="C605" s="87">
        <v>44826</v>
      </c>
      <c r="D605" s="88">
        <v>186.35</v>
      </c>
      <c r="E605" s="88"/>
    </row>
    <row r="606" spans="3:5">
      <c r="C606" s="87">
        <v>44827</v>
      </c>
      <c r="D606" s="88">
        <v>183.47</v>
      </c>
      <c r="E606" s="88"/>
    </row>
    <row r="607" spans="3:5">
      <c r="C607" s="87">
        <v>44830</v>
      </c>
      <c r="D607" s="88">
        <v>183.04</v>
      </c>
      <c r="E607" s="88"/>
    </row>
    <row r="608" spans="3:5">
      <c r="C608" s="87">
        <v>44831</v>
      </c>
      <c r="D608" s="88">
        <v>182.51</v>
      </c>
      <c r="E608" s="88"/>
    </row>
    <row r="609" spans="3:5">
      <c r="C609" s="87">
        <v>44832</v>
      </c>
      <c r="D609" s="88">
        <v>177.26</v>
      </c>
      <c r="E609" s="88"/>
    </row>
    <row r="610" spans="3:5">
      <c r="C610" s="87">
        <v>44833</v>
      </c>
      <c r="D610" s="88">
        <v>178.83</v>
      </c>
      <c r="E610" s="88"/>
    </row>
    <row r="611" spans="3:5">
      <c r="C611" s="87">
        <v>44834</v>
      </c>
      <c r="D611" s="88">
        <v>180.06</v>
      </c>
      <c r="E611" s="88"/>
    </row>
    <row r="612" spans="3:5">
      <c r="C612" s="87">
        <v>44837</v>
      </c>
      <c r="D612" s="88">
        <v>179.34</v>
      </c>
      <c r="E612" s="88"/>
    </row>
    <row r="613" spans="3:5">
      <c r="C613" s="87">
        <v>44838</v>
      </c>
      <c r="D613" s="88">
        <v>185.05</v>
      </c>
      <c r="E613" s="88"/>
    </row>
    <row r="614" spans="3:5">
      <c r="C614" s="87">
        <v>44839</v>
      </c>
      <c r="D614" s="88">
        <v>183.34</v>
      </c>
      <c r="E614" s="88"/>
    </row>
    <row r="615" spans="3:5">
      <c r="C615" s="87">
        <v>44840</v>
      </c>
      <c r="D615" s="88">
        <v>186.65</v>
      </c>
      <c r="E615" s="88"/>
    </row>
    <row r="616" spans="3:5">
      <c r="C616" s="87">
        <v>44841</v>
      </c>
      <c r="D616" s="88">
        <v>183.45</v>
      </c>
      <c r="E616" s="88"/>
    </row>
    <row r="617" spans="3:5">
      <c r="C617" s="87">
        <v>44844</v>
      </c>
      <c r="D617" s="88">
        <v>184.13</v>
      </c>
      <c r="E617" s="88"/>
    </row>
    <row r="618" spans="3:5">
      <c r="C618" s="87">
        <v>44845</v>
      </c>
      <c r="D618" s="88">
        <v>180.37</v>
      </c>
      <c r="E618" s="88"/>
    </row>
    <row r="619" spans="3:5">
      <c r="C619" s="87">
        <v>44846</v>
      </c>
      <c r="D619" s="88">
        <v>179.09</v>
      </c>
      <c r="E619" s="88"/>
    </row>
    <row r="620" spans="3:5">
      <c r="C620" s="87">
        <v>44847</v>
      </c>
      <c r="D620" s="88">
        <v>175</v>
      </c>
      <c r="E620" s="88"/>
    </row>
    <row r="621" spans="3:5">
      <c r="C621" s="87">
        <v>44848</v>
      </c>
      <c r="D621" s="88">
        <v>186.79</v>
      </c>
      <c r="E621" s="88"/>
    </row>
    <row r="622" spans="3:5">
      <c r="C622" s="87">
        <v>44851</v>
      </c>
      <c r="D622" s="88">
        <v>186</v>
      </c>
      <c r="E622" s="88"/>
    </row>
    <row r="623" spans="3:5">
      <c r="C623" s="87">
        <v>44852</v>
      </c>
      <c r="D623" s="88">
        <v>189.49</v>
      </c>
      <c r="E623" s="88"/>
    </row>
    <row r="624" spans="3:5">
      <c r="C624" s="87">
        <v>44853</v>
      </c>
      <c r="D624" s="88">
        <v>185.49</v>
      </c>
      <c r="E624" s="88"/>
    </row>
    <row r="625" spans="3:5">
      <c r="C625" s="87">
        <v>44854</v>
      </c>
      <c r="D625" s="88">
        <v>186.46</v>
      </c>
      <c r="E625" s="88"/>
    </row>
    <row r="626" spans="3:5">
      <c r="C626" s="87">
        <v>44855</v>
      </c>
      <c r="D626" s="88">
        <v>185.8</v>
      </c>
      <c r="E626" s="88"/>
    </row>
    <row r="627" spans="3:5">
      <c r="C627" s="87">
        <v>44858</v>
      </c>
      <c r="D627" s="88">
        <v>191.41</v>
      </c>
      <c r="E627" s="88"/>
    </row>
    <row r="628" spans="3:5">
      <c r="C628" s="87">
        <v>44859</v>
      </c>
      <c r="D628" s="88">
        <v>190.87</v>
      </c>
      <c r="E628" s="88"/>
    </row>
    <row r="629" spans="3:5">
      <c r="C629" s="87">
        <v>44860</v>
      </c>
      <c r="D629" s="88">
        <v>196.58</v>
      </c>
      <c r="E629" s="88"/>
    </row>
    <row r="630" spans="3:5">
      <c r="C630" s="87">
        <v>44861</v>
      </c>
      <c r="D630" s="88">
        <v>203.32</v>
      </c>
      <c r="E630" s="88"/>
    </row>
    <row r="631" spans="3:5">
      <c r="C631" s="87">
        <v>44862</v>
      </c>
      <c r="D631" s="88">
        <v>205</v>
      </c>
      <c r="E631" s="88"/>
    </row>
    <row r="632" spans="3:5">
      <c r="C632" s="87">
        <v>44865</v>
      </c>
      <c r="D632" s="88">
        <v>208.92</v>
      </c>
      <c r="E632" s="88"/>
    </row>
    <row r="633" spans="3:5">
      <c r="C633" s="87">
        <v>44866</v>
      </c>
      <c r="D633" s="88">
        <v>208.91</v>
      </c>
      <c r="E633" s="88"/>
    </row>
    <row r="634" spans="3:5">
      <c r="C634" s="87">
        <v>44867</v>
      </c>
      <c r="D634" s="88">
        <v>205.76</v>
      </c>
      <c r="E634" s="88"/>
    </row>
    <row r="635" spans="3:5">
      <c r="C635" s="87">
        <v>44868</v>
      </c>
      <c r="D635" s="88">
        <v>198.28</v>
      </c>
      <c r="E635" s="88"/>
    </row>
    <row r="636" spans="3:5">
      <c r="C636" s="87">
        <v>44869</v>
      </c>
      <c r="D636" s="88">
        <v>197</v>
      </c>
      <c r="E636" s="88"/>
    </row>
    <row r="637" spans="3:5">
      <c r="C637" s="87">
        <v>44872</v>
      </c>
      <c r="D637" s="88">
        <v>198.32</v>
      </c>
      <c r="E637" s="88"/>
    </row>
    <row r="638" spans="3:5">
      <c r="C638" s="87">
        <v>44873</v>
      </c>
      <c r="D638" s="88">
        <v>201.66</v>
      </c>
      <c r="E638" s="88"/>
    </row>
    <row r="639" spans="3:5">
      <c r="C639" s="87">
        <v>44874</v>
      </c>
      <c r="D639" s="88">
        <v>200.7</v>
      </c>
      <c r="E639" s="88"/>
    </row>
    <row r="640" spans="3:5">
      <c r="C640" s="87">
        <v>44875</v>
      </c>
      <c r="D640" s="88">
        <v>203.09</v>
      </c>
      <c r="E640" s="88"/>
    </row>
    <row r="641" spans="3:5">
      <c r="C641" s="87">
        <v>44876</v>
      </c>
      <c r="D641" s="88">
        <v>206</v>
      </c>
      <c r="E641" s="88"/>
    </row>
    <row r="642" spans="3:5">
      <c r="C642" s="87">
        <v>44879</v>
      </c>
      <c r="D642" s="88">
        <v>203.5</v>
      </c>
      <c r="E642" s="88"/>
    </row>
    <row r="643" spans="3:5">
      <c r="C643" s="87">
        <v>44880</v>
      </c>
      <c r="D643" s="88">
        <v>209.99</v>
      </c>
      <c r="E643" s="88"/>
    </row>
    <row r="644" spans="3:5">
      <c r="C644" s="87">
        <v>44881</v>
      </c>
      <c r="D644" s="88">
        <v>208.58</v>
      </c>
      <c r="E644" s="88"/>
    </row>
    <row r="645" spans="3:5">
      <c r="C645" s="87">
        <v>44882</v>
      </c>
      <c r="D645" s="88">
        <v>207.96</v>
      </c>
      <c r="E645" s="88"/>
    </row>
    <row r="646" spans="3:5">
      <c r="C646" s="87">
        <v>44883</v>
      </c>
      <c r="D646" s="88">
        <v>213.17</v>
      </c>
      <c r="E646" s="88"/>
    </row>
    <row r="647" spans="3:5">
      <c r="C647" s="87">
        <v>44886</v>
      </c>
      <c r="D647" s="88">
        <v>210.3</v>
      </c>
      <c r="E647" s="88"/>
    </row>
    <row r="648" spans="3:5">
      <c r="C648" s="87">
        <v>44887</v>
      </c>
      <c r="D648" s="88">
        <v>207.54</v>
      </c>
      <c r="E648" s="88"/>
    </row>
    <row r="649" spans="3:5">
      <c r="C649" s="87">
        <v>44888</v>
      </c>
      <c r="D649" s="88">
        <v>210</v>
      </c>
      <c r="E649" s="88"/>
    </row>
    <row r="650" spans="3:5">
      <c r="C650" s="87">
        <v>44890</v>
      </c>
      <c r="D650" s="88">
        <v>211.71</v>
      </c>
      <c r="E650" s="88"/>
    </row>
    <row r="651" spans="3:5">
      <c r="C651" s="87">
        <v>44893</v>
      </c>
      <c r="D651" s="88">
        <v>212.26</v>
      </c>
      <c r="E651" s="88"/>
    </row>
    <row r="652" spans="3:5">
      <c r="C652" s="87">
        <v>44894</v>
      </c>
      <c r="D652" s="88">
        <v>209.35</v>
      </c>
      <c r="E652" s="88"/>
    </row>
    <row r="653" spans="3:5">
      <c r="C653" s="87">
        <v>44895</v>
      </c>
      <c r="D653" s="88">
        <v>208.22</v>
      </c>
      <c r="E653" s="88"/>
    </row>
    <row r="654" spans="3:5">
      <c r="C654" s="87">
        <v>44896</v>
      </c>
      <c r="D654" s="88">
        <v>217</v>
      </c>
      <c r="E654" s="88"/>
    </row>
    <row r="655" spans="3:5">
      <c r="C655" s="87">
        <v>44897</v>
      </c>
      <c r="D655" s="88">
        <v>215.73</v>
      </c>
      <c r="E655" s="88"/>
    </row>
    <row r="656" spans="3:5">
      <c r="C656" s="87">
        <v>44900</v>
      </c>
      <c r="D656" s="88">
        <v>215.65</v>
      </c>
      <c r="E656" s="88"/>
    </row>
    <row r="657" spans="3:5">
      <c r="C657" s="87">
        <v>44901</v>
      </c>
      <c r="D657" s="88">
        <v>212</v>
      </c>
      <c r="E657" s="88"/>
    </row>
    <row r="658" spans="3:5">
      <c r="C658" s="87">
        <v>44902</v>
      </c>
      <c r="D658" s="88">
        <v>208.8</v>
      </c>
      <c r="E658" s="88"/>
    </row>
    <row r="659" spans="3:5">
      <c r="C659" s="87">
        <v>44903</v>
      </c>
      <c r="D659" s="88">
        <v>209.51</v>
      </c>
      <c r="E659" s="88"/>
    </row>
    <row r="660" spans="3:5">
      <c r="C660" s="87">
        <v>44904</v>
      </c>
      <c r="D660" s="88">
        <v>207.91</v>
      </c>
      <c r="E660" s="88"/>
    </row>
    <row r="661" spans="3:5">
      <c r="C661" s="87">
        <v>44907</v>
      </c>
      <c r="D661" s="88">
        <v>210</v>
      </c>
      <c r="E661" s="88"/>
    </row>
    <row r="662" spans="3:5">
      <c r="C662" s="87">
        <v>44908</v>
      </c>
      <c r="D662" s="88">
        <v>219.54</v>
      </c>
      <c r="E662" s="88"/>
    </row>
    <row r="663" spans="3:5">
      <c r="C663" s="87">
        <v>44909</v>
      </c>
      <c r="D663" s="88">
        <v>212.85</v>
      </c>
      <c r="E663" s="88"/>
    </row>
    <row r="664" spans="3:5">
      <c r="C664" s="87">
        <v>44910</v>
      </c>
      <c r="D664" s="88">
        <v>209.6</v>
      </c>
      <c r="E664" s="88"/>
    </row>
    <row r="665" spans="3:5">
      <c r="C665" s="87">
        <v>44911</v>
      </c>
      <c r="D665" s="88">
        <v>207.49</v>
      </c>
      <c r="E665" s="88"/>
    </row>
    <row r="666" spans="3:5">
      <c r="C666" s="87">
        <v>44914</v>
      </c>
      <c r="D666" s="88">
        <v>206.63</v>
      </c>
      <c r="E666" s="88"/>
    </row>
    <row r="667" spans="3:5">
      <c r="C667" s="87">
        <v>44915</v>
      </c>
      <c r="D667" s="88">
        <v>203.88</v>
      </c>
      <c r="E667" s="88"/>
    </row>
    <row r="668" spans="3:5">
      <c r="C668" s="87">
        <v>44916</v>
      </c>
      <c r="D668" s="88">
        <v>206.57</v>
      </c>
      <c r="E668" s="88"/>
    </row>
    <row r="669" spans="3:5">
      <c r="C669" s="87">
        <v>44917</v>
      </c>
      <c r="D669" s="88">
        <v>205.75</v>
      </c>
      <c r="E669" s="88"/>
    </row>
    <row r="670" spans="3:5">
      <c r="C670" s="87">
        <v>44918</v>
      </c>
      <c r="D670" s="88">
        <v>204.13</v>
      </c>
      <c r="E670" s="88"/>
    </row>
    <row r="671" spans="3:5">
      <c r="C671" s="87">
        <v>44922</v>
      </c>
      <c r="D671" s="88">
        <v>205.92</v>
      </c>
      <c r="E671" s="88"/>
    </row>
    <row r="672" spans="3:5">
      <c r="C672" s="87">
        <v>44923</v>
      </c>
      <c r="D672" s="88">
        <v>206.68</v>
      </c>
      <c r="E672" s="88"/>
    </row>
    <row r="673" spans="3:5">
      <c r="C673" s="87">
        <v>44924</v>
      </c>
      <c r="D673" s="88">
        <v>205.95</v>
      </c>
      <c r="E673" s="88"/>
    </row>
    <row r="674" spans="3:5">
      <c r="C674" s="87">
        <v>44925</v>
      </c>
      <c r="D674" s="88">
        <v>206.31</v>
      </c>
      <c r="E674" s="88"/>
    </row>
    <row r="675" spans="3:5">
      <c r="C675" s="87">
        <v>44929</v>
      </c>
      <c r="D675" s="88">
        <v>209.28</v>
      </c>
      <c r="E675" s="88"/>
    </row>
    <row r="676" spans="3:5">
      <c r="C676" s="87">
        <v>44930</v>
      </c>
      <c r="D676" s="88">
        <v>209.62</v>
      </c>
      <c r="E676" s="88"/>
    </row>
    <row r="677" spans="3:5">
      <c r="C677" s="87">
        <v>44931</v>
      </c>
      <c r="D677" s="88">
        <v>213.8</v>
      </c>
      <c r="E677" s="88"/>
    </row>
    <row r="678" spans="3:5">
      <c r="C678" s="87">
        <v>44932</v>
      </c>
      <c r="D678" s="88">
        <v>214</v>
      </c>
      <c r="E678" s="88"/>
    </row>
    <row r="679" spans="3:5">
      <c r="C679" s="87">
        <v>44935</v>
      </c>
      <c r="D679" s="88">
        <v>219.07</v>
      </c>
      <c r="E679" s="88"/>
    </row>
    <row r="680" spans="3:5">
      <c r="C680" s="87">
        <v>44936</v>
      </c>
      <c r="D680" s="88">
        <v>218.99</v>
      </c>
      <c r="E680" s="88"/>
    </row>
    <row r="681" spans="3:5">
      <c r="C681" s="87">
        <v>44937</v>
      </c>
      <c r="D681" s="88">
        <v>221.29</v>
      </c>
      <c r="E681" s="88"/>
    </row>
    <row r="682" spans="3:5">
      <c r="C682" s="87">
        <v>44938</v>
      </c>
      <c r="D682" s="88">
        <v>222.1</v>
      </c>
      <c r="E682" s="88"/>
    </row>
    <row r="683" spans="3:5">
      <c r="C683" s="87">
        <v>44939</v>
      </c>
      <c r="D683" s="88">
        <v>221.91</v>
      </c>
      <c r="E683" s="88"/>
    </row>
    <row r="684" spans="3:5">
      <c r="C684" s="87">
        <v>44943</v>
      </c>
      <c r="D684" s="88">
        <v>222.38</v>
      </c>
      <c r="E684" s="88"/>
    </row>
    <row r="685" spans="3:5">
      <c r="C685" s="87">
        <v>44944</v>
      </c>
      <c r="D685" s="88">
        <v>224.08</v>
      </c>
      <c r="E685" s="88"/>
    </row>
    <row r="686" spans="3:5">
      <c r="C686" s="87">
        <v>44945</v>
      </c>
      <c r="D686" s="88">
        <v>218.1</v>
      </c>
      <c r="E686" s="88"/>
    </row>
    <row r="687" spans="3:5">
      <c r="C687" s="87">
        <v>44946</v>
      </c>
      <c r="D687" s="88">
        <v>221.14</v>
      </c>
      <c r="E687" s="88"/>
    </row>
    <row r="688" spans="3:5">
      <c r="C688" s="87">
        <v>44949</v>
      </c>
      <c r="D688" s="88">
        <v>224.6</v>
      </c>
      <c r="E688" s="88"/>
    </row>
    <row r="689" spans="3:5">
      <c r="C689" s="87">
        <v>44950</v>
      </c>
      <c r="D689" s="88">
        <v>222.02</v>
      </c>
      <c r="E689" s="88"/>
    </row>
    <row r="690" spans="3:5">
      <c r="C690" s="87">
        <v>44951</v>
      </c>
      <c r="D690" s="88">
        <v>221.62</v>
      </c>
      <c r="E690" s="88"/>
    </row>
    <row r="691" spans="3:5">
      <c r="C691" s="87">
        <v>44952</v>
      </c>
      <c r="D691" s="88">
        <v>226</v>
      </c>
      <c r="E691" s="88"/>
    </row>
    <row r="692" spans="3:5">
      <c r="C692" s="87">
        <v>44953</v>
      </c>
      <c r="D692" s="88">
        <v>228</v>
      </c>
      <c r="E692" s="88"/>
    </row>
    <row r="693" spans="3:5">
      <c r="C693" s="87">
        <v>44956</v>
      </c>
      <c r="D693" s="88">
        <v>230.2</v>
      </c>
      <c r="E693" s="88"/>
    </row>
    <row r="694" spans="3:5">
      <c r="C694" s="87">
        <v>44957</v>
      </c>
      <c r="D694" s="88">
        <v>228.81</v>
      </c>
      <c r="E694" s="88"/>
    </row>
    <row r="695" spans="3:5">
      <c r="C695" s="87">
        <v>44958</v>
      </c>
      <c r="D695" s="88">
        <v>229.37</v>
      </c>
      <c r="E695" s="88"/>
    </row>
    <row r="696" spans="3:5">
      <c r="C696" s="87">
        <v>44959</v>
      </c>
      <c r="D696" s="88">
        <v>233.96</v>
      </c>
      <c r="E696" s="88"/>
    </row>
    <row r="697" spans="3:5">
      <c r="C697" s="87">
        <v>44960</v>
      </c>
      <c r="D697" s="88">
        <v>228.69</v>
      </c>
      <c r="E697" s="88"/>
    </row>
    <row r="698" spans="3:5">
      <c r="C698" s="87">
        <v>44963</v>
      </c>
      <c r="D698" s="88">
        <v>228.7</v>
      </c>
      <c r="E698" s="88"/>
    </row>
    <row r="699" spans="3:5">
      <c r="C699" s="87">
        <v>44964</v>
      </c>
      <c r="D699" s="88">
        <v>228.02</v>
      </c>
      <c r="E699" s="88"/>
    </row>
    <row r="700" spans="3:5">
      <c r="C700" s="87">
        <v>44965</v>
      </c>
      <c r="D700" s="88">
        <v>230.34</v>
      </c>
      <c r="E700" s="88"/>
    </row>
    <row r="701" spans="3:5">
      <c r="C701" s="87">
        <v>44966</v>
      </c>
      <c r="D701" s="88">
        <v>232.41</v>
      </c>
      <c r="E701" s="88"/>
    </row>
    <row r="702" spans="3:5">
      <c r="C702" s="87">
        <v>44967</v>
      </c>
      <c r="D702" s="88">
        <v>228.96</v>
      </c>
      <c r="E702" s="88"/>
    </row>
    <row r="703" spans="3:5">
      <c r="C703" s="87">
        <v>44970</v>
      </c>
      <c r="D703" s="88">
        <v>226.88</v>
      </c>
      <c r="E703" s="88"/>
    </row>
    <row r="704" spans="3:5">
      <c r="C704" s="87">
        <v>44971</v>
      </c>
      <c r="D704" s="88">
        <v>228.67</v>
      </c>
      <c r="E704" s="88"/>
    </row>
    <row r="705" spans="3:5">
      <c r="C705" s="87">
        <v>44972</v>
      </c>
      <c r="D705" s="88">
        <v>227.59</v>
      </c>
      <c r="E705" s="88"/>
    </row>
    <row r="706" spans="3:5">
      <c r="C706" s="87">
        <v>44973</v>
      </c>
      <c r="D706" s="88">
        <v>226.07</v>
      </c>
      <c r="E706" s="88"/>
    </row>
    <row r="707" spans="3:5">
      <c r="C707" s="87">
        <v>44974</v>
      </c>
      <c r="D707" s="88">
        <v>224.18</v>
      </c>
      <c r="E707" s="88"/>
    </row>
    <row r="708" spans="3:5">
      <c r="C708" s="87">
        <v>44978</v>
      </c>
      <c r="D708" s="88">
        <v>220.16</v>
      </c>
      <c r="E708" s="88"/>
    </row>
    <row r="709" spans="3:5">
      <c r="C709" s="87">
        <v>44979</v>
      </c>
      <c r="D709" s="88">
        <v>220.41</v>
      </c>
      <c r="E709" s="88"/>
    </row>
    <row r="710" spans="3:5">
      <c r="C710" s="87">
        <v>44980</v>
      </c>
      <c r="D710" s="88">
        <v>221.56</v>
      </c>
      <c r="E710" s="88"/>
    </row>
    <row r="711" spans="3:5">
      <c r="C711" s="87">
        <v>44981</v>
      </c>
      <c r="D711" s="88">
        <v>218.48</v>
      </c>
      <c r="E711" s="88"/>
    </row>
    <row r="712" spans="3:5">
      <c r="C712" s="87">
        <v>44984</v>
      </c>
      <c r="D712" s="88">
        <v>220.73</v>
      </c>
      <c r="E712" s="88"/>
    </row>
    <row r="713" spans="3:5">
      <c r="C713" s="87">
        <v>44985</v>
      </c>
      <c r="D713" s="88">
        <v>220</v>
      </c>
      <c r="E713" s="88"/>
    </row>
    <row r="714" spans="3:5">
      <c r="C714" s="87">
        <v>44986</v>
      </c>
      <c r="D714" s="88">
        <v>219.46</v>
      </c>
      <c r="E714" s="88"/>
    </row>
    <row r="715" spans="3:5">
      <c r="C715" s="87">
        <v>44987</v>
      </c>
      <c r="D715" s="88">
        <v>217.89</v>
      </c>
      <c r="E715" s="88"/>
    </row>
    <row r="716" spans="3:5">
      <c r="C716" s="87">
        <v>44988</v>
      </c>
      <c r="D716" s="88">
        <v>220.2</v>
      </c>
      <c r="E716" s="88"/>
    </row>
    <row r="717" spans="3:5">
      <c r="C717" s="87">
        <v>44991</v>
      </c>
      <c r="D717" s="88">
        <v>223.93</v>
      </c>
      <c r="E717" s="88"/>
    </row>
    <row r="718" spans="3:5">
      <c r="C718" s="87">
        <v>44992</v>
      </c>
      <c r="D718" s="88">
        <v>226.75</v>
      </c>
      <c r="E718" s="88"/>
    </row>
    <row r="719" spans="3:5">
      <c r="C719" s="87">
        <v>44993</v>
      </c>
      <c r="D719" s="88">
        <v>221.96</v>
      </c>
      <c r="E719" s="88"/>
    </row>
    <row r="720" spans="3:5">
      <c r="C720" s="87">
        <v>44994</v>
      </c>
      <c r="D720" s="88">
        <v>221.4</v>
      </c>
      <c r="E720" s="88"/>
    </row>
    <row r="721" spans="3:5">
      <c r="C721" s="87">
        <v>44995</v>
      </c>
      <c r="D721" s="88">
        <v>219.03</v>
      </c>
      <c r="E721" s="88"/>
    </row>
    <row r="722" spans="3:5">
      <c r="C722" s="87">
        <v>44998</v>
      </c>
      <c r="D722" s="88">
        <v>214.63</v>
      </c>
      <c r="E722" s="88"/>
    </row>
    <row r="723" spans="3:5">
      <c r="C723" s="87">
        <v>44999</v>
      </c>
      <c r="D723" s="88">
        <v>218</v>
      </c>
      <c r="E723" s="88"/>
    </row>
    <row r="724" spans="3:5">
      <c r="C724" s="87">
        <v>45000</v>
      </c>
      <c r="D724" s="88">
        <v>214.41</v>
      </c>
      <c r="E724" s="88"/>
    </row>
    <row r="725" spans="3:5">
      <c r="C725" s="87">
        <v>45001</v>
      </c>
      <c r="D725" s="88">
        <v>215.17</v>
      </c>
      <c r="E725" s="88"/>
    </row>
    <row r="726" spans="3:5">
      <c r="C726" s="87">
        <v>45002</v>
      </c>
      <c r="D726" s="88">
        <v>214.87</v>
      </c>
      <c r="E726" s="88"/>
    </row>
    <row r="727" spans="3:5">
      <c r="C727" s="87">
        <v>45005</v>
      </c>
      <c r="D727" s="88">
        <v>217</v>
      </c>
      <c r="E727" s="88"/>
    </row>
    <row r="728" spans="3:5">
      <c r="C728" s="87">
        <v>45006</v>
      </c>
      <c r="D728" s="88">
        <v>221.34</v>
      </c>
      <c r="E728" s="88"/>
    </row>
    <row r="729" spans="3:5">
      <c r="C729" s="87">
        <v>45007</v>
      </c>
      <c r="D729" s="88">
        <v>222.5</v>
      </c>
      <c r="E729" s="88"/>
    </row>
    <row r="730" spans="3:5">
      <c r="C730" s="87">
        <v>45008</v>
      </c>
      <c r="D730" s="88">
        <v>220.44</v>
      </c>
      <c r="E730" s="88"/>
    </row>
    <row r="731" spans="3:5">
      <c r="C731" s="87">
        <v>45009</v>
      </c>
      <c r="D731" s="88">
        <v>220.67</v>
      </c>
      <c r="E731" s="88"/>
    </row>
    <row r="732" spans="3:5">
      <c r="C732" s="87">
        <v>45012</v>
      </c>
      <c r="D732" s="88">
        <v>222.59</v>
      </c>
      <c r="E732" s="88"/>
    </row>
    <row r="733" spans="3:5">
      <c r="C733" s="87">
        <v>45013</v>
      </c>
      <c r="D733" s="88">
        <v>222.82</v>
      </c>
      <c r="E733" s="88"/>
    </row>
    <row r="734" spans="3:5">
      <c r="C734" s="87">
        <v>45014</v>
      </c>
      <c r="D734" s="88">
        <v>222.29</v>
      </c>
      <c r="E734" s="88"/>
    </row>
    <row r="735" spans="3:5">
      <c r="C735" s="87">
        <v>45015</v>
      </c>
      <c r="D735" s="88">
        <v>223.92</v>
      </c>
      <c r="E735" s="88"/>
    </row>
    <row r="736" spans="3:5">
      <c r="C736" s="87">
        <v>45016</v>
      </c>
      <c r="D736" s="88">
        <v>223.6</v>
      </c>
      <c r="E736" s="88"/>
    </row>
    <row r="737" spans="3:5">
      <c r="C737" s="87">
        <v>45019</v>
      </c>
      <c r="D737" s="88">
        <v>225.23</v>
      </c>
      <c r="E737" s="88"/>
    </row>
    <row r="738" spans="3:5">
      <c r="C738" s="87">
        <v>45020</v>
      </c>
      <c r="D738" s="88">
        <v>229</v>
      </c>
      <c r="E738" s="88"/>
    </row>
    <row r="739" spans="3:5">
      <c r="C739" s="87">
        <v>45021</v>
      </c>
      <c r="D739" s="88">
        <v>226.78</v>
      </c>
      <c r="E739" s="88"/>
    </row>
    <row r="740" spans="3:5">
      <c r="C740" s="87">
        <v>45022</v>
      </c>
      <c r="D740" s="88">
        <v>226.16</v>
      </c>
      <c r="E740" s="88"/>
    </row>
    <row r="741" spans="3:5">
      <c r="C741" s="87">
        <v>45026</v>
      </c>
      <c r="D741" s="88">
        <v>225.56</v>
      </c>
      <c r="E741" s="88"/>
    </row>
    <row r="742" spans="3:5">
      <c r="C742" s="87">
        <v>45027</v>
      </c>
      <c r="D742" s="88">
        <v>227</v>
      </c>
      <c r="E742" s="88"/>
    </row>
    <row r="743" spans="3:5">
      <c r="C743" s="87">
        <v>45028</v>
      </c>
      <c r="D743" s="88">
        <v>229.93</v>
      </c>
      <c r="E743" s="88"/>
    </row>
    <row r="744" spans="3:5">
      <c r="C744" s="87">
        <v>45029</v>
      </c>
      <c r="D744" s="88">
        <v>229.46</v>
      </c>
      <c r="E744" s="88"/>
    </row>
    <row r="745" spans="3:5">
      <c r="C745" s="87">
        <v>45030</v>
      </c>
      <c r="D745" s="88">
        <v>232.99</v>
      </c>
      <c r="E745" s="88"/>
    </row>
    <row r="746" spans="3:5">
      <c r="C746" s="87">
        <v>45033</v>
      </c>
      <c r="D746" s="88">
        <v>234.02</v>
      </c>
      <c r="E746" s="88"/>
    </row>
    <row r="747" spans="3:5">
      <c r="C747" s="87">
        <v>45034</v>
      </c>
      <c r="D747" s="88">
        <v>233.75</v>
      </c>
      <c r="E747" s="88"/>
    </row>
    <row r="748" spans="3:5">
      <c r="C748" s="87">
        <v>45035</v>
      </c>
      <c r="D748" s="88">
        <v>234</v>
      </c>
      <c r="E748" s="88"/>
    </row>
    <row r="749" spans="3:5">
      <c r="C749" s="87">
        <v>45036</v>
      </c>
      <c r="D749" s="88">
        <v>232.46</v>
      </c>
      <c r="E749" s="88"/>
    </row>
    <row r="750" spans="3:5">
      <c r="C750" s="87">
        <v>45037</v>
      </c>
      <c r="D750" s="88">
        <v>235</v>
      </c>
      <c r="E750" s="88"/>
    </row>
    <row r="751" spans="3:5">
      <c r="C751" s="87">
        <v>45040</v>
      </c>
      <c r="D751" s="88">
        <v>234.23</v>
      </c>
      <c r="E751" s="88"/>
    </row>
    <row r="752" spans="3:5">
      <c r="C752" s="87">
        <v>45041</v>
      </c>
      <c r="D752" s="88">
        <v>233.02</v>
      </c>
      <c r="E752" s="88"/>
    </row>
    <row r="753" spans="3:5">
      <c r="C753" s="87">
        <v>45042</v>
      </c>
      <c r="D753" s="88">
        <v>231.22</v>
      </c>
      <c r="E753" s="88"/>
    </row>
    <row r="754" spans="3:5">
      <c r="C754" s="87">
        <v>45043</v>
      </c>
      <c r="D754" s="88">
        <v>228.67</v>
      </c>
      <c r="E754" s="88"/>
    </row>
    <row r="755" spans="3:5">
      <c r="C755" s="87">
        <v>45044</v>
      </c>
      <c r="D755" s="88">
        <v>228.65</v>
      </c>
      <c r="E755" s="88"/>
    </row>
    <row r="756" spans="3:5">
      <c r="C756" s="87">
        <v>45047</v>
      </c>
      <c r="D756" s="88">
        <v>232.87</v>
      </c>
      <c r="E756" s="88"/>
    </row>
    <row r="757" spans="3:5">
      <c r="C757" s="87">
        <v>45048</v>
      </c>
      <c r="D757" s="88">
        <v>231.95</v>
      </c>
      <c r="E757" s="88"/>
    </row>
    <row r="758" spans="3:5">
      <c r="C758" s="87">
        <v>45049</v>
      </c>
      <c r="D758" s="88">
        <v>226.98</v>
      </c>
      <c r="E758" s="88"/>
    </row>
    <row r="759" spans="3:5">
      <c r="C759" s="87">
        <v>45050</v>
      </c>
      <c r="D759" s="88">
        <v>224.84</v>
      </c>
      <c r="E759" s="88"/>
    </row>
    <row r="760" spans="3:5">
      <c r="C760" s="87">
        <v>45051</v>
      </c>
      <c r="D760" s="88">
        <v>228.34</v>
      </c>
      <c r="E760" s="88"/>
    </row>
    <row r="761" spans="3:5">
      <c r="C761" s="87">
        <v>45054</v>
      </c>
      <c r="D761" s="88">
        <v>231.25</v>
      </c>
      <c r="E761" s="88"/>
    </row>
    <row r="762" spans="3:5">
      <c r="C762" s="87">
        <v>45055</v>
      </c>
      <c r="D762" s="88">
        <v>231.08</v>
      </c>
      <c r="E762" s="88"/>
    </row>
    <row r="763" spans="3:5">
      <c r="C763" s="87">
        <v>45056</v>
      </c>
      <c r="D763" s="88">
        <v>234.3</v>
      </c>
      <c r="E763" s="88"/>
    </row>
    <row r="764" spans="3:5">
      <c r="C764" s="87">
        <v>45057</v>
      </c>
      <c r="D764" s="88">
        <v>230.75</v>
      </c>
      <c r="E764" s="88"/>
    </row>
    <row r="765" spans="3:5">
      <c r="C765" s="87">
        <v>45058</v>
      </c>
      <c r="D765" s="88">
        <v>232</v>
      </c>
      <c r="E765" s="88"/>
    </row>
    <row r="766" spans="3:5">
      <c r="C766" s="87">
        <v>45061</v>
      </c>
      <c r="D766" s="88">
        <v>231.19</v>
      </c>
      <c r="E766" s="88"/>
    </row>
    <row r="767" spans="3:5">
      <c r="C767" s="87">
        <v>45062</v>
      </c>
      <c r="D767" s="88">
        <v>232.56</v>
      </c>
      <c r="E767" s="88"/>
    </row>
    <row r="768" spans="3:5">
      <c r="C768" s="87">
        <v>45063</v>
      </c>
      <c r="D768" s="88">
        <v>232.73</v>
      </c>
      <c r="E768" s="88"/>
    </row>
    <row r="769" spans="3:5">
      <c r="C769" s="87">
        <v>45064</v>
      </c>
      <c r="D769" s="88">
        <v>232.4</v>
      </c>
      <c r="E769" s="88"/>
    </row>
    <row r="770" spans="3:5">
      <c r="C770" s="87">
        <v>45065</v>
      </c>
      <c r="D770" s="88">
        <v>234</v>
      </c>
      <c r="E770" s="88"/>
    </row>
    <row r="771" spans="3:5">
      <c r="C771" s="87">
        <v>45068</v>
      </c>
      <c r="D771" s="88">
        <v>233.31</v>
      </c>
      <c r="E771" s="88"/>
    </row>
    <row r="772" spans="3:5">
      <c r="C772" s="87">
        <v>45069</v>
      </c>
      <c r="D772" s="88">
        <v>229.27</v>
      </c>
      <c r="E772" s="88"/>
    </row>
    <row r="773" spans="3:5">
      <c r="C773" s="87">
        <v>45070</v>
      </c>
      <c r="D773" s="88">
        <v>222.55</v>
      </c>
      <c r="E773" s="88"/>
    </row>
    <row r="774" spans="3:5">
      <c r="C774" s="87">
        <v>45071</v>
      </c>
      <c r="D774" s="88">
        <v>222.45</v>
      </c>
      <c r="E774" s="88"/>
    </row>
    <row r="775" spans="3:5">
      <c r="C775" s="87">
        <v>45072</v>
      </c>
      <c r="D775" s="88">
        <v>223.82</v>
      </c>
      <c r="E775" s="88"/>
    </row>
    <row r="776" spans="3:5">
      <c r="C776" s="87">
        <v>45076</v>
      </c>
      <c r="D776" s="88">
        <v>225.01</v>
      </c>
      <c r="E776" s="88"/>
    </row>
    <row r="777" spans="3:5">
      <c r="C777" s="87">
        <v>45077</v>
      </c>
      <c r="D777" s="88">
        <v>219.96</v>
      </c>
      <c r="E777" s="88"/>
    </row>
    <row r="778" spans="3:5">
      <c r="C778" s="87">
        <v>45078</v>
      </c>
      <c r="D778" s="88">
        <v>222.73</v>
      </c>
      <c r="E778" s="88"/>
    </row>
    <row r="779" spans="3:5">
      <c r="C779" s="87">
        <v>45079</v>
      </c>
      <c r="D779" s="88">
        <v>228.81</v>
      </c>
      <c r="E779" s="88"/>
    </row>
    <row r="780" spans="3:5">
      <c r="C780" s="87">
        <v>45082</v>
      </c>
      <c r="D780" s="88">
        <v>227.91</v>
      </c>
      <c r="E780" s="88"/>
    </row>
    <row r="781" spans="3:5">
      <c r="C781" s="87">
        <v>45083</v>
      </c>
      <c r="D781" s="88">
        <v>226.69</v>
      </c>
      <c r="E781" s="88"/>
    </row>
    <row r="782" spans="3:5">
      <c r="C782" s="87">
        <v>45084</v>
      </c>
      <c r="D782" s="88">
        <v>227</v>
      </c>
      <c r="E782" s="88"/>
    </row>
    <row r="783" spans="3:5">
      <c r="C783" s="87">
        <v>45085</v>
      </c>
      <c r="D783" s="88">
        <v>225.09</v>
      </c>
      <c r="E783" s="88"/>
    </row>
    <row r="784" spans="3:5">
      <c r="C784" s="87">
        <v>45086</v>
      </c>
      <c r="D784" s="88">
        <v>223.64</v>
      </c>
      <c r="E784" s="88"/>
    </row>
    <row r="785" spans="3:5">
      <c r="C785" s="87">
        <v>45089</v>
      </c>
      <c r="D785" s="88">
        <v>224.41</v>
      </c>
      <c r="E785" s="88"/>
    </row>
    <row r="786" spans="3:5">
      <c r="C786" s="87">
        <v>45090</v>
      </c>
      <c r="D786" s="88">
        <v>225.62</v>
      </c>
      <c r="E786" s="88"/>
    </row>
    <row r="787" spans="3:5">
      <c r="C787" s="87">
        <v>45091</v>
      </c>
      <c r="D787" s="88">
        <v>223.74</v>
      </c>
      <c r="E787" s="88"/>
    </row>
    <row r="788" spans="3:5">
      <c r="C788" s="87">
        <v>45092</v>
      </c>
      <c r="D788" s="88">
        <v>222.02</v>
      </c>
      <c r="E788" s="88"/>
    </row>
    <row r="789" spans="3:5">
      <c r="C789" s="87">
        <v>45093</v>
      </c>
      <c r="D789" s="88">
        <v>226.45</v>
      </c>
      <c r="E789" s="88"/>
    </row>
    <row r="790" spans="3:5">
      <c r="C790" s="87">
        <v>45097</v>
      </c>
      <c r="D790" s="88">
        <v>227</v>
      </c>
      <c r="E790" s="88"/>
    </row>
    <row r="791" spans="3:5">
      <c r="C791" s="87">
        <v>45098</v>
      </c>
      <c r="D791" s="88">
        <v>226.12</v>
      </c>
      <c r="E791" s="88"/>
    </row>
    <row r="792" spans="3:5">
      <c r="C792" s="87">
        <v>45099</v>
      </c>
      <c r="D792" s="88">
        <v>226.36</v>
      </c>
      <c r="E792" s="88"/>
    </row>
    <row r="793" spans="3:5">
      <c r="C793" s="87">
        <v>45100</v>
      </c>
      <c r="D793" s="88">
        <v>227.22</v>
      </c>
      <c r="E793" s="88"/>
    </row>
    <row r="794" spans="3:5">
      <c r="C794" s="87">
        <v>45103</v>
      </c>
      <c r="D794" s="88">
        <v>229.44</v>
      </c>
      <c r="E794" s="88"/>
    </row>
    <row r="795" spans="3:5">
      <c r="C795" s="87">
        <v>45104</v>
      </c>
      <c r="D795" s="88">
        <v>227.48</v>
      </c>
      <c r="E795" s="88"/>
    </row>
    <row r="796" spans="3:5">
      <c r="C796" s="87">
        <v>45105</v>
      </c>
      <c r="D796" s="88">
        <v>227.5</v>
      </c>
      <c r="E796" s="88"/>
    </row>
    <row r="797" spans="3:5">
      <c r="C797" s="87">
        <v>45106</v>
      </c>
      <c r="D797" s="88">
        <v>228.79</v>
      </c>
      <c r="E797" s="88"/>
    </row>
    <row r="798" spans="3:5">
      <c r="C798" s="87">
        <v>45107</v>
      </c>
      <c r="D798" s="88">
        <v>236.27</v>
      </c>
      <c r="E798" s="88"/>
    </row>
    <row r="799" spans="3:5">
      <c r="C799" s="87">
        <v>45110</v>
      </c>
      <c r="D799" s="88">
        <v>237</v>
      </c>
      <c r="E799" s="88"/>
    </row>
    <row r="800" spans="3:5">
      <c r="C800" s="87">
        <v>45112</v>
      </c>
      <c r="D800" s="88">
        <v>234.41</v>
      </c>
      <c r="E800" s="88"/>
    </row>
    <row r="801" spans="3:5">
      <c r="C801" s="87">
        <v>45113</v>
      </c>
      <c r="D801" s="88">
        <v>238.27</v>
      </c>
      <c r="E801" s="88"/>
    </row>
    <row r="802" spans="3:5">
      <c r="C802" s="87">
        <v>45114</v>
      </c>
      <c r="D802" s="88">
        <v>236.73</v>
      </c>
      <c r="E802" s="88"/>
    </row>
    <row r="803" spans="3:5">
      <c r="C803" s="87">
        <v>45117</v>
      </c>
      <c r="D803" s="88">
        <v>237.01</v>
      </c>
      <c r="E803" s="88"/>
    </row>
    <row r="804" spans="3:5">
      <c r="C804" s="87">
        <v>45118</v>
      </c>
      <c r="D804" s="88">
        <v>238.81</v>
      </c>
      <c r="E804" s="88"/>
    </row>
    <row r="805" spans="3:5">
      <c r="C805" s="87">
        <v>45119</v>
      </c>
      <c r="D805" s="88">
        <v>241.55</v>
      </c>
      <c r="E805" s="88"/>
    </row>
    <row r="806" spans="3:5">
      <c r="C806" s="87">
        <v>45120</v>
      </c>
      <c r="D806" s="88">
        <v>243.79</v>
      </c>
      <c r="E806" s="88"/>
    </row>
    <row r="807" spans="3:5">
      <c r="C807" s="87">
        <v>45121</v>
      </c>
      <c r="D807" s="88">
        <v>244.73</v>
      </c>
      <c r="E807" s="88"/>
    </row>
    <row r="808" spans="3:5">
      <c r="C808" s="87">
        <v>45124</v>
      </c>
      <c r="D808" s="88">
        <v>243.11</v>
      </c>
      <c r="E808" s="88"/>
    </row>
    <row r="809" spans="3:5">
      <c r="C809" s="87">
        <v>45125</v>
      </c>
      <c r="D809" s="88">
        <v>243.1</v>
      </c>
      <c r="E809" s="88"/>
    </row>
    <row r="810" spans="3:5">
      <c r="C810" s="87">
        <v>45126</v>
      </c>
      <c r="D810" s="88">
        <v>241.25</v>
      </c>
      <c r="E810" s="88"/>
    </row>
    <row r="811" spans="3:5">
      <c r="C811" s="87">
        <v>45127</v>
      </c>
      <c r="D811" s="88">
        <v>241.16</v>
      </c>
      <c r="E811" s="88"/>
    </row>
    <row r="812" spans="3:5">
      <c r="C812" s="87">
        <v>45128</v>
      </c>
      <c r="D812" s="88">
        <v>239.74</v>
      </c>
      <c r="E812" s="88"/>
    </row>
    <row r="813" spans="3:5">
      <c r="C813" s="87">
        <v>45131</v>
      </c>
      <c r="D813" s="88">
        <v>239.68</v>
      </c>
      <c r="E813" s="88"/>
    </row>
    <row r="814" spans="3:5">
      <c r="C814" s="87">
        <v>45132</v>
      </c>
      <c r="D814" s="88">
        <v>240.02</v>
      </c>
      <c r="E814" s="88"/>
    </row>
    <row r="815" spans="3:5">
      <c r="C815" s="87">
        <v>45133</v>
      </c>
      <c r="D815" s="88">
        <v>231.41499999999999</v>
      </c>
      <c r="E815" s="88"/>
    </row>
    <row r="816" spans="3:5">
      <c r="C816" s="87">
        <v>45134</v>
      </c>
      <c r="D816" s="88">
        <v>237.42</v>
      </c>
      <c r="E816" s="88"/>
    </row>
    <row r="817" spans="3:5">
      <c r="C817" s="87">
        <v>45135</v>
      </c>
      <c r="D817" s="88">
        <v>234.58</v>
      </c>
      <c r="E817" s="88"/>
    </row>
    <row r="818" spans="3:5">
      <c r="C818" s="87">
        <v>45138</v>
      </c>
      <c r="D818" s="88">
        <v>236</v>
      </c>
      <c r="E818" s="88"/>
    </row>
    <row r="819" spans="3:5">
      <c r="C819" s="87">
        <v>45139</v>
      </c>
      <c r="D819" s="88">
        <v>237.14</v>
      </c>
      <c r="E819" s="88"/>
    </row>
    <row r="820" spans="3:5">
      <c r="C820" s="87">
        <v>45140</v>
      </c>
      <c r="D820" s="88">
        <v>238.63</v>
      </c>
      <c r="E820" s="88"/>
    </row>
    <row r="821" spans="3:5">
      <c r="C821" s="87">
        <v>45141</v>
      </c>
      <c r="D821" s="88">
        <v>236</v>
      </c>
      <c r="E821" s="88"/>
    </row>
    <row r="822" spans="3:5">
      <c r="C822" s="87">
        <v>45142</v>
      </c>
      <c r="D822" s="88">
        <v>238</v>
      </c>
      <c r="E822" s="88"/>
    </row>
    <row r="823" spans="3:5">
      <c r="C823" s="87">
        <v>45145</v>
      </c>
      <c r="D823" s="88">
        <v>239.22</v>
      </c>
      <c r="E823" s="88"/>
    </row>
    <row r="824" spans="3:5">
      <c r="C824" s="87">
        <v>45146</v>
      </c>
      <c r="D824" s="88">
        <v>240.42</v>
      </c>
      <c r="E824" s="88"/>
    </row>
    <row r="825" spans="3:5">
      <c r="C825" s="87">
        <v>45147</v>
      </c>
      <c r="D825" s="88">
        <v>240.5</v>
      </c>
      <c r="E825" s="88"/>
    </row>
    <row r="826" spans="3:5">
      <c r="C826" s="87">
        <v>45148</v>
      </c>
      <c r="D826" s="88">
        <v>240.62</v>
      </c>
      <c r="E826" s="88"/>
    </row>
    <row r="827" spans="3:5">
      <c r="C827" s="87">
        <v>45149</v>
      </c>
      <c r="D827" s="88">
        <v>240</v>
      </c>
      <c r="E827" s="88"/>
    </row>
    <row r="828" spans="3:5">
      <c r="C828" s="87">
        <v>45152</v>
      </c>
      <c r="D828" s="88">
        <v>240.72</v>
      </c>
      <c r="E828" s="88"/>
    </row>
    <row r="829" spans="3:5">
      <c r="C829" s="87">
        <v>45153</v>
      </c>
      <c r="D829" s="88">
        <v>242.01</v>
      </c>
      <c r="E829" s="88"/>
    </row>
    <row r="830" spans="3:5">
      <c r="C830" s="87">
        <v>45154</v>
      </c>
      <c r="D830" s="88">
        <v>236.53</v>
      </c>
      <c r="E830" s="88"/>
    </row>
    <row r="831" spans="3:5">
      <c r="C831" s="87">
        <v>45155</v>
      </c>
      <c r="D831" s="88">
        <v>240</v>
      </c>
      <c r="E831" s="88"/>
    </row>
    <row r="832" spans="3:5">
      <c r="C832" s="87">
        <v>45156</v>
      </c>
      <c r="D832" s="88">
        <v>235.58</v>
      </c>
      <c r="E832" s="88"/>
    </row>
    <row r="833" spans="3:5">
      <c r="C833" s="87">
        <v>45159</v>
      </c>
      <c r="D833" s="88">
        <v>239.38</v>
      </c>
      <c r="E833" s="88"/>
    </row>
    <row r="834" spans="3:5">
      <c r="C834" s="87">
        <v>45160</v>
      </c>
      <c r="D834" s="88">
        <v>240</v>
      </c>
      <c r="E834" s="88"/>
    </row>
    <row r="835" spans="3:5">
      <c r="C835" s="87">
        <v>45161</v>
      </c>
      <c r="D835" s="88">
        <v>241.32</v>
      </c>
      <c r="E835" s="88"/>
    </row>
    <row r="836" spans="3:5">
      <c r="C836" s="87">
        <v>45162</v>
      </c>
      <c r="D836" s="88">
        <v>242.25</v>
      </c>
      <c r="E836" s="88"/>
    </row>
    <row r="837" spans="3:5">
      <c r="C837" s="87">
        <v>45163</v>
      </c>
      <c r="D837" s="88">
        <v>241.38</v>
      </c>
      <c r="E837" s="88"/>
    </row>
    <row r="838" spans="3:5">
      <c r="C838" s="87">
        <v>45166</v>
      </c>
      <c r="D838" s="88">
        <v>243.01</v>
      </c>
      <c r="E838" s="88"/>
    </row>
    <row r="839" spans="3:5">
      <c r="C839" s="87">
        <v>45167</v>
      </c>
      <c r="D839" s="88">
        <v>243.5</v>
      </c>
      <c r="E839" s="88"/>
    </row>
    <row r="840" spans="3:5">
      <c r="C840" s="87">
        <v>45168</v>
      </c>
      <c r="D840" s="88">
        <v>246.42</v>
      </c>
      <c r="E840" s="88"/>
    </row>
    <row r="841" spans="3:5">
      <c r="C841" s="87">
        <v>45169</v>
      </c>
      <c r="D841" s="88">
        <v>245.59</v>
      </c>
      <c r="E841" s="88"/>
    </row>
    <row r="842" spans="3:5">
      <c r="C842" s="87">
        <v>45170</v>
      </c>
      <c r="D842" s="88">
        <v>247.47</v>
      </c>
      <c r="E842" s="88"/>
    </row>
    <row r="843" spans="3:5">
      <c r="C843" s="87">
        <v>45174</v>
      </c>
      <c r="D843" s="88">
        <v>248.35</v>
      </c>
      <c r="E843" s="88"/>
    </row>
    <row r="844" spans="3:5">
      <c r="C844" s="87">
        <v>45175</v>
      </c>
      <c r="D844" s="88">
        <v>245.42</v>
      </c>
      <c r="E844" s="88"/>
    </row>
    <row r="845" spans="3:5">
      <c r="C845" s="87">
        <v>45176</v>
      </c>
      <c r="D845" s="88">
        <v>245.5</v>
      </c>
      <c r="E845" s="88"/>
    </row>
    <row r="846" spans="3:5">
      <c r="C846" s="87">
        <v>45177</v>
      </c>
      <c r="D846" s="88">
        <v>247.79</v>
      </c>
      <c r="E846" s="88"/>
    </row>
    <row r="847" spans="3:5">
      <c r="C847" s="87">
        <v>45180</v>
      </c>
      <c r="D847" s="88">
        <v>247.33</v>
      </c>
      <c r="E847" s="88"/>
    </row>
    <row r="848" spans="3:5">
      <c r="C848" s="87">
        <v>45181</v>
      </c>
      <c r="D848" s="88">
        <v>246.94</v>
      </c>
      <c r="E848" s="88"/>
    </row>
    <row r="849" spans="3:5">
      <c r="C849" s="87">
        <v>45182</v>
      </c>
      <c r="D849" s="88">
        <v>247.15</v>
      </c>
      <c r="E849" s="88"/>
    </row>
    <row r="850" spans="3:5">
      <c r="C850" s="87">
        <v>45183</v>
      </c>
      <c r="D850" s="88">
        <v>245</v>
      </c>
      <c r="E850" s="88"/>
    </row>
    <row r="851" spans="3:5">
      <c r="C851" s="87">
        <v>45184</v>
      </c>
      <c r="D851" s="88">
        <v>241.9</v>
      </c>
      <c r="E851" s="88"/>
    </row>
    <row r="852" spans="3:5">
      <c r="C852" s="87">
        <v>45187</v>
      </c>
      <c r="D852" s="88">
        <v>240.94</v>
      </c>
      <c r="E852" s="88"/>
    </row>
    <row r="853" spans="3:5">
      <c r="C853" s="87">
        <v>45188</v>
      </c>
      <c r="D853" s="88">
        <v>245</v>
      </c>
      <c r="E853" s="88"/>
    </row>
    <row r="854" spans="3:5">
      <c r="C854" s="87">
        <v>45189</v>
      </c>
      <c r="D854" s="88">
        <v>243.63</v>
      </c>
      <c r="E854" s="88"/>
    </row>
    <row r="855" spans="3:5">
      <c r="C855" s="87">
        <v>45190</v>
      </c>
      <c r="D855" s="88">
        <v>240.77</v>
      </c>
      <c r="E855" s="88"/>
    </row>
    <row r="856" spans="3:5">
      <c r="C856" s="87">
        <v>45191</v>
      </c>
      <c r="D856" s="88">
        <v>236.75</v>
      </c>
      <c r="E856" s="88"/>
    </row>
    <row r="857" spans="3:5">
      <c r="C857" s="87">
        <v>45194</v>
      </c>
      <c r="D857" s="88">
        <v>235.38</v>
      </c>
      <c r="E857" s="88"/>
    </row>
    <row r="858" spans="3:5">
      <c r="C858" s="87">
        <v>45195</v>
      </c>
      <c r="D858" s="88">
        <v>231.93</v>
      </c>
      <c r="E858" s="88"/>
    </row>
    <row r="859" spans="3:5">
      <c r="C859" s="87">
        <v>45196</v>
      </c>
      <c r="D859" s="88">
        <v>230.26</v>
      </c>
      <c r="E859" s="88"/>
    </row>
    <row r="860" spans="3:5">
      <c r="C860" s="87">
        <v>45197</v>
      </c>
      <c r="D860" s="88">
        <v>230.67</v>
      </c>
      <c r="E860" s="88"/>
    </row>
    <row r="861" spans="3:5">
      <c r="C861" s="87">
        <v>45198</v>
      </c>
      <c r="D861" s="88">
        <v>232.84</v>
      </c>
      <c r="E861" s="88"/>
    </row>
    <row r="862" spans="3:5">
      <c r="C862" s="87">
        <v>45201</v>
      </c>
      <c r="D862" s="88">
        <v>229.24</v>
      </c>
      <c r="E862" s="88"/>
    </row>
    <row r="863" spans="3:5">
      <c r="C863" s="87">
        <v>45202</v>
      </c>
      <c r="D863" s="88">
        <v>230.47</v>
      </c>
      <c r="E863" s="88"/>
    </row>
    <row r="864" spans="3:5">
      <c r="C864" s="87">
        <v>45203</v>
      </c>
      <c r="D864" s="88">
        <v>229.48</v>
      </c>
      <c r="E864" s="88"/>
    </row>
    <row r="865" spans="3:5">
      <c r="C865" s="87">
        <v>45204</v>
      </c>
      <c r="D865" s="88">
        <v>230.41</v>
      </c>
      <c r="E865" s="88"/>
    </row>
    <row r="866" spans="3:5">
      <c r="C866" s="87">
        <v>45205</v>
      </c>
      <c r="D866" s="88">
        <v>233.17</v>
      </c>
      <c r="E866" s="88"/>
    </row>
    <row r="867" spans="3:5">
      <c r="C867" s="87">
        <v>45208</v>
      </c>
      <c r="D867" s="88">
        <v>232.8</v>
      </c>
      <c r="E867" s="88"/>
    </row>
    <row r="868" spans="3:5">
      <c r="C868" s="87">
        <v>45209</v>
      </c>
      <c r="D868" s="88">
        <v>234.9</v>
      </c>
      <c r="E868" s="88"/>
    </row>
    <row r="869" spans="3:5">
      <c r="C869" s="87">
        <v>45210</v>
      </c>
      <c r="D869" s="88">
        <v>237.55</v>
      </c>
      <c r="E869" s="88"/>
    </row>
    <row r="870" spans="3:5">
      <c r="C870" s="87">
        <v>45211</v>
      </c>
      <c r="D870" s="88">
        <v>236.71</v>
      </c>
      <c r="E870" s="88"/>
    </row>
    <row r="871" spans="3:5">
      <c r="C871" s="87">
        <v>45212</v>
      </c>
      <c r="D871" s="88">
        <v>236.39</v>
      </c>
      <c r="E871" s="88"/>
    </row>
    <row r="872" spans="3:5">
      <c r="C872" s="87">
        <v>45215</v>
      </c>
      <c r="D872" s="88">
        <v>239</v>
      </c>
      <c r="E872" s="88"/>
    </row>
    <row r="873" spans="3:5">
      <c r="C873" s="87">
        <v>45216</v>
      </c>
      <c r="D873" s="88">
        <v>239.63</v>
      </c>
      <c r="E873" s="88"/>
    </row>
    <row r="874" spans="3:5">
      <c r="C874" s="87">
        <v>45217</v>
      </c>
      <c r="D874" s="88">
        <v>239.96</v>
      </c>
      <c r="E874" s="88"/>
    </row>
    <row r="875" spans="3:5">
      <c r="C875" s="87">
        <v>45218</v>
      </c>
      <c r="D875" s="88">
        <v>237.47</v>
      </c>
      <c r="E875" s="88"/>
    </row>
    <row r="876" spans="3:5">
      <c r="C876" s="87">
        <v>45219</v>
      </c>
      <c r="D876" s="88">
        <v>234.13</v>
      </c>
      <c r="E876" s="88"/>
    </row>
    <row r="877" spans="3:5">
      <c r="C877" s="87">
        <v>45222</v>
      </c>
      <c r="D877" s="88">
        <v>231.36</v>
      </c>
      <c r="E877" s="88"/>
    </row>
    <row r="878" spans="3:5">
      <c r="C878" s="87">
        <v>45223</v>
      </c>
      <c r="D878" s="88">
        <v>232.89</v>
      </c>
      <c r="E878" s="88"/>
    </row>
    <row r="879" spans="3:5">
      <c r="C879" s="87">
        <v>45224</v>
      </c>
      <c r="D879" s="88">
        <v>232.25</v>
      </c>
      <c r="E879" s="88"/>
    </row>
    <row r="880" spans="3:5">
      <c r="C880" s="87">
        <v>45225</v>
      </c>
      <c r="D880" s="88">
        <v>234.57</v>
      </c>
      <c r="E880" s="88"/>
    </row>
    <row r="881" spans="3:5">
      <c r="C881" s="87">
        <v>45226</v>
      </c>
      <c r="D881" s="88">
        <v>231.17</v>
      </c>
      <c r="E881" s="88"/>
    </row>
    <row r="882" spans="3:5">
      <c r="C882" s="87">
        <v>45229</v>
      </c>
      <c r="D882" s="88">
        <v>232.19</v>
      </c>
      <c r="E882" s="88"/>
    </row>
    <row r="883" spans="3:5">
      <c r="C883" s="87">
        <v>45230</v>
      </c>
      <c r="D883" s="88">
        <v>233.57</v>
      </c>
      <c r="E883" s="88"/>
    </row>
    <row r="884" spans="3:5">
      <c r="C884" s="87">
        <v>45231</v>
      </c>
      <c r="D884" s="88">
        <v>236.14</v>
      </c>
      <c r="E884" s="88"/>
    </row>
    <row r="885" spans="3:5">
      <c r="C885" s="87">
        <v>45232</v>
      </c>
      <c r="D885" s="88">
        <v>239.91</v>
      </c>
      <c r="E885" s="88"/>
    </row>
    <row r="886" spans="3:5">
      <c r="C886" s="87">
        <v>45233</v>
      </c>
      <c r="D886" s="88">
        <v>245.12</v>
      </c>
      <c r="E886" s="88"/>
    </row>
    <row r="887" spans="3:5">
      <c r="C887" s="87">
        <v>45236</v>
      </c>
      <c r="D887" s="88">
        <v>244</v>
      </c>
      <c r="E887" s="88"/>
    </row>
    <row r="888" spans="3:5">
      <c r="C888" s="87">
        <v>45237</v>
      </c>
      <c r="D888" s="88">
        <v>243.41</v>
      </c>
      <c r="E888" s="88"/>
    </row>
    <row r="889" spans="3:5">
      <c r="C889" s="87">
        <v>45238</v>
      </c>
      <c r="D889" s="88">
        <v>243.49</v>
      </c>
      <c r="E889" s="88"/>
    </row>
    <row r="890" spans="3:5">
      <c r="C890" s="87">
        <v>45239</v>
      </c>
      <c r="D890" s="88">
        <v>244.33</v>
      </c>
      <c r="E890" s="88"/>
    </row>
    <row r="891" spans="3:5">
      <c r="C891" s="87">
        <v>45240</v>
      </c>
      <c r="D891" s="88">
        <v>243.98</v>
      </c>
      <c r="E891" s="88"/>
    </row>
    <row r="892" spans="3:5">
      <c r="C892" s="87">
        <v>45243</v>
      </c>
      <c r="D892" s="88">
        <v>245</v>
      </c>
      <c r="E892" s="88"/>
    </row>
    <row r="893" spans="3:5">
      <c r="C893" s="87">
        <v>45244</v>
      </c>
      <c r="D893" s="88">
        <v>246.17</v>
      </c>
      <c r="E893" s="88"/>
    </row>
    <row r="894" spans="3:5">
      <c r="C894" s="87">
        <v>45245</v>
      </c>
      <c r="D894" s="88">
        <v>246.81</v>
      </c>
      <c r="E894" s="88"/>
    </row>
    <row r="895" spans="3:5">
      <c r="C895" s="87">
        <v>45246</v>
      </c>
      <c r="D895" s="88">
        <v>248.59</v>
      </c>
      <c r="E895" s="88"/>
    </row>
    <row r="896" spans="3:5">
      <c r="C896" s="87">
        <v>45247</v>
      </c>
      <c r="D896" s="88">
        <v>249.45</v>
      </c>
      <c r="E896" s="88"/>
    </row>
    <row r="897" spans="3:5">
      <c r="C897" s="87">
        <v>45250</v>
      </c>
      <c r="D897" s="88">
        <v>249.61</v>
      </c>
      <c r="E897" s="88"/>
    </row>
    <row r="898" spans="3:5">
      <c r="C898" s="87">
        <v>45251</v>
      </c>
      <c r="D898" s="88">
        <v>250.03</v>
      </c>
      <c r="E898" s="88"/>
    </row>
    <row r="899" spans="3:5">
      <c r="C899" s="87">
        <v>45252</v>
      </c>
      <c r="D899" s="88">
        <v>253</v>
      </c>
      <c r="E899" s="88"/>
    </row>
    <row r="900" spans="3:5">
      <c r="C900" s="87">
        <v>45254</v>
      </c>
      <c r="D900" s="88">
        <v>254.19</v>
      </c>
      <c r="E900" s="88"/>
    </row>
    <row r="901" spans="3:5">
      <c r="C901" s="87">
        <v>45257</v>
      </c>
      <c r="D901" s="88">
        <v>254.3</v>
      </c>
      <c r="E901" s="88"/>
    </row>
    <row r="902" spans="3:5">
      <c r="C902" s="87">
        <v>45258</v>
      </c>
      <c r="D902" s="88">
        <v>253.85</v>
      </c>
      <c r="E902" s="88"/>
    </row>
    <row r="903" spans="3:5">
      <c r="C903" s="87">
        <v>45259</v>
      </c>
      <c r="D903" s="88">
        <v>253.92</v>
      </c>
      <c r="E903" s="88"/>
    </row>
    <row r="904" spans="3:5">
      <c r="C904" s="87">
        <v>45260</v>
      </c>
      <c r="D904" s="88">
        <v>254.25</v>
      </c>
      <c r="E904" s="88"/>
    </row>
    <row r="905" spans="3:5">
      <c r="C905" s="87">
        <v>45261</v>
      </c>
      <c r="D905" s="88">
        <v>255.79</v>
      </c>
      <c r="E905" s="88"/>
    </row>
    <row r="906" spans="3:5">
      <c r="C906" s="87">
        <v>45264</v>
      </c>
      <c r="D906" s="88">
        <v>255.91</v>
      </c>
      <c r="E906" s="88"/>
    </row>
    <row r="907" spans="3:5">
      <c r="C907" s="87">
        <v>45265</v>
      </c>
      <c r="D907" s="88">
        <v>254.19</v>
      </c>
      <c r="E907" s="88"/>
    </row>
    <row r="908" spans="3:5">
      <c r="C908" s="87">
        <v>45266</v>
      </c>
      <c r="D908" s="88">
        <v>255.8</v>
      </c>
      <c r="E908" s="88"/>
    </row>
    <row r="909" spans="3:5">
      <c r="C909" s="87">
        <v>45267</v>
      </c>
      <c r="D909" s="88">
        <v>254.89</v>
      </c>
      <c r="E909" s="88"/>
    </row>
    <row r="910" spans="3:5">
      <c r="C910" s="87">
        <v>45268</v>
      </c>
      <c r="D910" s="88">
        <v>255</v>
      </c>
      <c r="E910" s="88"/>
    </row>
    <row r="911" spans="3:5">
      <c r="C911" s="87">
        <v>45271</v>
      </c>
      <c r="D911" s="88">
        <v>255</v>
      </c>
      <c r="E911" s="88"/>
    </row>
    <row r="912" spans="3:5">
      <c r="C912" s="87">
        <v>45272</v>
      </c>
      <c r="D912" s="88">
        <v>257.3</v>
      </c>
      <c r="E912" s="88"/>
    </row>
    <row r="913" spans="3:5">
      <c r="C913" s="87">
        <v>45273</v>
      </c>
      <c r="D913" s="88">
        <v>259.14999999999998</v>
      </c>
      <c r="E913" s="88"/>
    </row>
    <row r="914" spans="3:5">
      <c r="C914" s="87">
        <v>45274</v>
      </c>
      <c r="D914" s="88">
        <v>263.19</v>
      </c>
      <c r="E914" s="88"/>
    </row>
    <row r="915" spans="3:5">
      <c r="C915" s="87">
        <v>45275</v>
      </c>
      <c r="D915" s="88">
        <v>254.51</v>
      </c>
      <c r="E915" s="88"/>
    </row>
    <row r="916" spans="3:5">
      <c r="C916" s="87">
        <v>45278</v>
      </c>
      <c r="D916" s="88">
        <v>258.7</v>
      </c>
      <c r="E916" s="88"/>
    </row>
    <row r="917" spans="3:5">
      <c r="C917" s="87">
        <v>45279</v>
      </c>
      <c r="D917" s="88">
        <v>258.61</v>
      </c>
      <c r="E917" s="88"/>
    </row>
    <row r="918" spans="3:5">
      <c r="C918" s="87">
        <v>45280</v>
      </c>
      <c r="D918" s="88">
        <v>260.5</v>
      </c>
      <c r="E918" s="88"/>
    </row>
    <row r="919" spans="3:5">
      <c r="C919" s="87">
        <v>45281</v>
      </c>
      <c r="D919" s="88">
        <v>257.51</v>
      </c>
      <c r="E919" s="88"/>
    </row>
    <row r="920" spans="3:5">
      <c r="C920" s="87">
        <v>45282</v>
      </c>
      <c r="D920" s="88">
        <v>260</v>
      </c>
      <c r="E920" s="88"/>
    </row>
    <row r="921" spans="3:5">
      <c r="C921" s="87">
        <v>45286</v>
      </c>
      <c r="D921" s="88">
        <v>258.52999999999997</v>
      </c>
      <c r="E921" s="88"/>
    </row>
    <row r="922" spans="3:5">
      <c r="C922" s="87">
        <v>45287</v>
      </c>
      <c r="D922" s="88">
        <v>259.25</v>
      </c>
      <c r="E922" s="88"/>
    </row>
    <row r="923" spans="3:5">
      <c r="C923" s="87">
        <v>45288</v>
      </c>
      <c r="D923" s="88">
        <v>258.54000000000002</v>
      </c>
      <c r="E923" s="88"/>
    </row>
    <row r="924" spans="3:5">
      <c r="C924" s="87">
        <v>45289</v>
      </c>
      <c r="D924" s="88">
        <v>260.57</v>
      </c>
      <c r="E924" s="88"/>
    </row>
    <row r="925" spans="3:5">
      <c r="C925" s="87">
        <v>45293</v>
      </c>
      <c r="D925" s="88">
        <v>259.61</v>
      </c>
      <c r="E925" s="88"/>
    </row>
    <row r="926" spans="3:5">
      <c r="C926" s="87">
        <v>45294</v>
      </c>
      <c r="D926" s="88">
        <v>258.55</v>
      </c>
      <c r="E926" s="88"/>
    </row>
    <row r="927" spans="3:5">
      <c r="C927" s="87">
        <v>45295</v>
      </c>
      <c r="D927" s="88">
        <v>258.07</v>
      </c>
      <c r="E927" s="88"/>
    </row>
    <row r="928" spans="3:5">
      <c r="C928" s="87">
        <v>45296</v>
      </c>
      <c r="D928" s="88">
        <v>260.77999999999997</v>
      </c>
      <c r="E928" s="88"/>
    </row>
    <row r="929" spans="3:5">
      <c r="C929" s="87">
        <v>45299</v>
      </c>
      <c r="D929" s="88">
        <v>260.94</v>
      </c>
      <c r="E929" s="88"/>
    </row>
    <row r="930" spans="3:5">
      <c r="C930" s="87">
        <v>45300</v>
      </c>
      <c r="D930" s="88">
        <v>262</v>
      </c>
      <c r="E930" s="88"/>
    </row>
    <row r="931" spans="3:5">
      <c r="C931" s="87">
        <v>45301</v>
      </c>
      <c r="D931" s="88">
        <v>264.97000000000003</v>
      </c>
      <c r="E931" s="88"/>
    </row>
    <row r="932" spans="3:5">
      <c r="C932" s="87">
        <v>45302</v>
      </c>
      <c r="D932" s="88">
        <v>265.45999999999998</v>
      </c>
      <c r="E932" s="88"/>
    </row>
    <row r="933" spans="3:5">
      <c r="C933" s="87">
        <v>45303</v>
      </c>
      <c r="D933" s="88">
        <v>265.13</v>
      </c>
      <c r="E933" s="88"/>
    </row>
    <row r="934" spans="3:5">
      <c r="C934" s="87">
        <v>45307</v>
      </c>
      <c r="D934" s="88">
        <v>263.52</v>
      </c>
      <c r="E934" s="88"/>
    </row>
    <row r="935" spans="3:5">
      <c r="C935" s="87">
        <v>45308</v>
      </c>
      <c r="D935" s="88">
        <v>264.42</v>
      </c>
      <c r="E935" s="88"/>
    </row>
    <row r="936" spans="3:5">
      <c r="C936" s="87">
        <v>45309</v>
      </c>
      <c r="D936" s="88">
        <v>267.88</v>
      </c>
      <c r="E936" s="88"/>
    </row>
    <row r="937" spans="3:5">
      <c r="C937" s="87">
        <v>45310</v>
      </c>
      <c r="D937" s="88">
        <v>268.18</v>
      </c>
      <c r="E937" s="88"/>
    </row>
    <row r="938" spans="3:5">
      <c r="C938" s="87">
        <v>45313</v>
      </c>
      <c r="D938" s="88">
        <v>272.24</v>
      </c>
      <c r="E938" s="88"/>
    </row>
    <row r="939" spans="3:5">
      <c r="C939" s="87">
        <v>45314</v>
      </c>
      <c r="D939" s="88">
        <v>271.55</v>
      </c>
      <c r="E939" s="88"/>
    </row>
    <row r="940" spans="3:5">
      <c r="C940" s="87">
        <v>45315</v>
      </c>
      <c r="D940" s="88">
        <v>272.57</v>
      </c>
      <c r="E940" s="88"/>
    </row>
    <row r="941" spans="3:5">
      <c r="C941" s="87">
        <v>45316</v>
      </c>
      <c r="D941" s="88">
        <v>271.95</v>
      </c>
      <c r="E941" s="88"/>
    </row>
    <row r="942" spans="3:5">
      <c r="C942" s="87">
        <v>45317</v>
      </c>
      <c r="D942" s="88">
        <v>265.94</v>
      </c>
      <c r="E942" s="88"/>
    </row>
    <row r="943" spans="3:5">
      <c r="C943" s="87">
        <v>45320</v>
      </c>
      <c r="D943" s="88">
        <v>266.97000000000003</v>
      </c>
      <c r="E943" s="88"/>
    </row>
    <row r="944" spans="3:5">
      <c r="C944" s="87">
        <v>45321</v>
      </c>
      <c r="D944" s="88">
        <v>274.58999999999997</v>
      </c>
      <c r="E944" s="88"/>
    </row>
    <row r="945" spans="3:5">
      <c r="C945" s="87">
        <v>45322</v>
      </c>
      <c r="D945" s="88">
        <v>277.12</v>
      </c>
      <c r="E945" s="88"/>
    </row>
    <row r="946" spans="3:5">
      <c r="C946" s="87">
        <v>45323</v>
      </c>
      <c r="D946" s="88">
        <v>273.39</v>
      </c>
      <c r="E946" s="88"/>
    </row>
    <row r="947" spans="3:5">
      <c r="C947" s="87">
        <v>45324</v>
      </c>
      <c r="D947" s="88">
        <v>277.61</v>
      </c>
      <c r="E947" s="88"/>
    </row>
    <row r="948" spans="3:5">
      <c r="C948" s="87">
        <v>45327</v>
      </c>
      <c r="D948" s="88">
        <v>277.39999999999998</v>
      </c>
      <c r="E948" s="88"/>
    </row>
    <row r="949" spans="3:5">
      <c r="C949" s="87">
        <v>45328</v>
      </c>
      <c r="D949" s="88">
        <v>274.8</v>
      </c>
      <c r="E949" s="88"/>
    </row>
    <row r="950" spans="3:5">
      <c r="C950" s="87">
        <v>45329</v>
      </c>
      <c r="D950" s="88">
        <v>279.38</v>
      </c>
      <c r="E950" s="88"/>
    </row>
    <row r="951" spans="3:5">
      <c r="C951" s="87">
        <v>45330</v>
      </c>
      <c r="D951" s="88">
        <v>279.54000000000002</v>
      </c>
      <c r="E951" s="88"/>
    </row>
    <row r="952" spans="3:5">
      <c r="C952" s="87">
        <v>45331</v>
      </c>
      <c r="D952" s="88">
        <v>275</v>
      </c>
      <c r="E952" s="88"/>
    </row>
    <row r="953" spans="3:5">
      <c r="C953" s="87">
        <v>45334</v>
      </c>
      <c r="D953" s="88">
        <v>276.43</v>
      </c>
      <c r="E953" s="88"/>
    </row>
    <row r="954" spans="3:5">
      <c r="C954" s="87">
        <v>45335</v>
      </c>
      <c r="D954" s="88">
        <v>273.75</v>
      </c>
      <c r="E954" s="88"/>
    </row>
    <row r="955" spans="3:5">
      <c r="C955" s="87">
        <v>45336</v>
      </c>
      <c r="D955" s="88">
        <v>276.47000000000003</v>
      </c>
      <c r="E955" s="88"/>
    </row>
    <row r="956" spans="3:5">
      <c r="C956" s="87">
        <v>45337</v>
      </c>
      <c r="D956" s="88">
        <v>277.65499999999997</v>
      </c>
      <c r="E956" s="88"/>
    </row>
    <row r="957" spans="3:5">
      <c r="C957" s="87">
        <v>45338</v>
      </c>
      <c r="D957" s="88">
        <v>280.95999999999998</v>
      </c>
      <c r="E957" s="88"/>
    </row>
    <row r="958" spans="3:5">
      <c r="C958" s="87">
        <v>45342</v>
      </c>
      <c r="D958" s="88">
        <v>274.57</v>
      </c>
      <c r="E958" s="88"/>
    </row>
    <row r="959" spans="3:5">
      <c r="C959" s="87">
        <v>45343</v>
      </c>
      <c r="D959" s="88">
        <v>274.63</v>
      </c>
      <c r="E959" s="88"/>
    </row>
    <row r="960" spans="3:5">
      <c r="C960" s="87">
        <v>45344</v>
      </c>
      <c r="D960" s="88">
        <v>279.18</v>
      </c>
      <c r="E960" s="88"/>
    </row>
    <row r="961" spans="3:5">
      <c r="C961" s="87">
        <v>45345</v>
      </c>
      <c r="D961" s="88">
        <v>284.72000000000003</v>
      </c>
      <c r="E961" s="88"/>
    </row>
    <row r="962" spans="3:5">
      <c r="C962" s="87">
        <v>45348</v>
      </c>
      <c r="D962" s="88">
        <v>283.04000000000002</v>
      </c>
      <c r="E962" s="88"/>
    </row>
    <row r="963" spans="3:5">
      <c r="C963" s="87">
        <v>45349</v>
      </c>
      <c r="D963" s="88">
        <v>284.17</v>
      </c>
      <c r="E963" s="88"/>
    </row>
    <row r="964" spans="3:5">
      <c r="C964" s="87">
        <v>45350</v>
      </c>
      <c r="D964" s="88">
        <v>282.10000000000002</v>
      </c>
      <c r="E964" s="88"/>
    </row>
    <row r="965" spans="3:5">
      <c r="C965" s="87">
        <v>45351</v>
      </c>
      <c r="D965" s="88">
        <v>285.5</v>
      </c>
      <c r="E965" s="88"/>
    </row>
    <row r="966" spans="3:5">
      <c r="C966" s="87">
        <v>45352</v>
      </c>
      <c r="D966" s="88">
        <v>283.2</v>
      </c>
      <c r="E966" s="88"/>
    </row>
    <row r="967" spans="3:5">
      <c r="C967" s="87">
        <v>45355</v>
      </c>
      <c r="D967" s="88">
        <v>282.81</v>
      </c>
      <c r="E967" s="88"/>
    </row>
    <row r="968" spans="3:5">
      <c r="C968" s="87">
        <v>45356</v>
      </c>
      <c r="D968" s="88">
        <v>280.27</v>
      </c>
      <c r="E968" s="88"/>
    </row>
    <row r="969" spans="3:5">
      <c r="C969" s="87">
        <v>45357</v>
      </c>
      <c r="D969" s="88">
        <v>280</v>
      </c>
      <c r="E969" s="88"/>
    </row>
    <row r="970" spans="3:5">
      <c r="C970" s="87">
        <v>45358</v>
      </c>
      <c r="D970" s="88">
        <v>280.88</v>
      </c>
      <c r="E970" s="88"/>
    </row>
    <row r="971" spans="3:5">
      <c r="C971" s="87">
        <v>45359</v>
      </c>
      <c r="D971" s="88">
        <v>279</v>
      </c>
      <c r="E971" s="88"/>
    </row>
    <row r="972" spans="3:5">
      <c r="C972" s="87">
        <v>45362</v>
      </c>
      <c r="D972" s="88">
        <v>279.45</v>
      </c>
      <c r="E972" s="88"/>
    </row>
    <row r="973" spans="3:5">
      <c r="C973" s="87">
        <v>45363</v>
      </c>
      <c r="D973" s="88">
        <v>281.31</v>
      </c>
      <c r="E973" s="88"/>
    </row>
    <row r="974" spans="3:5">
      <c r="C974" s="87">
        <v>45364</v>
      </c>
      <c r="D974" s="88">
        <v>284.66000000000003</v>
      </c>
      <c r="E974" s="88"/>
    </row>
    <row r="975" spans="3:5">
      <c r="C975" s="87">
        <v>45365</v>
      </c>
      <c r="D975" s="88">
        <v>288.95999999999998</v>
      </c>
      <c r="E975" s="88"/>
    </row>
    <row r="976" spans="3:5">
      <c r="C976" s="87">
        <v>45366</v>
      </c>
      <c r="D976" s="88">
        <v>283.55</v>
      </c>
      <c r="E976" s="88"/>
    </row>
    <row r="977" spans="3:5">
      <c r="C977" s="87">
        <v>45369</v>
      </c>
      <c r="D977" s="88">
        <v>283.87</v>
      </c>
      <c r="E977" s="88"/>
    </row>
    <row r="978" spans="3:5">
      <c r="C978" s="87">
        <v>45370</v>
      </c>
      <c r="D978" s="88">
        <v>286.66000000000003</v>
      </c>
      <c r="E978" s="88"/>
    </row>
    <row r="979" spans="3:5">
      <c r="C979" s="87">
        <v>45371</v>
      </c>
      <c r="D979" s="88">
        <v>287.64</v>
      </c>
      <c r="E979" s="88"/>
    </row>
    <row r="980" spans="3:5">
      <c r="C980" s="87">
        <v>45372</v>
      </c>
      <c r="D980" s="88">
        <v>289.97000000000003</v>
      </c>
      <c r="E980" s="88"/>
    </row>
    <row r="981" spans="3:5">
      <c r="C981" s="87">
        <v>45373</v>
      </c>
      <c r="D981" s="88">
        <v>290</v>
      </c>
      <c r="E981" s="88"/>
    </row>
    <row r="982" spans="3:5">
      <c r="C982" s="87">
        <v>45376</v>
      </c>
      <c r="D982" s="88">
        <v>283.01</v>
      </c>
      <c r="E982" s="88"/>
    </row>
    <row r="983" spans="3:5">
      <c r="C983" s="87">
        <v>45377</v>
      </c>
      <c r="D983" s="88">
        <v>284.13</v>
      </c>
      <c r="E983" s="88"/>
    </row>
    <row r="984" spans="3:5">
      <c r="C984" s="87">
        <v>45378</v>
      </c>
      <c r="D984" s="88">
        <v>280.25</v>
      </c>
      <c r="E984" s="88"/>
    </row>
    <row r="985" spans="3:5">
      <c r="C985" s="87">
        <v>45379</v>
      </c>
      <c r="D985" s="88">
        <v>278.49</v>
      </c>
      <c r="E985" s="88"/>
    </row>
    <row r="986" spans="3:5">
      <c r="C986" s="87">
        <v>45383</v>
      </c>
      <c r="D986" s="88">
        <v>280.36</v>
      </c>
      <c r="E986" s="88"/>
    </row>
    <row r="987" spans="3:5">
      <c r="C987" s="87">
        <v>45384</v>
      </c>
      <c r="D987" s="88">
        <v>278</v>
      </c>
      <c r="E987" s="88"/>
    </row>
    <row r="988" spans="3:5">
      <c r="C988" s="87">
        <v>45385</v>
      </c>
      <c r="D988" s="88">
        <v>280.48</v>
      </c>
      <c r="E988" s="88"/>
    </row>
    <row r="989" spans="3:5">
      <c r="C989" s="87">
        <v>45386</v>
      </c>
      <c r="D989" s="88">
        <v>278.36</v>
      </c>
      <c r="E989" s="88"/>
    </row>
    <row r="990" spans="3:5">
      <c r="C990" s="87">
        <v>45387</v>
      </c>
      <c r="D990" s="88">
        <v>276.10000000000002</v>
      </c>
      <c r="E990" s="88"/>
    </row>
    <row r="991" spans="3:5">
      <c r="C991" s="87">
        <v>45390</v>
      </c>
      <c r="D991" s="88">
        <v>276.25</v>
      </c>
      <c r="E991" s="88"/>
    </row>
    <row r="992" spans="3:5">
      <c r="C992" s="87">
        <v>45391</v>
      </c>
      <c r="D992" s="88">
        <v>277.63</v>
      </c>
      <c r="E992" s="88"/>
    </row>
    <row r="993" spans="3:5">
      <c r="C993" s="87">
        <v>45392</v>
      </c>
      <c r="D993" s="88">
        <v>275.42</v>
      </c>
      <c r="E993" s="88"/>
    </row>
    <row r="994" spans="3:5">
      <c r="C994" s="87">
        <v>45393</v>
      </c>
      <c r="D994" s="88">
        <v>274</v>
      </c>
      <c r="E994" s="88"/>
    </row>
    <row r="995" spans="3:5">
      <c r="C995" s="87">
        <v>45394</v>
      </c>
      <c r="D995" s="88">
        <v>275.55</v>
      </c>
      <c r="E995" s="88"/>
    </row>
    <row r="996" spans="3:5">
      <c r="C996" s="87">
        <v>45397</v>
      </c>
      <c r="D996" s="88">
        <v>277.89</v>
      </c>
      <c r="E996" s="88"/>
    </row>
    <row r="997" spans="3:5">
      <c r="C997" s="87">
        <v>45398</v>
      </c>
      <c r="D997" s="88">
        <v>270.54000000000002</v>
      </c>
      <c r="E997" s="88"/>
    </row>
    <row r="998" spans="3:5">
      <c r="C998" s="87">
        <v>45399</v>
      </c>
      <c r="D998" s="88">
        <v>273.3</v>
      </c>
      <c r="E998" s="88"/>
    </row>
    <row r="999" spans="3:5">
      <c r="C999" s="87">
        <v>45400</v>
      </c>
      <c r="D999" s="88">
        <v>272.57</v>
      </c>
      <c r="E999" s="88"/>
    </row>
    <row r="1000" spans="3:5">
      <c r="C1000" s="87">
        <v>45401</v>
      </c>
      <c r="D1000" s="88">
        <v>271.47000000000003</v>
      </c>
      <c r="E1000" s="88"/>
    </row>
    <row r="1001" spans="3:5">
      <c r="C1001" s="87">
        <v>45404</v>
      </c>
      <c r="D1001" s="88">
        <v>270.95</v>
      </c>
      <c r="E1001" s="88"/>
    </row>
    <row r="1002" spans="3:5">
      <c r="C1002" s="87">
        <v>45405</v>
      </c>
      <c r="D1002" s="88">
        <v>274.01</v>
      </c>
      <c r="E1002" s="88"/>
    </row>
    <row r="1003" spans="3:5">
      <c r="C1003" s="87">
        <v>45406</v>
      </c>
      <c r="D1003" s="88">
        <v>282.57</v>
      </c>
      <c r="E1003" s="88"/>
    </row>
    <row r="1004" spans="3:5">
      <c r="C1004" s="87">
        <v>45407</v>
      </c>
      <c r="D1004" s="88">
        <v>272.97000000000003</v>
      </c>
      <c r="E1004" s="88"/>
    </row>
    <row r="1005" spans="3:5">
      <c r="C1005" s="87">
        <v>45408</v>
      </c>
      <c r="D1005" s="88">
        <v>275.01</v>
      </c>
      <c r="E1005" s="88"/>
    </row>
    <row r="1006" spans="3:5">
      <c r="C1006" s="87">
        <v>45411</v>
      </c>
      <c r="D1006" s="88">
        <v>272.32</v>
      </c>
      <c r="E1006" s="88"/>
    </row>
    <row r="1007" spans="3:5">
      <c r="C1007" s="87">
        <v>45412</v>
      </c>
      <c r="D1007" s="88">
        <v>270.52999999999997</v>
      </c>
      <c r="E1007" s="88"/>
    </row>
    <row r="1008" spans="3:5">
      <c r="C1008" s="87">
        <v>45413</v>
      </c>
      <c r="D1008" s="88">
        <v>268.14999999999998</v>
      </c>
      <c r="E1008" s="88"/>
    </row>
    <row r="1009" spans="3:5">
      <c r="C1009" s="87">
        <v>45414</v>
      </c>
      <c r="D1009" s="88">
        <v>269.35000000000002</v>
      </c>
      <c r="E1009" s="88"/>
    </row>
    <row r="1010" spans="3:5">
      <c r="C1010" s="87">
        <v>45415</v>
      </c>
      <c r="D1010" s="88">
        <v>269</v>
      </c>
      <c r="E1010" s="88"/>
    </row>
    <row r="1011" spans="3:5">
      <c r="C1011" s="87">
        <v>45418</v>
      </c>
      <c r="D1011" s="88">
        <v>269.64999999999998</v>
      </c>
      <c r="E1011" s="88"/>
    </row>
    <row r="1012" spans="3:5">
      <c r="C1012" s="87">
        <v>45419</v>
      </c>
      <c r="D1012" s="88">
        <v>273.72000000000003</v>
      </c>
      <c r="E1012" s="88"/>
    </row>
    <row r="1013" spans="3:5">
      <c r="C1013" s="87">
        <v>45420</v>
      </c>
      <c r="D1013" s="88">
        <v>277.8</v>
      </c>
      <c r="E1013" s="88"/>
    </row>
    <row r="1014" spans="3:5">
      <c r="C1014" s="87">
        <v>45421</v>
      </c>
      <c r="D1014" s="88">
        <v>276.8</v>
      </c>
      <c r="E1014" s="88"/>
    </row>
    <row r="1015" spans="3:5">
      <c r="C1015" s="87">
        <v>45422</v>
      </c>
      <c r="D1015" s="88">
        <v>279.55</v>
      </c>
      <c r="E1015" s="88"/>
    </row>
    <row r="1016" spans="3:5">
      <c r="C1016" s="87">
        <v>45425</v>
      </c>
      <c r="D1016" s="88">
        <v>281.45999999999998</v>
      </c>
      <c r="E1016" s="88"/>
    </row>
    <row r="1017" spans="3:5">
      <c r="C1017" s="87">
        <v>45426</v>
      </c>
      <c r="D1017" s="88">
        <v>279.44</v>
      </c>
      <c r="E1017" s="88"/>
    </row>
    <row r="1018" spans="3:5">
      <c r="C1018" s="87">
        <v>45427</v>
      </c>
      <c r="D1018" s="88">
        <v>277.14999999999998</v>
      </c>
      <c r="E1018" s="88"/>
    </row>
    <row r="1019" spans="3:5">
      <c r="C1019" s="87">
        <v>45428</v>
      </c>
      <c r="D1019" s="88">
        <v>281.74</v>
      </c>
      <c r="E1019" s="88"/>
    </row>
    <row r="1020" spans="3:5">
      <c r="C1020" s="87">
        <v>45429</v>
      </c>
      <c r="D1020" s="88">
        <v>280.05</v>
      </c>
      <c r="E1020" s="88"/>
    </row>
    <row r="1021" spans="3:5">
      <c r="C1021" s="87">
        <v>45432</v>
      </c>
      <c r="D1021" s="88">
        <v>279.22000000000003</v>
      </c>
      <c r="E1021" s="88"/>
    </row>
    <row r="1022" spans="3:5">
      <c r="C1022" s="87">
        <v>45433</v>
      </c>
      <c r="D1022" s="88">
        <v>278</v>
      </c>
      <c r="E1022" s="88"/>
    </row>
    <row r="1023" spans="3:5">
      <c r="C1023" s="87">
        <v>45434</v>
      </c>
      <c r="D1023" s="88">
        <v>275.52999999999997</v>
      </c>
      <c r="E1023" s="88"/>
    </row>
    <row r="1024" spans="3:5">
      <c r="C1024" s="87">
        <v>45435</v>
      </c>
      <c r="D1024" s="88">
        <v>275.24</v>
      </c>
      <c r="E1024" s="88"/>
    </row>
    <row r="1025" spans="3:5">
      <c r="C1025" s="87">
        <v>45436</v>
      </c>
      <c r="D1025" s="88">
        <v>275.01</v>
      </c>
      <c r="E1025" s="88"/>
    </row>
    <row r="1026" spans="3:5">
      <c r="C1026" s="87">
        <v>45440</v>
      </c>
      <c r="D1026" s="88">
        <v>274.23</v>
      </c>
      <c r="E1026" s="88"/>
    </row>
    <row r="1027" spans="3:5">
      <c r="C1027" s="87">
        <v>45441</v>
      </c>
      <c r="D1027" s="88">
        <v>269</v>
      </c>
      <c r="E1027" s="88"/>
    </row>
    <row r="1028" spans="3:5">
      <c r="C1028" s="87">
        <v>45442</v>
      </c>
      <c r="D1028" s="88">
        <v>268.7</v>
      </c>
      <c r="E1028" s="88"/>
    </row>
    <row r="1029" spans="3:5">
      <c r="C1029" s="87">
        <v>45443</v>
      </c>
      <c r="D1029" s="88">
        <v>271.44</v>
      </c>
      <c r="E1029" s="88"/>
    </row>
    <row r="1030" spans="3:5">
      <c r="C1030" s="87">
        <v>45446</v>
      </c>
      <c r="D1030" s="88">
        <v>273.08999999999997</v>
      </c>
      <c r="E1030" s="88"/>
    </row>
    <row r="1031" spans="3:5">
      <c r="C1031" s="87">
        <v>45447</v>
      </c>
      <c r="D1031" s="88">
        <v>269.63</v>
      </c>
      <c r="E1031" s="88"/>
    </row>
    <row r="1032" spans="3:5">
      <c r="C1032" s="87">
        <v>45448</v>
      </c>
      <c r="D1032" s="88">
        <v>273.52999999999997</v>
      </c>
      <c r="E1032" s="88"/>
    </row>
    <row r="1033" spans="3:5">
      <c r="C1033" s="87">
        <v>45449</v>
      </c>
      <c r="D1033" s="88">
        <v>274.8</v>
      </c>
      <c r="E1033" s="88"/>
    </row>
    <row r="1034" spans="3:5">
      <c r="C1034" s="87">
        <v>45450</v>
      </c>
      <c r="D1034" s="88">
        <v>277.70999999999998</v>
      </c>
      <c r="E1034" s="88"/>
    </row>
    <row r="1035" spans="3:5">
      <c r="C1035" s="87">
        <v>45453</v>
      </c>
      <c r="D1035" s="88">
        <v>278.14</v>
      </c>
      <c r="E1035" s="88"/>
    </row>
    <row r="1036" spans="3:5">
      <c r="C1036" s="87">
        <v>45454</v>
      </c>
      <c r="D1036" s="88">
        <v>274.54000000000002</v>
      </c>
      <c r="E1036" s="88"/>
    </row>
    <row r="1037" spans="3:5">
      <c r="C1037" s="87">
        <v>45455</v>
      </c>
      <c r="D1037" s="88">
        <v>276.77</v>
      </c>
      <c r="E1037" s="88"/>
    </row>
    <row r="1038" spans="3:5">
      <c r="C1038" s="87">
        <v>45456</v>
      </c>
      <c r="D1038" s="88">
        <v>270.32</v>
      </c>
      <c r="E1038" s="88"/>
    </row>
    <row r="1039" spans="3:5">
      <c r="C1039" s="87">
        <v>45457</v>
      </c>
      <c r="D1039" s="88">
        <v>270.10000000000002</v>
      </c>
      <c r="E1039" s="88"/>
    </row>
    <row r="1040" spans="3:5">
      <c r="C1040" s="87">
        <v>45460</v>
      </c>
      <c r="D1040" s="88">
        <v>269</v>
      </c>
      <c r="E1040" s="88"/>
    </row>
    <row r="1041" spans="3:5">
      <c r="C1041" s="87">
        <v>45461</v>
      </c>
      <c r="D1041" s="88">
        <v>271.3</v>
      </c>
      <c r="E1041" s="88"/>
    </row>
    <row r="1042" spans="3:5">
      <c r="C1042" s="87">
        <v>45463</v>
      </c>
      <c r="D1042" s="88">
        <v>273.19</v>
      </c>
      <c r="E1042" s="88"/>
    </row>
    <row r="1043" spans="3:5">
      <c r="C1043" s="87">
        <v>45464</v>
      </c>
      <c r="D1043" s="88">
        <v>277.17</v>
      </c>
      <c r="E1043" s="88"/>
    </row>
    <row r="1044" spans="3:5">
      <c r="C1044" s="87">
        <v>45467</v>
      </c>
      <c r="D1044" s="88">
        <v>275.32</v>
      </c>
      <c r="E1044" s="88"/>
    </row>
    <row r="1045" spans="3:5">
      <c r="C1045" s="87">
        <v>45468</v>
      </c>
      <c r="D1045" s="88">
        <v>276.85000000000002</v>
      </c>
      <c r="E1045" s="88"/>
    </row>
    <row r="1046" spans="3:5">
      <c r="C1046" s="87">
        <v>45469</v>
      </c>
      <c r="D1046" s="88">
        <v>272.91000000000003</v>
      </c>
      <c r="E1046" s="88"/>
    </row>
    <row r="1047" spans="3:5">
      <c r="C1047" s="87">
        <v>45470</v>
      </c>
      <c r="D1047" s="88">
        <v>268.51</v>
      </c>
      <c r="E1047" s="88"/>
    </row>
    <row r="1048" spans="3:5">
      <c r="C1048" s="87">
        <v>45471</v>
      </c>
      <c r="D1048" s="88">
        <v>267.2</v>
      </c>
      <c r="E1048" s="88"/>
    </row>
    <row r="1049" spans="3:5">
      <c r="C1049" s="87">
        <v>45474</v>
      </c>
      <c r="D1049" s="88">
        <v>263.79000000000002</v>
      </c>
      <c r="E1049" s="88"/>
    </row>
    <row r="1050" spans="3:5">
      <c r="C1050" s="87">
        <v>45475</v>
      </c>
      <c r="D1050" s="88">
        <v>263.24</v>
      </c>
      <c r="E1050" s="88"/>
    </row>
    <row r="1051" spans="3:5">
      <c r="C1051" s="87">
        <v>45476</v>
      </c>
      <c r="D1051" s="88">
        <v>269.07</v>
      </c>
      <c r="E1051" s="88"/>
    </row>
    <row r="1052" spans="3:5">
      <c r="C1052" s="87">
        <v>45478</v>
      </c>
      <c r="D1052" s="88">
        <v>269</v>
      </c>
      <c r="E1052" s="88"/>
    </row>
    <row r="1053" spans="3:5">
      <c r="C1053" s="87">
        <v>45481</v>
      </c>
      <c r="D1053" s="88">
        <v>270.25</v>
      </c>
      <c r="E1053" s="88"/>
    </row>
    <row r="1054" spans="3:5">
      <c r="C1054" s="87">
        <v>45482</v>
      </c>
      <c r="D1054" s="88">
        <v>267</v>
      </c>
      <c r="E1054" s="88"/>
    </row>
    <row r="1055" spans="3:5">
      <c r="C1055" s="87">
        <v>45483</v>
      </c>
      <c r="D1055" s="88">
        <v>259.12</v>
      </c>
      <c r="E1055" s="88"/>
    </row>
    <row r="1056" spans="3:5">
      <c r="C1056" s="87">
        <v>45484</v>
      </c>
      <c r="D1056" s="88">
        <v>262.13</v>
      </c>
      <c r="E1056" s="88"/>
    </row>
    <row r="1057" spans="3:5">
      <c r="C1057" s="87">
        <v>45485</v>
      </c>
      <c r="D1057" s="88">
        <v>264.33999999999997</v>
      </c>
      <c r="E1057" s="88"/>
    </row>
    <row r="1058" spans="3:5">
      <c r="C1058" s="87">
        <v>45488</v>
      </c>
      <c r="D1058" s="88">
        <v>265.67</v>
      </c>
      <c r="E1058" s="88"/>
    </row>
    <row r="1059" spans="3:5">
      <c r="C1059" s="87">
        <v>45489</v>
      </c>
      <c r="D1059" s="88">
        <v>268.52</v>
      </c>
      <c r="E1059" s="88"/>
    </row>
    <row r="1060" spans="3:5">
      <c r="C1060" s="87">
        <v>45490</v>
      </c>
      <c r="D1060" s="88">
        <v>268.44</v>
      </c>
      <c r="E1060" s="88"/>
    </row>
    <row r="1061" spans="3:5">
      <c r="C1061" s="87">
        <v>45491</v>
      </c>
      <c r="D1061" s="88">
        <v>272.29000000000002</v>
      </c>
      <c r="E1061" s="88"/>
    </row>
    <row r="1062" spans="3:5">
      <c r="C1062" s="87">
        <v>45492</v>
      </c>
      <c r="D1062" s="88">
        <v>270.32</v>
      </c>
      <c r="E1062" s="88"/>
    </row>
    <row r="1063" spans="3:5">
      <c r="C1063" s="87">
        <v>45495</v>
      </c>
      <c r="D1063" s="88">
        <v>267.23</v>
      </c>
      <c r="E1063" s="88"/>
    </row>
    <row r="1064" spans="3:5">
      <c r="C1064" s="87">
        <v>45496</v>
      </c>
      <c r="D1064" s="88">
        <v>267.52999999999997</v>
      </c>
      <c r="E1064" s="88"/>
    </row>
    <row r="1065" spans="3:5">
      <c r="C1065" s="87">
        <v>45497</v>
      </c>
      <c r="D1065" s="88">
        <v>256.07</v>
      </c>
      <c r="E1065" s="88"/>
    </row>
    <row r="1066" spans="3:5">
      <c r="C1066" s="87">
        <v>45498</v>
      </c>
      <c r="D1066" s="88">
        <v>255.39</v>
      </c>
      <c r="E1066" s="88"/>
    </row>
    <row r="1067" spans="3:5">
      <c r="C1067" s="87">
        <v>45499</v>
      </c>
      <c r="D1067" s="88">
        <v>255.59</v>
      </c>
      <c r="E1067" s="88"/>
    </row>
    <row r="1068" spans="3:5">
      <c r="C1068" s="87">
        <v>45502</v>
      </c>
      <c r="D1068" s="88">
        <v>260.32</v>
      </c>
      <c r="E1068" s="88"/>
    </row>
    <row r="1069" spans="3:5">
      <c r="C1069" s="87">
        <v>45503</v>
      </c>
      <c r="D1069" s="88">
        <v>263.23</v>
      </c>
      <c r="E1069" s="88"/>
    </row>
    <row r="1070" spans="3:5">
      <c r="C1070" s="87">
        <v>45504</v>
      </c>
      <c r="D1070" s="88">
        <v>264.54000000000002</v>
      </c>
      <c r="E1070" s="88"/>
    </row>
    <row r="1071" spans="3:5">
      <c r="C1071" s="87">
        <v>45505</v>
      </c>
      <c r="D1071" s="88">
        <v>266.33</v>
      </c>
      <c r="E1071" s="88"/>
    </row>
    <row r="1072" spans="3:5">
      <c r="C1072" s="87">
        <v>45506</v>
      </c>
      <c r="D1072" s="88">
        <v>263.83</v>
      </c>
      <c r="E1072" s="88"/>
    </row>
    <row r="1073" spans="3:5">
      <c r="C1073" s="87">
        <v>45509</v>
      </c>
      <c r="D1073" s="88">
        <v>261.45</v>
      </c>
      <c r="E1073" s="88"/>
    </row>
    <row r="1074" spans="3:5">
      <c r="C1074" s="87">
        <v>45510</v>
      </c>
      <c r="D1074" s="88">
        <v>256.5</v>
      </c>
      <c r="E1074" s="88"/>
    </row>
    <row r="1075" spans="3:5">
      <c r="C1075" s="87">
        <v>45511</v>
      </c>
      <c r="D1075" s="88">
        <v>259.66000000000003</v>
      </c>
      <c r="E1075" s="88"/>
    </row>
    <row r="1076" spans="3:5">
      <c r="C1076" s="87">
        <v>45512</v>
      </c>
      <c r="D1076" s="88">
        <v>258.13</v>
      </c>
      <c r="E1076" s="88"/>
    </row>
    <row r="1077" spans="3:5">
      <c r="C1077" s="87">
        <v>45513</v>
      </c>
      <c r="D1077" s="88">
        <v>259.17</v>
      </c>
      <c r="E1077" s="88"/>
    </row>
    <row r="1078" spans="3:5">
      <c r="C1078" s="87">
        <v>45516</v>
      </c>
      <c r="D1078" s="88">
        <v>260.5</v>
      </c>
      <c r="E1078" s="88"/>
    </row>
    <row r="1079" spans="3:5">
      <c r="C1079" s="87">
        <v>45517</v>
      </c>
      <c r="D1079" s="88">
        <v>260.13</v>
      </c>
      <c r="E1079" s="88"/>
    </row>
    <row r="1080" spans="3:5">
      <c r="C1080" s="87">
        <v>45518</v>
      </c>
      <c r="D1080" s="88">
        <v>260.87</v>
      </c>
      <c r="E1080" s="88"/>
    </row>
    <row r="1081" spans="3:5">
      <c r="C1081" s="87">
        <v>45519</v>
      </c>
      <c r="D1081" s="88">
        <v>262.83999999999997</v>
      </c>
      <c r="E1081" s="88"/>
    </row>
    <row r="1082" spans="3:5">
      <c r="C1082" s="87">
        <v>45520</v>
      </c>
      <c r="D1082" s="88">
        <v>266.85000000000002</v>
      </c>
      <c r="E1082" s="88"/>
    </row>
    <row r="1083" spans="3:5">
      <c r="C1083" s="87">
        <v>45523</v>
      </c>
      <c r="D1083" s="88">
        <v>267.42</v>
      </c>
      <c r="E1083" s="88"/>
    </row>
    <row r="1084" spans="3:5">
      <c r="C1084" s="87">
        <v>45524</v>
      </c>
      <c r="D1084" s="88">
        <v>267</v>
      </c>
      <c r="E1084" s="88"/>
    </row>
    <row r="1085" spans="3:5">
      <c r="C1085" s="87">
        <v>45525</v>
      </c>
      <c r="D1085" s="88">
        <v>268.56</v>
      </c>
      <c r="E1085" s="88"/>
    </row>
    <row r="1086" spans="3:5">
      <c r="C1086" s="87">
        <v>45526</v>
      </c>
      <c r="D1086" s="88">
        <v>268.94</v>
      </c>
      <c r="E1086" s="88"/>
    </row>
    <row r="1087" spans="3:5">
      <c r="C1087" s="87">
        <v>45527</v>
      </c>
      <c r="D1087" s="88">
        <v>268.7</v>
      </c>
      <c r="E1087" s="88"/>
    </row>
    <row r="1088" spans="3:5">
      <c r="C1088" s="87">
        <v>45530</v>
      </c>
      <c r="D1088" s="88">
        <v>267.72000000000003</v>
      </c>
      <c r="E1088" s="88"/>
    </row>
    <row r="1089" spans="3:5">
      <c r="C1089" s="87">
        <v>45531</v>
      </c>
      <c r="D1089" s="88">
        <v>268.52</v>
      </c>
      <c r="E1089" s="88"/>
    </row>
    <row r="1090" spans="3:5">
      <c r="C1090" s="87">
        <v>45532</v>
      </c>
      <c r="D1090" s="88">
        <v>271.16000000000003</v>
      </c>
      <c r="E1090" s="88"/>
    </row>
    <row r="1091" spans="3:5">
      <c r="C1091" s="87">
        <v>45533</v>
      </c>
      <c r="D1091" s="88">
        <v>270.98</v>
      </c>
      <c r="E1091" s="88"/>
    </row>
    <row r="1092" spans="3:5">
      <c r="C1092" s="87">
        <v>45534</v>
      </c>
      <c r="D1092" s="88">
        <v>275</v>
      </c>
      <c r="E1092" s="88"/>
    </row>
    <row r="1093" spans="3:5">
      <c r="C1093" s="87">
        <v>45538</v>
      </c>
      <c r="D1093" s="88">
        <v>276.37</v>
      </c>
      <c r="E1093" s="88"/>
    </row>
    <row r="1094" spans="3:5">
      <c r="C1094" s="87">
        <v>45539</v>
      </c>
      <c r="D1094" s="88">
        <v>278.70999999999998</v>
      </c>
      <c r="E1094" s="88"/>
    </row>
    <row r="1095" spans="3:5">
      <c r="C1095" s="87">
        <v>45540</v>
      </c>
      <c r="D1095" s="88">
        <v>281</v>
      </c>
      <c r="E1095" s="88"/>
    </row>
    <row r="1096" spans="3:5">
      <c r="C1096" s="87">
        <v>45541</v>
      </c>
      <c r="D1096" s="88">
        <v>277.77</v>
      </c>
      <c r="E1096" s="88"/>
    </row>
    <row r="1097" spans="3:5">
      <c r="C1097" s="87">
        <v>45544</v>
      </c>
      <c r="D1097" s="88">
        <v>282.08999999999997</v>
      </c>
      <c r="E1097" s="88"/>
    </row>
    <row r="1098" spans="3:5">
      <c r="C1098" s="87">
        <v>45545</v>
      </c>
      <c r="D1098" s="88">
        <v>285.93</v>
      </c>
      <c r="E1098" s="88"/>
    </row>
    <row r="1099" spans="3:5">
      <c r="C1099" s="87">
        <v>45546</v>
      </c>
      <c r="D1099" s="88">
        <v>285.02</v>
      </c>
      <c r="E1099" s="88"/>
    </row>
    <row r="1100" spans="3:5">
      <c r="C1100" s="87">
        <v>45547</v>
      </c>
      <c r="D1100" s="88">
        <v>284</v>
      </c>
      <c r="E1100" s="88"/>
    </row>
    <row r="1101" spans="3:5">
      <c r="C1101" s="87">
        <v>45548</v>
      </c>
      <c r="D1101" s="88">
        <v>286.49</v>
      </c>
      <c r="E1101" s="88"/>
    </row>
    <row r="1102" spans="3:5">
      <c r="C1102" s="87">
        <v>45551</v>
      </c>
      <c r="D1102" s="88">
        <v>288.05</v>
      </c>
      <c r="E1102" s="88"/>
    </row>
    <row r="1103" spans="3:5">
      <c r="C1103" s="87">
        <v>45552</v>
      </c>
      <c r="D1103" s="88">
        <v>290.89999999999998</v>
      </c>
      <c r="E1103" s="88"/>
    </row>
    <row r="1104" spans="3:5">
      <c r="C1104" s="87">
        <v>45553</v>
      </c>
      <c r="D1104" s="88">
        <v>291.83999999999997</v>
      </c>
      <c r="E1104" s="88"/>
    </row>
    <row r="1105" spans="3:5">
      <c r="C1105" s="87">
        <v>45554</v>
      </c>
      <c r="D1105" s="88">
        <v>291.08999999999997</v>
      </c>
      <c r="E1105" s="88"/>
    </row>
    <row r="1106" spans="3:5">
      <c r="C1106" s="87">
        <v>45555</v>
      </c>
      <c r="D1106" s="88">
        <v>285.5</v>
      </c>
      <c r="E1106" s="88"/>
    </row>
    <row r="1107" spans="3:5">
      <c r="C1107" s="87">
        <v>45558</v>
      </c>
      <c r="D1107" s="88">
        <v>284.89999999999998</v>
      </c>
      <c r="E1107" s="88"/>
    </row>
    <row r="1108" spans="3:5">
      <c r="C1108" s="87">
        <v>45559</v>
      </c>
      <c r="D1108" s="88">
        <v>280.18</v>
      </c>
      <c r="E1108" s="88"/>
    </row>
    <row r="1109" spans="3:5">
      <c r="C1109" s="87">
        <v>45560</v>
      </c>
      <c r="D1109" s="88">
        <v>274.19</v>
      </c>
      <c r="E1109" s="88"/>
    </row>
    <row r="1110" spans="3:5">
      <c r="C1110" s="87">
        <v>45561</v>
      </c>
      <c r="D1110" s="88">
        <v>270.5</v>
      </c>
      <c r="E1110" s="88"/>
    </row>
    <row r="1111" spans="3:5">
      <c r="C1111" s="87">
        <v>45562</v>
      </c>
      <c r="D1111" s="88">
        <v>273.16000000000003</v>
      </c>
      <c r="E1111" s="88"/>
    </row>
    <row r="1112" spans="3:5">
      <c r="C1112" s="87">
        <v>45565</v>
      </c>
      <c r="D1112" s="88">
        <v>275</v>
      </c>
      <c r="E1112" s="88"/>
    </row>
    <row r="1113" spans="3:5">
      <c r="C1113" s="87">
        <v>45566</v>
      </c>
      <c r="D1113" s="88">
        <v>276.97000000000003</v>
      </c>
      <c r="E1113" s="88"/>
    </row>
    <row r="1114" spans="3:5">
      <c r="C1114" s="87">
        <v>45567</v>
      </c>
      <c r="D1114" s="88">
        <v>276.57</v>
      </c>
      <c r="E1114" s="88"/>
    </row>
    <row r="1115" spans="3:5">
      <c r="C1115" s="87">
        <v>45568</v>
      </c>
      <c r="D1115" s="88">
        <v>276.67</v>
      </c>
      <c r="E1115" s="88"/>
    </row>
    <row r="1116" spans="3:5">
      <c r="C1116" s="87">
        <v>45569</v>
      </c>
      <c r="D1116" s="88">
        <v>277.35000000000002</v>
      </c>
      <c r="E1116" s="88"/>
    </row>
    <row r="1117" spans="3:5">
      <c r="C1117" s="87">
        <v>45572</v>
      </c>
      <c r="D1117" s="88">
        <v>277.60000000000002</v>
      </c>
      <c r="E1117" s="88"/>
    </row>
    <row r="1118" spans="3:5">
      <c r="C1118" s="87">
        <v>45573</v>
      </c>
      <c r="D1118" s="88">
        <v>274.70999999999998</v>
      </c>
      <c r="E1118" s="88"/>
    </row>
    <row r="1119" spans="3:5">
      <c r="C1119" s="87">
        <v>45574</v>
      </c>
      <c r="D1119" s="88">
        <v>275</v>
      </c>
      <c r="E1119" s="88"/>
    </row>
    <row r="1120" spans="3:5">
      <c r="C1120" s="87">
        <v>45575</v>
      </c>
      <c r="D1120" s="88">
        <v>276.77999999999997</v>
      </c>
      <c r="E1120" s="88"/>
    </row>
    <row r="1121" spans="3:5">
      <c r="C1121" s="87">
        <v>45576</v>
      </c>
      <c r="D1121" s="88">
        <v>276.04000000000002</v>
      </c>
      <c r="E1121" s="88"/>
    </row>
    <row r="1122" spans="3:5">
      <c r="C1122" s="87">
        <v>45579</v>
      </c>
      <c r="D1122" s="88">
        <v>279.08</v>
      </c>
      <c r="E1122" s="88"/>
    </row>
    <row r="1123" spans="3:5">
      <c r="C1123" s="87">
        <v>45580</v>
      </c>
      <c r="D1123" s="88">
        <v>281</v>
      </c>
      <c r="E1123" s="88"/>
    </row>
    <row r="1124" spans="3:5">
      <c r="C1124" s="87">
        <v>45581</v>
      </c>
      <c r="D1124" s="88">
        <v>278.62</v>
      </c>
      <c r="E1124" s="88"/>
    </row>
    <row r="1125" spans="3:5">
      <c r="C1125" s="87">
        <v>45582</v>
      </c>
      <c r="D1125" s="88">
        <v>288.57</v>
      </c>
      <c r="E1125" s="88"/>
    </row>
    <row r="1126" spans="3:5">
      <c r="C1126" s="87">
        <v>45583</v>
      </c>
      <c r="D1126" s="88">
        <v>289.92</v>
      </c>
      <c r="E1126" s="88"/>
    </row>
    <row r="1127" spans="3:5">
      <c r="C1127" s="87">
        <v>45586</v>
      </c>
      <c r="D1127" s="88">
        <v>289.60000000000002</v>
      </c>
      <c r="E1127" s="88"/>
    </row>
    <row r="1128" spans="3:5">
      <c r="C1128" s="87">
        <v>45587</v>
      </c>
      <c r="D1128" s="88">
        <v>285.05</v>
      </c>
      <c r="E1128" s="88"/>
    </row>
    <row r="1129" spans="3:5">
      <c r="C1129" s="87">
        <v>45588</v>
      </c>
      <c r="D1129" s="88">
        <v>286.04000000000002</v>
      </c>
      <c r="E1129" s="88"/>
    </row>
    <row r="1130" spans="3:5">
      <c r="C1130" s="87">
        <v>45589</v>
      </c>
      <c r="D1130" s="88">
        <v>282.39</v>
      </c>
      <c r="E1130" s="88"/>
    </row>
    <row r="1131" spans="3:5">
      <c r="C1131" s="87">
        <v>45590</v>
      </c>
      <c r="D1131" s="88">
        <v>284</v>
      </c>
      <c r="E1131" s="88"/>
    </row>
    <row r="1132" spans="3:5">
      <c r="C1132" s="87">
        <v>45593</v>
      </c>
      <c r="D1132" s="88">
        <v>282.04000000000002</v>
      </c>
      <c r="E1132" s="88"/>
    </row>
    <row r="1133" spans="3:5">
      <c r="C1133" s="87">
        <v>45594</v>
      </c>
      <c r="D1133" s="88">
        <v>284.27</v>
      </c>
      <c r="E1133" s="88"/>
    </row>
    <row r="1134" spans="3:5">
      <c r="C1134" s="87">
        <v>45595</v>
      </c>
      <c r="D1134" s="88">
        <v>292.33999999999997</v>
      </c>
      <c r="E1134" s="88"/>
    </row>
    <row r="1135" spans="3:5">
      <c r="C1135" s="87">
        <v>45596</v>
      </c>
      <c r="D1135" s="88">
        <v>292.08999999999997</v>
      </c>
      <c r="E1135" s="88"/>
    </row>
    <row r="1136" spans="3:5">
      <c r="C1136" s="87">
        <v>45597</v>
      </c>
      <c r="D1136" s="88">
        <v>288.49</v>
      </c>
      <c r="E1136" s="88"/>
    </row>
    <row r="1137" spans="3:5">
      <c r="C1137" s="87">
        <v>45600</v>
      </c>
      <c r="D1137" s="88">
        <v>291.55</v>
      </c>
      <c r="E1137" s="88"/>
    </row>
    <row r="1138" spans="3:5">
      <c r="C1138" s="87">
        <v>45601</v>
      </c>
      <c r="D1138" s="88">
        <v>291.70999999999998</v>
      </c>
      <c r="E1138" s="88"/>
    </row>
    <row r="1139" spans="3:5">
      <c r="C1139" s="87">
        <v>45602</v>
      </c>
      <c r="D1139" s="88">
        <v>306.32</v>
      </c>
      <c r="E1139" s="88"/>
    </row>
    <row r="1140" spans="3:5">
      <c r="C1140" s="87">
        <v>45603</v>
      </c>
      <c r="D1140" s="88">
        <v>307.5</v>
      </c>
      <c r="E1140" s="88"/>
    </row>
    <row r="1141" spans="3:5">
      <c r="C1141" s="87">
        <v>45604</v>
      </c>
      <c r="D1141" s="88">
        <v>306.89</v>
      </c>
      <c r="E1141" s="88"/>
    </row>
    <row r="1142" spans="3:5">
      <c r="C1142" s="87">
        <v>45607</v>
      </c>
      <c r="D1142" s="88">
        <v>310.08999999999997</v>
      </c>
      <c r="E1142" s="88"/>
    </row>
    <row r="1143" spans="3:5">
      <c r="C1143" s="87">
        <v>45608</v>
      </c>
      <c r="D1143" s="88">
        <v>309.04000000000002</v>
      </c>
      <c r="E1143" s="88"/>
    </row>
    <row r="1144" spans="3:5">
      <c r="C1144" s="87">
        <v>45609</v>
      </c>
      <c r="D1144" s="88">
        <v>309.49</v>
      </c>
      <c r="E1144" s="88"/>
    </row>
    <row r="1145" spans="3:5">
      <c r="C1145" s="87">
        <v>45610</v>
      </c>
      <c r="D1145" s="88">
        <v>309.3</v>
      </c>
      <c r="E1145" s="88"/>
    </row>
    <row r="1146" spans="3:5">
      <c r="C1146" s="87">
        <v>45611</v>
      </c>
      <c r="D1146" s="88">
        <v>307.56</v>
      </c>
      <c r="E1146" s="88"/>
    </row>
    <row r="1147" spans="3:5">
      <c r="C1147" s="87">
        <v>45614</v>
      </c>
      <c r="D1147" s="88">
        <v>309.48</v>
      </c>
      <c r="E1147" s="88"/>
    </row>
    <row r="1148" spans="3:5">
      <c r="C1148" s="87">
        <v>45615</v>
      </c>
      <c r="D1148" s="88">
        <v>310</v>
      </c>
      <c r="E1148" s="88"/>
    </row>
    <row r="1149" spans="3:5">
      <c r="C1149" s="87">
        <v>45616</v>
      </c>
      <c r="D1149" s="88">
        <v>311.86</v>
      </c>
      <c r="E1149" s="88"/>
    </row>
    <row r="1150" spans="3:5">
      <c r="C1150" s="87">
        <v>45617</v>
      </c>
      <c r="D1150" s="88">
        <v>307.3</v>
      </c>
      <c r="E1150" s="88"/>
    </row>
    <row r="1151" spans="3:5">
      <c r="C1151" s="87">
        <v>45618</v>
      </c>
      <c r="D1151" s="88">
        <v>307.97000000000003</v>
      </c>
      <c r="E1151" s="88"/>
    </row>
    <row r="1152" spans="3:5">
      <c r="C1152" s="87">
        <v>45621</v>
      </c>
      <c r="D1152" s="88">
        <v>311.86</v>
      </c>
      <c r="E1152" s="88"/>
    </row>
    <row r="1153" spans="3:5">
      <c r="C1153" s="87">
        <v>45622</v>
      </c>
      <c r="D1153" s="88">
        <v>314.2</v>
      </c>
      <c r="E1153" s="88"/>
    </row>
    <row r="1154" spans="3:5">
      <c r="C1154" s="87">
        <v>45623</v>
      </c>
      <c r="D1154" s="88">
        <v>310.77</v>
      </c>
      <c r="E1154" s="88"/>
    </row>
    <row r="1155" spans="3:5">
      <c r="C1155" s="87">
        <v>45625</v>
      </c>
      <c r="D1155" s="88">
        <v>314.29000000000002</v>
      </c>
      <c r="E1155" s="88"/>
    </row>
    <row r="1156" spans="3:5">
      <c r="C1156" s="87">
        <v>45628</v>
      </c>
      <c r="D1156" s="88">
        <v>316.89999999999998</v>
      </c>
      <c r="E1156" s="88"/>
    </row>
    <row r="1157" spans="3:5">
      <c r="C1157" s="87">
        <v>45629</v>
      </c>
      <c r="D1157" s="88">
        <v>317.10000000000002</v>
      </c>
      <c r="E1157" s="88"/>
    </row>
    <row r="1158" spans="3:5">
      <c r="C1158" s="87">
        <v>45630</v>
      </c>
      <c r="D1158" s="88">
        <v>312.42</v>
      </c>
      <c r="E1158" s="88"/>
    </row>
    <row r="1159" spans="3:5">
      <c r="C1159" s="87">
        <v>45631</v>
      </c>
      <c r="D1159" s="88">
        <v>309.98</v>
      </c>
      <c r="E1159" s="88"/>
    </row>
    <row r="1160" spans="3:5">
      <c r="C1160" s="87">
        <v>45632</v>
      </c>
      <c r="D1160" s="88">
        <v>308.87</v>
      </c>
      <c r="E1160" s="88"/>
    </row>
    <row r="1161" spans="3:5">
      <c r="C1161" s="87">
        <v>45635</v>
      </c>
      <c r="D1161" s="88">
        <v>311.83</v>
      </c>
      <c r="E1161" s="88"/>
    </row>
    <row r="1162" spans="3:5">
      <c r="C1162" s="87">
        <v>45636</v>
      </c>
      <c r="D1162" s="88">
        <v>307.36</v>
      </c>
      <c r="E1162" s="88"/>
    </row>
    <row r="1163" spans="3:5">
      <c r="C1163" s="87">
        <v>45637</v>
      </c>
      <c r="D1163" s="88">
        <v>313.04000000000002</v>
      </c>
      <c r="E1163" s="88"/>
    </row>
    <row r="1164" spans="3:5">
      <c r="C1164" s="87">
        <v>45638</v>
      </c>
      <c r="D1164" s="88">
        <v>314.82</v>
      </c>
      <c r="E1164" s="88"/>
    </row>
    <row r="1165" spans="3:5">
      <c r="C1165" s="87">
        <v>45639</v>
      </c>
      <c r="D1165" s="88">
        <v>315.83</v>
      </c>
      <c r="E1165" s="88"/>
    </row>
    <row r="1166" spans="3:5">
      <c r="C1166" s="87">
        <v>45642</v>
      </c>
      <c r="D1166" s="88">
        <v>314.74</v>
      </c>
      <c r="E1166" s="88"/>
    </row>
    <row r="1167" spans="3:5">
      <c r="C1167" s="87">
        <v>45643</v>
      </c>
      <c r="D1167" s="88">
        <v>315.82</v>
      </c>
      <c r="E1167" s="88"/>
    </row>
    <row r="1168" spans="3:5">
      <c r="C1168" s="87">
        <v>45644</v>
      </c>
      <c r="D1168" s="88">
        <v>318.5</v>
      </c>
      <c r="E1168" s="88"/>
    </row>
    <row r="1169" spans="3:5">
      <c r="C1169" s="87">
        <v>45645</v>
      </c>
      <c r="D1169" s="88">
        <v>311.83</v>
      </c>
      <c r="E1169" s="88"/>
    </row>
    <row r="1170" spans="3:5">
      <c r="C1170" s="87">
        <v>45646</v>
      </c>
      <c r="D1170" s="88">
        <v>313.57</v>
      </c>
      <c r="E1170" s="88"/>
    </row>
    <row r="1171" spans="3:5">
      <c r="C1171" s="87">
        <v>45649</v>
      </c>
      <c r="D1171" s="88">
        <v>315.64999999999998</v>
      </c>
      <c r="E1171" s="88"/>
    </row>
    <row r="1172" spans="3:5">
      <c r="C1172" s="87">
        <v>45650</v>
      </c>
      <c r="D1172" s="88">
        <v>318.17</v>
      </c>
      <c r="E1172" s="88"/>
    </row>
    <row r="1173" spans="3:5">
      <c r="C1173" s="87">
        <v>45652</v>
      </c>
      <c r="D1173" s="88">
        <v>319.77</v>
      </c>
      <c r="E1173" s="88"/>
    </row>
    <row r="1174" spans="3:5">
      <c r="C1174" s="87">
        <v>45653</v>
      </c>
      <c r="D1174" s="88">
        <v>319.27</v>
      </c>
      <c r="E1174" s="88"/>
    </row>
    <row r="1175" spans="3:5">
      <c r="C1175" s="87">
        <v>45656</v>
      </c>
      <c r="D1175" s="88">
        <v>314.68</v>
      </c>
      <c r="E1175" s="88"/>
    </row>
    <row r="1176" spans="3:5">
      <c r="C1176" s="87">
        <v>45657</v>
      </c>
      <c r="D1176" s="88">
        <v>316.12</v>
      </c>
      <c r="E1176" s="88"/>
    </row>
    <row r="1177" spans="3:5">
      <c r="C1177" s="87">
        <v>45659</v>
      </c>
      <c r="D1177" s="88">
        <v>317.77999999999997</v>
      </c>
      <c r="E1177" s="88"/>
    </row>
    <row r="1178" spans="3:5">
      <c r="C1178" s="87">
        <v>45660</v>
      </c>
      <c r="D1178" s="88">
        <v>314.18</v>
      </c>
      <c r="E1178" s="88"/>
    </row>
    <row r="1179" spans="3:5">
      <c r="C1179" s="87">
        <v>45663</v>
      </c>
      <c r="D1179" s="88">
        <v>315.01</v>
      </c>
      <c r="E1179" s="88"/>
    </row>
    <row r="1180" spans="3:5">
      <c r="C1180" s="87">
        <v>45664</v>
      </c>
      <c r="D1180" s="88">
        <v>312.89</v>
      </c>
      <c r="E1180" s="88"/>
    </row>
    <row r="1181" spans="3:5">
      <c r="C1181" s="87">
        <v>45665</v>
      </c>
      <c r="D1181" s="88">
        <v>311</v>
      </c>
      <c r="E1181" s="88"/>
    </row>
    <row r="1182" spans="3:5">
      <c r="C1182" s="87">
        <v>45667</v>
      </c>
      <c r="D1182" s="88">
        <v>311.2</v>
      </c>
      <c r="E1182" s="88"/>
    </row>
    <row r="1183" spans="3:5">
      <c r="C1183" s="87">
        <v>45670</v>
      </c>
      <c r="D1183" s="88">
        <v>305</v>
      </c>
      <c r="E1183" s="88"/>
    </row>
    <row r="1184" spans="3:5">
      <c r="C1184" s="87">
        <v>45671</v>
      </c>
      <c r="D1184" s="88">
        <v>308.75</v>
      </c>
      <c r="E1184" s="88"/>
    </row>
    <row r="1185" spans="3:5">
      <c r="C1185" s="87">
        <v>45672</v>
      </c>
      <c r="D1185" s="88">
        <v>313.68</v>
      </c>
      <c r="E1185" s="88"/>
    </row>
    <row r="1186" spans="3:5">
      <c r="C1186" s="87">
        <v>45673</v>
      </c>
      <c r="D1186" s="88">
        <v>315.75</v>
      </c>
      <c r="E1186" s="88"/>
    </row>
    <row r="1187" spans="3:5">
      <c r="C1187" s="87">
        <v>45674</v>
      </c>
      <c r="D1187" s="88">
        <v>317.5</v>
      </c>
      <c r="E1187" s="88"/>
    </row>
    <row r="1188" spans="3:5">
      <c r="C1188" s="87">
        <v>45678</v>
      </c>
      <c r="D1188" s="88">
        <v>320.31</v>
      </c>
      <c r="E1188" s="88"/>
    </row>
    <row r="1189" spans="3:5">
      <c r="C1189" s="87">
        <v>45679</v>
      </c>
      <c r="D1189" s="88">
        <v>324.77</v>
      </c>
      <c r="E1189" s="88"/>
    </row>
    <row r="1190" spans="3:5">
      <c r="C1190" s="87">
        <v>45680</v>
      </c>
      <c r="D1190" s="88">
        <v>323.76</v>
      </c>
      <c r="E1190" s="88"/>
    </row>
    <row r="1191" spans="3:5">
      <c r="C1191" s="87">
        <v>45681</v>
      </c>
      <c r="D1191" s="88">
        <v>328.02</v>
      </c>
      <c r="E1191" s="88"/>
    </row>
    <row r="1192" spans="3:5">
      <c r="C1192" s="87">
        <v>45684</v>
      </c>
      <c r="D1192" s="88">
        <v>330</v>
      </c>
      <c r="E1192" s="88"/>
    </row>
    <row r="1193" spans="3:5">
      <c r="C1193" s="87">
        <v>45685</v>
      </c>
      <c r="D1193" s="88">
        <v>334.67</v>
      </c>
      <c r="E1193" s="88"/>
    </row>
    <row r="1194" spans="3:5">
      <c r="C1194" s="87">
        <v>45686</v>
      </c>
      <c r="D1194" s="88">
        <v>334.5</v>
      </c>
      <c r="E1194" s="88"/>
    </row>
    <row r="1195" spans="3:5">
      <c r="C1195" s="87">
        <v>45687</v>
      </c>
      <c r="D1195" s="88">
        <v>339.51</v>
      </c>
      <c r="E1195" s="88"/>
    </row>
    <row r="1196" spans="3:5">
      <c r="C1196" s="87">
        <v>45688</v>
      </c>
      <c r="D1196" s="88">
        <v>346.47</v>
      </c>
      <c r="E1196" s="88"/>
    </row>
    <row r="1197" spans="3:5">
      <c r="C1197" s="87">
        <v>45691</v>
      </c>
      <c r="D1197" s="88">
        <v>340</v>
      </c>
      <c r="E1197" s="88"/>
    </row>
    <row r="1198" spans="3:5">
      <c r="C1198" s="87">
        <v>45692</v>
      </c>
      <c r="D1198" s="88">
        <v>344.6</v>
      </c>
      <c r="E1198" s="88"/>
    </row>
    <row r="1199" spans="3:5">
      <c r="C1199" s="87">
        <v>45693</v>
      </c>
      <c r="D1199" s="88">
        <v>346</v>
      </c>
      <c r="E1199" s="88"/>
    </row>
    <row r="1200" spans="3:5">
      <c r="C1200" s="87">
        <v>45694</v>
      </c>
      <c r="D1200" s="88">
        <v>349.78</v>
      </c>
      <c r="E1200" s="88"/>
    </row>
    <row r="1201" spans="3:5">
      <c r="C1201" s="87">
        <v>45695</v>
      </c>
      <c r="D1201" s="88">
        <v>348</v>
      </c>
      <c r="E1201" s="88"/>
    </row>
    <row r="1202" spans="3:5">
      <c r="C1202" s="87">
        <v>45698</v>
      </c>
      <c r="D1202" s="88">
        <v>348.7</v>
      </c>
      <c r="E1202" s="88"/>
    </row>
    <row r="1203" spans="3:5">
      <c r="C1203" s="87">
        <v>45699</v>
      </c>
      <c r="D1203" s="88">
        <v>348.3</v>
      </c>
      <c r="E1203" s="88"/>
    </row>
    <row r="1204" spans="3:5">
      <c r="C1204" s="87">
        <v>45700</v>
      </c>
      <c r="D1204" s="88">
        <v>349.16</v>
      </c>
      <c r="E1204" s="88"/>
    </row>
    <row r="1205" spans="3:5">
      <c r="C1205" s="87">
        <v>45701</v>
      </c>
      <c r="D1205" s="88">
        <v>353.12</v>
      </c>
      <c r="E1205" s="88"/>
    </row>
    <row r="1206" spans="3:5">
      <c r="C1206" s="87">
        <v>45702</v>
      </c>
      <c r="D1206" s="88">
        <v>354.43</v>
      </c>
      <c r="E1206" s="88"/>
    </row>
    <row r="1207" spans="3:5">
      <c r="C1207" s="87">
        <v>45706</v>
      </c>
      <c r="D1207" s="88">
        <v>353.69</v>
      </c>
      <c r="E1207" s="88"/>
    </row>
    <row r="1208" spans="3:5">
      <c r="C1208" s="87">
        <v>45707</v>
      </c>
      <c r="D1208" s="88">
        <v>356.01499999999999</v>
      </c>
      <c r="E1208" s="88"/>
    </row>
    <row r="1209" spans="3:5">
      <c r="C1209" s="87">
        <v>45708</v>
      </c>
      <c r="D1209" s="88">
        <v>355.23</v>
      </c>
      <c r="E1209" s="88"/>
    </row>
    <row r="1210" spans="3:5">
      <c r="C1210" s="87">
        <v>45709</v>
      </c>
      <c r="D1210" s="88">
        <v>350.49</v>
      </c>
      <c r="E1210" s="88"/>
    </row>
    <row r="1211" spans="3:5">
      <c r="C1211" s="87">
        <v>45712</v>
      </c>
      <c r="D1211" s="88">
        <v>348.755</v>
      </c>
      <c r="E1211" s="88"/>
    </row>
    <row r="1212" spans="3:5">
      <c r="C1212" s="87">
        <v>45713</v>
      </c>
      <c r="D1212" s="88">
        <v>351.37</v>
      </c>
      <c r="E1212" s="88"/>
    </row>
    <row r="1213" spans="3:5">
      <c r="C1213" s="87">
        <v>45714</v>
      </c>
      <c r="D1213" s="88">
        <v>350</v>
      </c>
      <c r="E1213" s="88"/>
    </row>
    <row r="1214" spans="3:5">
      <c r="C1214" s="87">
        <v>45715</v>
      </c>
      <c r="D1214" s="88">
        <v>351.9</v>
      </c>
      <c r="E1214" s="88"/>
    </row>
    <row r="1215" spans="3:5">
      <c r="C1215" s="87">
        <v>45716</v>
      </c>
      <c r="D1215" s="88">
        <v>354.71</v>
      </c>
      <c r="E1215" s="88"/>
    </row>
    <row r="1216" spans="3:5">
      <c r="C1216" s="87">
        <v>45719</v>
      </c>
      <c r="D1216" s="88">
        <v>363</v>
      </c>
      <c r="E1216" s="88"/>
    </row>
    <row r="1217" spans="3:5">
      <c r="C1217" s="87">
        <v>45720</v>
      </c>
      <c r="D1217" s="88">
        <v>360.11</v>
      </c>
      <c r="E1217" s="88"/>
    </row>
    <row r="1218" spans="3:5">
      <c r="C1218" s="87">
        <v>45721</v>
      </c>
      <c r="D1218" s="88">
        <v>350.83</v>
      </c>
      <c r="E1218" s="88"/>
    </row>
    <row r="1219" spans="3:5">
      <c r="C1219" s="87">
        <v>45722</v>
      </c>
      <c r="D1219" s="88">
        <v>345.96</v>
      </c>
      <c r="E1219" s="88"/>
    </row>
    <row r="1220" spans="3:5">
      <c r="C1220" s="87">
        <v>45723</v>
      </c>
      <c r="D1220" s="88">
        <v>340.87</v>
      </c>
      <c r="E1220" s="88"/>
    </row>
    <row r="1221" spans="3:5">
      <c r="C1221" s="87">
        <v>45726</v>
      </c>
      <c r="D1221" s="88">
        <v>339.94</v>
      </c>
      <c r="E1221" s="88"/>
    </row>
    <row r="1222" spans="3:5">
      <c r="C1222" s="87">
        <v>45727</v>
      </c>
      <c r="D1222" s="88">
        <v>338.41</v>
      </c>
      <c r="E1222" s="88"/>
    </row>
    <row r="1223" spans="3:5">
      <c r="C1223" s="87">
        <v>45728</v>
      </c>
      <c r="D1223" s="88">
        <v>335.97</v>
      </c>
      <c r="E1223" s="88"/>
    </row>
    <row r="1224" spans="3:5">
      <c r="C1224" s="87">
        <v>45729</v>
      </c>
      <c r="D1224" s="88">
        <v>330.99</v>
      </c>
      <c r="E1224" s="88"/>
    </row>
    <row r="1225" spans="3:5">
      <c r="C1225" s="87">
        <v>45730</v>
      </c>
      <c r="D1225" s="88">
        <v>327.20999999999998</v>
      </c>
      <c r="E1225" s="88"/>
    </row>
    <row r="1226" spans="3:5">
      <c r="C1226" s="87">
        <v>45733</v>
      </c>
      <c r="D1226" s="88">
        <v>330.03</v>
      </c>
      <c r="E1226" s="88"/>
    </row>
    <row r="1227" spans="3:5">
      <c r="C1227" s="87">
        <v>45734</v>
      </c>
      <c r="D1227" s="88">
        <v>335.29</v>
      </c>
      <c r="E1227" s="88"/>
    </row>
    <row r="1228" spans="3:5">
      <c r="C1228" s="87">
        <v>45735</v>
      </c>
      <c r="D1228" s="88">
        <v>336.8</v>
      </c>
      <c r="E1228" s="88"/>
    </row>
    <row r="1229" spans="3:5">
      <c r="C1229" s="87">
        <v>45736</v>
      </c>
      <c r="D1229" s="88">
        <v>339</v>
      </c>
      <c r="E1229" s="88"/>
    </row>
    <row r="1230" spans="3:5">
      <c r="C1230" s="87">
        <v>45737</v>
      </c>
      <c r="D1230" s="88">
        <v>337.37</v>
      </c>
      <c r="E1230" s="88"/>
    </row>
    <row r="1231" spans="3:5">
      <c r="C1231" s="87">
        <v>45740</v>
      </c>
      <c r="D1231" s="88">
        <v>338.65</v>
      </c>
      <c r="E1231" s="88"/>
    </row>
    <row r="1232" spans="3:5">
      <c r="C1232" s="87">
        <v>45741</v>
      </c>
      <c r="D1232" s="88">
        <v>344.56</v>
      </c>
      <c r="E1232" s="88"/>
    </row>
    <row r="1233" spans="3:5">
      <c r="C1233" s="87">
        <v>45742</v>
      </c>
      <c r="D1233" s="88">
        <v>345.99</v>
      </c>
      <c r="E1233" s="88"/>
    </row>
    <row r="1234" spans="3:5">
      <c r="C1234" s="87">
        <v>45743</v>
      </c>
      <c r="D1234" s="88">
        <v>344</v>
      </c>
      <c r="E1234" s="88"/>
    </row>
    <row r="1235" spans="3:5">
      <c r="C1235" s="87">
        <v>45744</v>
      </c>
      <c r="D1235" s="88">
        <v>349.19</v>
      </c>
      <c r="E1235" s="88"/>
    </row>
    <row r="1236" spans="3:5">
      <c r="C1236" s="87">
        <v>45747</v>
      </c>
      <c r="D1236" s="88">
        <v>339.35</v>
      </c>
      <c r="E1236" s="88"/>
    </row>
    <row r="1237" spans="3:5">
      <c r="C1237" s="87">
        <v>45748</v>
      </c>
      <c r="D1237" s="88">
        <v>350.44</v>
      </c>
      <c r="E1237" s="88"/>
    </row>
    <row r="1238" spans="3:5">
      <c r="C1238" s="87">
        <v>45749</v>
      </c>
      <c r="D1238" s="88">
        <v>343.44</v>
      </c>
      <c r="E1238" s="88"/>
    </row>
    <row r="1239" spans="3:5">
      <c r="C1239" s="87">
        <v>45750</v>
      </c>
      <c r="D1239" s="88">
        <v>333.9</v>
      </c>
      <c r="E1239" s="88"/>
    </row>
    <row r="1240" spans="3:5">
      <c r="C1240" s="87">
        <v>45751</v>
      </c>
      <c r="D1240" s="88">
        <v>330</v>
      </c>
      <c r="E1240" s="88"/>
    </row>
    <row r="1241" spans="3:5">
      <c r="C1241" s="87">
        <v>45754</v>
      </c>
      <c r="D1241" s="88">
        <v>302.07</v>
      </c>
      <c r="E1241" s="88"/>
    </row>
    <row r="1242" spans="3:5">
      <c r="C1242" s="87">
        <v>45755</v>
      </c>
      <c r="D1242" s="88">
        <v>322.24</v>
      </c>
      <c r="E1242" s="88"/>
    </row>
    <row r="1243" spans="3:5">
      <c r="C1243" s="87">
        <v>45756</v>
      </c>
      <c r="D1243" s="88">
        <v>305.63499999999999</v>
      </c>
      <c r="E1243" s="88"/>
    </row>
    <row r="1244" spans="3:5">
      <c r="C1244" s="87">
        <v>45757</v>
      </c>
      <c r="D1244" s="88">
        <v>328.02</v>
      </c>
      <c r="E1244" s="88"/>
    </row>
    <row r="1245" spans="3:5">
      <c r="C1245" s="87">
        <v>45758</v>
      </c>
      <c r="D1245" s="88">
        <v>324.43</v>
      </c>
      <c r="E1245" s="88"/>
    </row>
    <row r="1246" spans="3:5">
      <c r="C1246" s="87">
        <v>45761</v>
      </c>
      <c r="D1246" s="88">
        <v>336.41</v>
      </c>
      <c r="E1246" s="88"/>
    </row>
    <row r="1247" spans="3:5">
      <c r="C1247" s="87">
        <v>45762</v>
      </c>
      <c r="D1247" s="88">
        <v>336.72</v>
      </c>
      <c r="E1247" s="88"/>
    </row>
    <row r="1248" spans="3:5">
      <c r="C1248" s="87">
        <v>45763</v>
      </c>
      <c r="D1248" s="88">
        <v>335</v>
      </c>
      <c r="E1248" s="88"/>
    </row>
    <row r="1249" spans="3:5">
      <c r="C1249" s="87">
        <v>45764</v>
      </c>
      <c r="D1249" s="88">
        <v>331.07</v>
      </c>
      <c r="E1249" s="88"/>
    </row>
    <row r="1250" spans="3:5">
      <c r="C1250" s="87">
        <v>45768</v>
      </c>
      <c r="D1250" s="88">
        <v>329</v>
      </c>
      <c r="E1250" s="88"/>
    </row>
    <row r="1251" spans="3:5">
      <c r="C1251" s="87">
        <v>45769</v>
      </c>
      <c r="D1251" s="88">
        <v>323.85500000000002</v>
      </c>
      <c r="E1251" s="88"/>
    </row>
    <row r="1252" spans="3:5">
      <c r="C1252" s="87">
        <v>45770</v>
      </c>
      <c r="D1252" s="88">
        <v>337.24</v>
      </c>
      <c r="E1252" s="88"/>
    </row>
    <row r="1253" spans="3:5">
      <c r="C1253" s="87">
        <v>45771</v>
      </c>
      <c r="D1253" s="88">
        <v>333.28</v>
      </c>
      <c r="E1253" s="88"/>
    </row>
    <row r="1254" spans="3:5">
      <c r="C1254" s="87">
        <v>45772</v>
      </c>
      <c r="D1254" s="88">
        <v>334.76</v>
      </c>
      <c r="E1254" s="88"/>
    </row>
    <row r="1255" spans="3:5">
      <c r="C1255" s="87">
        <v>45775</v>
      </c>
      <c r="D1255" s="88">
        <v>336.77499999999998</v>
      </c>
      <c r="E1255" s="88"/>
    </row>
    <row r="1256" spans="3:5">
      <c r="C1256" s="87">
        <v>45776</v>
      </c>
      <c r="D1256" s="88">
        <v>338.5</v>
      </c>
      <c r="E1256" s="88"/>
    </row>
    <row r="1257" spans="3:5">
      <c r="C1257" s="87">
        <v>45777</v>
      </c>
      <c r="D1257" s="88">
        <v>334.44</v>
      </c>
      <c r="E1257" s="88"/>
    </row>
    <row r="1258" spans="3:5">
      <c r="C1258" s="87">
        <v>45778</v>
      </c>
      <c r="D1258" s="88">
        <v>345.58</v>
      </c>
      <c r="E1258" s="88"/>
    </row>
    <row r="1259" spans="3:5">
      <c r="C1259" s="87">
        <v>45779</v>
      </c>
      <c r="D1259" s="88">
        <v>347.22</v>
      </c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2025-05-07T13:28:37Z</dcterms:modified>
</cp:coreProperties>
</file>