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FE3C187A-87A1-E841-81BA-872897A27D82}" xr6:coauthVersionLast="47" xr6:coauthVersionMax="47" xr10:uidLastSave="{00000000-0000-0000-0000-000000000000}"/>
  <bookViews>
    <workbookView xWindow="28800" yWindow="0" windowWidth="32000" windowHeight="18000" xr2:uid="{10F6D5FF-843D-6C4F-8A1E-24135CB7F583}"/>
  </bookViews>
  <sheets>
    <sheet name="Dilution &amp; Eq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G8" i="1" l="1"/>
  <c r="G9" i="1" s="1"/>
  <c r="F13" i="1"/>
  <c r="F12" i="1"/>
  <c r="F11" i="1"/>
  <c r="F10" i="1"/>
  <c r="F9" i="1"/>
  <c r="F8" i="1"/>
  <c r="F7" i="1"/>
  <c r="H8" i="1" l="1"/>
  <c r="G10" i="1"/>
  <c r="H9" i="1"/>
  <c r="G11" i="1" l="1"/>
  <c r="H10" i="1"/>
  <c r="G12" i="1" l="1"/>
  <c r="H11" i="1"/>
  <c r="G13" i="1" l="1"/>
  <c r="H13" i="1" s="1"/>
  <c r="H12" i="1"/>
  <c r="H17" i="1" l="1"/>
  <c r="H16" i="1"/>
</calcChain>
</file>

<file path=xl/sharedStrings.xml><?xml version="1.0" encoding="utf-8"?>
<sst xmlns="http://schemas.openxmlformats.org/spreadsheetml/2006/main" count="28" uniqueCount="23">
  <si>
    <t>Pre-Seed</t>
  </si>
  <si>
    <t>Seed</t>
  </si>
  <si>
    <t xml:space="preserve">Series A </t>
  </si>
  <si>
    <t>Series B</t>
  </si>
  <si>
    <t>Series C</t>
  </si>
  <si>
    <t>Series D</t>
  </si>
  <si>
    <t>EXIT</t>
  </si>
  <si>
    <t>Capital</t>
  </si>
  <si>
    <t xml:space="preserve">Company MOIC </t>
  </si>
  <si>
    <t>Company IRR</t>
  </si>
  <si>
    <t>Years</t>
  </si>
  <si>
    <t>Post-Money</t>
  </si>
  <si>
    <t>Equity Value</t>
  </si>
  <si>
    <t>Shares</t>
  </si>
  <si>
    <t>Dilution</t>
  </si>
  <si>
    <t>Round</t>
  </si>
  <si>
    <t>x</t>
  </si>
  <si>
    <t>🦄</t>
  </si>
  <si>
    <t>Series E</t>
  </si>
  <si>
    <t>Fund Liquidation</t>
  </si>
  <si>
    <t xml:space="preserve">Konstant von Pre-Seed zu Series E </t>
  </si>
  <si>
    <t>500k zu 20,0% Shares bei einem "Pre-Unicorn"</t>
  </si>
  <si>
    <t xml:space="preserve">Case: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</si>
</sst>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\x0"/>
    <numFmt numFmtId="167" formatCode="\x0.00"/>
  </numFmts>
  <fonts count="4" x14ac:knownFonts="1">
    <font>
      <sz val="12"/>
      <color theme="1"/>
      <name val="Aptos Narrow"/>
      <family val="2"/>
      <scheme val="minor"/>
    </font>
    <font>
      <sz val="12"/>
      <color theme="0"/>
      <name val="Andale Mono"/>
      <family val="2"/>
    </font>
    <font>
      <sz val="12"/>
      <color theme="1"/>
      <name val="Andale Mono"/>
      <family val="2"/>
    </font>
    <font>
      <b/>
      <sz val="12"/>
      <color theme="1"/>
      <name val="Andale Mono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4" fontId="1" fillId="2" borderId="4" xfId="0" applyNumberFormat="1" applyFont="1" applyFill="1" applyBorder="1"/>
    <xf numFmtId="0" fontId="1" fillId="2" borderId="8" xfId="0" applyFont="1" applyFill="1" applyBorder="1"/>
    <xf numFmtId="3" fontId="1" fillId="2" borderId="0" xfId="0" applyNumberFormat="1" applyFont="1" applyFill="1"/>
    <xf numFmtId="1" fontId="3" fillId="4" borderId="3" xfId="0" applyNumberFormat="1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/>
    </xf>
    <xf numFmtId="0" fontId="3" fillId="4" borderId="3" xfId="0" applyFont="1" applyFill="1" applyBorder="1"/>
    <xf numFmtId="0" fontId="3" fillId="4" borderId="5" xfId="0" applyFont="1" applyFill="1" applyBorder="1"/>
    <xf numFmtId="3" fontId="2" fillId="2" borderId="4" xfId="0" applyNumberFormat="1" applyFont="1" applyFill="1" applyBorder="1"/>
    <xf numFmtId="164" fontId="2" fillId="2" borderId="0" xfId="0" applyNumberFormat="1" applyFont="1" applyFill="1"/>
    <xf numFmtId="0" fontId="3" fillId="4" borderId="7" xfId="0" applyFont="1" applyFill="1" applyBorder="1"/>
    <xf numFmtId="3" fontId="1" fillId="3" borderId="4" xfId="0" applyNumberFormat="1" applyFont="1" applyFill="1" applyBorder="1"/>
    <xf numFmtId="0" fontId="3" fillId="4" borderId="7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left" vertical="center"/>
    </xf>
    <xf numFmtId="3" fontId="2" fillId="2" borderId="0" xfId="0" applyNumberFormat="1" applyFont="1" applyFill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4" fontId="2" fillId="2" borderId="0" xfId="0" applyNumberFormat="1" applyFont="1" applyFill="1"/>
    <xf numFmtId="165" fontId="2" fillId="2" borderId="0" xfId="0" applyNumberFormat="1" applyFont="1" applyFill="1"/>
    <xf numFmtId="0" fontId="3" fillId="2" borderId="0" xfId="0" applyFont="1" applyFill="1" applyAlignment="1">
      <alignment horizontal="right"/>
    </xf>
    <xf numFmtId="167" fontId="1" fillId="2" borderId="4" xfId="0" applyNumberFormat="1" applyFont="1" applyFill="1" applyBorder="1"/>
    <xf numFmtId="10" fontId="1" fillId="2" borderId="0" xfId="0" applyNumberFormat="1" applyFont="1" applyFill="1"/>
    <xf numFmtId="4" fontId="1" fillId="2" borderId="0" xfId="0" applyNumberFormat="1" applyFont="1" applyFill="1"/>
    <xf numFmtId="10" fontId="1" fillId="2" borderId="6" xfId="0" applyNumberFormat="1" applyFont="1" applyFill="1" applyBorder="1"/>
    <xf numFmtId="164" fontId="1" fillId="3" borderId="0" xfId="0" applyNumberFormat="1" applyFont="1" applyFill="1"/>
    <xf numFmtId="0" fontId="3" fillId="4" borderId="0" xfId="0" applyFont="1" applyFill="1" applyAlignment="1">
      <alignment horizontal="center"/>
    </xf>
    <xf numFmtId="0" fontId="3" fillId="4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1542"/>
      <color rgb="FF30CB37"/>
      <color rgb="FFFFFFFF"/>
      <color rgb="FF1E1E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B04C-C6FA-B54F-AFA3-2EA848C20AB9}">
  <dimension ref="B2:K18"/>
  <sheetViews>
    <sheetView showGridLines="0" tabSelected="1" zoomScale="138" zoomScaleNormal="138" workbookViewId="0">
      <selection activeCell="E27" sqref="E27"/>
    </sheetView>
  </sheetViews>
  <sheetFormatPr baseColWidth="10" defaultRowHeight="16" x14ac:dyDescent="0.2"/>
  <cols>
    <col min="1" max="1" width="3.5" style="1" customWidth="1"/>
    <col min="2" max="8" width="16.83203125" style="1" customWidth="1"/>
    <col min="9" max="9" width="4" style="1" customWidth="1"/>
    <col min="10" max="203" width="16.83203125" style="1" customWidth="1"/>
    <col min="204" max="16384" width="10.83203125" style="1"/>
  </cols>
  <sheetData>
    <row r="2" spans="2:11" x14ac:dyDescent="0.2">
      <c r="B2" s="1" t="s">
        <v>22</v>
      </c>
    </row>
    <row r="3" spans="2:11" x14ac:dyDescent="0.2">
      <c r="B3" s="1" t="s">
        <v>21</v>
      </c>
    </row>
    <row r="4" spans="2:11" x14ac:dyDescent="0.2">
      <c r="B4" s="1" t="s">
        <v>20</v>
      </c>
    </row>
    <row r="5" spans="2:11" x14ac:dyDescent="0.2">
      <c r="I5" s="19"/>
    </row>
    <row r="6" spans="2:11" x14ac:dyDescent="0.2">
      <c r="B6" s="17" t="s">
        <v>17</v>
      </c>
      <c r="C6" s="13" t="s">
        <v>15</v>
      </c>
      <c r="D6" s="15" t="s">
        <v>13</v>
      </c>
      <c r="E6" s="15" t="s">
        <v>7</v>
      </c>
      <c r="F6" s="15" t="s">
        <v>11</v>
      </c>
      <c r="G6" s="15" t="s">
        <v>14</v>
      </c>
      <c r="H6" s="16" t="s">
        <v>12</v>
      </c>
      <c r="I6" s="23"/>
      <c r="K6" s="25"/>
    </row>
    <row r="7" spans="2:11" x14ac:dyDescent="0.2">
      <c r="B7" s="6" t="s">
        <v>10</v>
      </c>
      <c r="C7" s="1" t="s">
        <v>0</v>
      </c>
      <c r="D7" s="2">
        <v>0.2</v>
      </c>
      <c r="E7" s="5">
        <v>500000</v>
      </c>
      <c r="F7" s="5">
        <f t="shared" ref="F7:F13" si="0">E7/D7</f>
        <v>2500000</v>
      </c>
      <c r="G7" s="28">
        <v>0.2</v>
      </c>
      <c r="H7" s="14">
        <f>E7</f>
        <v>500000</v>
      </c>
      <c r="I7" s="18"/>
    </row>
    <row r="8" spans="2:11" x14ac:dyDescent="0.2">
      <c r="B8" s="7" t="s">
        <v>16</v>
      </c>
      <c r="C8" s="1" t="s">
        <v>1</v>
      </c>
      <c r="D8" s="2">
        <v>0.25</v>
      </c>
      <c r="E8" s="5">
        <v>1000000</v>
      </c>
      <c r="F8" s="5">
        <f t="shared" si="0"/>
        <v>4000000</v>
      </c>
      <c r="G8" s="12">
        <f>D7*(1-D8)</f>
        <v>0.15000000000000002</v>
      </c>
      <c r="H8" s="11">
        <f>F8*G8</f>
        <v>600000.00000000012</v>
      </c>
      <c r="I8" s="18"/>
    </row>
    <row r="9" spans="2:11" x14ac:dyDescent="0.2">
      <c r="B9" s="7" t="s">
        <v>16</v>
      </c>
      <c r="C9" s="1" t="s">
        <v>2</v>
      </c>
      <c r="D9" s="2">
        <v>0.2</v>
      </c>
      <c r="E9" s="5">
        <v>5000000</v>
      </c>
      <c r="F9" s="5">
        <f t="shared" si="0"/>
        <v>25000000</v>
      </c>
      <c r="G9" s="12">
        <f>G8*(1-D9)</f>
        <v>0.12000000000000002</v>
      </c>
      <c r="H9" s="11">
        <f>G9*F9</f>
        <v>3000000.0000000005</v>
      </c>
      <c r="I9" s="18"/>
    </row>
    <row r="10" spans="2:11" x14ac:dyDescent="0.2">
      <c r="B10" s="7" t="s">
        <v>16</v>
      </c>
      <c r="C10" s="1" t="s">
        <v>3</v>
      </c>
      <c r="D10" s="2">
        <v>0.15</v>
      </c>
      <c r="E10" s="5">
        <v>10000000</v>
      </c>
      <c r="F10" s="5">
        <f t="shared" si="0"/>
        <v>66666666.666666672</v>
      </c>
      <c r="G10" s="12">
        <f>G9*(1-D10)</f>
        <v>0.10200000000000002</v>
      </c>
      <c r="H10" s="11">
        <f>G10*F10</f>
        <v>6800000.0000000019</v>
      </c>
      <c r="I10" s="18"/>
    </row>
    <row r="11" spans="2:11" x14ac:dyDescent="0.2">
      <c r="B11" s="7" t="s">
        <v>16</v>
      </c>
      <c r="C11" s="1" t="s">
        <v>4</v>
      </c>
      <c r="D11" s="2">
        <v>0.15</v>
      </c>
      <c r="E11" s="5">
        <v>20000000</v>
      </c>
      <c r="F11" s="5">
        <f t="shared" si="0"/>
        <v>133333333.33333334</v>
      </c>
      <c r="G11" s="12">
        <f>G10*(1-D11)</f>
        <v>8.6700000000000013E-2</v>
      </c>
      <c r="H11" s="11">
        <f>F11*G11</f>
        <v>11560000.000000002</v>
      </c>
      <c r="I11" s="18"/>
    </row>
    <row r="12" spans="2:11" x14ac:dyDescent="0.2">
      <c r="B12" s="7" t="s">
        <v>16</v>
      </c>
      <c r="C12" s="1" t="s">
        <v>5</v>
      </c>
      <c r="D12" s="2">
        <v>0.1</v>
      </c>
      <c r="E12" s="5">
        <v>50000000</v>
      </c>
      <c r="F12" s="5">
        <f t="shared" si="0"/>
        <v>500000000</v>
      </c>
      <c r="G12" s="12">
        <f>G11*(1-D12)</f>
        <v>7.8030000000000016E-2</v>
      </c>
      <c r="H12" s="11">
        <f>F12*G12</f>
        <v>39015000.000000007</v>
      </c>
      <c r="I12" s="18"/>
    </row>
    <row r="13" spans="2:11" x14ac:dyDescent="0.2">
      <c r="B13" s="7" t="s">
        <v>16</v>
      </c>
      <c r="C13" s="1" t="s">
        <v>18</v>
      </c>
      <c r="D13" s="2">
        <v>0.1</v>
      </c>
      <c r="E13" s="5">
        <v>100000000</v>
      </c>
      <c r="F13" s="5">
        <f t="shared" si="0"/>
        <v>1000000000</v>
      </c>
      <c r="G13" s="12">
        <f>G12*(1-D13)</f>
        <v>7.0227000000000012E-2</v>
      </c>
      <c r="H13" s="11">
        <f>F13*G13</f>
        <v>70227000.000000015</v>
      </c>
      <c r="I13" s="18"/>
    </row>
    <row r="14" spans="2:11" x14ac:dyDescent="0.2">
      <c r="B14" s="7">
        <v>9</v>
      </c>
      <c r="C14" s="1" t="s">
        <v>6</v>
      </c>
      <c r="E14" s="26"/>
      <c r="F14" s="26"/>
      <c r="H14" s="3"/>
      <c r="I14" s="21"/>
    </row>
    <row r="15" spans="2:11" x14ac:dyDescent="0.2">
      <c r="B15" s="8">
        <v>10</v>
      </c>
      <c r="C15" s="29" t="s">
        <v>19</v>
      </c>
      <c r="D15" s="29"/>
      <c r="E15" s="29"/>
      <c r="F15" s="29"/>
      <c r="G15" s="29"/>
      <c r="H15" s="30"/>
      <c r="I15" s="20"/>
    </row>
    <row r="16" spans="2:11" x14ac:dyDescent="0.2">
      <c r="B16" s="9" t="s">
        <v>8</v>
      </c>
      <c r="H16" s="24">
        <f>H13/H7</f>
        <v>140.45400000000004</v>
      </c>
      <c r="I16" s="22"/>
    </row>
    <row r="17" spans="2:9" x14ac:dyDescent="0.2">
      <c r="B17" s="10" t="s">
        <v>9</v>
      </c>
      <c r="C17" s="4"/>
      <c r="D17" s="4"/>
      <c r="E17" s="4"/>
      <c r="F17" s="4"/>
      <c r="G17" s="4"/>
      <c r="H17" s="27">
        <f>(H13/H7)^(1/B14)-1</f>
        <v>0.73226727625858801</v>
      </c>
      <c r="I17" s="12"/>
    </row>
    <row r="18" spans="2:9" x14ac:dyDescent="0.2">
      <c r="H18" s="2"/>
      <c r="I18" s="2"/>
    </row>
  </sheetData>
  <mergeCells count="1">
    <mergeCell ref="C15:H15"/>
  </mergeCells>
  <conditionalFormatting sqref="G8:G1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I1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Dilution &amp; EqV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2025-09-24T15:20:12Z</dcterms:created>
  <dcterms:modified xsi:type="dcterms:W3CDTF">2025-09-26T20:53:51Z</dcterms:modified>
</cp:coreProperties>
</file>