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oliver/Desktop/STAT 3799/HSI/tables/"/>
    </mc:Choice>
  </mc:AlternateContent>
  <xr:revisionPtr revIDLastSave="0" documentId="13_ncr:1_{C943D50D-F1EC-9F43-AD59-8BD5768A287F}" xr6:coauthVersionLast="47" xr6:coauthVersionMax="47" xr10:uidLastSave="{00000000-0000-0000-0000-000000000000}"/>
  <bookViews>
    <workbookView xWindow="0" yWindow="500" windowWidth="25600" windowHeight="12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4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F3" i="1"/>
  <c r="AC4" i="1"/>
  <c r="AC5" i="1"/>
  <c r="AC6" i="1"/>
  <c r="F6" i="1" s="1"/>
  <c r="AC7" i="1"/>
  <c r="F7" i="1" s="1"/>
  <c r="AC8" i="1"/>
  <c r="F8" i="1" s="1"/>
  <c r="AC9" i="1"/>
  <c r="F9" i="1" s="1"/>
  <c r="AC10" i="1"/>
  <c r="F10" i="1" s="1"/>
  <c r="AC11" i="1"/>
  <c r="F11" i="1" s="1"/>
  <c r="AC12" i="1"/>
  <c r="AC13" i="1"/>
  <c r="AC14" i="1"/>
  <c r="AC15" i="1"/>
  <c r="F15" i="1" s="1"/>
  <c r="AC16" i="1"/>
  <c r="F16" i="1" s="1"/>
  <c r="AC17" i="1"/>
  <c r="F17" i="1" s="1"/>
  <c r="AC18" i="1"/>
  <c r="F18" i="1" s="1"/>
  <c r="AC19" i="1"/>
  <c r="F19" i="1" s="1"/>
  <c r="AC20" i="1"/>
  <c r="AC21" i="1"/>
  <c r="AC22" i="1"/>
  <c r="AC23" i="1"/>
  <c r="F23" i="1" s="1"/>
  <c r="AC24" i="1"/>
  <c r="F24" i="1" s="1"/>
  <c r="AC25" i="1"/>
  <c r="F25" i="1" s="1"/>
  <c r="AC26" i="1"/>
  <c r="F26" i="1" s="1"/>
  <c r="AC27" i="1"/>
  <c r="F27" i="1" s="1"/>
  <c r="AC28" i="1"/>
  <c r="AC29" i="1"/>
  <c r="AC30" i="1"/>
  <c r="AC31" i="1"/>
  <c r="F31" i="1" s="1"/>
  <c r="AC32" i="1"/>
  <c r="F32" i="1" s="1"/>
  <c r="AC33" i="1"/>
  <c r="F33" i="1" s="1"/>
  <c r="AC34" i="1"/>
  <c r="F34" i="1" s="1"/>
  <c r="AC35" i="1"/>
  <c r="F35" i="1" s="1"/>
  <c r="AC36" i="1"/>
  <c r="AC37" i="1"/>
  <c r="AC38" i="1"/>
  <c r="AC39" i="1"/>
  <c r="F39" i="1" s="1"/>
  <c r="AC40" i="1"/>
  <c r="F40" i="1" s="1"/>
  <c r="AC41" i="1"/>
  <c r="F41" i="1" s="1"/>
  <c r="AC42" i="1"/>
  <c r="F42" i="1" s="1"/>
  <c r="AC43" i="1"/>
  <c r="F43" i="1" s="1"/>
  <c r="AC44" i="1"/>
  <c r="AC45" i="1"/>
  <c r="AC46" i="1"/>
  <c r="AC47" i="1"/>
  <c r="F47" i="1" s="1"/>
  <c r="AC48" i="1"/>
  <c r="F48" i="1" s="1"/>
  <c r="AC49" i="1"/>
  <c r="F49" i="1" s="1"/>
  <c r="AC50" i="1"/>
  <c r="F50" i="1" s="1"/>
  <c r="AC51" i="1"/>
  <c r="F51" i="1" s="1"/>
  <c r="AC52" i="1"/>
  <c r="AC53" i="1"/>
  <c r="AC54" i="1"/>
  <c r="AC55" i="1"/>
  <c r="F55" i="1" s="1"/>
  <c r="AC56" i="1"/>
  <c r="F56" i="1" s="1"/>
  <c r="AC57" i="1"/>
  <c r="F57" i="1" s="1"/>
  <c r="AC58" i="1"/>
  <c r="F58" i="1" s="1"/>
  <c r="AC59" i="1"/>
  <c r="F59" i="1" s="1"/>
  <c r="AC60" i="1"/>
  <c r="AC61" i="1"/>
  <c r="AC62" i="1"/>
  <c r="F4" i="1"/>
  <c r="F5" i="1"/>
  <c r="F12" i="1"/>
  <c r="F13" i="1"/>
  <c r="F14" i="1"/>
  <c r="F20" i="1"/>
  <c r="F21" i="1"/>
  <c r="F22" i="1"/>
  <c r="F28" i="1"/>
  <c r="F29" i="1"/>
  <c r="F30" i="1"/>
  <c r="F36" i="1"/>
  <c r="F37" i="1"/>
  <c r="F38" i="1"/>
  <c r="F44" i="1"/>
  <c r="F45" i="1"/>
  <c r="F46" i="1"/>
  <c r="F52" i="1"/>
  <c r="F53" i="1"/>
  <c r="F54" i="1"/>
  <c r="F60" i="1"/>
  <c r="F61" i="1"/>
  <c r="F62" i="1"/>
  <c r="AB3" i="1"/>
  <c r="X3" i="1"/>
  <c r="T3" i="1"/>
  <c r="O3" i="1"/>
  <c r="AC3" i="1"/>
</calcChain>
</file>

<file path=xl/sharedStrings.xml><?xml version="1.0" encoding="utf-8"?>
<sst xmlns="http://schemas.openxmlformats.org/spreadsheetml/2006/main" count="36" uniqueCount="22">
  <si>
    <t>291 HK</t>
  </si>
  <si>
    <t>CKI Holding</t>
  </si>
  <si>
    <t>1038 HK</t>
  </si>
  <si>
    <t>Date</t>
  </si>
  <si>
    <t>PX_LAST</t>
  </si>
  <si>
    <t>CUR_MKT_CAP</t>
  </si>
  <si>
    <t>announce date</t>
  </si>
  <si>
    <t>adding date</t>
  </si>
  <si>
    <t>china resources beer holding</t>
  </si>
  <si>
    <t>836 HK</t>
  </si>
  <si>
    <t>china resources power</t>
  </si>
  <si>
    <t>wuxiBio</t>
  </si>
  <si>
    <t>xiaomi</t>
  </si>
  <si>
    <t>baba</t>
  </si>
  <si>
    <t>2269 HK</t>
  </si>
  <si>
    <t>1810 HK</t>
  </si>
  <si>
    <t>9988 HK</t>
  </si>
  <si>
    <t>annouce date</t>
    <phoneticPr fontId="2" type="noConversion"/>
  </si>
  <si>
    <t>effective date</t>
    <phoneticPr fontId="2" type="noConversion"/>
  </si>
  <si>
    <t>Total Cap</t>
    <phoneticPr fontId="2" type="noConversion"/>
  </si>
  <si>
    <t>Index</t>
    <phoneticPr fontId="2" type="noConversion"/>
  </si>
  <si>
    <t>Days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</si>
</sst>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14" fontId="1" fillId="2" borderId="0" xfId="0" applyNumberFormat="1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2"/>
  <sheetViews>
    <sheetView tabSelected="1" topLeftCell="S55" zoomScale="175" workbookViewId="0">
      <selection activeCell="AB64" sqref="AB64"/>
    </sheetView>
  </sheetViews>
  <sheetFormatPr baseColWidth="10" defaultColWidth="8.83203125" defaultRowHeight="15"/>
  <cols>
    <col min="1" max="1" width="8.83203125" style="6"/>
    <col min="2" max="2" width="11.5" style="2" bestFit="1" customWidth="1"/>
    <col min="3" max="3" width="15.5" customWidth="1"/>
    <col min="4" max="4" width="9" bestFit="1" customWidth="1"/>
    <col min="7" max="8" width="9" bestFit="1" customWidth="1"/>
    <col min="9" max="9" width="14.33203125" bestFit="1" customWidth="1"/>
    <col min="11" max="11" width="11.5" style="2" bestFit="1" customWidth="1"/>
    <col min="12" max="12" width="21.33203125" bestFit="1" customWidth="1"/>
    <col min="13" max="13" width="9" bestFit="1" customWidth="1"/>
    <col min="14" max="14" width="14.33203125" bestFit="1" customWidth="1"/>
    <col min="16" max="16" width="12.33203125" style="2" bestFit="1" customWidth="1"/>
    <col min="17" max="17" width="9" bestFit="1" customWidth="1"/>
    <col min="18" max="18" width="10.6640625" bestFit="1" customWidth="1"/>
    <col min="21" max="21" width="9" bestFit="1" customWidth="1"/>
    <col min="22" max="22" width="11.5" bestFit="1" customWidth="1"/>
    <col min="25" max="25" width="9" bestFit="1" customWidth="1"/>
    <col min="26" max="26" width="11.5" bestFit="1" customWidth="1"/>
    <col min="27" max="27" width="12.83203125" bestFit="1" customWidth="1"/>
    <col min="28" max="28" width="12.83203125" customWidth="1"/>
    <col min="29" max="29" width="12.83203125" bestFit="1" customWidth="1"/>
    <col min="30" max="30" width="8.83203125" style="5"/>
  </cols>
  <sheetData>
    <row r="1" spans="1:30">
      <c r="A1" s="6" t="s">
        <v>21</v>
      </c>
      <c r="C1" t="s">
        <v>8</v>
      </c>
      <c r="E1" t="s">
        <v>0</v>
      </c>
      <c r="G1" t="s">
        <v>1</v>
      </c>
      <c r="I1" t="s">
        <v>2</v>
      </c>
      <c r="L1" t="s">
        <v>10</v>
      </c>
      <c r="N1" t="s">
        <v>9</v>
      </c>
      <c r="Q1" t="s">
        <v>11</v>
      </c>
      <c r="R1" t="s">
        <v>14</v>
      </c>
      <c r="U1" t="s">
        <v>12</v>
      </c>
      <c r="V1" t="s">
        <v>15</v>
      </c>
      <c r="Y1" t="s">
        <v>13</v>
      </c>
      <c r="Z1" t="s">
        <v>16</v>
      </c>
      <c r="AC1" t="s">
        <v>19</v>
      </c>
      <c r="AD1" s="5" t="s">
        <v>20</v>
      </c>
    </row>
    <row r="2" spans="1:30" s="2" customFormat="1">
      <c r="A2" s="6"/>
      <c r="B2" s="2" t="s">
        <v>3</v>
      </c>
      <c r="C2" s="2" t="s">
        <v>4</v>
      </c>
      <c r="D2" s="2" t="s">
        <v>5</v>
      </c>
      <c r="G2" s="2" t="s">
        <v>4</v>
      </c>
      <c r="H2" s="2" t="s">
        <v>5</v>
      </c>
      <c r="K2" s="2" t="s">
        <v>3</v>
      </c>
      <c r="L2" t="s">
        <v>4</v>
      </c>
      <c r="M2" t="s">
        <v>5</v>
      </c>
      <c r="P2" s="2" t="s">
        <v>3</v>
      </c>
      <c r="Q2" t="s">
        <v>4</v>
      </c>
      <c r="R2" t="s">
        <v>5</v>
      </c>
      <c r="U2" t="s">
        <v>4</v>
      </c>
      <c r="V2" t="s">
        <v>5</v>
      </c>
      <c r="Y2" t="s">
        <v>4</v>
      </c>
      <c r="Z2" t="s">
        <v>5</v>
      </c>
      <c r="AD2" s="6"/>
    </row>
    <row r="3" spans="1:30">
      <c r="A3" s="6">
        <v>20</v>
      </c>
      <c r="B3" s="3">
        <v>35670</v>
      </c>
      <c r="C3">
        <v>30.128</v>
      </c>
      <c r="D3">
        <v>51156.290699999998</v>
      </c>
      <c r="F3">
        <f>D3/AC3</f>
        <v>7.1106296467203763E-3</v>
      </c>
      <c r="G3">
        <v>24.2</v>
      </c>
      <c r="H3">
        <v>33105.599999999999</v>
      </c>
      <c r="J3">
        <f>H3/AC3</f>
        <v>4.60161707604938E-3</v>
      </c>
      <c r="K3" s="3">
        <v>39638</v>
      </c>
      <c r="L3">
        <v>17.245000000000001</v>
      </c>
      <c r="M3">
        <v>72956.972699999998</v>
      </c>
      <c r="O3">
        <f>M3/AC3</f>
        <v>1.0140884061705224E-2</v>
      </c>
      <c r="P3" s="3">
        <v>44111</v>
      </c>
      <c r="Q3">
        <v>67.519000000000005</v>
      </c>
      <c r="R3">
        <v>275446.92190000002</v>
      </c>
      <c r="T3">
        <f>R3/AC3</f>
        <v>3.8286611913400756E-2</v>
      </c>
      <c r="U3">
        <v>21.7</v>
      </c>
      <c r="V3">
        <v>523558.94890000002</v>
      </c>
      <c r="X3">
        <f>V3/AC3</f>
        <v>7.2773724070148399E-2</v>
      </c>
      <c r="Y3">
        <v>288.2</v>
      </c>
      <c r="Z3">
        <v>6238115.7450000001</v>
      </c>
      <c r="AB3">
        <f>Z3/AC3</f>
        <v>0.86708653323197593</v>
      </c>
      <c r="AC3">
        <f>SUM(D3,H3,M3,R3,V3,Z3)</f>
        <v>7194340.4791999999</v>
      </c>
      <c r="AD3" s="5">
        <f>C3*F3+G3*J3+L3*O3+Q3*T3+U3*X3+Y3*AB3</f>
        <v>254.55907016843946</v>
      </c>
    </row>
    <row r="4" spans="1:30">
      <c r="A4" s="6">
        <v>19</v>
      </c>
      <c r="B4" s="3">
        <v>35669</v>
      </c>
      <c r="C4">
        <v>31.009</v>
      </c>
      <c r="D4">
        <v>52652.0887</v>
      </c>
      <c r="F4">
        <f t="shared" ref="F4:F62" si="0">D4/AC4</f>
        <v>7.5068515826244809E-3</v>
      </c>
      <c r="G4">
        <v>25</v>
      </c>
      <c r="H4">
        <v>34200</v>
      </c>
      <c r="J4">
        <f t="shared" ref="J4:J62" si="1">H4/AC4</f>
        <v>4.8760520325902522E-3</v>
      </c>
      <c r="K4" s="3">
        <v>39637</v>
      </c>
      <c r="L4">
        <v>17.382999999999999</v>
      </c>
      <c r="M4">
        <v>73538.6342</v>
      </c>
      <c r="O4">
        <f t="shared" ref="O4:O62" si="2">M4/AC4</f>
        <v>1.0484742887860264E-2</v>
      </c>
      <c r="P4" s="3">
        <v>44110</v>
      </c>
      <c r="Q4">
        <v>67.786000000000001</v>
      </c>
      <c r="R4">
        <v>276533.4975</v>
      </c>
      <c r="T4">
        <f t="shared" ref="T4:T62" si="3">R4/AC4</f>
        <v>3.942665855450779E-2</v>
      </c>
      <c r="U4">
        <v>21.4</v>
      </c>
      <c r="V4">
        <v>516320.80670000002</v>
      </c>
      <c r="X4">
        <f t="shared" ref="X4:X62" si="4">V4/AC4</f>
        <v>7.3614243244975841E-2</v>
      </c>
      <c r="Y4">
        <v>280</v>
      </c>
      <c r="Z4">
        <v>6060625.9840000002</v>
      </c>
      <c r="AB4">
        <f t="shared" ref="AB4:AB62" si="5">Z4/AC4</f>
        <v>0.86409145169744139</v>
      </c>
      <c r="AC4">
        <f t="shared" ref="AC4:AC62" si="6">SUM(D4,H4,M4,R4,V4,Z4)</f>
        <v>7013871.0110999998</v>
      </c>
      <c r="AD4" s="5">
        <f t="shared" ref="AD4:AD62" si="7">C4*F4+G4*J4+L4*O4+Q4*T4+U4*X4+Y4*AB4</f>
        <v>246.73046430466198</v>
      </c>
    </row>
    <row r="5" spans="1:30">
      <c r="A5" s="6">
        <v>18</v>
      </c>
      <c r="B5" s="3">
        <v>35668</v>
      </c>
      <c r="C5">
        <v>30.216000000000001</v>
      </c>
      <c r="D5">
        <v>51305.870499999997</v>
      </c>
      <c r="F5">
        <f t="shared" si="0"/>
        <v>7.2974011110611362E-3</v>
      </c>
      <c r="G5">
        <v>25.3</v>
      </c>
      <c r="H5">
        <v>34610.400000000001</v>
      </c>
      <c r="J5">
        <f t="shared" si="1"/>
        <v>4.9227499495261536E-3</v>
      </c>
      <c r="K5" s="3">
        <v>39636</v>
      </c>
      <c r="L5">
        <v>17.853999999999999</v>
      </c>
      <c r="M5">
        <v>75532.902300000002</v>
      </c>
      <c r="O5">
        <f t="shared" si="2"/>
        <v>1.0743290773434831E-2</v>
      </c>
      <c r="P5" s="3">
        <v>44109</v>
      </c>
      <c r="Q5">
        <v>64.588999999999999</v>
      </c>
      <c r="R5">
        <v>263494.59000000003</v>
      </c>
      <c r="T5">
        <f t="shared" si="3"/>
        <v>3.7477693977039116E-2</v>
      </c>
      <c r="U5">
        <v>20.8</v>
      </c>
      <c r="V5">
        <v>501844.52240000002</v>
      </c>
      <c r="X5">
        <f t="shared" si="4"/>
        <v>7.1378981384629378E-2</v>
      </c>
      <c r="Y5">
        <v>282</v>
      </c>
      <c r="Z5">
        <v>6103916.1695999997</v>
      </c>
      <c r="AB5">
        <f t="shared" si="5"/>
        <v>0.86817988280430947</v>
      </c>
      <c r="AC5">
        <f t="shared" si="6"/>
        <v>7030704.4547999995</v>
      </c>
      <c r="AD5" s="5">
        <f t="shared" si="7"/>
        <v>249.26891109906228</v>
      </c>
    </row>
    <row r="6" spans="1:30">
      <c r="A6" s="6">
        <v>17</v>
      </c>
      <c r="B6" s="3">
        <v>35667</v>
      </c>
      <c r="C6">
        <v>30.745000000000001</v>
      </c>
      <c r="D6">
        <v>52203.349300000002</v>
      </c>
      <c r="F6">
        <f t="shared" si="0"/>
        <v>7.5900934408220343E-3</v>
      </c>
      <c r="G6">
        <v>25.75</v>
      </c>
      <c r="H6">
        <v>35226</v>
      </c>
      <c r="J6">
        <f t="shared" si="1"/>
        <v>5.1216758145132459E-3</v>
      </c>
      <c r="K6" s="3">
        <v>39633</v>
      </c>
      <c r="L6">
        <v>17.834</v>
      </c>
      <c r="M6">
        <v>75449.807799999995</v>
      </c>
      <c r="O6">
        <f t="shared" si="2"/>
        <v>1.0970006694456731E-2</v>
      </c>
      <c r="P6" s="3">
        <v>44104</v>
      </c>
      <c r="Q6">
        <v>62.792000000000002</v>
      </c>
      <c r="R6">
        <v>256160.20449999999</v>
      </c>
      <c r="T6">
        <f t="shared" si="3"/>
        <v>3.7244351445762137E-2</v>
      </c>
      <c r="U6">
        <v>20.45</v>
      </c>
      <c r="V6">
        <v>493400.0232</v>
      </c>
      <c r="X6">
        <f t="shared" si="4"/>
        <v>7.1737777939695518E-2</v>
      </c>
      <c r="Y6">
        <v>275.60000000000002</v>
      </c>
      <c r="Z6">
        <v>5965387.5756999999</v>
      </c>
      <c r="AB6">
        <f t="shared" si="5"/>
        <v>0.86733609466475026</v>
      </c>
      <c r="AC6">
        <f t="shared" si="6"/>
        <v>6877826.9605</v>
      </c>
      <c r="AD6" s="5">
        <f t="shared" si="7"/>
        <v>243.40439223890499</v>
      </c>
    </row>
    <row r="7" spans="1:30">
      <c r="A7" s="6">
        <v>16</v>
      </c>
      <c r="B7" s="3">
        <v>35664</v>
      </c>
      <c r="C7">
        <v>31.273</v>
      </c>
      <c r="D7">
        <v>53100.828099999999</v>
      </c>
      <c r="F7">
        <f t="shared" si="0"/>
        <v>7.994788167397392E-3</v>
      </c>
      <c r="G7">
        <v>24.75</v>
      </c>
      <c r="H7">
        <v>33858</v>
      </c>
      <c r="J7">
        <f t="shared" si="1"/>
        <v>5.0976142455251257E-3</v>
      </c>
      <c r="K7" s="3">
        <v>39632</v>
      </c>
      <c r="L7">
        <v>17.873999999999999</v>
      </c>
      <c r="M7">
        <v>75615.996799999994</v>
      </c>
      <c r="O7">
        <f t="shared" si="2"/>
        <v>1.1384641221491592E-2</v>
      </c>
      <c r="P7" s="3">
        <v>44103</v>
      </c>
      <c r="Q7">
        <v>61.526000000000003</v>
      </c>
      <c r="R7">
        <v>250998.97029999999</v>
      </c>
      <c r="T7">
        <f t="shared" si="3"/>
        <v>3.7790062219074307E-2</v>
      </c>
      <c r="U7">
        <v>20.05</v>
      </c>
      <c r="V7">
        <v>483749.16700000002</v>
      </c>
      <c r="X7">
        <f t="shared" si="4"/>
        <v>7.2832614004374546E-2</v>
      </c>
      <c r="Y7">
        <v>265.39999999999998</v>
      </c>
      <c r="Z7">
        <v>5744607.6290999996</v>
      </c>
      <c r="AB7">
        <f t="shared" si="5"/>
        <v>0.86490028014213705</v>
      </c>
      <c r="AC7">
        <f t="shared" si="6"/>
        <v>6641930.5912999995</v>
      </c>
      <c r="AD7" s="5">
        <f t="shared" si="7"/>
        <v>233.90957566873035</v>
      </c>
    </row>
    <row r="8" spans="1:30">
      <c r="A8" s="6">
        <v>15</v>
      </c>
      <c r="B8" s="3">
        <v>35663</v>
      </c>
      <c r="C8">
        <v>31.626000000000001</v>
      </c>
      <c r="D8">
        <v>53699.147299999997</v>
      </c>
      <c r="F8">
        <f t="shared" si="0"/>
        <v>8.1335595564020393E-3</v>
      </c>
      <c r="G8">
        <v>25.3</v>
      </c>
      <c r="H8">
        <v>34610.400000000001</v>
      </c>
      <c r="J8">
        <f t="shared" si="1"/>
        <v>5.2422759731772716E-3</v>
      </c>
      <c r="K8" s="3">
        <v>39631</v>
      </c>
      <c r="L8">
        <v>18.207999999999998</v>
      </c>
      <c r="M8">
        <v>77028.603300000002</v>
      </c>
      <c r="O8">
        <f t="shared" si="2"/>
        <v>1.1667163520993501E-2</v>
      </c>
      <c r="P8" s="3">
        <v>44102</v>
      </c>
      <c r="Q8">
        <v>60.826999999999998</v>
      </c>
      <c r="R8">
        <v>248146.70920000001</v>
      </c>
      <c r="T8">
        <f t="shared" si="3"/>
        <v>3.758562546119569E-2</v>
      </c>
      <c r="U8">
        <v>20.2</v>
      </c>
      <c r="V8">
        <v>487368.23810000002</v>
      </c>
      <c r="X8">
        <f t="shared" si="4"/>
        <v>7.381939546151936E-2</v>
      </c>
      <c r="Y8">
        <v>263.39999999999998</v>
      </c>
      <c r="Z8">
        <v>5701317.4435000001</v>
      </c>
      <c r="AB8">
        <f t="shared" si="5"/>
        <v>0.86355198002671207</v>
      </c>
      <c r="AC8">
        <f t="shared" si="6"/>
        <v>6602170.5414000005</v>
      </c>
      <c r="AD8" s="5">
        <f t="shared" si="7"/>
        <v>231.83926141732917</v>
      </c>
    </row>
    <row r="9" spans="1:30">
      <c r="A9" s="6">
        <v>14</v>
      </c>
      <c r="B9" s="3">
        <v>35662</v>
      </c>
      <c r="C9">
        <v>32.594999999999999</v>
      </c>
      <c r="D9">
        <v>55344.525000000001</v>
      </c>
      <c r="F9">
        <f t="shared" si="0"/>
        <v>8.5528514785681645E-3</v>
      </c>
      <c r="G9">
        <v>26</v>
      </c>
      <c r="H9">
        <v>35568</v>
      </c>
      <c r="J9">
        <f t="shared" si="1"/>
        <v>5.4966199708049255E-3</v>
      </c>
      <c r="K9" s="3">
        <v>39629</v>
      </c>
      <c r="L9">
        <v>18.658999999999999</v>
      </c>
      <c r="M9">
        <v>78939.776899999997</v>
      </c>
      <c r="O9">
        <f t="shared" si="2"/>
        <v>1.2199222733901971E-2</v>
      </c>
      <c r="P9" s="3">
        <v>44099</v>
      </c>
      <c r="Q9">
        <v>59.029000000000003</v>
      </c>
      <c r="R9">
        <v>240812.32370000001</v>
      </c>
      <c r="T9">
        <f t="shared" si="3"/>
        <v>3.7214738744527673E-2</v>
      </c>
      <c r="U9">
        <v>19.72</v>
      </c>
      <c r="V9">
        <v>475787.2107</v>
      </c>
      <c r="X9">
        <f t="shared" si="4"/>
        <v>7.3527369663382566E-2</v>
      </c>
      <c r="Y9">
        <v>258</v>
      </c>
      <c r="Z9">
        <v>5584433.9424000001</v>
      </c>
      <c r="AB9">
        <f t="shared" si="5"/>
        <v>0.86300919740881477</v>
      </c>
      <c r="AC9">
        <f t="shared" si="6"/>
        <v>6470885.7786999997</v>
      </c>
      <c r="AD9" s="5">
        <f t="shared" si="7"/>
        <v>226.95239908476358</v>
      </c>
    </row>
    <row r="10" spans="1:30">
      <c r="A10" s="6">
        <v>13</v>
      </c>
      <c r="B10" s="3">
        <v>35661</v>
      </c>
      <c r="C10">
        <v>31.713999999999999</v>
      </c>
      <c r="D10">
        <v>53848.727099999996</v>
      </c>
      <c r="F10">
        <f t="shared" si="0"/>
        <v>8.2323367775185199E-3</v>
      </c>
      <c r="G10">
        <v>24.65</v>
      </c>
      <c r="H10">
        <v>33721.199999999997</v>
      </c>
      <c r="J10">
        <f t="shared" si="1"/>
        <v>5.1552615984131129E-3</v>
      </c>
      <c r="K10" s="3">
        <v>39626</v>
      </c>
      <c r="L10">
        <v>18.541</v>
      </c>
      <c r="M10">
        <v>78441.209799999997</v>
      </c>
      <c r="O10">
        <f t="shared" si="2"/>
        <v>1.1992009673884866E-2</v>
      </c>
      <c r="P10" s="3">
        <v>44098</v>
      </c>
      <c r="Q10">
        <v>60.561</v>
      </c>
      <c r="R10">
        <v>247060.1336</v>
      </c>
      <c r="T10">
        <f t="shared" si="3"/>
        <v>3.7770293442905153E-2</v>
      </c>
      <c r="U10">
        <v>19.84</v>
      </c>
      <c r="V10">
        <v>478682.46750000003</v>
      </c>
      <c r="X10">
        <f t="shared" si="4"/>
        <v>7.318047230040399E-2</v>
      </c>
      <c r="Y10">
        <v>261</v>
      </c>
      <c r="Z10">
        <v>5649369.2208000002</v>
      </c>
      <c r="AB10">
        <f t="shared" si="5"/>
        <v>0.86366962620687437</v>
      </c>
      <c r="AC10">
        <f t="shared" si="6"/>
        <v>6541122.9588000001</v>
      </c>
      <c r="AD10" s="5">
        <f t="shared" si="7"/>
        <v>229.76758112995662</v>
      </c>
    </row>
    <row r="11" spans="1:30">
      <c r="A11" s="6">
        <v>12</v>
      </c>
      <c r="B11" s="3">
        <v>35657</v>
      </c>
      <c r="C11">
        <v>33.034999999999997</v>
      </c>
      <c r="D11">
        <v>56092.423999999999</v>
      </c>
      <c r="F11">
        <f t="shared" si="0"/>
        <v>8.3546658566777173E-3</v>
      </c>
      <c r="G11">
        <v>26</v>
      </c>
      <c r="H11">
        <v>35568</v>
      </c>
      <c r="J11">
        <f t="shared" si="1"/>
        <v>5.2976629284252905E-3</v>
      </c>
      <c r="K11" s="3">
        <v>39625</v>
      </c>
      <c r="L11">
        <v>18.875</v>
      </c>
      <c r="M11">
        <v>79853.816399999996</v>
      </c>
      <c r="O11">
        <f t="shared" si="2"/>
        <v>1.1893797875493687E-2</v>
      </c>
      <c r="P11" s="3">
        <v>44097</v>
      </c>
      <c r="Q11">
        <v>63.756999999999998</v>
      </c>
      <c r="R11">
        <v>260099.0411</v>
      </c>
      <c r="T11">
        <f t="shared" si="3"/>
        <v>3.8740357842848516E-2</v>
      </c>
      <c r="U11">
        <v>20.85</v>
      </c>
      <c r="V11">
        <v>503050.87939999998</v>
      </c>
      <c r="X11">
        <f t="shared" si="4"/>
        <v>7.4926731750706285E-2</v>
      </c>
      <c r="Y11">
        <v>267</v>
      </c>
      <c r="Z11">
        <v>5779239.7775999997</v>
      </c>
      <c r="AB11">
        <f t="shared" si="5"/>
        <v>0.86078678374584838</v>
      </c>
      <c r="AC11">
        <f t="shared" si="6"/>
        <v>6713903.9385000002</v>
      </c>
      <c r="AD11" s="5">
        <f t="shared" si="7"/>
        <v>234.5004936697446</v>
      </c>
    </row>
    <row r="12" spans="1:30">
      <c r="A12" s="6">
        <v>11</v>
      </c>
      <c r="B12" s="3">
        <v>35656</v>
      </c>
      <c r="C12">
        <v>33.74</v>
      </c>
      <c r="D12">
        <v>57289.062400000003</v>
      </c>
      <c r="F12">
        <f t="shared" si="0"/>
        <v>8.6086095343446498E-3</v>
      </c>
      <c r="G12">
        <v>26.55</v>
      </c>
      <c r="H12">
        <v>36320.400000000001</v>
      </c>
      <c r="J12">
        <f t="shared" si="1"/>
        <v>5.4577283801246395E-3</v>
      </c>
      <c r="K12" s="3">
        <v>39624</v>
      </c>
      <c r="L12">
        <v>19.149999999999999</v>
      </c>
      <c r="M12">
        <v>81017.1394</v>
      </c>
      <c r="O12">
        <f t="shared" si="2"/>
        <v>1.2174137426347015E-2</v>
      </c>
      <c r="P12" s="3">
        <v>44096</v>
      </c>
      <c r="Q12">
        <v>62.558999999999997</v>
      </c>
      <c r="R12">
        <v>255209.45079999999</v>
      </c>
      <c r="T12">
        <f t="shared" si="3"/>
        <v>3.8349353600378375E-2</v>
      </c>
      <c r="U12">
        <v>20.45</v>
      </c>
      <c r="V12">
        <v>493400.0232</v>
      </c>
      <c r="X12">
        <f t="shared" si="4"/>
        <v>7.4141345067036582E-2</v>
      </c>
      <c r="Y12">
        <v>264.8</v>
      </c>
      <c r="Z12">
        <v>5731620.5734000001</v>
      </c>
      <c r="AB12">
        <f t="shared" si="5"/>
        <v>0.86126882599176879</v>
      </c>
      <c r="AC12">
        <f t="shared" si="6"/>
        <v>6654856.6491999999</v>
      </c>
      <c r="AD12" s="5">
        <f t="shared" si="7"/>
        <v>232.64776474702299</v>
      </c>
    </row>
    <row r="13" spans="1:30">
      <c r="A13" s="6">
        <v>10</v>
      </c>
      <c r="B13" s="3">
        <v>35655</v>
      </c>
      <c r="C13">
        <v>34.18</v>
      </c>
      <c r="D13">
        <v>58036.9614</v>
      </c>
      <c r="F13">
        <f t="shared" si="0"/>
        <v>8.7934258602616559E-3</v>
      </c>
      <c r="G13">
        <v>27</v>
      </c>
      <c r="H13">
        <v>36936</v>
      </c>
      <c r="J13">
        <f t="shared" si="1"/>
        <v>5.5963298170642085E-3</v>
      </c>
      <c r="K13" s="3">
        <v>39623</v>
      </c>
      <c r="L13">
        <v>19.052</v>
      </c>
      <c r="M13">
        <v>80601.666899999997</v>
      </c>
      <c r="O13">
        <f t="shared" si="2"/>
        <v>1.221229997231826E-2</v>
      </c>
      <c r="P13" s="3">
        <v>44095</v>
      </c>
      <c r="Q13">
        <v>62.857999999999997</v>
      </c>
      <c r="R13">
        <v>256431.84839999999</v>
      </c>
      <c r="T13">
        <f t="shared" si="3"/>
        <v>3.8853075569791229E-2</v>
      </c>
      <c r="U13">
        <v>20.6</v>
      </c>
      <c r="V13">
        <v>497019.0943</v>
      </c>
      <c r="X13">
        <f t="shared" si="4"/>
        <v>7.5305468298715011E-2</v>
      </c>
      <c r="Y13">
        <v>262</v>
      </c>
      <c r="Z13">
        <v>5671014.3136</v>
      </c>
      <c r="AB13">
        <f t="shared" si="5"/>
        <v>0.85923940048184955</v>
      </c>
      <c r="AC13">
        <f t="shared" si="6"/>
        <v>6600039.8846000005</v>
      </c>
      <c r="AD13" s="5">
        <f t="shared" si="7"/>
        <v>229.79857113740113</v>
      </c>
    </row>
    <row r="14" spans="1:30">
      <c r="A14" s="6">
        <v>9</v>
      </c>
      <c r="B14" s="3">
        <v>35654</v>
      </c>
      <c r="C14">
        <v>32.594999999999999</v>
      </c>
      <c r="D14">
        <v>55344.525000000001</v>
      </c>
      <c r="F14">
        <f t="shared" si="0"/>
        <v>8.1341533462654016E-3</v>
      </c>
      <c r="G14">
        <v>27.35</v>
      </c>
      <c r="H14">
        <v>37414.800000000003</v>
      </c>
      <c r="J14">
        <f t="shared" si="1"/>
        <v>5.4989670725306746E-3</v>
      </c>
      <c r="K14" s="3">
        <v>39622</v>
      </c>
      <c r="L14">
        <v>19.887</v>
      </c>
      <c r="M14">
        <v>84133.183199999999</v>
      </c>
      <c r="O14">
        <f t="shared" si="2"/>
        <v>1.2365310094507812E-2</v>
      </c>
      <c r="P14" s="3">
        <v>44092</v>
      </c>
      <c r="Q14">
        <v>63.624000000000002</v>
      </c>
      <c r="R14">
        <v>259555.75330000001</v>
      </c>
      <c r="T14">
        <f t="shared" si="3"/>
        <v>3.8147699329746383E-2</v>
      </c>
      <c r="U14">
        <v>22.05</v>
      </c>
      <c r="V14">
        <v>532003.44799999997</v>
      </c>
      <c r="X14">
        <f t="shared" si="4"/>
        <v>7.8190166539037625E-2</v>
      </c>
      <c r="Y14">
        <v>269.60000000000002</v>
      </c>
      <c r="Z14">
        <v>5835517.0188999996</v>
      </c>
      <c r="AB14">
        <f t="shared" si="5"/>
        <v>0.85766370361791211</v>
      </c>
      <c r="AC14">
        <f t="shared" si="6"/>
        <v>6803968.7283999994</v>
      </c>
      <c r="AD14" s="5">
        <f t="shared" si="7"/>
        <v>236.0387752893354</v>
      </c>
    </row>
    <row r="15" spans="1:30">
      <c r="A15" s="6">
        <v>8</v>
      </c>
      <c r="B15" s="3">
        <v>35653</v>
      </c>
      <c r="C15">
        <v>32.947000000000003</v>
      </c>
      <c r="D15">
        <v>55942.8442</v>
      </c>
      <c r="F15">
        <f t="shared" si="0"/>
        <v>8.2949333316137373E-3</v>
      </c>
      <c r="G15">
        <v>26.9</v>
      </c>
      <c r="H15">
        <v>36799.199999999997</v>
      </c>
      <c r="J15">
        <f t="shared" si="1"/>
        <v>5.4564067133490548E-3</v>
      </c>
      <c r="K15" s="3">
        <v>39619</v>
      </c>
      <c r="L15">
        <v>21.213000000000001</v>
      </c>
      <c r="M15">
        <v>89742.062099999996</v>
      </c>
      <c r="O15">
        <f t="shared" si="2"/>
        <v>1.3306517264294543E-2</v>
      </c>
      <c r="P15" s="3">
        <v>44091</v>
      </c>
      <c r="Q15">
        <v>61.593000000000004</v>
      </c>
      <c r="R15">
        <v>251270.61420000001</v>
      </c>
      <c r="T15">
        <f t="shared" si="3"/>
        <v>3.7257186737435062E-2</v>
      </c>
      <c r="U15">
        <v>21.3</v>
      </c>
      <c r="V15">
        <v>513908.09269999998</v>
      </c>
      <c r="X15">
        <f t="shared" si="4"/>
        <v>7.6199796926364929E-2</v>
      </c>
      <c r="Y15">
        <v>267.8</v>
      </c>
      <c r="Z15">
        <v>5796555.8518000003</v>
      </c>
      <c r="AB15">
        <f t="shared" si="5"/>
        <v>0.85948515902694267</v>
      </c>
      <c r="AC15">
        <f t="shared" si="6"/>
        <v>6744218.665</v>
      </c>
      <c r="AD15" s="5">
        <f t="shared" si="7"/>
        <v>234.7903048244589</v>
      </c>
    </row>
    <row r="16" spans="1:30">
      <c r="A16" s="6">
        <v>7</v>
      </c>
      <c r="B16" s="3">
        <v>35650</v>
      </c>
      <c r="C16">
        <v>33.564</v>
      </c>
      <c r="D16">
        <v>56989.902800000003</v>
      </c>
      <c r="F16">
        <f t="shared" si="0"/>
        <v>8.2582408849209733E-3</v>
      </c>
      <c r="G16">
        <v>27.3</v>
      </c>
      <c r="H16">
        <v>37346.400000000001</v>
      </c>
      <c r="J16">
        <f t="shared" si="1"/>
        <v>5.4117580875153318E-3</v>
      </c>
      <c r="K16" s="3">
        <v>39618</v>
      </c>
      <c r="L16">
        <v>20.574000000000002</v>
      </c>
      <c r="M16">
        <v>87041.4908</v>
      </c>
      <c r="O16">
        <f t="shared" si="2"/>
        <v>1.2612929004838251E-2</v>
      </c>
      <c r="P16" s="3">
        <v>44090</v>
      </c>
      <c r="Q16">
        <v>64.123000000000005</v>
      </c>
      <c r="R16">
        <v>261593.08259999999</v>
      </c>
      <c r="T16">
        <f t="shared" si="3"/>
        <v>3.7906691954207532E-2</v>
      </c>
      <c r="U16">
        <v>22.75</v>
      </c>
      <c r="V16">
        <v>548892.44640000002</v>
      </c>
      <c r="X16">
        <f t="shared" si="4"/>
        <v>7.9538406271589104E-2</v>
      </c>
      <c r="Y16">
        <v>273</v>
      </c>
      <c r="Z16">
        <v>5909110.3344000001</v>
      </c>
      <c r="AB16">
        <f t="shared" si="5"/>
        <v>0.85627197379692888</v>
      </c>
      <c r="AC16">
        <f t="shared" si="6"/>
        <v>6900973.6569999997</v>
      </c>
      <c r="AD16" s="5">
        <f t="shared" si="7"/>
        <v>238.68685739161609</v>
      </c>
    </row>
    <row r="17" spans="1:30">
      <c r="A17" s="6">
        <v>6</v>
      </c>
      <c r="B17" s="3">
        <v>35649</v>
      </c>
      <c r="C17">
        <v>33.74</v>
      </c>
      <c r="D17">
        <v>57289.062400000003</v>
      </c>
      <c r="F17">
        <f t="shared" si="0"/>
        <v>8.457734292650303E-3</v>
      </c>
      <c r="G17">
        <v>27.45</v>
      </c>
      <c r="H17">
        <v>37551.599999999999</v>
      </c>
      <c r="J17">
        <f t="shared" si="1"/>
        <v>5.5438410362932929E-3</v>
      </c>
      <c r="K17" s="3">
        <v>39617</v>
      </c>
      <c r="L17">
        <v>21.015999999999998</v>
      </c>
      <c r="M17">
        <v>88911.117100000003</v>
      </c>
      <c r="O17">
        <f t="shared" si="2"/>
        <v>1.3126181029880439E-2</v>
      </c>
      <c r="P17" s="3">
        <v>44089</v>
      </c>
      <c r="Q17">
        <v>64.39</v>
      </c>
      <c r="R17">
        <v>262679.65830000001</v>
      </c>
      <c r="T17">
        <f t="shared" si="3"/>
        <v>3.8780085777517868E-2</v>
      </c>
      <c r="U17">
        <v>22.35</v>
      </c>
      <c r="V17">
        <v>539241.59019999998</v>
      </c>
      <c r="X17">
        <f t="shared" si="4"/>
        <v>7.9609647957125954E-2</v>
      </c>
      <c r="Y17">
        <v>267.39999999999998</v>
      </c>
      <c r="Z17">
        <v>5787897.8147</v>
      </c>
      <c r="AB17">
        <f t="shared" si="5"/>
        <v>0.85448250990653218</v>
      </c>
      <c r="AC17">
        <f t="shared" si="6"/>
        <v>6773570.8426999999</v>
      </c>
      <c r="AD17" s="5">
        <f t="shared" si="7"/>
        <v>233.47835071606707</v>
      </c>
    </row>
    <row r="18" spans="1:30">
      <c r="A18" s="6">
        <v>5</v>
      </c>
      <c r="B18" s="3">
        <v>35648</v>
      </c>
      <c r="C18">
        <v>33.387</v>
      </c>
      <c r="D18">
        <v>56690.743199999997</v>
      </c>
      <c r="F18">
        <f t="shared" si="0"/>
        <v>8.3257421505720589E-3</v>
      </c>
      <c r="G18">
        <v>27.6</v>
      </c>
      <c r="H18">
        <v>37756.800000000003</v>
      </c>
      <c r="J18">
        <f t="shared" si="1"/>
        <v>5.5450566262944881E-3</v>
      </c>
      <c r="K18" s="3">
        <v>39616</v>
      </c>
      <c r="L18">
        <v>20.623000000000001</v>
      </c>
      <c r="M18">
        <v>87249.227100000004</v>
      </c>
      <c r="O18">
        <f t="shared" si="2"/>
        <v>1.2813636348152586E-2</v>
      </c>
      <c r="P18" s="3">
        <v>44088</v>
      </c>
      <c r="Q18">
        <v>62.259</v>
      </c>
      <c r="R18">
        <v>253987.05319999999</v>
      </c>
      <c r="T18">
        <f t="shared" si="3"/>
        <v>3.7301164090698113E-2</v>
      </c>
      <c r="U18">
        <v>23.55</v>
      </c>
      <c r="V18">
        <v>568194.15879999998</v>
      </c>
      <c r="X18">
        <f t="shared" si="4"/>
        <v>8.3446393372207453E-2</v>
      </c>
      <c r="Y18">
        <v>268.2</v>
      </c>
      <c r="Z18">
        <v>5805213.8890000004</v>
      </c>
      <c r="AB18">
        <f t="shared" si="5"/>
        <v>0.85256800741207528</v>
      </c>
      <c r="AC18">
        <f t="shared" si="6"/>
        <v>6809091.8713000007</v>
      </c>
      <c r="AD18" s="5">
        <f t="shared" si="7"/>
        <v>233.64150606543166</v>
      </c>
    </row>
    <row r="19" spans="1:30">
      <c r="A19" s="6">
        <v>4</v>
      </c>
      <c r="B19" s="3">
        <v>35647</v>
      </c>
      <c r="C19">
        <v>32.859000000000002</v>
      </c>
      <c r="D19">
        <v>55793.2644</v>
      </c>
      <c r="F19">
        <f t="shared" si="0"/>
        <v>8.2640321348805904E-3</v>
      </c>
      <c r="G19">
        <v>27.3</v>
      </c>
      <c r="H19">
        <v>37346.400000000001</v>
      </c>
      <c r="J19">
        <f t="shared" si="1"/>
        <v>5.5317044636324321E-3</v>
      </c>
      <c r="K19" s="3">
        <v>39615</v>
      </c>
      <c r="L19">
        <v>21.114000000000001</v>
      </c>
      <c r="M19">
        <v>89326.589600000007</v>
      </c>
      <c r="O19">
        <f t="shared" si="2"/>
        <v>1.3230948482621683E-2</v>
      </c>
      <c r="P19" s="3">
        <v>44085</v>
      </c>
      <c r="Q19">
        <v>61.36</v>
      </c>
      <c r="R19">
        <v>250319.86050000001</v>
      </c>
      <c r="T19">
        <f t="shared" si="3"/>
        <v>3.7077080780575845E-2</v>
      </c>
      <c r="U19">
        <v>23.25</v>
      </c>
      <c r="V19">
        <v>560956.01659999997</v>
      </c>
      <c r="X19">
        <f t="shared" si="4"/>
        <v>8.3088139711663997E-2</v>
      </c>
      <c r="Y19">
        <v>266</v>
      </c>
      <c r="Z19">
        <v>5757594.6847999999</v>
      </c>
      <c r="AB19">
        <f t="shared" si="5"/>
        <v>0.85280809442662542</v>
      </c>
      <c r="AC19">
        <f t="shared" si="6"/>
        <v>6751336.8158999998</v>
      </c>
      <c r="AD19" s="5">
        <f t="shared" si="7"/>
        <v>231.75572365251398</v>
      </c>
    </row>
    <row r="20" spans="1:30">
      <c r="A20" s="6">
        <v>3</v>
      </c>
      <c r="B20" s="3">
        <v>35646</v>
      </c>
      <c r="C20">
        <v>32.947000000000003</v>
      </c>
      <c r="D20">
        <v>55942.8442</v>
      </c>
      <c r="F20">
        <f t="shared" si="0"/>
        <v>8.4177501108931626E-3</v>
      </c>
      <c r="G20">
        <v>26.8</v>
      </c>
      <c r="H20">
        <v>36662.400000000001</v>
      </c>
      <c r="J20">
        <f t="shared" si="1"/>
        <v>5.5166112141579226E-3</v>
      </c>
      <c r="K20" s="3">
        <v>39612</v>
      </c>
      <c r="L20">
        <v>20.28</v>
      </c>
      <c r="M20">
        <v>85795.073300000004</v>
      </c>
      <c r="O20">
        <f t="shared" si="2"/>
        <v>1.2909631215803683E-2</v>
      </c>
      <c r="P20" s="3">
        <v>44084</v>
      </c>
      <c r="Q20">
        <v>59.262</v>
      </c>
      <c r="R20">
        <v>241763.07740000001</v>
      </c>
      <c r="T20">
        <f t="shared" si="3"/>
        <v>3.6378221391784767E-2</v>
      </c>
      <c r="U20">
        <v>22.45</v>
      </c>
      <c r="V20">
        <v>541654.30420000001</v>
      </c>
      <c r="X20">
        <f t="shared" si="4"/>
        <v>8.1503016953244384E-2</v>
      </c>
      <c r="Y20">
        <v>262.60000000000002</v>
      </c>
      <c r="Z20">
        <v>5684001.3693000004</v>
      </c>
      <c r="AB20">
        <f t="shared" si="5"/>
        <v>0.85527476911411615</v>
      </c>
      <c r="AC20">
        <f t="shared" si="6"/>
        <v>6645819.0684000002</v>
      </c>
      <c r="AD20" s="5">
        <f t="shared" si="7"/>
        <v>229.26773537058673</v>
      </c>
    </row>
    <row r="21" spans="1:30">
      <c r="A21" s="6">
        <v>2</v>
      </c>
      <c r="B21" s="3">
        <v>35643</v>
      </c>
      <c r="C21">
        <v>33.564</v>
      </c>
      <c r="D21">
        <v>56989.902800000003</v>
      </c>
      <c r="F21">
        <f t="shared" si="0"/>
        <v>8.5686510577284644E-3</v>
      </c>
      <c r="G21">
        <v>26.8</v>
      </c>
      <c r="H21">
        <v>36662.400000000001</v>
      </c>
      <c r="J21">
        <f t="shared" si="1"/>
        <v>5.5123328362452319E-3</v>
      </c>
      <c r="K21" s="3">
        <v>39611</v>
      </c>
      <c r="L21">
        <v>19.984999999999999</v>
      </c>
      <c r="M21">
        <v>84548.655700000003</v>
      </c>
      <c r="O21">
        <f t="shared" si="2"/>
        <v>1.2712215541685831E-2</v>
      </c>
      <c r="P21" s="3">
        <v>44083</v>
      </c>
      <c r="Q21">
        <v>59.462000000000003</v>
      </c>
      <c r="R21">
        <v>242578.0091</v>
      </c>
      <c r="T21">
        <f t="shared" si="3"/>
        <v>3.6472536574608444E-2</v>
      </c>
      <c r="U21">
        <v>22.1</v>
      </c>
      <c r="V21">
        <v>533209.8051</v>
      </c>
      <c r="X21">
        <f t="shared" si="4"/>
        <v>8.0170144814868921E-2</v>
      </c>
      <c r="Y21">
        <v>263.2</v>
      </c>
      <c r="Z21">
        <v>5696988.4249999998</v>
      </c>
      <c r="AB21">
        <f t="shared" si="5"/>
        <v>0.85656411917486319</v>
      </c>
      <c r="AC21">
        <f t="shared" si="6"/>
        <v>6650977.1976999994</v>
      </c>
      <c r="AD21" s="5">
        <f t="shared" si="7"/>
        <v>230.07754868874551</v>
      </c>
    </row>
    <row r="22" spans="1:30">
      <c r="A22" s="6">
        <v>1</v>
      </c>
      <c r="B22" s="3">
        <v>35642</v>
      </c>
      <c r="C22">
        <v>34.091999999999999</v>
      </c>
      <c r="D22">
        <v>57887.381600000001</v>
      </c>
      <c r="F22">
        <f t="shared" si="0"/>
        <v>8.5153236130961988E-3</v>
      </c>
      <c r="G22">
        <v>26.8</v>
      </c>
      <c r="H22">
        <v>36662.400000000001</v>
      </c>
      <c r="J22">
        <f t="shared" si="1"/>
        <v>5.3930959011070229E-3</v>
      </c>
      <c r="K22" s="3">
        <v>39610</v>
      </c>
      <c r="L22">
        <v>19.690000000000001</v>
      </c>
      <c r="M22">
        <v>83302.238200000007</v>
      </c>
      <c r="O22">
        <f t="shared" si="2"/>
        <v>1.2253888435821465E-2</v>
      </c>
      <c r="P22" s="3">
        <v>44082</v>
      </c>
      <c r="Q22">
        <v>59.862000000000002</v>
      </c>
      <c r="R22">
        <v>244207.8726</v>
      </c>
      <c r="T22">
        <f t="shared" si="3"/>
        <v>3.5923356810714138E-2</v>
      </c>
      <c r="U22">
        <v>22.4</v>
      </c>
      <c r="V22">
        <v>540447.94720000005</v>
      </c>
      <c r="X22">
        <f t="shared" si="4"/>
        <v>7.9500731234344313E-2</v>
      </c>
      <c r="Y22">
        <v>269.60000000000002</v>
      </c>
      <c r="Z22">
        <v>5835517.0188999996</v>
      </c>
      <c r="AB22">
        <f t="shared" si="5"/>
        <v>0.85841360400491684</v>
      </c>
      <c r="AC22">
        <f t="shared" si="6"/>
        <v>6798024.8585000001</v>
      </c>
      <c r="AD22" s="5">
        <f t="shared" si="7"/>
        <v>236.03568645084655</v>
      </c>
    </row>
    <row r="23" spans="1:30">
      <c r="A23" s="6">
        <v>0</v>
      </c>
      <c r="B23" s="4">
        <v>35641</v>
      </c>
      <c r="C23" s="1">
        <v>33.475999999999999</v>
      </c>
      <c r="D23" s="1">
        <v>56840.322999999997</v>
      </c>
      <c r="E23" s="1"/>
      <c r="F23">
        <f t="shared" si="0"/>
        <v>8.410723720623535E-3</v>
      </c>
      <c r="G23" s="1">
        <v>26.9</v>
      </c>
      <c r="H23" s="1">
        <v>36799.199999999997</v>
      </c>
      <c r="I23" t="s">
        <v>7</v>
      </c>
      <c r="J23">
        <f t="shared" si="1"/>
        <v>5.4452171980087028E-3</v>
      </c>
      <c r="K23" s="4">
        <v>39609</v>
      </c>
      <c r="L23" s="1">
        <v>20.574000000000002</v>
      </c>
      <c r="M23" s="1">
        <v>86948.975300000006</v>
      </c>
      <c r="N23" t="s">
        <v>7</v>
      </c>
      <c r="O23">
        <f t="shared" si="2"/>
        <v>1.2865933380421149E-2</v>
      </c>
      <c r="P23" s="4">
        <v>44081</v>
      </c>
      <c r="Q23" s="1">
        <v>60.427999999999997</v>
      </c>
      <c r="R23" s="1">
        <v>246350.35219999999</v>
      </c>
      <c r="S23" s="1"/>
      <c r="T23">
        <f t="shared" si="3"/>
        <v>3.6452726541200381E-2</v>
      </c>
      <c r="U23" s="1">
        <v>24.15</v>
      </c>
      <c r="V23" s="1">
        <v>582202.03330000001</v>
      </c>
      <c r="W23" s="1"/>
      <c r="X23">
        <f t="shared" si="4"/>
        <v>8.6149060969825317E-2</v>
      </c>
      <c r="Y23" s="1">
        <v>265.60000000000002</v>
      </c>
      <c r="Z23" s="1">
        <v>5748936.6476999996</v>
      </c>
      <c r="AA23" t="s">
        <v>18</v>
      </c>
      <c r="AB23">
        <f t="shared" si="5"/>
        <v>0.85067633818992094</v>
      </c>
      <c r="AC23">
        <f t="shared" si="6"/>
        <v>6758077.5314999996</v>
      </c>
      <c r="AD23" s="5">
        <f t="shared" si="7"/>
        <v>230.91563804836278</v>
      </c>
    </row>
    <row r="24" spans="1:30">
      <c r="A24" s="6">
        <v>-1</v>
      </c>
      <c r="B24" s="3">
        <v>35640</v>
      </c>
      <c r="C24">
        <v>32.241999999999997</v>
      </c>
      <c r="D24">
        <v>54746.205800000003</v>
      </c>
      <c r="F24">
        <f t="shared" si="0"/>
        <v>7.8688894056585645E-3</v>
      </c>
      <c r="G24">
        <v>25.15</v>
      </c>
      <c r="H24">
        <v>34405.199999999997</v>
      </c>
      <c r="J24">
        <f t="shared" si="1"/>
        <v>4.9451959240536811E-3</v>
      </c>
      <c r="K24" s="3">
        <v>39605</v>
      </c>
      <c r="L24">
        <v>21.605</v>
      </c>
      <c r="M24">
        <v>91306.799799999993</v>
      </c>
      <c r="O24">
        <f t="shared" si="2"/>
        <v>1.3123888662450603E-2</v>
      </c>
      <c r="P24" s="3">
        <v>44078</v>
      </c>
      <c r="Q24">
        <v>62.658000000000001</v>
      </c>
      <c r="R24">
        <v>255444.27710000001</v>
      </c>
      <c r="T24">
        <f t="shared" si="3"/>
        <v>3.6716019611505217E-2</v>
      </c>
      <c r="U24">
        <v>24.5</v>
      </c>
      <c r="V24">
        <v>590639.7439</v>
      </c>
      <c r="X24">
        <f t="shared" si="4"/>
        <v>8.4894994190366294E-2</v>
      </c>
      <c r="Y24">
        <v>274</v>
      </c>
      <c r="Z24">
        <v>5930755.4271999998</v>
      </c>
      <c r="AB24">
        <f t="shared" si="5"/>
        <v>0.85245101220596564</v>
      </c>
      <c r="AC24">
        <f t="shared" si="6"/>
        <v>6957297.6537999995</v>
      </c>
      <c r="AD24" s="5">
        <f t="shared" si="7"/>
        <v>238.6136790831757</v>
      </c>
    </row>
    <row r="25" spans="1:30">
      <c r="A25" s="6">
        <v>-2</v>
      </c>
      <c r="B25" s="3">
        <v>35639</v>
      </c>
      <c r="C25">
        <v>31.713999999999999</v>
      </c>
      <c r="D25">
        <v>53848.727099999996</v>
      </c>
      <c r="F25">
        <f t="shared" si="0"/>
        <v>7.5101395852032677E-3</v>
      </c>
      <c r="G25">
        <v>25.55</v>
      </c>
      <c r="H25">
        <v>34952.400000000001</v>
      </c>
      <c r="J25">
        <f t="shared" si="1"/>
        <v>4.8747188090516392E-3</v>
      </c>
      <c r="K25" s="3">
        <v>39604</v>
      </c>
      <c r="L25">
        <v>21.850999999999999</v>
      </c>
      <c r="M25">
        <v>92344.377099999998</v>
      </c>
      <c r="O25">
        <f t="shared" si="2"/>
        <v>1.2879026102915032E-2</v>
      </c>
      <c r="P25" s="3">
        <v>44077</v>
      </c>
      <c r="Q25">
        <v>64.09</v>
      </c>
      <c r="R25">
        <v>261280.67660000001</v>
      </c>
      <c r="T25">
        <f t="shared" si="3"/>
        <v>3.6440125103390848E-2</v>
      </c>
      <c r="U25">
        <v>23.9</v>
      </c>
      <c r="V25">
        <v>576175.09719999996</v>
      </c>
      <c r="X25">
        <f t="shared" si="4"/>
        <v>8.0357617320355568E-2</v>
      </c>
      <c r="Y25">
        <v>284.2</v>
      </c>
      <c r="Z25">
        <v>6151535.3738000002</v>
      </c>
      <c r="AB25">
        <f t="shared" si="5"/>
        <v>0.8579383730790836</v>
      </c>
      <c r="AC25">
        <f t="shared" si="6"/>
        <v>7170136.6518000001</v>
      </c>
      <c r="AD25" s="5">
        <f t="shared" si="7"/>
        <v>248.72622553265956</v>
      </c>
    </row>
    <row r="26" spans="1:30">
      <c r="A26" s="6">
        <v>-3</v>
      </c>
      <c r="B26" s="3">
        <v>35636</v>
      </c>
      <c r="C26">
        <v>31.626000000000001</v>
      </c>
      <c r="D26">
        <v>53699.147299999997</v>
      </c>
      <c r="F26">
        <f t="shared" si="0"/>
        <v>7.2860156993321233E-3</v>
      </c>
      <c r="G26">
        <v>26</v>
      </c>
      <c r="H26">
        <v>35568</v>
      </c>
      <c r="J26">
        <f t="shared" si="1"/>
        <v>4.8259426717907113E-3</v>
      </c>
      <c r="K26" s="3">
        <v>39603</v>
      </c>
      <c r="L26">
        <v>22.341999999999999</v>
      </c>
      <c r="M26">
        <v>94419.531600000002</v>
      </c>
      <c r="O26">
        <f t="shared" si="2"/>
        <v>1.2811044944864246E-2</v>
      </c>
      <c r="P26" s="3">
        <v>44076</v>
      </c>
      <c r="Q26">
        <v>64.722999999999999</v>
      </c>
      <c r="R26">
        <v>263859.55080000003</v>
      </c>
      <c r="T26">
        <f t="shared" si="3"/>
        <v>3.5801030858222255E-2</v>
      </c>
      <c r="U26">
        <v>25.7</v>
      </c>
      <c r="V26">
        <v>619569.03749999998</v>
      </c>
      <c r="X26">
        <f t="shared" si="4"/>
        <v>8.4064458394949096E-2</v>
      </c>
      <c r="Y26">
        <v>291.2</v>
      </c>
      <c r="Z26">
        <v>6303051.0234000003</v>
      </c>
      <c r="AB26">
        <f t="shared" si="5"/>
        <v>0.85521150743084162</v>
      </c>
      <c r="AC26">
        <f t="shared" si="6"/>
        <v>7370166.2905999999</v>
      </c>
      <c r="AD26" s="5">
        <f t="shared" si="7"/>
        <v>254.15732407297978</v>
      </c>
    </row>
    <row r="27" spans="1:30">
      <c r="A27" s="6">
        <v>-4</v>
      </c>
      <c r="B27" s="3">
        <v>35635</v>
      </c>
      <c r="C27">
        <v>31.626000000000001</v>
      </c>
      <c r="D27">
        <v>53699.147299999997</v>
      </c>
      <c r="F27">
        <f t="shared" si="0"/>
        <v>7.4706149995570018E-3</v>
      </c>
      <c r="G27">
        <v>25.95</v>
      </c>
      <c r="H27">
        <v>35499.599999999999</v>
      </c>
      <c r="J27">
        <f t="shared" si="1"/>
        <v>4.9386974947044221E-3</v>
      </c>
      <c r="K27" s="3">
        <v>39602</v>
      </c>
      <c r="L27">
        <v>21.605</v>
      </c>
      <c r="M27">
        <v>91306.799799999993</v>
      </c>
      <c r="O27">
        <f t="shared" si="2"/>
        <v>1.2702584350858552E-2</v>
      </c>
      <c r="P27" s="3">
        <v>44075</v>
      </c>
      <c r="Q27">
        <v>66.021000000000001</v>
      </c>
      <c r="R27">
        <v>269153.0294</v>
      </c>
      <c r="T27">
        <f t="shared" si="3"/>
        <v>3.7444517459066747E-2</v>
      </c>
      <c r="U27">
        <v>25.6</v>
      </c>
      <c r="V27">
        <v>617158.26309999998</v>
      </c>
      <c r="X27">
        <f t="shared" si="4"/>
        <v>8.5858938348829364E-2</v>
      </c>
      <c r="Y27">
        <v>282.8</v>
      </c>
      <c r="Z27">
        <v>6121232.2438000003</v>
      </c>
      <c r="AB27">
        <f t="shared" si="5"/>
        <v>0.85158464734698402</v>
      </c>
      <c r="AC27">
        <f t="shared" si="6"/>
        <v>7188049.0833999999</v>
      </c>
      <c r="AD27" s="5">
        <f t="shared" si="7"/>
        <v>246.13711578348605</v>
      </c>
    </row>
    <row r="28" spans="1:30">
      <c r="A28" s="6">
        <v>-5</v>
      </c>
      <c r="B28" s="3">
        <v>35634</v>
      </c>
      <c r="C28">
        <v>31.538</v>
      </c>
      <c r="D28">
        <v>53549.567499999997</v>
      </c>
      <c r="F28">
        <f t="shared" si="0"/>
        <v>7.4986642085012453E-3</v>
      </c>
      <c r="G28">
        <v>25.3</v>
      </c>
      <c r="H28">
        <v>34610.400000000001</v>
      </c>
      <c r="J28">
        <f t="shared" si="1"/>
        <v>4.8465707537584035E-3</v>
      </c>
      <c r="K28" s="3">
        <v>39601</v>
      </c>
      <c r="L28">
        <v>21.753</v>
      </c>
      <c r="M28">
        <v>91929.3462</v>
      </c>
      <c r="O28">
        <f t="shared" si="2"/>
        <v>1.2873069386804291E-2</v>
      </c>
      <c r="P28" s="3">
        <v>44074</v>
      </c>
      <c r="Q28">
        <v>67.052999999999997</v>
      </c>
      <c r="R28">
        <v>273360.66629999998</v>
      </c>
      <c r="T28">
        <f t="shared" si="3"/>
        <v>3.8279297856063217E-2</v>
      </c>
      <c r="U28">
        <v>23.5</v>
      </c>
      <c r="V28">
        <v>566531.99930000002</v>
      </c>
      <c r="X28">
        <f t="shared" si="4"/>
        <v>7.9332727124669364E-2</v>
      </c>
      <c r="Y28">
        <v>282.8</v>
      </c>
      <c r="Z28">
        <v>6121232.2438000003</v>
      </c>
      <c r="AB28">
        <f t="shared" si="5"/>
        <v>0.85716967067020355</v>
      </c>
      <c r="AC28">
        <f t="shared" si="6"/>
        <v>7141214.2231000001</v>
      </c>
      <c r="AD28" s="5">
        <f t="shared" si="7"/>
        <v>247.47778270235489</v>
      </c>
    </row>
    <row r="29" spans="1:30">
      <c r="A29" s="6">
        <v>-6</v>
      </c>
      <c r="B29" s="3">
        <v>35633</v>
      </c>
      <c r="C29">
        <v>31.361000000000001</v>
      </c>
      <c r="D29">
        <v>53250.407899999998</v>
      </c>
      <c r="F29">
        <f t="shared" si="0"/>
        <v>7.6180064351131591E-3</v>
      </c>
      <c r="G29">
        <v>25.15</v>
      </c>
      <c r="H29">
        <v>34405.199999999997</v>
      </c>
      <c r="J29">
        <f t="shared" si="1"/>
        <v>4.9220099026012392E-3</v>
      </c>
      <c r="K29" s="3">
        <v>39598</v>
      </c>
      <c r="L29">
        <v>21.262</v>
      </c>
      <c r="M29">
        <v>89854.191600000006</v>
      </c>
      <c r="O29">
        <f t="shared" si="2"/>
        <v>1.2854545849041108E-2</v>
      </c>
      <c r="P29" s="3">
        <v>44071</v>
      </c>
      <c r="Q29">
        <v>67.319999999999993</v>
      </c>
      <c r="R29">
        <v>274446.50809999998</v>
      </c>
      <c r="T29">
        <f t="shared" si="3"/>
        <v>3.926233332759383E-2</v>
      </c>
      <c r="U29">
        <v>22.5</v>
      </c>
      <c r="V29">
        <v>542424.25459999999</v>
      </c>
      <c r="X29">
        <f t="shared" si="4"/>
        <v>7.7599245246424836E-2</v>
      </c>
      <c r="Y29">
        <v>277</v>
      </c>
      <c r="Z29">
        <v>5995690.7056</v>
      </c>
      <c r="AB29">
        <f t="shared" si="5"/>
        <v>0.85774385923922591</v>
      </c>
      <c r="AC29">
        <f t="shared" si="6"/>
        <v>6990071.2677999996</v>
      </c>
      <c r="AD29" s="5">
        <f t="shared" si="7"/>
        <v>242.62018250962808</v>
      </c>
    </row>
    <row r="30" spans="1:30">
      <c r="A30" s="6">
        <v>-7</v>
      </c>
      <c r="B30" s="3">
        <v>35632</v>
      </c>
      <c r="C30">
        <v>31.361000000000001</v>
      </c>
      <c r="D30">
        <v>53250.407899999998</v>
      </c>
      <c r="F30">
        <f t="shared" si="0"/>
        <v>7.5773675534115013E-3</v>
      </c>
      <c r="G30">
        <v>25.5</v>
      </c>
      <c r="H30">
        <v>34884</v>
      </c>
      <c r="J30">
        <f t="shared" si="1"/>
        <v>4.9638847880676389E-3</v>
      </c>
      <c r="K30" s="3">
        <v>39597</v>
      </c>
      <c r="L30">
        <v>20.132000000000001</v>
      </c>
      <c r="M30">
        <v>85081.336200000005</v>
      </c>
      <c r="O30">
        <f t="shared" si="2"/>
        <v>1.210680972685611E-2</v>
      </c>
      <c r="P30" s="3">
        <v>44070</v>
      </c>
      <c r="Q30">
        <v>65.254999999999995</v>
      </c>
      <c r="R30">
        <v>266031.23430000001</v>
      </c>
      <c r="T30">
        <f t="shared" si="3"/>
        <v>3.7855417873312348E-2</v>
      </c>
      <c r="U30">
        <v>21.35</v>
      </c>
      <c r="V30">
        <v>514700.34830000001</v>
      </c>
      <c r="X30">
        <f t="shared" si="4"/>
        <v>7.3240259985652034E-2</v>
      </c>
      <c r="Y30">
        <v>280.60000000000002</v>
      </c>
      <c r="Z30">
        <v>6073613.0396999996</v>
      </c>
      <c r="AB30">
        <f t="shared" si="5"/>
        <v>0.8642562600727004</v>
      </c>
      <c r="AC30">
        <f t="shared" si="6"/>
        <v>7027560.3663999997</v>
      </c>
      <c r="AD30" s="5">
        <f t="shared" si="7"/>
        <v>247.15218859977574</v>
      </c>
    </row>
    <row r="31" spans="1:30">
      <c r="A31" s="6">
        <v>-8</v>
      </c>
      <c r="B31" s="3">
        <v>35629</v>
      </c>
      <c r="C31">
        <v>31.538</v>
      </c>
      <c r="D31">
        <v>53549.567499999997</v>
      </c>
      <c r="F31">
        <f t="shared" si="0"/>
        <v>7.6942179369598263E-3</v>
      </c>
      <c r="G31">
        <v>26.1</v>
      </c>
      <c r="H31">
        <v>35704.800000000003</v>
      </c>
      <c r="J31">
        <f t="shared" si="1"/>
        <v>5.1302097369052184E-3</v>
      </c>
      <c r="K31" s="3">
        <v>39596</v>
      </c>
      <c r="L31">
        <v>19.739999999999998</v>
      </c>
      <c r="M31">
        <v>83421.212499999994</v>
      </c>
      <c r="O31">
        <f t="shared" si="2"/>
        <v>1.1986296426025051E-2</v>
      </c>
      <c r="P31" s="3">
        <v>44069</v>
      </c>
      <c r="Q31">
        <v>62.758000000000003</v>
      </c>
      <c r="R31">
        <v>255851.46770000001</v>
      </c>
      <c r="T31">
        <f t="shared" si="3"/>
        <v>3.6761771268737843E-2</v>
      </c>
      <c r="U31">
        <v>19.16</v>
      </c>
      <c r="V31">
        <v>461904.38750000001</v>
      </c>
      <c r="X31">
        <f t="shared" si="4"/>
        <v>6.6368286232432072E-2</v>
      </c>
      <c r="Y31">
        <v>280.39999999999998</v>
      </c>
      <c r="Z31">
        <v>6069284.0210999995</v>
      </c>
      <c r="AB31">
        <f t="shared" si="5"/>
        <v>0.87205921839893996</v>
      </c>
      <c r="AC31">
        <f t="shared" si="6"/>
        <v>6959715.4562999997</v>
      </c>
      <c r="AD31" s="5">
        <f t="shared" si="7"/>
        <v>248.71728465543842</v>
      </c>
    </row>
    <row r="32" spans="1:30">
      <c r="A32" s="6">
        <v>-9</v>
      </c>
      <c r="B32" s="3">
        <v>35628</v>
      </c>
      <c r="C32">
        <v>31.978000000000002</v>
      </c>
      <c r="D32">
        <v>54297.466399999998</v>
      </c>
      <c r="F32">
        <f t="shared" si="0"/>
        <v>8.1895058924155925E-3</v>
      </c>
      <c r="G32">
        <v>26.2</v>
      </c>
      <c r="H32">
        <v>35841.599999999999</v>
      </c>
      <c r="J32">
        <f t="shared" si="1"/>
        <v>5.4058690737290591E-3</v>
      </c>
      <c r="K32" s="3">
        <v>39595</v>
      </c>
      <c r="L32">
        <v>19.887</v>
      </c>
      <c r="M32">
        <v>84043.758900000001</v>
      </c>
      <c r="O32">
        <f t="shared" si="2"/>
        <v>1.2676040050596273E-2</v>
      </c>
      <c r="P32" s="3">
        <v>44068</v>
      </c>
      <c r="Q32">
        <v>59.262</v>
      </c>
      <c r="R32">
        <v>241599.79440000001</v>
      </c>
      <c r="T32">
        <f t="shared" si="3"/>
        <v>3.6439691776211418E-2</v>
      </c>
      <c r="U32">
        <v>18.12</v>
      </c>
      <c r="V32">
        <v>436832.33309999999</v>
      </c>
      <c r="X32">
        <f t="shared" si="4"/>
        <v>6.588596490977526E-2</v>
      </c>
      <c r="Y32">
        <v>269.2</v>
      </c>
      <c r="Z32">
        <v>5777512.3239000002</v>
      </c>
      <c r="AB32">
        <f t="shared" si="5"/>
        <v>0.87140292829727239</v>
      </c>
      <c r="AC32">
        <f t="shared" si="6"/>
        <v>6630127.2767000003</v>
      </c>
      <c r="AD32" s="5">
        <f t="shared" si="7"/>
        <v>238.59061719347827</v>
      </c>
    </row>
    <row r="33" spans="1:30">
      <c r="A33" s="6">
        <v>-10</v>
      </c>
      <c r="B33" s="3">
        <v>35627</v>
      </c>
      <c r="C33">
        <v>31.273</v>
      </c>
      <c r="D33">
        <v>53100.828099999999</v>
      </c>
      <c r="F33">
        <f t="shared" si="0"/>
        <v>8.1262354565273514E-3</v>
      </c>
      <c r="G33">
        <v>23.05</v>
      </c>
      <c r="H33">
        <v>31532.400000000001</v>
      </c>
      <c r="J33">
        <f t="shared" si="1"/>
        <v>4.8255312784736609E-3</v>
      </c>
      <c r="K33" s="3">
        <v>39594</v>
      </c>
      <c r="L33">
        <v>18.895</v>
      </c>
      <c r="M33">
        <v>79851.9467</v>
      </c>
      <c r="O33">
        <f t="shared" si="2"/>
        <v>1.2220067817478581E-2</v>
      </c>
      <c r="P33" s="3">
        <v>44067</v>
      </c>
      <c r="Q33">
        <v>61.56</v>
      </c>
      <c r="R33">
        <v>250965.17970000001</v>
      </c>
      <c r="T33">
        <f t="shared" si="3"/>
        <v>3.8406221044072542E-2</v>
      </c>
      <c r="U33">
        <v>18.440000000000001</v>
      </c>
      <c r="V33">
        <v>444546.81140000001</v>
      </c>
      <c r="X33">
        <f t="shared" si="4"/>
        <v>6.803080460594281E-2</v>
      </c>
      <c r="Y33">
        <v>264.39999999999998</v>
      </c>
      <c r="Z33">
        <v>5674495.7593999999</v>
      </c>
      <c r="AB33">
        <f t="shared" si="5"/>
        <v>0.86839113979750504</v>
      </c>
      <c r="AC33">
        <f t="shared" si="6"/>
        <v>6534492.9253000002</v>
      </c>
      <c r="AD33" s="5">
        <f t="shared" si="7"/>
        <v>233.81765080567905</v>
      </c>
    </row>
    <row r="34" spans="1:30">
      <c r="A34" s="6">
        <v>-11</v>
      </c>
      <c r="B34" s="3">
        <v>35626</v>
      </c>
      <c r="C34">
        <v>31.449000000000002</v>
      </c>
      <c r="D34">
        <v>53399.987699999998</v>
      </c>
      <c r="F34">
        <f t="shared" si="0"/>
        <v>8.5136415395864421E-3</v>
      </c>
      <c r="G34">
        <v>23.05</v>
      </c>
      <c r="H34">
        <v>31532.400000000001</v>
      </c>
      <c r="J34">
        <f t="shared" si="1"/>
        <v>5.0272586576430153E-3</v>
      </c>
      <c r="K34" s="3">
        <v>39591</v>
      </c>
      <c r="L34">
        <v>19.405999999999999</v>
      </c>
      <c r="M34">
        <v>82010.107499999998</v>
      </c>
      <c r="O34">
        <f t="shared" si="2"/>
        <v>1.3074996604876552E-2</v>
      </c>
      <c r="P34" s="3">
        <v>44064</v>
      </c>
      <c r="Q34">
        <v>59.362000000000002</v>
      </c>
      <c r="R34">
        <v>242006.98509999999</v>
      </c>
      <c r="T34">
        <f t="shared" si="3"/>
        <v>3.858354299241603E-2</v>
      </c>
      <c r="U34">
        <v>18.16</v>
      </c>
      <c r="V34">
        <v>437796.64289999998</v>
      </c>
      <c r="X34">
        <f t="shared" si="4"/>
        <v>6.9798586955197583E-2</v>
      </c>
      <c r="Y34">
        <v>252.8</v>
      </c>
      <c r="Z34">
        <v>5425539.0619000001</v>
      </c>
      <c r="AB34">
        <f t="shared" si="5"/>
        <v>0.86500197325028028</v>
      </c>
      <c r="AC34">
        <f t="shared" si="6"/>
        <v>6272285.1851000004</v>
      </c>
      <c r="AD34" s="5">
        <f t="shared" si="7"/>
        <v>222.86779466484441</v>
      </c>
    </row>
    <row r="35" spans="1:30">
      <c r="A35" s="6">
        <v>-12</v>
      </c>
      <c r="B35" s="3">
        <v>35625</v>
      </c>
      <c r="C35">
        <v>31.273</v>
      </c>
      <c r="D35">
        <v>53100.828099999999</v>
      </c>
      <c r="F35">
        <f t="shared" si="0"/>
        <v>8.4036418508263815E-3</v>
      </c>
      <c r="G35">
        <v>23.4</v>
      </c>
      <c r="H35">
        <v>32011.200000000001</v>
      </c>
      <c r="J35">
        <f t="shared" si="1"/>
        <v>5.0660351192371236E-3</v>
      </c>
      <c r="K35" s="3">
        <v>39590</v>
      </c>
      <c r="L35">
        <v>19.690000000000001</v>
      </c>
      <c r="M35">
        <v>83213.697100000005</v>
      </c>
      <c r="O35">
        <f t="shared" si="2"/>
        <v>1.3169250509514181E-2</v>
      </c>
      <c r="P35" s="3">
        <v>44063</v>
      </c>
      <c r="Q35">
        <v>58.73</v>
      </c>
      <c r="R35">
        <v>239428.1109</v>
      </c>
      <c r="T35">
        <f t="shared" si="3"/>
        <v>3.7891463561253586E-2</v>
      </c>
      <c r="U35">
        <v>18.18</v>
      </c>
      <c r="V35">
        <v>438278.7978</v>
      </c>
      <c r="X35">
        <f t="shared" si="4"/>
        <v>6.9361216751381585E-2</v>
      </c>
      <c r="Y35">
        <v>255</v>
      </c>
      <c r="Z35">
        <v>5472754.9873000002</v>
      </c>
      <c r="AB35">
        <f t="shared" si="5"/>
        <v>0.86610839220778724</v>
      </c>
      <c r="AC35">
        <f t="shared" si="6"/>
        <v>6318787.6211999999</v>
      </c>
      <c r="AD35" s="5">
        <f t="shared" si="7"/>
        <v>224.98464744440165</v>
      </c>
    </row>
    <row r="36" spans="1:30">
      <c r="A36" s="6">
        <v>-13</v>
      </c>
      <c r="B36" s="3">
        <v>35622</v>
      </c>
      <c r="C36">
        <v>30.48</v>
      </c>
      <c r="D36">
        <v>51754.609900000003</v>
      </c>
      <c r="F36">
        <f t="shared" si="0"/>
        <v>8.1823515417674478E-3</v>
      </c>
      <c r="G36">
        <v>23.7</v>
      </c>
      <c r="H36">
        <v>32421.599999999999</v>
      </c>
      <c r="J36">
        <f t="shared" si="1"/>
        <v>5.1258222071260831E-3</v>
      </c>
      <c r="K36" s="3">
        <v>39589</v>
      </c>
      <c r="L36">
        <v>19.640999999999998</v>
      </c>
      <c r="M36">
        <v>83006.181599999996</v>
      </c>
      <c r="O36">
        <f t="shared" si="2"/>
        <v>1.3123193456646818E-2</v>
      </c>
      <c r="P36" s="3">
        <v>44062</v>
      </c>
      <c r="Q36">
        <v>60.594000000000001</v>
      </c>
      <c r="R36">
        <v>247029.00330000001</v>
      </c>
      <c r="T36">
        <f t="shared" si="3"/>
        <v>3.9055035868660479E-2</v>
      </c>
      <c r="U36">
        <v>17.82</v>
      </c>
      <c r="V36">
        <v>429600.0097</v>
      </c>
      <c r="X36">
        <f t="shared" si="4"/>
        <v>6.7919327544039801E-2</v>
      </c>
      <c r="Y36">
        <v>255.4</v>
      </c>
      <c r="Z36">
        <v>5481339.7010000004</v>
      </c>
      <c r="AB36">
        <f t="shared" si="5"/>
        <v>0.86659426938175932</v>
      </c>
      <c r="AC36">
        <f t="shared" si="6"/>
        <v>6325151.1055000005</v>
      </c>
      <c r="AD36" s="5">
        <f t="shared" si="7"/>
        <v>225.53363236434569</v>
      </c>
    </row>
    <row r="37" spans="1:30">
      <c r="A37" s="6">
        <v>-14</v>
      </c>
      <c r="B37" s="3">
        <v>35621</v>
      </c>
      <c r="C37">
        <v>29.158999999999999</v>
      </c>
      <c r="D37">
        <v>49510.912900000003</v>
      </c>
      <c r="F37">
        <f t="shared" si="0"/>
        <v>7.9568431678234564E-3</v>
      </c>
      <c r="G37">
        <v>23</v>
      </c>
      <c r="H37">
        <v>31464</v>
      </c>
      <c r="J37">
        <f t="shared" si="1"/>
        <v>5.056544078232846E-3</v>
      </c>
      <c r="K37" s="3">
        <v>39588</v>
      </c>
      <c r="L37">
        <v>18.658999999999999</v>
      </c>
      <c r="M37">
        <v>78855.872600000002</v>
      </c>
      <c r="O37">
        <f t="shared" si="2"/>
        <v>1.2672838660990775E-2</v>
      </c>
      <c r="P37" s="3">
        <v>44061</v>
      </c>
      <c r="Q37">
        <v>58.53</v>
      </c>
      <c r="R37">
        <v>238613.72959999999</v>
      </c>
      <c r="T37">
        <f t="shared" si="3"/>
        <v>3.8347344310765745E-2</v>
      </c>
      <c r="U37">
        <v>17.239999999999998</v>
      </c>
      <c r="V37">
        <v>415617.51779999997</v>
      </c>
      <c r="X37">
        <f t="shared" si="4"/>
        <v>6.6793424181331815E-2</v>
      </c>
      <c r="Y37">
        <v>252</v>
      </c>
      <c r="Z37">
        <v>5408369.6344999997</v>
      </c>
      <c r="AB37">
        <f t="shared" si="5"/>
        <v>0.86917300560085531</v>
      </c>
      <c r="AC37">
        <f t="shared" si="6"/>
        <v>6222431.6673999997</v>
      </c>
      <c r="AD37" s="5">
        <f t="shared" si="7"/>
        <v>223.01236270711615</v>
      </c>
    </row>
    <row r="38" spans="1:30">
      <c r="A38" s="6">
        <v>-15</v>
      </c>
      <c r="B38" s="3">
        <v>35620</v>
      </c>
      <c r="C38">
        <v>27.838000000000001</v>
      </c>
      <c r="D38">
        <v>47267.216</v>
      </c>
      <c r="F38">
        <f t="shared" si="0"/>
        <v>7.8916330651933094E-3</v>
      </c>
      <c r="G38">
        <v>21.8</v>
      </c>
      <c r="H38">
        <v>29822.400000000001</v>
      </c>
      <c r="J38">
        <f t="shared" si="1"/>
        <v>4.9790839791245796E-3</v>
      </c>
      <c r="K38" s="3">
        <v>39587</v>
      </c>
      <c r="L38">
        <v>19.306999999999999</v>
      </c>
      <c r="M38">
        <v>81595.0766</v>
      </c>
      <c r="O38">
        <f t="shared" si="2"/>
        <v>1.3622939088554336E-2</v>
      </c>
      <c r="P38" s="3">
        <v>44060</v>
      </c>
      <c r="Q38">
        <v>56.265999999999998</v>
      </c>
      <c r="R38">
        <v>229384.07449999999</v>
      </c>
      <c r="T38">
        <f t="shared" si="3"/>
        <v>3.8297473389441117E-2</v>
      </c>
      <c r="U38">
        <v>16.2</v>
      </c>
      <c r="V38">
        <v>390545.4633</v>
      </c>
      <c r="X38">
        <f t="shared" si="4"/>
        <v>6.5204633411020452E-2</v>
      </c>
      <c r="Y38">
        <v>242.8</v>
      </c>
      <c r="Z38">
        <v>5210921.2193</v>
      </c>
      <c r="AB38">
        <f t="shared" si="5"/>
        <v>0.8700042370666663</v>
      </c>
      <c r="AC38">
        <f t="shared" si="6"/>
        <v>5989535.4496999998</v>
      </c>
      <c r="AD38" s="5">
        <f t="shared" si="7"/>
        <v>215.03943885577192</v>
      </c>
    </row>
    <row r="39" spans="1:30">
      <c r="A39" s="6">
        <v>-16</v>
      </c>
      <c r="B39" s="3">
        <v>35619</v>
      </c>
      <c r="C39">
        <v>30.04</v>
      </c>
      <c r="D39">
        <v>51006.710899999998</v>
      </c>
      <c r="F39">
        <f t="shared" si="0"/>
        <v>8.4298633360657422E-3</v>
      </c>
      <c r="G39">
        <v>22.7</v>
      </c>
      <c r="H39">
        <v>31053.599999999999</v>
      </c>
      <c r="J39">
        <f t="shared" si="1"/>
        <v>5.1322188683381887E-3</v>
      </c>
      <c r="K39" s="3">
        <v>39584</v>
      </c>
      <c r="L39">
        <v>19.640999999999998</v>
      </c>
      <c r="M39">
        <v>83006.181599999996</v>
      </c>
      <c r="O39">
        <f t="shared" si="2"/>
        <v>1.3718405962472183E-2</v>
      </c>
      <c r="P39" s="4">
        <v>44057</v>
      </c>
      <c r="Q39" s="1">
        <v>53.735999999999997</v>
      </c>
      <c r="R39" s="1">
        <v>219068.57769999999</v>
      </c>
      <c r="S39" s="1"/>
      <c r="T39">
        <f t="shared" si="3"/>
        <v>3.6205396087150947E-2</v>
      </c>
      <c r="U39" s="1">
        <v>15.34</v>
      </c>
      <c r="V39" s="1">
        <v>369812.80290000001</v>
      </c>
      <c r="W39" s="1"/>
      <c r="X39">
        <f t="shared" si="4"/>
        <v>6.1118847566672199E-2</v>
      </c>
      <c r="Y39" s="1">
        <v>246.8</v>
      </c>
      <c r="Z39" s="1">
        <v>5296768.3563999999</v>
      </c>
      <c r="AA39" t="s">
        <v>17</v>
      </c>
      <c r="AB39">
        <f t="shared" si="5"/>
        <v>0.8753952681793008</v>
      </c>
      <c r="AC39">
        <f t="shared" si="6"/>
        <v>6050716.2294999994</v>
      </c>
      <c r="AD39" s="5">
        <f t="shared" si="7"/>
        <v>219.56982614689895</v>
      </c>
    </row>
    <row r="40" spans="1:30">
      <c r="A40" s="6">
        <v>-17</v>
      </c>
      <c r="B40" s="3">
        <v>35618</v>
      </c>
      <c r="C40">
        <v>31.273</v>
      </c>
      <c r="D40">
        <v>53100.828099999999</v>
      </c>
      <c r="F40">
        <f t="shared" si="0"/>
        <v>8.7305196406838072E-3</v>
      </c>
      <c r="G40">
        <v>23.85</v>
      </c>
      <c r="H40">
        <v>32626.799999999999</v>
      </c>
      <c r="J40">
        <f t="shared" si="1"/>
        <v>5.3643027501611117E-3</v>
      </c>
      <c r="K40" s="3">
        <v>39583</v>
      </c>
      <c r="L40">
        <v>19.111000000000001</v>
      </c>
      <c r="M40">
        <v>80765.0147</v>
      </c>
      <c r="O40">
        <f t="shared" si="2"/>
        <v>1.3278899262937604E-2</v>
      </c>
      <c r="P40" s="3">
        <v>44056</v>
      </c>
      <c r="Q40">
        <v>54.567999999999998</v>
      </c>
      <c r="R40">
        <v>222461.83319999999</v>
      </c>
      <c r="T40">
        <f t="shared" si="3"/>
        <v>3.6575840218490398E-2</v>
      </c>
      <c r="U40">
        <v>15.2</v>
      </c>
      <c r="V40">
        <v>366437.71870000003</v>
      </c>
      <c r="X40">
        <f t="shared" si="4"/>
        <v>6.0247491699620376E-2</v>
      </c>
      <c r="Y40">
        <v>248.2</v>
      </c>
      <c r="Z40">
        <v>5326814.8542999998</v>
      </c>
      <c r="AB40">
        <f t="shared" si="5"/>
        <v>0.87580294642810674</v>
      </c>
      <c r="AC40">
        <f t="shared" si="6"/>
        <v>6082207.0489999996</v>
      </c>
      <c r="AD40" s="5">
        <f t="shared" si="7"/>
        <v>220.94066483146136</v>
      </c>
    </row>
    <row r="41" spans="1:30">
      <c r="A41" s="6">
        <v>-18</v>
      </c>
      <c r="B41" s="3">
        <v>35615</v>
      </c>
      <c r="C41">
        <v>31.626000000000001</v>
      </c>
      <c r="D41">
        <v>53699.147299999997</v>
      </c>
      <c r="F41">
        <f t="shared" si="0"/>
        <v>9.0057345100492073E-3</v>
      </c>
      <c r="G41">
        <v>23.25</v>
      </c>
      <c r="H41">
        <v>31806</v>
      </c>
      <c r="J41">
        <f t="shared" si="1"/>
        <v>5.3340957208574732E-3</v>
      </c>
      <c r="K41" s="3">
        <v>39582</v>
      </c>
      <c r="L41">
        <v>18.678999999999998</v>
      </c>
      <c r="M41">
        <v>78938.878700000001</v>
      </c>
      <c r="O41">
        <f t="shared" si="2"/>
        <v>1.3238619602683681E-2</v>
      </c>
      <c r="P41" s="3">
        <v>44055</v>
      </c>
      <c r="Q41">
        <v>51.871000000000002</v>
      </c>
      <c r="R41">
        <v>211467.68530000001</v>
      </c>
      <c r="T41">
        <f t="shared" si="3"/>
        <v>3.5464656833879296E-2</v>
      </c>
      <c r="U41">
        <v>15.06</v>
      </c>
      <c r="V41">
        <v>363062.63439999998</v>
      </c>
      <c r="X41">
        <f t="shared" si="4"/>
        <v>6.0888223748861256E-2</v>
      </c>
      <c r="Y41">
        <v>243.4</v>
      </c>
      <c r="Z41">
        <v>5223798.2899000002</v>
      </c>
      <c r="AB41">
        <f t="shared" si="5"/>
        <v>0.87606866958366902</v>
      </c>
      <c r="AC41">
        <f t="shared" si="6"/>
        <v>5962772.6356000006</v>
      </c>
      <c r="AD41" s="5">
        <f t="shared" si="7"/>
        <v>216.64779530163631</v>
      </c>
    </row>
    <row r="42" spans="1:30">
      <c r="A42" s="6">
        <v>-19</v>
      </c>
      <c r="B42" s="3">
        <v>35614</v>
      </c>
      <c r="C42">
        <v>30.832999999999998</v>
      </c>
      <c r="D42">
        <v>52352.929100000001</v>
      </c>
      <c r="F42">
        <f t="shared" si="0"/>
        <v>8.7458278102064586E-3</v>
      </c>
      <c r="G42">
        <v>23.25</v>
      </c>
      <c r="H42">
        <v>31806</v>
      </c>
      <c r="J42">
        <f t="shared" si="1"/>
        <v>5.3133569432207107E-3</v>
      </c>
      <c r="K42" s="3">
        <v>39581</v>
      </c>
      <c r="L42">
        <v>19.052</v>
      </c>
      <c r="M42">
        <v>80515.996199999994</v>
      </c>
      <c r="O42">
        <f t="shared" si="2"/>
        <v>1.3450613954901665E-2</v>
      </c>
      <c r="P42" s="3">
        <v>44054</v>
      </c>
      <c r="Q42">
        <v>54.600999999999999</v>
      </c>
      <c r="R42">
        <v>222597.56340000001</v>
      </c>
      <c r="T42">
        <f t="shared" si="3"/>
        <v>3.7186075238489671E-2</v>
      </c>
      <c r="U42">
        <v>15.02</v>
      </c>
      <c r="V42">
        <v>362098.3247</v>
      </c>
      <c r="X42">
        <f t="shared" si="4"/>
        <v>6.049039953698461E-2</v>
      </c>
      <c r="Y42">
        <v>244</v>
      </c>
      <c r="Z42">
        <v>5236675.3603999997</v>
      </c>
      <c r="AB42">
        <f t="shared" si="5"/>
        <v>0.87481372651619682</v>
      </c>
      <c r="AC42">
        <f t="shared" si="6"/>
        <v>5986046.1738</v>
      </c>
      <c r="AD42" s="5">
        <f t="shared" si="7"/>
        <v>217.04296871996507</v>
      </c>
    </row>
    <row r="43" spans="1:30">
      <c r="A43" s="6">
        <v>-20</v>
      </c>
      <c r="B43" s="3">
        <v>35608</v>
      </c>
      <c r="C43">
        <v>33.475999999999999</v>
      </c>
      <c r="D43">
        <v>56840.322999999997</v>
      </c>
      <c r="F43">
        <f t="shared" si="0"/>
        <v>9.537064225803988E-3</v>
      </c>
      <c r="G43">
        <v>22.45</v>
      </c>
      <c r="H43">
        <v>30711.599999999999</v>
      </c>
      <c r="J43">
        <f t="shared" si="1"/>
        <v>5.1530055815692984E-3</v>
      </c>
      <c r="K43" s="3">
        <v>39577</v>
      </c>
      <c r="L43">
        <v>18.757000000000001</v>
      </c>
      <c r="M43">
        <v>79204.435800000007</v>
      </c>
      <c r="O43">
        <f t="shared" si="2"/>
        <v>1.3289470420376899E-2</v>
      </c>
      <c r="P43" s="3">
        <v>44053</v>
      </c>
      <c r="Q43">
        <v>55.4</v>
      </c>
      <c r="R43">
        <v>225855.08869999999</v>
      </c>
      <c r="T43">
        <f t="shared" si="3"/>
        <v>3.7895535650924371E-2</v>
      </c>
      <c r="U43">
        <v>15.14</v>
      </c>
      <c r="V43">
        <v>364991.25400000002</v>
      </c>
      <c r="X43">
        <f t="shared" si="4"/>
        <v>6.1240767953671497E-2</v>
      </c>
      <c r="Y43">
        <v>242.4</v>
      </c>
      <c r="Z43">
        <v>5202336.5055999998</v>
      </c>
      <c r="AB43">
        <f t="shared" si="5"/>
        <v>0.87288415616765391</v>
      </c>
      <c r="AC43">
        <f t="shared" si="6"/>
        <v>5959939.2071000002</v>
      </c>
      <c r="AD43" s="5">
        <f t="shared" si="7"/>
        <v>215.29793569092334</v>
      </c>
    </row>
    <row r="44" spans="1:30">
      <c r="A44" s="6">
        <v>-21</v>
      </c>
      <c r="B44" s="3">
        <v>35607</v>
      </c>
      <c r="C44">
        <v>30.745000000000001</v>
      </c>
      <c r="D44">
        <v>52203.349300000002</v>
      </c>
      <c r="F44">
        <f t="shared" si="0"/>
        <v>8.5386176236603439E-3</v>
      </c>
      <c r="G44">
        <v>23.25</v>
      </c>
      <c r="H44">
        <v>31806</v>
      </c>
      <c r="J44">
        <f t="shared" si="1"/>
        <v>5.2023342521078601E-3</v>
      </c>
      <c r="K44" s="4">
        <v>39576</v>
      </c>
      <c r="L44" s="1">
        <v>18.678999999999998</v>
      </c>
      <c r="M44" s="1">
        <v>78872.689499999993</v>
      </c>
      <c r="N44" t="s">
        <v>6</v>
      </c>
      <c r="O44">
        <f t="shared" si="2"/>
        <v>1.2900776398846694E-2</v>
      </c>
      <c r="P44" s="3">
        <v>44050</v>
      </c>
      <c r="Q44">
        <v>56.598999999999997</v>
      </c>
      <c r="R44">
        <v>230741.37669999999</v>
      </c>
      <c r="T44">
        <f t="shared" si="3"/>
        <v>3.7741110714485708E-2</v>
      </c>
      <c r="U44">
        <v>15.44</v>
      </c>
      <c r="V44">
        <v>371893.95809999999</v>
      </c>
      <c r="X44">
        <f t="shared" si="4"/>
        <v>6.082866994829892E-2</v>
      </c>
      <c r="Y44">
        <v>249.2</v>
      </c>
      <c r="Z44">
        <v>5348276.6386000002</v>
      </c>
      <c r="AB44">
        <f t="shared" si="5"/>
        <v>0.87478849106260059</v>
      </c>
      <c r="AC44">
        <f t="shared" si="6"/>
        <v>6113794.0121999998</v>
      </c>
      <c r="AD44" s="5">
        <f t="shared" si="7"/>
        <v>221.69704343468598</v>
      </c>
    </row>
    <row r="45" spans="1:30">
      <c r="A45" s="6">
        <v>-22</v>
      </c>
      <c r="B45" s="3">
        <v>35606</v>
      </c>
      <c r="C45">
        <v>28.102</v>
      </c>
      <c r="D45">
        <v>47715.955399999999</v>
      </c>
      <c r="F45">
        <f t="shared" si="0"/>
        <v>7.5752616924042275E-3</v>
      </c>
      <c r="G45">
        <v>23.4</v>
      </c>
      <c r="H45">
        <v>32011.200000000001</v>
      </c>
      <c r="J45">
        <f t="shared" si="1"/>
        <v>5.0820153354383052E-3</v>
      </c>
      <c r="K45" s="3">
        <v>39575</v>
      </c>
      <c r="L45">
        <v>19.640999999999998</v>
      </c>
      <c r="M45">
        <v>82936.581999999995</v>
      </c>
      <c r="O45">
        <f t="shared" si="2"/>
        <v>1.3166797295722637E-2</v>
      </c>
      <c r="P45" s="3">
        <v>44049</v>
      </c>
      <c r="Q45">
        <v>58.164000000000001</v>
      </c>
      <c r="R45">
        <v>237120.69709999999</v>
      </c>
      <c r="T45">
        <f t="shared" si="3"/>
        <v>3.7644668710077135E-2</v>
      </c>
      <c r="U45">
        <v>15.92</v>
      </c>
      <c r="V45">
        <v>383455.42830000003</v>
      </c>
      <c r="X45">
        <f t="shared" si="4"/>
        <v>6.0876392233895127E-2</v>
      </c>
      <c r="Y45">
        <v>257</v>
      </c>
      <c r="Z45">
        <v>5515678.5558000002</v>
      </c>
      <c r="AB45">
        <f t="shared" si="5"/>
        <v>0.87565486473246257</v>
      </c>
      <c r="AC45">
        <f t="shared" si="6"/>
        <v>6298918.4186000004</v>
      </c>
      <c r="AD45" s="5">
        <f t="shared" si="7"/>
        <v>228.7924251400739</v>
      </c>
    </row>
    <row r="46" spans="1:30">
      <c r="A46" s="6">
        <v>-23</v>
      </c>
      <c r="B46" s="3">
        <v>35605</v>
      </c>
      <c r="C46">
        <v>26.295999999999999</v>
      </c>
      <c r="D46">
        <v>44649.569499999998</v>
      </c>
      <c r="F46">
        <f t="shared" si="0"/>
        <v>7.1277003982660164E-3</v>
      </c>
      <c r="G46">
        <v>24.25</v>
      </c>
      <c r="H46">
        <v>33174</v>
      </c>
      <c r="J46">
        <f t="shared" si="1"/>
        <v>5.2957808028155084E-3</v>
      </c>
      <c r="K46" s="3">
        <v>39574</v>
      </c>
      <c r="L46">
        <v>20.623000000000001</v>
      </c>
      <c r="M46">
        <v>87083.411099999998</v>
      </c>
      <c r="O46">
        <f t="shared" si="2"/>
        <v>1.3901689779558418E-2</v>
      </c>
      <c r="P46" s="3">
        <v>44048</v>
      </c>
      <c r="Q46">
        <v>57.430999999999997</v>
      </c>
      <c r="R46">
        <v>234134.6323</v>
      </c>
      <c r="T46">
        <f t="shared" si="3"/>
        <v>3.737643006597359E-2</v>
      </c>
      <c r="U46">
        <v>15.58</v>
      </c>
      <c r="V46">
        <v>375266.05359999998</v>
      </c>
      <c r="X46">
        <f t="shared" si="4"/>
        <v>5.9906154295629579E-2</v>
      </c>
      <c r="Y46">
        <v>255.8</v>
      </c>
      <c r="Z46">
        <v>5489924.4146999996</v>
      </c>
      <c r="AB46">
        <f t="shared" si="5"/>
        <v>0.87639224465775689</v>
      </c>
      <c r="AC46">
        <f t="shared" si="6"/>
        <v>6264232.0811999999</v>
      </c>
      <c r="AD46" s="5">
        <f t="shared" si="7"/>
        <v>227.86358706496395</v>
      </c>
    </row>
    <row r="47" spans="1:30">
      <c r="A47" s="6">
        <v>-24</v>
      </c>
      <c r="B47" s="3">
        <v>35604</v>
      </c>
      <c r="C47">
        <v>26.251999999999999</v>
      </c>
      <c r="D47">
        <v>44574.779600000002</v>
      </c>
      <c r="F47">
        <f t="shared" si="0"/>
        <v>7.1770705164337168E-3</v>
      </c>
      <c r="G47">
        <v>24.5</v>
      </c>
      <c r="H47">
        <v>33516</v>
      </c>
      <c r="J47">
        <f t="shared" si="1"/>
        <v>5.3964752621859843E-3</v>
      </c>
      <c r="K47" s="3">
        <v>39573</v>
      </c>
      <c r="L47">
        <v>21.015999999999998</v>
      </c>
      <c r="M47">
        <v>88742.142800000001</v>
      </c>
      <c r="O47">
        <f t="shared" si="2"/>
        <v>1.4288542139085094E-2</v>
      </c>
      <c r="P47" s="3">
        <v>44047</v>
      </c>
      <c r="Q47">
        <v>54.834000000000003</v>
      </c>
      <c r="R47">
        <v>223547.67499999999</v>
      </c>
      <c r="T47">
        <f t="shared" si="3"/>
        <v>3.5993838705594104E-2</v>
      </c>
      <c r="U47">
        <v>15.5</v>
      </c>
      <c r="V47">
        <v>373339.14189999999</v>
      </c>
      <c r="X47">
        <f t="shared" si="4"/>
        <v>6.011204928001828E-2</v>
      </c>
      <c r="Y47">
        <v>253.8</v>
      </c>
      <c r="Z47">
        <v>5447000.8461999996</v>
      </c>
      <c r="AB47">
        <f t="shared" si="5"/>
        <v>0.87703202409668268</v>
      </c>
      <c r="AC47">
        <f t="shared" si="6"/>
        <v>6210720.5855</v>
      </c>
      <c r="AD47" s="5">
        <f t="shared" si="7"/>
        <v>226.11706473187689</v>
      </c>
    </row>
    <row r="48" spans="1:30">
      <c r="A48" s="6">
        <v>-25</v>
      </c>
      <c r="B48" s="3">
        <v>35601</v>
      </c>
      <c r="C48">
        <v>26.869</v>
      </c>
      <c r="D48">
        <v>45621.838199999998</v>
      </c>
      <c r="F48">
        <f t="shared" si="0"/>
        <v>7.5791654463622793E-3</v>
      </c>
      <c r="G48">
        <v>25.2</v>
      </c>
      <c r="H48">
        <v>34473.599999999999</v>
      </c>
      <c r="J48">
        <f t="shared" si="1"/>
        <v>5.7271063210187498E-3</v>
      </c>
      <c r="K48" s="3">
        <v>39570</v>
      </c>
      <c r="L48">
        <v>20.574000000000002</v>
      </c>
      <c r="M48">
        <v>86876.069699999993</v>
      </c>
      <c r="O48">
        <f t="shared" si="2"/>
        <v>1.4432739485407254E-2</v>
      </c>
      <c r="P48" s="3">
        <v>44046</v>
      </c>
      <c r="Q48">
        <v>53.869</v>
      </c>
      <c r="R48">
        <v>219611.49849999999</v>
      </c>
      <c r="T48">
        <f t="shared" si="3"/>
        <v>3.6484103813577633E-2</v>
      </c>
      <c r="U48">
        <v>15.02</v>
      </c>
      <c r="V48">
        <v>361777.67170000001</v>
      </c>
      <c r="X48">
        <f t="shared" si="4"/>
        <v>6.0102199665730195E-2</v>
      </c>
      <c r="Y48">
        <v>245.6</v>
      </c>
      <c r="Z48">
        <v>5271014.2152000004</v>
      </c>
      <c r="AB48">
        <f t="shared" si="5"/>
        <v>0.87567468526790382</v>
      </c>
      <c r="AC48">
        <f t="shared" si="6"/>
        <v>6019374.8933000006</v>
      </c>
      <c r="AD48" s="5">
        <f t="shared" si="7"/>
        <v>218.57870678695079</v>
      </c>
    </row>
    <row r="49" spans="1:30">
      <c r="A49" s="6">
        <v>-26</v>
      </c>
      <c r="B49" s="3">
        <v>35600</v>
      </c>
      <c r="C49">
        <v>26.515999999999998</v>
      </c>
      <c r="D49">
        <v>45023.519</v>
      </c>
      <c r="F49">
        <f t="shared" si="0"/>
        <v>7.4862897700268584E-3</v>
      </c>
      <c r="G49">
        <v>24.9</v>
      </c>
      <c r="H49">
        <v>34063.199999999997</v>
      </c>
      <c r="J49">
        <f t="shared" si="1"/>
        <v>5.6638617184582764E-3</v>
      </c>
      <c r="K49" s="3">
        <v>39568</v>
      </c>
      <c r="L49">
        <v>19.385999999999999</v>
      </c>
      <c r="M49">
        <v>81858.406499999997</v>
      </c>
      <c r="O49">
        <f t="shared" si="2"/>
        <v>1.3611014082920751E-2</v>
      </c>
      <c r="P49" s="3">
        <v>44043</v>
      </c>
      <c r="Q49">
        <v>53.136000000000003</v>
      </c>
      <c r="R49">
        <v>216625.43369999999</v>
      </c>
      <c r="T49">
        <f t="shared" si="3"/>
        <v>3.6019413947540206E-2</v>
      </c>
      <c r="U49">
        <v>14.82</v>
      </c>
      <c r="V49">
        <v>356960.39240000001</v>
      </c>
      <c r="X49">
        <f t="shared" si="4"/>
        <v>5.9353622135330936E-2</v>
      </c>
      <c r="Y49">
        <v>246</v>
      </c>
      <c r="Z49">
        <v>5279598.9288999997</v>
      </c>
      <c r="AB49">
        <f t="shared" si="5"/>
        <v>0.87786579834572298</v>
      </c>
      <c r="AC49">
        <f t="shared" si="6"/>
        <v>6014129.8805</v>
      </c>
      <c r="AD49" s="5">
        <f t="shared" si="7"/>
        <v>219.35193438795309</v>
      </c>
    </row>
    <row r="50" spans="1:30">
      <c r="A50" s="6">
        <v>-27</v>
      </c>
      <c r="B50" s="3">
        <v>35599</v>
      </c>
      <c r="C50">
        <v>24.402000000000001</v>
      </c>
      <c r="D50">
        <v>41433.603900000002</v>
      </c>
      <c r="F50">
        <f t="shared" si="0"/>
        <v>6.9268659475523369E-3</v>
      </c>
      <c r="G50">
        <v>24.55</v>
      </c>
      <c r="H50">
        <v>33584.400000000001</v>
      </c>
      <c r="J50">
        <f t="shared" si="1"/>
        <v>5.6146367883044973E-3</v>
      </c>
      <c r="K50" s="3">
        <v>39567</v>
      </c>
      <c r="L50">
        <v>18.954000000000001</v>
      </c>
      <c r="M50">
        <v>80033.801699999996</v>
      </c>
      <c r="O50">
        <f t="shared" si="2"/>
        <v>1.3380043333591995E-2</v>
      </c>
      <c r="P50" s="3">
        <v>44042</v>
      </c>
      <c r="Q50">
        <v>53.27</v>
      </c>
      <c r="R50">
        <v>217168.35459999999</v>
      </c>
      <c r="T50">
        <f t="shared" si="3"/>
        <v>3.6306184805824017E-2</v>
      </c>
      <c r="U50">
        <v>14.76</v>
      </c>
      <c r="V50">
        <v>355515.20870000002</v>
      </c>
      <c r="X50">
        <f t="shared" si="4"/>
        <v>5.9434998677027763E-2</v>
      </c>
      <c r="Y50">
        <v>244.8</v>
      </c>
      <c r="Z50">
        <v>5253844.7878</v>
      </c>
      <c r="AB50">
        <f t="shared" si="5"/>
        <v>0.87833727044769938</v>
      </c>
      <c r="AC50">
        <f t="shared" si="6"/>
        <v>5981580.1567000002</v>
      </c>
      <c r="AD50" s="5">
        <f t="shared" si="7"/>
        <v>218.38872890802594</v>
      </c>
    </row>
    <row r="51" spans="1:30">
      <c r="A51" s="6">
        <v>-28</v>
      </c>
      <c r="B51" s="3">
        <v>35598</v>
      </c>
      <c r="C51">
        <v>24.402000000000001</v>
      </c>
      <c r="D51">
        <v>41433.603900000002</v>
      </c>
      <c r="F51">
        <f t="shared" si="0"/>
        <v>6.9798872982910981E-3</v>
      </c>
      <c r="G51">
        <v>23.2</v>
      </c>
      <c r="H51">
        <v>31737.599999999999</v>
      </c>
      <c r="J51">
        <f t="shared" si="1"/>
        <v>5.3465026033673972E-3</v>
      </c>
      <c r="K51" s="3">
        <v>39566</v>
      </c>
      <c r="L51">
        <v>18.265999999999998</v>
      </c>
      <c r="M51">
        <v>77131.021299999993</v>
      </c>
      <c r="O51">
        <f t="shared" si="2"/>
        <v>1.299345905742199E-2</v>
      </c>
      <c r="P51" s="3">
        <v>44041</v>
      </c>
      <c r="Q51">
        <v>51.938000000000002</v>
      </c>
      <c r="R51">
        <v>211739.14569999999</v>
      </c>
      <c r="T51">
        <f t="shared" si="3"/>
        <v>3.5669486467780759E-2</v>
      </c>
      <c r="U51">
        <v>14.9</v>
      </c>
      <c r="V51">
        <v>358887.30410000001</v>
      </c>
      <c r="X51">
        <f t="shared" si="4"/>
        <v>6.0458002674624318E-2</v>
      </c>
      <c r="Y51">
        <v>243</v>
      </c>
      <c r="Z51">
        <v>5215213.5762</v>
      </c>
      <c r="AB51">
        <f t="shared" si="5"/>
        <v>0.87855266189851444</v>
      </c>
      <c r="AC51">
        <f t="shared" si="6"/>
        <v>5936142.2511999998</v>
      </c>
      <c r="AD51" s="5">
        <f t="shared" si="7"/>
        <v>216.77342346274841</v>
      </c>
    </row>
    <row r="52" spans="1:30">
      <c r="A52" s="6">
        <v>-29</v>
      </c>
      <c r="B52" s="4">
        <v>35597</v>
      </c>
      <c r="C52" s="1">
        <v>24.358000000000001</v>
      </c>
      <c r="D52" s="1">
        <v>41358.813999999998</v>
      </c>
      <c r="E52" s="1"/>
      <c r="F52">
        <f t="shared" si="0"/>
        <v>6.9373408729451616E-3</v>
      </c>
      <c r="G52" s="1">
        <v>23.3</v>
      </c>
      <c r="H52" s="1">
        <v>31874.400000000001</v>
      </c>
      <c r="I52" t="s">
        <v>6</v>
      </c>
      <c r="J52">
        <f t="shared" si="1"/>
        <v>5.3464680568597375E-3</v>
      </c>
      <c r="K52" s="3">
        <v>39563</v>
      </c>
      <c r="L52">
        <v>18.344999999999999</v>
      </c>
      <c r="M52">
        <v>77462.767600000006</v>
      </c>
      <c r="O52">
        <f t="shared" si="2"/>
        <v>1.2993255169331797E-2</v>
      </c>
      <c r="P52" s="3">
        <v>44040</v>
      </c>
      <c r="Q52">
        <v>49.94</v>
      </c>
      <c r="R52">
        <v>203595.33240000001</v>
      </c>
      <c r="T52">
        <f t="shared" si="3"/>
        <v>3.415016255058418E-2</v>
      </c>
      <c r="U52">
        <v>14.86</v>
      </c>
      <c r="V52">
        <v>357923.84830000001</v>
      </c>
      <c r="X52">
        <f t="shared" si="4"/>
        <v>6.0036531565276843E-2</v>
      </c>
      <c r="Y52">
        <v>244.6</v>
      </c>
      <c r="Z52">
        <v>5249552.4309999999</v>
      </c>
      <c r="AB52">
        <f t="shared" si="5"/>
        <v>0.88053624178500234</v>
      </c>
      <c r="AC52">
        <f t="shared" si="6"/>
        <v>5961767.5932999998</v>
      </c>
      <c r="AD52" s="5">
        <f t="shared" si="7"/>
        <v>218.50868043823718</v>
      </c>
    </row>
    <row r="53" spans="1:30">
      <c r="A53" s="6">
        <v>-30</v>
      </c>
      <c r="B53" s="3">
        <v>35594</v>
      </c>
      <c r="C53">
        <v>23.081</v>
      </c>
      <c r="D53">
        <v>39189.906900000002</v>
      </c>
      <c r="F53">
        <f t="shared" si="0"/>
        <v>6.7283470680929731E-3</v>
      </c>
      <c r="G53">
        <v>23.2</v>
      </c>
      <c r="H53">
        <v>31737.599999999999</v>
      </c>
      <c r="J53">
        <f t="shared" si="1"/>
        <v>5.4488924521611335E-3</v>
      </c>
      <c r="K53" s="3">
        <v>39562</v>
      </c>
      <c r="L53">
        <v>18.149000000000001</v>
      </c>
      <c r="M53">
        <v>76633.401800000007</v>
      </c>
      <c r="O53">
        <f t="shared" si="2"/>
        <v>1.3156860148576184E-2</v>
      </c>
      <c r="P53" s="3">
        <v>44039</v>
      </c>
      <c r="Q53">
        <v>47.843000000000004</v>
      </c>
      <c r="R53">
        <v>195044.3284</v>
      </c>
      <c r="T53">
        <f t="shared" si="3"/>
        <v>3.3486324386708434E-2</v>
      </c>
      <c r="U53">
        <v>14.64</v>
      </c>
      <c r="V53">
        <v>352624.84110000002</v>
      </c>
      <c r="X53">
        <f t="shared" si="4"/>
        <v>6.0540646901917891E-2</v>
      </c>
      <c r="Y53">
        <v>239</v>
      </c>
      <c r="Z53">
        <v>5129366.4391000001</v>
      </c>
      <c r="AB53">
        <f t="shared" si="5"/>
        <v>0.88063892904254337</v>
      </c>
      <c r="AC53">
        <f t="shared" si="6"/>
        <v>5824596.5173000004</v>
      </c>
      <c r="AD53" s="5">
        <f t="shared" si="7"/>
        <v>213.48160046785054</v>
      </c>
    </row>
    <row r="54" spans="1:30">
      <c r="A54" s="6">
        <v>-31</v>
      </c>
      <c r="B54" s="3">
        <v>35593</v>
      </c>
      <c r="C54">
        <v>20.922000000000001</v>
      </c>
      <c r="D54">
        <v>35525.2019</v>
      </c>
      <c r="F54">
        <f t="shared" si="0"/>
        <v>6.0971981868967792E-3</v>
      </c>
      <c r="G54">
        <v>22.7</v>
      </c>
      <c r="H54">
        <v>31053.599999999999</v>
      </c>
      <c r="J54">
        <f t="shared" si="1"/>
        <v>5.3297361729172273E-3</v>
      </c>
      <c r="K54" s="3">
        <v>39561</v>
      </c>
      <c r="L54">
        <v>16.518000000000001</v>
      </c>
      <c r="M54">
        <v>69749.665500000003</v>
      </c>
      <c r="O54">
        <f t="shared" si="2"/>
        <v>1.1971150374327832E-2</v>
      </c>
      <c r="P54" s="3">
        <v>44036</v>
      </c>
      <c r="Q54">
        <v>48.341999999999999</v>
      </c>
      <c r="R54">
        <v>197080.2818</v>
      </c>
      <c r="T54">
        <f t="shared" si="3"/>
        <v>3.3824931952436452E-2</v>
      </c>
      <c r="U54">
        <v>15.1</v>
      </c>
      <c r="V54">
        <v>363704.5834</v>
      </c>
      <c r="X54">
        <f t="shared" si="4"/>
        <v>6.2422697349188837E-2</v>
      </c>
      <c r="Y54">
        <v>239</v>
      </c>
      <c r="Z54">
        <v>5129366.4391000001</v>
      </c>
      <c r="AB54">
        <f t="shared" si="5"/>
        <v>0.88035428596423282</v>
      </c>
      <c r="AC54">
        <f t="shared" si="6"/>
        <v>5826479.7717000004</v>
      </c>
      <c r="AD54" s="5">
        <f t="shared" si="7"/>
        <v>213.4287119893437</v>
      </c>
    </row>
    <row r="55" spans="1:30">
      <c r="A55" s="6">
        <v>-32</v>
      </c>
      <c r="B55" s="3">
        <v>35592</v>
      </c>
      <c r="C55">
        <v>22.111000000000001</v>
      </c>
      <c r="D55">
        <v>37544.5291</v>
      </c>
      <c r="F55">
        <f t="shared" si="0"/>
        <v>6.2362559953792933E-3</v>
      </c>
      <c r="G55">
        <v>23.5</v>
      </c>
      <c r="H55">
        <v>32148</v>
      </c>
      <c r="J55">
        <f t="shared" si="1"/>
        <v>5.3398767422402835E-3</v>
      </c>
      <c r="K55" s="3">
        <v>39560</v>
      </c>
      <c r="L55">
        <v>15.32</v>
      </c>
      <c r="M55">
        <v>64690.534</v>
      </c>
      <c r="O55">
        <f t="shared" si="2"/>
        <v>1.0745286734779902E-2</v>
      </c>
      <c r="P55" s="3">
        <v>44035</v>
      </c>
      <c r="Q55">
        <v>51.405000000000001</v>
      </c>
      <c r="R55">
        <v>209567.46220000001</v>
      </c>
      <c r="T55">
        <f t="shared" si="3"/>
        <v>3.4809767865251327E-2</v>
      </c>
      <c r="U55">
        <v>15.94</v>
      </c>
      <c r="V55">
        <v>383937.15620000003</v>
      </c>
      <c r="X55">
        <f t="shared" si="4"/>
        <v>6.3773083578270967E-2</v>
      </c>
      <c r="Y55">
        <v>246.6</v>
      </c>
      <c r="Z55">
        <v>5292475.9994999999</v>
      </c>
      <c r="AB55">
        <f t="shared" si="5"/>
        <v>0.87909572908407829</v>
      </c>
      <c r="AC55">
        <f t="shared" si="6"/>
        <v>6020363.6809999999</v>
      </c>
      <c r="AD55" s="5">
        <f t="shared" si="7"/>
        <v>220.01894061401791</v>
      </c>
    </row>
    <row r="56" spans="1:30">
      <c r="A56" s="6">
        <v>-33</v>
      </c>
      <c r="B56" s="3">
        <v>35591</v>
      </c>
      <c r="C56">
        <v>23.433</v>
      </c>
      <c r="D56">
        <v>39788.2261</v>
      </c>
      <c r="F56">
        <f t="shared" si="0"/>
        <v>6.5847228217602817E-3</v>
      </c>
      <c r="G56">
        <v>23.15</v>
      </c>
      <c r="H56">
        <v>31669.200000000001</v>
      </c>
      <c r="J56">
        <f t="shared" si="1"/>
        <v>5.2410706489599123E-3</v>
      </c>
      <c r="K56" s="3">
        <v>39559</v>
      </c>
      <c r="L56">
        <v>15.673999999999999</v>
      </c>
      <c r="M56">
        <v>66183.392500000002</v>
      </c>
      <c r="O56">
        <f t="shared" si="2"/>
        <v>1.0952971211156064E-2</v>
      </c>
      <c r="P56" s="3">
        <v>44034</v>
      </c>
      <c r="Q56">
        <v>50.44</v>
      </c>
      <c r="R56">
        <v>205631.28570000001</v>
      </c>
      <c r="T56">
        <f t="shared" si="3"/>
        <v>3.4030796357033335E-2</v>
      </c>
      <c r="U56">
        <v>15.64</v>
      </c>
      <c r="V56">
        <v>376711.23739999998</v>
      </c>
      <c r="X56">
        <f t="shared" si="4"/>
        <v>6.2343545447011907E-2</v>
      </c>
      <c r="Y56">
        <v>248</v>
      </c>
      <c r="Z56">
        <v>5322522.4974999996</v>
      </c>
      <c r="AB56">
        <f t="shared" si="5"/>
        <v>0.88084689351407852</v>
      </c>
      <c r="AC56">
        <f t="shared" si="6"/>
        <v>6042505.8391999993</v>
      </c>
      <c r="AD56" s="5">
        <f t="shared" si="7"/>
        <v>221.58890347670089</v>
      </c>
    </row>
    <row r="57" spans="1:30">
      <c r="A57" s="6">
        <v>-34</v>
      </c>
      <c r="B57" s="3">
        <v>35587</v>
      </c>
      <c r="C57">
        <v>23.609000000000002</v>
      </c>
      <c r="D57">
        <v>40087.385699999999</v>
      </c>
      <c r="F57">
        <f t="shared" si="0"/>
        <v>6.4026250197092641E-3</v>
      </c>
      <c r="G57">
        <v>23.5</v>
      </c>
      <c r="H57">
        <v>32148</v>
      </c>
      <c r="J57">
        <f t="shared" si="1"/>
        <v>5.134572522987285E-3</v>
      </c>
      <c r="K57" s="3">
        <v>39556</v>
      </c>
      <c r="L57">
        <v>15.712999999999999</v>
      </c>
      <c r="M57">
        <v>66349.265599999999</v>
      </c>
      <c r="O57">
        <f t="shared" si="2"/>
        <v>1.0597085855112152E-2</v>
      </c>
      <c r="P57" s="3">
        <v>44033</v>
      </c>
      <c r="Q57">
        <v>50.773000000000003</v>
      </c>
      <c r="R57">
        <v>206988.58790000001</v>
      </c>
      <c r="T57">
        <f t="shared" si="3"/>
        <v>3.3059534527910869E-2</v>
      </c>
      <c r="U57">
        <v>16.600000000000001</v>
      </c>
      <c r="V57">
        <v>399834.1778</v>
      </c>
      <c r="X57">
        <f t="shared" si="4"/>
        <v>6.3860196064548111E-2</v>
      </c>
      <c r="Y57">
        <v>257</v>
      </c>
      <c r="Z57">
        <v>5515678.5558000002</v>
      </c>
      <c r="AB57">
        <f t="shared" si="5"/>
        <v>0.88094598600973228</v>
      </c>
      <c r="AC57">
        <f t="shared" si="6"/>
        <v>6261085.9728000006</v>
      </c>
      <c r="AD57" s="5">
        <f t="shared" si="7"/>
        <v>229.58006344418021</v>
      </c>
    </row>
    <row r="58" spans="1:30">
      <c r="A58" s="6">
        <v>-35</v>
      </c>
      <c r="B58" s="3">
        <v>35586</v>
      </c>
      <c r="C58">
        <v>23.960999999999999</v>
      </c>
      <c r="D58">
        <v>40685.704899999997</v>
      </c>
      <c r="F58">
        <f t="shared" si="0"/>
        <v>6.9420502326821955E-3</v>
      </c>
      <c r="G58">
        <v>24.4</v>
      </c>
      <c r="H58">
        <v>33379.199999999997</v>
      </c>
      <c r="J58">
        <f t="shared" si="1"/>
        <v>5.695368525536976E-3</v>
      </c>
      <c r="K58" s="3">
        <v>39555</v>
      </c>
      <c r="L58">
        <v>15.772</v>
      </c>
      <c r="M58">
        <v>66598.075400000002</v>
      </c>
      <c r="O58">
        <f t="shared" si="2"/>
        <v>1.1363381461943319E-2</v>
      </c>
      <c r="P58" s="3">
        <v>44032</v>
      </c>
      <c r="Q58">
        <v>48.276000000000003</v>
      </c>
      <c r="R58">
        <v>196808.82130000001</v>
      </c>
      <c r="T58">
        <f t="shared" si="3"/>
        <v>3.3580755871322601E-2</v>
      </c>
      <c r="U58">
        <v>15.82</v>
      </c>
      <c r="V58">
        <v>381046.78869999998</v>
      </c>
      <c r="X58">
        <f t="shared" si="4"/>
        <v>6.5016593780525558E-2</v>
      </c>
      <c r="Y58">
        <v>239.6</v>
      </c>
      <c r="Z58">
        <v>5142243.5097000003</v>
      </c>
      <c r="AB58">
        <f t="shared" si="5"/>
        <v>0.87740185012798932</v>
      </c>
      <c r="AC58">
        <f t="shared" si="6"/>
        <v>5860762.1000000006</v>
      </c>
      <c r="AD58" s="5">
        <f t="shared" si="7"/>
        <v>213.35971908478427</v>
      </c>
    </row>
    <row r="59" spans="1:30">
      <c r="A59" s="6">
        <v>-36</v>
      </c>
      <c r="B59" s="3">
        <v>35585</v>
      </c>
      <c r="C59">
        <v>24.225999999999999</v>
      </c>
      <c r="D59">
        <v>41134.444300000003</v>
      </c>
      <c r="F59">
        <f t="shared" si="0"/>
        <v>7.0508583219093309E-3</v>
      </c>
      <c r="G59">
        <v>24.8</v>
      </c>
      <c r="H59">
        <v>33926.400000000001</v>
      </c>
      <c r="J59">
        <f t="shared" si="1"/>
        <v>5.8153268834222399E-3</v>
      </c>
      <c r="K59" s="3">
        <v>39554</v>
      </c>
      <c r="L59">
        <v>15.949</v>
      </c>
      <c r="M59">
        <v>67344.5046</v>
      </c>
      <c r="O59">
        <f t="shared" si="2"/>
        <v>1.1543526812486226E-2</v>
      </c>
      <c r="P59" s="3">
        <v>44029</v>
      </c>
      <c r="Q59">
        <v>47.377000000000002</v>
      </c>
      <c r="R59">
        <v>193144.1053</v>
      </c>
      <c r="T59">
        <f t="shared" si="3"/>
        <v>3.3106846229650828E-2</v>
      </c>
      <c r="U59">
        <v>15.5</v>
      </c>
      <c r="V59">
        <v>373339.14189999999</v>
      </c>
      <c r="X59">
        <f t="shared" si="4"/>
        <v>6.3994091578383219E-2</v>
      </c>
      <c r="Y59">
        <v>238.8</v>
      </c>
      <c r="Z59">
        <v>5125074.0822000001</v>
      </c>
      <c r="AB59">
        <f t="shared" si="5"/>
        <v>0.8784893501741482</v>
      </c>
      <c r="AC59">
        <f t="shared" si="6"/>
        <v>5833962.6782999998</v>
      </c>
      <c r="AD59" s="5">
        <f t="shared" si="7"/>
        <v>212.84281020442151</v>
      </c>
    </row>
    <row r="60" spans="1:30">
      <c r="A60" s="6">
        <v>-37</v>
      </c>
      <c r="B60" s="3">
        <v>35584</v>
      </c>
      <c r="C60">
        <v>24.314</v>
      </c>
      <c r="D60">
        <v>41284.024100000002</v>
      </c>
      <c r="F60">
        <f t="shared" si="0"/>
        <v>7.2401086635679743E-3</v>
      </c>
      <c r="G60">
        <v>24.4</v>
      </c>
      <c r="H60">
        <v>33379.199999999997</v>
      </c>
      <c r="J60">
        <f t="shared" si="1"/>
        <v>5.8538148925983231E-3</v>
      </c>
      <c r="K60" s="3">
        <v>39553</v>
      </c>
      <c r="L60">
        <v>16.263000000000002</v>
      </c>
      <c r="M60">
        <v>68671.4899</v>
      </c>
      <c r="O60">
        <f t="shared" si="2"/>
        <v>1.2043134355333123E-2</v>
      </c>
      <c r="P60" s="3">
        <v>44028</v>
      </c>
      <c r="Q60">
        <v>46.811</v>
      </c>
      <c r="R60">
        <v>190682.03159999999</v>
      </c>
      <c r="T60">
        <f t="shared" si="3"/>
        <v>3.3440505354561646E-2</v>
      </c>
      <c r="U60">
        <v>15.08</v>
      </c>
      <c r="V60">
        <v>363222.85550000001</v>
      </c>
      <c r="X60">
        <f t="shared" si="4"/>
        <v>6.3699530272085289E-2</v>
      </c>
      <c r="Y60">
        <v>233.2</v>
      </c>
      <c r="Z60">
        <v>5004888.0904000001</v>
      </c>
      <c r="AB60">
        <f t="shared" si="5"/>
        <v>0.87772290646185369</v>
      </c>
      <c r="AC60">
        <f t="shared" si="6"/>
        <v>5702127.6914999997</v>
      </c>
      <c r="AD60" s="5">
        <f t="shared" si="7"/>
        <v>207.72568077900587</v>
      </c>
    </row>
    <row r="61" spans="1:30">
      <c r="A61" s="6">
        <v>-38</v>
      </c>
      <c r="B61" s="3">
        <v>35583</v>
      </c>
      <c r="C61">
        <v>24.93</v>
      </c>
      <c r="D61">
        <v>42331.082699999999</v>
      </c>
      <c r="F61">
        <f t="shared" si="0"/>
        <v>7.0995271604450865E-3</v>
      </c>
      <c r="G61">
        <v>24.95</v>
      </c>
      <c r="H61">
        <v>34131.599999999999</v>
      </c>
      <c r="J61">
        <f t="shared" si="1"/>
        <v>5.724356802937325E-3</v>
      </c>
      <c r="K61" s="3">
        <v>39552</v>
      </c>
      <c r="L61">
        <v>15.811</v>
      </c>
      <c r="M61">
        <v>66763.948499999999</v>
      </c>
      <c r="O61">
        <f t="shared" si="2"/>
        <v>1.1197267716337125E-2</v>
      </c>
      <c r="P61" s="3">
        <v>44027</v>
      </c>
      <c r="Q61">
        <v>49.506999999999998</v>
      </c>
      <c r="R61">
        <v>201443.04689999999</v>
      </c>
      <c r="T61">
        <f t="shared" si="3"/>
        <v>3.3784876065770061E-2</v>
      </c>
      <c r="U61">
        <v>16.36</v>
      </c>
      <c r="V61">
        <v>394053.44270000001</v>
      </c>
      <c r="X61">
        <f t="shared" si="4"/>
        <v>6.6088390390155113E-2</v>
      </c>
      <c r="Y61">
        <v>243.4</v>
      </c>
      <c r="Z61">
        <v>5223798.2899000002</v>
      </c>
      <c r="AB61">
        <f t="shared" si="5"/>
        <v>0.87610558186435539</v>
      </c>
      <c r="AC61">
        <f t="shared" si="6"/>
        <v>5962521.4106999999</v>
      </c>
      <c r="AD61" s="5">
        <f t="shared" si="7"/>
        <v>216.49474646616133</v>
      </c>
    </row>
    <row r="62" spans="1:30">
      <c r="A62" s="6">
        <v>-39</v>
      </c>
      <c r="B62" s="3">
        <v>35580</v>
      </c>
      <c r="C62">
        <v>23.960999999999999</v>
      </c>
      <c r="D62">
        <v>40685.704899999997</v>
      </c>
      <c r="F62">
        <f t="shared" si="0"/>
        <v>6.893726307790316E-3</v>
      </c>
      <c r="G62">
        <v>24.55</v>
      </c>
      <c r="H62">
        <v>33584.400000000001</v>
      </c>
      <c r="J62">
        <f t="shared" si="1"/>
        <v>5.6904915960139385E-3</v>
      </c>
      <c r="K62" s="3">
        <v>39549</v>
      </c>
      <c r="L62">
        <v>16.931000000000001</v>
      </c>
      <c r="M62">
        <v>71491.333700000003</v>
      </c>
      <c r="O62">
        <f t="shared" si="2"/>
        <v>1.2113386977515694E-2</v>
      </c>
      <c r="P62" s="3">
        <v>44026</v>
      </c>
      <c r="Q62">
        <v>49.441000000000003</v>
      </c>
      <c r="R62">
        <v>201172.10800000001</v>
      </c>
      <c r="T62">
        <f t="shared" si="3"/>
        <v>3.4086307628732639E-2</v>
      </c>
      <c r="U62">
        <v>16.420000000000002</v>
      </c>
      <c r="V62">
        <v>395498.62640000001</v>
      </c>
      <c r="X62">
        <f t="shared" si="4"/>
        <v>6.7012708571963661E-2</v>
      </c>
      <c r="Y62">
        <v>240.4</v>
      </c>
      <c r="Z62">
        <v>5159412.9370999997</v>
      </c>
      <c r="AB62">
        <f t="shared" si="5"/>
        <v>0.87420337891798383</v>
      </c>
      <c r="AC62">
        <f t="shared" si="6"/>
        <v>5901845.1100999992</v>
      </c>
      <c r="AD62" s="5">
        <f t="shared" si="7"/>
        <v>213.45407600176654</v>
      </c>
    </row>
    <row r="63" spans="1:30">
      <c r="B63" s="3"/>
      <c r="K63" s="3"/>
    </row>
    <row r="64" spans="1:30">
      <c r="B64" s="3"/>
      <c r="K64" s="3"/>
      <c r="AB64">
        <f>AVERAGE(AB3:AB62)</f>
        <v>0.86763371282416102</v>
      </c>
    </row>
    <row r="65" spans="2:11">
      <c r="B65" s="3"/>
      <c r="K65" s="3"/>
    </row>
    <row r="66" spans="2:11">
      <c r="B66" s="3"/>
    </row>
    <row r="67" spans="2:11">
      <c r="B67" s="3"/>
    </row>
    <row r="68" spans="2:11">
      <c r="B68" s="3"/>
    </row>
    <row r="69" spans="2:11">
      <c r="B69" s="3"/>
    </row>
    <row r="70" spans="2:11">
      <c r="B70" s="3"/>
    </row>
    <row r="71" spans="2:11">
      <c r="B71" s="3"/>
    </row>
    <row r="72" spans="2:11">
      <c r="B72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u3594798@connect.hku.hk</dc:creator>
  <cp:lastModifiedBy>u3594798@connect.hku.hk</cp:lastModifiedBy>
  <dcterms:created xsi:type="dcterms:W3CDTF">2015-06-05T18:17:20Z</dcterms:created>
  <dcterms:modified xsi:type="dcterms:W3CDTF">2024-11-28T03:21:33Z</dcterms:modified>
</cp:coreProperties>
</file>