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oliver/Desktop/STAT 3799/HSI/tables/"/>
    </mc:Choice>
  </mc:AlternateContent>
  <xr:revisionPtr revIDLastSave="0" documentId="13_ncr:1_{CA3DDCC8-DEBE-1B46-9A46-34E77B8C15E2}" xr6:coauthVersionLast="47" xr6:coauthVersionMax="47" xr10:uidLastSave="{00000000-0000-0000-0000-000000000000}"/>
  <bookViews>
    <workbookView xWindow="0" yWindow="500" windowWidth="25600" windowHeight="13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61" i="1" l="1"/>
  <c r="AG55" i="1"/>
  <c r="AF55" i="1"/>
  <c r="AE55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F5" i="1"/>
  <c r="AF6" i="1"/>
  <c r="AF7" i="1"/>
  <c r="U7" i="1" s="1"/>
  <c r="AF8" i="1"/>
  <c r="AE8" i="1" s="1"/>
  <c r="AF9" i="1"/>
  <c r="K9" i="1" s="1"/>
  <c r="AF10" i="1"/>
  <c r="Z10" i="1" s="1"/>
  <c r="AF11" i="1"/>
  <c r="U11" i="1" s="1"/>
  <c r="AF12" i="1"/>
  <c r="P12" i="1" s="1"/>
  <c r="AF13" i="1"/>
  <c r="AF14" i="1"/>
  <c r="AF15" i="1"/>
  <c r="F15" i="1" s="1"/>
  <c r="AF16" i="1"/>
  <c r="U16" i="1" s="1"/>
  <c r="AF17" i="1"/>
  <c r="K17" i="1" s="1"/>
  <c r="AF18" i="1"/>
  <c r="Z18" i="1" s="1"/>
  <c r="AF19" i="1"/>
  <c r="U19" i="1" s="1"/>
  <c r="AF20" i="1"/>
  <c r="P20" i="1" s="1"/>
  <c r="AF21" i="1"/>
  <c r="AF22" i="1"/>
  <c r="AF23" i="1"/>
  <c r="F23" i="1" s="1"/>
  <c r="AF24" i="1"/>
  <c r="U24" i="1" s="1"/>
  <c r="AF25" i="1"/>
  <c r="K25" i="1" s="1"/>
  <c r="AF26" i="1"/>
  <c r="Z26" i="1" s="1"/>
  <c r="AF27" i="1"/>
  <c r="U27" i="1" s="1"/>
  <c r="AF28" i="1"/>
  <c r="P28" i="1" s="1"/>
  <c r="AF29" i="1"/>
  <c r="AF30" i="1"/>
  <c r="AF31" i="1"/>
  <c r="F31" i="1" s="1"/>
  <c r="AF32" i="1"/>
  <c r="U32" i="1" s="1"/>
  <c r="AF33" i="1"/>
  <c r="K33" i="1" s="1"/>
  <c r="AF34" i="1"/>
  <c r="Z34" i="1" s="1"/>
  <c r="AF35" i="1"/>
  <c r="U35" i="1" s="1"/>
  <c r="AF36" i="1"/>
  <c r="P36" i="1" s="1"/>
  <c r="AF37" i="1"/>
  <c r="AF38" i="1"/>
  <c r="AF39" i="1"/>
  <c r="F39" i="1" s="1"/>
  <c r="AF40" i="1"/>
  <c r="U40" i="1" s="1"/>
  <c r="AF41" i="1"/>
  <c r="K41" i="1" s="1"/>
  <c r="AF42" i="1"/>
  <c r="Z42" i="1" s="1"/>
  <c r="AF43" i="1"/>
  <c r="U43" i="1" s="1"/>
  <c r="AF44" i="1"/>
  <c r="P44" i="1" s="1"/>
  <c r="AF45" i="1"/>
  <c r="AF46" i="1"/>
  <c r="AF47" i="1"/>
  <c r="F47" i="1" s="1"/>
  <c r="AF48" i="1"/>
  <c r="U48" i="1" s="1"/>
  <c r="AF49" i="1"/>
  <c r="K49" i="1" s="1"/>
  <c r="AF50" i="1"/>
  <c r="Z50" i="1" s="1"/>
  <c r="AF51" i="1"/>
  <c r="U51" i="1" s="1"/>
  <c r="AF52" i="1"/>
  <c r="P52" i="1" s="1"/>
  <c r="AF53" i="1"/>
  <c r="AF54" i="1"/>
  <c r="F55" i="1"/>
  <c r="AG4" i="1"/>
  <c r="AF4" i="1"/>
  <c r="U4" i="1" s="1"/>
  <c r="AE5" i="1"/>
  <c r="AE6" i="1"/>
  <c r="AE9" i="1"/>
  <c r="AE10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Z5" i="1"/>
  <c r="Z6" i="1"/>
  <c r="Z7" i="1"/>
  <c r="Z9" i="1"/>
  <c r="Z13" i="1"/>
  <c r="Z14" i="1"/>
  <c r="Z15" i="1"/>
  <c r="Z16" i="1"/>
  <c r="Z17" i="1"/>
  <c r="Z21" i="1"/>
  <c r="Z22" i="1"/>
  <c r="Z23" i="1"/>
  <c r="Z24" i="1"/>
  <c r="Z25" i="1"/>
  <c r="Z29" i="1"/>
  <c r="Z30" i="1"/>
  <c r="Z31" i="1"/>
  <c r="Z32" i="1"/>
  <c r="Z33" i="1"/>
  <c r="Z37" i="1"/>
  <c r="Z38" i="1"/>
  <c r="Z39" i="1"/>
  <c r="Z40" i="1"/>
  <c r="Z41" i="1"/>
  <c r="Z45" i="1"/>
  <c r="Z46" i="1"/>
  <c r="Z47" i="1"/>
  <c r="Z48" i="1"/>
  <c r="Z49" i="1"/>
  <c r="Z53" i="1"/>
  <c r="Z54" i="1"/>
  <c r="Z55" i="1"/>
  <c r="U5" i="1"/>
  <c r="U6" i="1"/>
  <c r="U13" i="1"/>
  <c r="U14" i="1"/>
  <c r="U15" i="1"/>
  <c r="U21" i="1"/>
  <c r="U22" i="1"/>
  <c r="U23" i="1"/>
  <c r="U29" i="1"/>
  <c r="U30" i="1"/>
  <c r="U31" i="1"/>
  <c r="U37" i="1"/>
  <c r="U38" i="1"/>
  <c r="U39" i="1"/>
  <c r="U45" i="1"/>
  <c r="U46" i="1"/>
  <c r="U47" i="1"/>
  <c r="U53" i="1"/>
  <c r="U54" i="1"/>
  <c r="U55" i="1"/>
  <c r="P5" i="1"/>
  <c r="P6" i="1"/>
  <c r="P9" i="1"/>
  <c r="P10" i="1"/>
  <c r="P11" i="1"/>
  <c r="P13" i="1"/>
  <c r="P14" i="1"/>
  <c r="P15" i="1"/>
  <c r="P16" i="1"/>
  <c r="P17" i="1"/>
  <c r="P18" i="1"/>
  <c r="P19" i="1"/>
  <c r="P21" i="1"/>
  <c r="P22" i="1"/>
  <c r="P23" i="1"/>
  <c r="P24" i="1"/>
  <c r="P25" i="1"/>
  <c r="P26" i="1"/>
  <c r="P27" i="1"/>
  <c r="P29" i="1"/>
  <c r="P30" i="1"/>
  <c r="P31" i="1"/>
  <c r="P32" i="1"/>
  <c r="P33" i="1"/>
  <c r="P34" i="1"/>
  <c r="P35" i="1"/>
  <c r="P37" i="1"/>
  <c r="P38" i="1"/>
  <c r="P39" i="1"/>
  <c r="P40" i="1"/>
  <c r="P41" i="1"/>
  <c r="P42" i="1"/>
  <c r="P43" i="1"/>
  <c r="P45" i="1"/>
  <c r="P46" i="1"/>
  <c r="P47" i="1"/>
  <c r="P48" i="1"/>
  <c r="P49" i="1"/>
  <c r="P50" i="1"/>
  <c r="P51" i="1"/>
  <c r="P53" i="1"/>
  <c r="P54" i="1"/>
  <c r="P55" i="1"/>
  <c r="K5" i="1"/>
  <c r="K6" i="1"/>
  <c r="K7" i="1"/>
  <c r="K8" i="1"/>
  <c r="K13" i="1"/>
  <c r="K14" i="1"/>
  <c r="K15" i="1"/>
  <c r="K16" i="1"/>
  <c r="K21" i="1"/>
  <c r="K22" i="1"/>
  <c r="K23" i="1"/>
  <c r="K24" i="1"/>
  <c r="K29" i="1"/>
  <c r="K30" i="1"/>
  <c r="K31" i="1"/>
  <c r="K32" i="1"/>
  <c r="K37" i="1"/>
  <c r="K38" i="1"/>
  <c r="K39" i="1"/>
  <c r="K40" i="1"/>
  <c r="K45" i="1"/>
  <c r="K46" i="1"/>
  <c r="K47" i="1"/>
  <c r="K48" i="1"/>
  <c r="K53" i="1"/>
  <c r="K54" i="1"/>
  <c r="K55" i="1"/>
  <c r="F5" i="1"/>
  <c r="F6" i="1"/>
  <c r="F13" i="1"/>
  <c r="F14" i="1"/>
  <c r="F21" i="1"/>
  <c r="F22" i="1"/>
  <c r="F29" i="1"/>
  <c r="F30" i="1"/>
  <c r="F37" i="1"/>
  <c r="F38" i="1"/>
  <c r="F45" i="1"/>
  <c r="F46" i="1"/>
  <c r="F53" i="1"/>
  <c r="F54" i="1"/>
  <c r="AE28" i="1" l="1"/>
  <c r="F52" i="1"/>
  <c r="F44" i="1"/>
  <c r="F20" i="1"/>
  <c r="F36" i="1"/>
  <c r="F28" i="1"/>
  <c r="F12" i="1"/>
  <c r="Z8" i="1"/>
  <c r="AE11" i="1"/>
  <c r="F51" i="1"/>
  <c r="F35" i="1"/>
  <c r="F19" i="1"/>
  <c r="U52" i="1"/>
  <c r="U36" i="1"/>
  <c r="U12" i="1"/>
  <c r="U10" i="1"/>
  <c r="F48" i="1"/>
  <c r="F40" i="1"/>
  <c r="F32" i="1"/>
  <c r="F24" i="1"/>
  <c r="F16" i="1"/>
  <c r="F8" i="1"/>
  <c r="K51" i="1"/>
  <c r="K43" i="1"/>
  <c r="K35" i="1"/>
  <c r="K27" i="1"/>
  <c r="K19" i="1"/>
  <c r="K11" i="1"/>
  <c r="U49" i="1"/>
  <c r="U41" i="1"/>
  <c r="U33" i="1"/>
  <c r="U25" i="1"/>
  <c r="U17" i="1"/>
  <c r="U9" i="1"/>
  <c r="Z52" i="1"/>
  <c r="Z44" i="1"/>
  <c r="Z36" i="1"/>
  <c r="Z28" i="1"/>
  <c r="Z20" i="1"/>
  <c r="Z12" i="1"/>
  <c r="AE7" i="1"/>
  <c r="F7" i="1"/>
  <c r="K50" i="1"/>
  <c r="K42" i="1"/>
  <c r="K34" i="1"/>
  <c r="K26" i="1"/>
  <c r="K18" i="1"/>
  <c r="K10" i="1"/>
  <c r="U8" i="1"/>
  <c r="Z51" i="1"/>
  <c r="Z43" i="1"/>
  <c r="Z35" i="1"/>
  <c r="Z27" i="1"/>
  <c r="Z19" i="1"/>
  <c r="Z11" i="1"/>
  <c r="F43" i="1"/>
  <c r="F27" i="1"/>
  <c r="F11" i="1"/>
  <c r="U44" i="1"/>
  <c r="U28" i="1"/>
  <c r="U20" i="1"/>
  <c r="F50" i="1"/>
  <c r="F42" i="1"/>
  <c r="F34" i="1"/>
  <c r="F26" i="1"/>
  <c r="F18" i="1"/>
  <c r="F10" i="1"/>
  <c r="P8" i="1"/>
  <c r="F49" i="1"/>
  <c r="F41" i="1"/>
  <c r="F33" i="1"/>
  <c r="F25" i="1"/>
  <c r="F17" i="1"/>
  <c r="F9" i="1"/>
  <c r="K52" i="1"/>
  <c r="K44" i="1"/>
  <c r="K36" i="1"/>
  <c r="K28" i="1"/>
  <c r="K20" i="1"/>
  <c r="K12" i="1"/>
  <c r="P7" i="1"/>
  <c r="U50" i="1"/>
  <c r="U42" i="1"/>
  <c r="U34" i="1"/>
  <c r="U26" i="1"/>
  <c r="U18" i="1"/>
  <c r="Z4" i="1"/>
  <c r="K4" i="1"/>
  <c r="P4" i="1"/>
  <c r="AE4" i="1"/>
  <c r="F4" i="1"/>
</calcChain>
</file>

<file path=xl/sharedStrings.xml><?xml version="1.0" encoding="utf-8"?>
<sst xmlns="http://schemas.openxmlformats.org/spreadsheetml/2006/main" count="42" uniqueCount="22">
  <si>
    <t>ENN Energy</t>
  </si>
  <si>
    <t>2688 HK</t>
  </si>
  <si>
    <t>Wuxi Apptec</t>
  </si>
  <si>
    <t>lenovo</t>
  </si>
  <si>
    <t>992HK</t>
  </si>
  <si>
    <t>2359 HK</t>
  </si>
  <si>
    <t>JD-SW</t>
  </si>
  <si>
    <t>9618 HK</t>
  </si>
  <si>
    <t>Date</t>
  </si>
  <si>
    <t>PX_LAST</t>
  </si>
  <si>
    <t>CUR_MKT_CAP</t>
  </si>
  <si>
    <t>add date</t>
    <phoneticPr fontId="1" type="noConversion"/>
  </si>
  <si>
    <t>announce</t>
    <phoneticPr fontId="1" type="noConversion"/>
  </si>
  <si>
    <t>Add</t>
    <phoneticPr fontId="1" type="noConversion"/>
  </si>
  <si>
    <t>ADD</t>
    <phoneticPr fontId="1" type="noConversion"/>
  </si>
  <si>
    <t>142 HK Equity</t>
  </si>
  <si>
    <t>363 HK Equity</t>
  </si>
  <si>
    <t>add</t>
  </si>
  <si>
    <t>announce</t>
  </si>
  <si>
    <t>Total Cap</t>
    <phoneticPr fontId="1" type="noConversion"/>
  </si>
  <si>
    <t>Index</t>
    <phoneticPr fontId="1" type="noConversion"/>
  </si>
  <si>
    <t>Days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</si>
</sst>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4"/>
      <charset val="134"/>
      <scheme val="minor"/>
    </font>
    <font>
      <b/>
      <sz val="11"/>
      <color rgb="FFFF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7"/>
  <sheetViews>
    <sheetView tabSelected="1" zoomScale="50" workbookViewId="0">
      <selection activeCell="AE61" sqref="AE61"/>
    </sheetView>
  </sheetViews>
  <sheetFormatPr baseColWidth="10" defaultColWidth="8.83203125" defaultRowHeight="15"/>
  <cols>
    <col min="1" max="1" width="8.83203125" style="5"/>
    <col min="2" max="2" width="11.33203125" bestFit="1" customWidth="1"/>
    <col min="3" max="4" width="9.33203125" bestFit="1" customWidth="1"/>
    <col min="7" max="7" width="11.5" bestFit="1" customWidth="1"/>
    <col min="8" max="8" width="12.83203125" bestFit="1" customWidth="1"/>
    <col min="9" max="9" width="9.33203125" bestFit="1" customWidth="1"/>
    <col min="12" max="12" width="12.1640625" bestFit="1" customWidth="1"/>
    <col min="13" max="13" width="12.33203125" bestFit="1" customWidth="1"/>
    <col min="14" max="14" width="9.33203125" bestFit="1" customWidth="1"/>
    <col min="17" max="17" width="12.1640625" bestFit="1" customWidth="1"/>
    <col min="18" max="19" width="9.33203125" bestFit="1" customWidth="1"/>
    <col min="22" max="22" width="11.1640625" bestFit="1" customWidth="1"/>
    <col min="23" max="24" width="9.33203125" bestFit="1" customWidth="1"/>
    <col min="27" max="27" width="12.1640625" bestFit="1" customWidth="1"/>
    <col min="28" max="29" width="9.33203125" bestFit="1" customWidth="1"/>
    <col min="32" max="32" width="12.1640625" bestFit="1" customWidth="1"/>
    <col min="33" max="33" width="8.83203125" style="4"/>
  </cols>
  <sheetData>
    <row r="1" spans="1:33">
      <c r="A1" s="5" t="s">
        <v>21</v>
      </c>
      <c r="B1" t="s">
        <v>15</v>
      </c>
      <c r="G1" t="s">
        <v>16</v>
      </c>
      <c r="M1" t="s">
        <v>0</v>
      </c>
      <c r="N1" t="s">
        <v>1</v>
      </c>
      <c r="R1" t="s">
        <v>2</v>
      </c>
      <c r="S1" t="s">
        <v>5</v>
      </c>
      <c r="W1" t="s">
        <v>3</v>
      </c>
      <c r="X1" t="s">
        <v>4</v>
      </c>
      <c r="AB1" t="s">
        <v>6</v>
      </c>
      <c r="AC1" t="s">
        <v>7</v>
      </c>
      <c r="AF1" t="s">
        <v>19</v>
      </c>
      <c r="AG1" s="4" t="s">
        <v>20</v>
      </c>
    </row>
    <row r="3" spans="1:33">
      <c r="B3" t="s">
        <v>8</v>
      </c>
      <c r="C3" t="s">
        <v>9</v>
      </c>
      <c r="D3" t="s">
        <v>10</v>
      </c>
      <c r="G3" t="s">
        <v>8</v>
      </c>
      <c r="H3" t="s">
        <v>9</v>
      </c>
      <c r="I3" t="s">
        <v>10</v>
      </c>
      <c r="L3" t="s">
        <v>8</v>
      </c>
      <c r="M3" t="s">
        <v>9</v>
      </c>
      <c r="N3" t="s">
        <v>10</v>
      </c>
      <c r="Q3" t="s">
        <v>8</v>
      </c>
      <c r="R3" t="s">
        <v>9</v>
      </c>
      <c r="S3" t="s">
        <v>10</v>
      </c>
      <c r="V3" t="s">
        <v>8</v>
      </c>
      <c r="W3" t="s">
        <v>9</v>
      </c>
      <c r="X3" t="s">
        <v>10</v>
      </c>
      <c r="AA3" t="s">
        <v>8</v>
      </c>
      <c r="AB3" t="s">
        <v>9</v>
      </c>
      <c r="AC3" t="s">
        <v>10</v>
      </c>
    </row>
    <row r="4" spans="1:33">
      <c r="A4" s="6">
        <v>20</v>
      </c>
      <c r="B4" s="1">
        <v>35335</v>
      </c>
      <c r="C4">
        <v>10.840999999999999</v>
      </c>
      <c r="D4">
        <v>27257.5275</v>
      </c>
      <c r="F4">
        <f>D4/AF4</f>
        <v>4.9826632731817588E-2</v>
      </c>
      <c r="G4" s="1">
        <v>35487</v>
      </c>
      <c r="H4">
        <v>30.35</v>
      </c>
      <c r="I4">
        <v>23028.984700000001</v>
      </c>
      <c r="K4">
        <f>I4/AF4</f>
        <v>4.2096876278802119E-2</v>
      </c>
      <c r="L4" s="1">
        <v>44565</v>
      </c>
      <c r="M4">
        <v>145.19999999999999</v>
      </c>
      <c r="N4">
        <v>164095.03210000001</v>
      </c>
      <c r="P4">
        <f>N4/AF4</f>
        <v>0.29996495087687308</v>
      </c>
      <c r="Q4" s="1">
        <v>45295</v>
      </c>
      <c r="R4">
        <v>75.2</v>
      </c>
      <c r="S4">
        <v>223808.78899999999</v>
      </c>
      <c r="U4">
        <f>S4/AF4</f>
        <v>0.40912141908894173</v>
      </c>
      <c r="V4" s="1">
        <v>44655</v>
      </c>
      <c r="W4">
        <v>9.0399999999999991</v>
      </c>
      <c r="X4">
        <v>108857.01880000001</v>
      </c>
      <c r="Z4">
        <f>X4/AF4</f>
        <v>0.19899012102356542</v>
      </c>
      <c r="AA4" s="1">
        <v>44565</v>
      </c>
      <c r="AB4">
        <v>265.39999999999998</v>
      </c>
      <c r="AC4">
        <v>827509.37569999998</v>
      </c>
      <c r="AE4">
        <f>AC4/AF4</f>
        <v>1.512683266856818</v>
      </c>
      <c r="AF4">
        <f>SUM(D4,I4,N4,S4,X4)</f>
        <v>547047.35210000002</v>
      </c>
      <c r="AG4" s="4">
        <f>C4*F4+H4*K4+M4*P4+R4*U4+W4*Z4</f>
        <v>77.937522997370706</v>
      </c>
    </row>
    <row r="5" spans="1:33">
      <c r="A5" s="6">
        <v>19</v>
      </c>
      <c r="B5" s="1">
        <v>35334</v>
      </c>
      <c r="C5">
        <v>10.702999999999999</v>
      </c>
      <c r="D5">
        <v>26911.033500000001</v>
      </c>
      <c r="F5">
        <f t="shared" ref="F5:F55" si="0">D5/AF5</f>
        <v>4.8881235018817415E-2</v>
      </c>
      <c r="G5" s="1">
        <v>35486</v>
      </c>
      <c r="H5">
        <v>29.706</v>
      </c>
      <c r="I5">
        <v>22540.491099999999</v>
      </c>
      <c r="K5">
        <f t="shared" ref="K5:K55" si="1">I5/AF5</f>
        <v>4.0942576319064901E-2</v>
      </c>
      <c r="L5" s="1">
        <v>44564</v>
      </c>
      <c r="M5">
        <v>150.80000000000001</v>
      </c>
      <c r="N5">
        <v>170423.76610000001</v>
      </c>
      <c r="P5">
        <f t="shared" ref="P5:P55" si="2">N5/AF5</f>
        <v>0.30955794260098068</v>
      </c>
      <c r="Q5" s="1">
        <v>45294</v>
      </c>
      <c r="R5">
        <v>75.599999999999994</v>
      </c>
      <c r="S5">
        <v>226864.3553</v>
      </c>
      <c r="U5">
        <f t="shared" ref="U5:U55" si="3">S5/AF5</f>
        <v>0.41207669964855848</v>
      </c>
      <c r="V5" s="1">
        <v>44652</v>
      </c>
      <c r="W5">
        <v>8.6199999999999992</v>
      </c>
      <c r="X5">
        <v>103799.5024</v>
      </c>
      <c r="Z5">
        <f t="shared" ref="Z5:Z55" si="4">X5/AF5</f>
        <v>0.18854154641257839</v>
      </c>
      <c r="AA5" s="1">
        <v>44564</v>
      </c>
      <c r="AB5">
        <v>270.39999999999998</v>
      </c>
      <c r="AC5">
        <v>843099.22829999996</v>
      </c>
      <c r="AE5">
        <f t="shared" ref="AE5:AE54" si="5">AC5/AF5</f>
        <v>1.5314064962505396</v>
      </c>
      <c r="AF5">
        <f t="shared" ref="AF5:AF54" si="6">SUM(D5,I5,N5,S5,X5)</f>
        <v>550539.14840000006</v>
      </c>
      <c r="AG5" s="4">
        <f t="shared" ref="AG5:AG54" si="7">C5*F5+H5*K5+M5*P5+R5*U5+W5*Z5</f>
        <v>81.198980398275879</v>
      </c>
    </row>
    <row r="6" spans="1:33">
      <c r="A6" s="6">
        <v>18</v>
      </c>
      <c r="B6" s="1">
        <v>35333</v>
      </c>
      <c r="C6">
        <v>10.840999999999999</v>
      </c>
      <c r="D6">
        <v>27257.5275</v>
      </c>
      <c r="F6">
        <f t="shared" si="0"/>
        <v>4.9834761881655927E-2</v>
      </c>
      <c r="G6" s="1">
        <v>35485</v>
      </c>
      <c r="H6">
        <v>30.35</v>
      </c>
      <c r="I6">
        <v>23028.984700000001</v>
      </c>
      <c r="K6">
        <f t="shared" si="1"/>
        <v>4.2103744329004072E-2</v>
      </c>
      <c r="L6" s="1">
        <v>44561</v>
      </c>
      <c r="M6">
        <v>146.80000000000001</v>
      </c>
      <c r="N6">
        <v>165903.24179999999</v>
      </c>
      <c r="P6">
        <f t="shared" si="2"/>
        <v>0.3033198279080076</v>
      </c>
      <c r="Q6" s="1">
        <v>45293</v>
      </c>
      <c r="R6">
        <v>75.099999999999994</v>
      </c>
      <c r="S6">
        <v>228173.03080000001</v>
      </c>
      <c r="U6">
        <f t="shared" si="3"/>
        <v>0.41716728187227342</v>
      </c>
      <c r="V6" s="1">
        <v>44651</v>
      </c>
      <c r="W6">
        <v>8.52</v>
      </c>
      <c r="X6">
        <v>102595.3318</v>
      </c>
      <c r="Z6">
        <f t="shared" si="4"/>
        <v>0.18757438400905885</v>
      </c>
      <c r="AA6" s="1">
        <v>44561</v>
      </c>
      <c r="AB6">
        <v>274</v>
      </c>
      <c r="AC6">
        <v>854323.92220000003</v>
      </c>
      <c r="AE6">
        <f t="shared" si="5"/>
        <v>1.5619549217235256</v>
      </c>
      <c r="AF6">
        <f t="shared" si="6"/>
        <v>546958.11660000007</v>
      </c>
      <c r="AG6" s="4">
        <f t="shared" si="7"/>
        <v>79.272854651204739</v>
      </c>
    </row>
    <row r="7" spans="1:33">
      <c r="A7" s="6">
        <v>17</v>
      </c>
      <c r="B7" s="1">
        <v>35332</v>
      </c>
      <c r="C7">
        <v>10.611000000000001</v>
      </c>
      <c r="D7">
        <v>26680.037499999999</v>
      </c>
      <c r="F7">
        <f t="shared" si="0"/>
        <v>4.7988281984523741E-2</v>
      </c>
      <c r="G7" s="1">
        <v>35482</v>
      </c>
      <c r="H7">
        <v>29.154</v>
      </c>
      <c r="I7">
        <v>22121.782299999999</v>
      </c>
      <c r="K7">
        <f t="shared" si="1"/>
        <v>3.9789536540668136E-2</v>
      </c>
      <c r="L7" s="1">
        <v>44560</v>
      </c>
      <c r="M7">
        <v>148.4</v>
      </c>
      <c r="N7">
        <v>167703.51209999999</v>
      </c>
      <c r="P7">
        <f t="shared" si="2"/>
        <v>0.30164138369182536</v>
      </c>
      <c r="Q7" s="1">
        <v>45289</v>
      </c>
      <c r="R7">
        <v>79.45</v>
      </c>
      <c r="S7">
        <v>237350.84539999999</v>
      </c>
      <c r="U7">
        <f t="shared" si="3"/>
        <v>0.42691316675699198</v>
      </c>
      <c r="V7" s="1">
        <v>44650</v>
      </c>
      <c r="W7">
        <v>8.48</v>
      </c>
      <c r="X7">
        <v>102113.6636</v>
      </c>
      <c r="Z7">
        <f t="shared" si="4"/>
        <v>0.18366763102599079</v>
      </c>
      <c r="AA7" s="1">
        <v>44560</v>
      </c>
      <c r="AB7">
        <v>259.8</v>
      </c>
      <c r="AC7">
        <v>810048.74080000003</v>
      </c>
      <c r="AE7">
        <f t="shared" si="5"/>
        <v>1.4570012277800879</v>
      </c>
      <c r="AF7">
        <f t="shared" si="6"/>
        <v>555969.84089999995</v>
      </c>
      <c r="AG7" s="4">
        <f t="shared" si="7"/>
        <v>81.90856175825472</v>
      </c>
    </row>
    <row r="8" spans="1:33">
      <c r="A8" s="6">
        <v>16</v>
      </c>
      <c r="B8" s="1">
        <v>35331</v>
      </c>
      <c r="C8">
        <v>10.657</v>
      </c>
      <c r="D8">
        <v>26795.535500000002</v>
      </c>
      <c r="F8">
        <f t="shared" si="0"/>
        <v>4.8260404630927532E-2</v>
      </c>
      <c r="G8" s="1">
        <v>35481</v>
      </c>
      <c r="H8">
        <v>26.992999999999999</v>
      </c>
      <c r="I8">
        <v>20481.839499999998</v>
      </c>
      <c r="K8">
        <f t="shared" si="1"/>
        <v>3.6889050485880912E-2</v>
      </c>
      <c r="L8" s="1">
        <v>44559</v>
      </c>
      <c r="M8">
        <v>147.1</v>
      </c>
      <c r="N8">
        <v>166234.41130000001</v>
      </c>
      <c r="P8">
        <f t="shared" si="2"/>
        <v>0.29939838123115814</v>
      </c>
      <c r="Q8" s="1">
        <v>45288</v>
      </c>
      <c r="R8">
        <v>79.849999999999994</v>
      </c>
      <c r="S8">
        <v>239361.8726</v>
      </c>
      <c r="U8">
        <f t="shared" si="3"/>
        <v>0.43110542892089337</v>
      </c>
      <c r="V8" s="1">
        <v>44649</v>
      </c>
      <c r="W8">
        <v>8.5</v>
      </c>
      <c r="X8">
        <v>102354.49770000001</v>
      </c>
      <c r="Z8">
        <f t="shared" si="4"/>
        <v>0.18434673473113988</v>
      </c>
      <c r="AA8" s="1">
        <v>44559</v>
      </c>
      <c r="AB8">
        <v>255.2</v>
      </c>
      <c r="AC8">
        <v>795706.07640000002</v>
      </c>
      <c r="AE8">
        <f t="shared" si="5"/>
        <v>1.4331154984512899</v>
      </c>
      <c r="AF8">
        <f t="shared" si="6"/>
        <v>555228.1566000001</v>
      </c>
      <c r="AG8" s="4">
        <f t="shared" si="7"/>
        <v>81.542274895568568</v>
      </c>
    </row>
    <row r="9" spans="1:33">
      <c r="A9" s="6">
        <v>15</v>
      </c>
      <c r="B9" s="1">
        <v>35328</v>
      </c>
      <c r="C9">
        <v>10.795</v>
      </c>
      <c r="D9">
        <v>27142.029500000001</v>
      </c>
      <c r="F9">
        <f t="shared" si="0"/>
        <v>4.9667746732324998E-2</v>
      </c>
      <c r="G9" s="1">
        <v>35480</v>
      </c>
      <c r="H9">
        <v>25.934999999999999</v>
      </c>
      <c r="I9">
        <v>19679.314200000001</v>
      </c>
      <c r="K9">
        <f t="shared" si="1"/>
        <v>3.6011573620588939E-2</v>
      </c>
      <c r="L9" s="1">
        <v>44558</v>
      </c>
      <c r="M9">
        <v>147.6</v>
      </c>
      <c r="N9">
        <v>166799.45009999999</v>
      </c>
      <c r="P9">
        <f t="shared" si="2"/>
        <v>0.30522967498277459</v>
      </c>
      <c r="Q9" s="1">
        <v>45287</v>
      </c>
      <c r="R9">
        <v>77.05</v>
      </c>
      <c r="S9">
        <v>230978.30840000001</v>
      </c>
      <c r="U9">
        <f t="shared" si="3"/>
        <v>0.42267186108069238</v>
      </c>
      <c r="V9" s="1">
        <v>44648</v>
      </c>
      <c r="W9">
        <v>8.4600000000000009</v>
      </c>
      <c r="X9">
        <v>101872.82950000001</v>
      </c>
      <c r="Z9">
        <f t="shared" si="4"/>
        <v>0.18641914358361913</v>
      </c>
      <c r="AA9" s="1">
        <v>44558</v>
      </c>
      <c r="AB9">
        <v>260.8</v>
      </c>
      <c r="AC9">
        <v>813166.71140000003</v>
      </c>
      <c r="AE9">
        <f t="shared" si="5"/>
        <v>1.4880301516499645</v>
      </c>
      <c r="AF9">
        <f t="shared" si="6"/>
        <v>546471.93169999996</v>
      </c>
      <c r="AG9" s="4">
        <f t="shared" si="7"/>
        <v>80.66599636626772</v>
      </c>
    </row>
    <row r="10" spans="1:33">
      <c r="A10" s="6">
        <v>14</v>
      </c>
      <c r="B10" s="1">
        <v>35327</v>
      </c>
      <c r="C10">
        <v>10.840999999999999</v>
      </c>
      <c r="D10">
        <v>27257.5275</v>
      </c>
      <c r="F10">
        <f t="shared" si="0"/>
        <v>4.9689935380381987E-2</v>
      </c>
      <c r="G10" s="1">
        <v>35479</v>
      </c>
      <c r="H10">
        <v>26.027000000000001</v>
      </c>
      <c r="I10">
        <v>19749.098999999998</v>
      </c>
      <c r="K10">
        <f t="shared" si="1"/>
        <v>3.6002218217729635E-2</v>
      </c>
      <c r="L10" s="1">
        <v>44554</v>
      </c>
      <c r="M10">
        <v>147.30000000000001</v>
      </c>
      <c r="N10">
        <v>166460.42679999999</v>
      </c>
      <c r="P10">
        <f t="shared" si="2"/>
        <v>0.30345407708321326</v>
      </c>
      <c r="Q10" s="1">
        <v>45282</v>
      </c>
      <c r="R10">
        <v>76.650000000000006</v>
      </c>
      <c r="S10">
        <v>234657.405</v>
      </c>
      <c r="U10">
        <f t="shared" si="3"/>
        <v>0.42777582416373328</v>
      </c>
      <c r="V10" s="1">
        <v>44645</v>
      </c>
      <c r="W10">
        <v>8.34</v>
      </c>
      <c r="X10">
        <v>100427.8248</v>
      </c>
      <c r="Z10">
        <f t="shared" si="4"/>
        <v>0.18307794515494202</v>
      </c>
      <c r="AA10" s="1">
        <v>44554</v>
      </c>
      <c r="AB10">
        <v>261.2</v>
      </c>
      <c r="AC10">
        <v>814413.8996</v>
      </c>
      <c r="AE10">
        <f t="shared" si="5"/>
        <v>1.4846604866860689</v>
      </c>
      <c r="AF10">
        <f t="shared" si="6"/>
        <v>548552.28309999988</v>
      </c>
      <c r="AG10" s="4">
        <f t="shared" si="7"/>
        <v>80.490390862111269</v>
      </c>
    </row>
    <row r="11" spans="1:33">
      <c r="A11" s="6">
        <v>13</v>
      </c>
      <c r="B11" s="1">
        <v>35326</v>
      </c>
      <c r="C11">
        <v>10.840999999999999</v>
      </c>
      <c r="D11">
        <v>27257.5275</v>
      </c>
      <c r="F11">
        <f t="shared" si="0"/>
        <v>4.9387027531199813E-2</v>
      </c>
      <c r="G11" s="1">
        <v>35478</v>
      </c>
      <c r="H11">
        <v>26.119</v>
      </c>
      <c r="I11">
        <v>19818.8838</v>
      </c>
      <c r="K11">
        <f t="shared" si="1"/>
        <v>3.5909190951682983E-2</v>
      </c>
      <c r="L11" s="1">
        <v>44553</v>
      </c>
      <c r="M11">
        <v>146.9</v>
      </c>
      <c r="N11">
        <v>166008.3958</v>
      </c>
      <c r="P11">
        <f t="shared" si="2"/>
        <v>0.30078521295759186</v>
      </c>
      <c r="Q11" s="1">
        <v>45281</v>
      </c>
      <c r="R11">
        <v>78</v>
      </c>
      <c r="S11">
        <v>237079.52590000001</v>
      </c>
      <c r="U11">
        <f t="shared" si="3"/>
        <v>0.4295566820103951</v>
      </c>
      <c r="V11" s="1">
        <v>44644</v>
      </c>
      <c r="W11">
        <v>8.4499999999999993</v>
      </c>
      <c r="X11">
        <v>101752.4124</v>
      </c>
      <c r="Z11">
        <f t="shared" si="4"/>
        <v>0.18436188654913024</v>
      </c>
      <c r="AA11" s="1">
        <v>44553</v>
      </c>
      <c r="AB11">
        <v>259.60000000000002</v>
      </c>
      <c r="AC11">
        <v>809425.14670000004</v>
      </c>
      <c r="AE11">
        <f t="shared" si="5"/>
        <v>1.4665710969022538</v>
      </c>
      <c r="AF11">
        <f t="shared" si="6"/>
        <v>551916.74540000001</v>
      </c>
      <c r="AG11" s="4">
        <f t="shared" si="7"/>
        <v>80.721943845553952</v>
      </c>
    </row>
    <row r="12" spans="1:33">
      <c r="A12" s="6">
        <v>12</v>
      </c>
      <c r="B12" s="1">
        <v>35325</v>
      </c>
      <c r="C12">
        <v>10.933</v>
      </c>
      <c r="D12">
        <v>27488.523499999999</v>
      </c>
      <c r="F12">
        <f t="shared" si="0"/>
        <v>5.0113085211550924E-2</v>
      </c>
      <c r="G12" s="1">
        <v>35475</v>
      </c>
      <c r="H12">
        <v>26.119</v>
      </c>
      <c r="I12">
        <v>19818.8838</v>
      </c>
      <c r="K12">
        <f t="shared" si="1"/>
        <v>3.6130911602699441E-2</v>
      </c>
      <c r="L12" s="1">
        <v>44552</v>
      </c>
      <c r="M12">
        <v>148</v>
      </c>
      <c r="N12">
        <v>167235.03829999999</v>
      </c>
      <c r="P12">
        <f t="shared" si="2"/>
        <v>0.30487864234268103</v>
      </c>
      <c r="Q12" s="1">
        <v>45280</v>
      </c>
      <c r="R12">
        <v>77.2</v>
      </c>
      <c r="S12">
        <v>234282.08960000001</v>
      </c>
      <c r="U12">
        <f t="shared" si="3"/>
        <v>0.42710909226044858</v>
      </c>
      <c r="V12" s="1">
        <v>44643</v>
      </c>
      <c r="W12">
        <v>8.2799999999999994</v>
      </c>
      <c r="X12">
        <v>99705.322499999995</v>
      </c>
      <c r="Z12">
        <f t="shared" si="4"/>
        <v>0.18176826858262013</v>
      </c>
      <c r="AA12" s="1">
        <v>44552</v>
      </c>
      <c r="AB12">
        <v>279.2</v>
      </c>
      <c r="AC12">
        <v>870537.3689</v>
      </c>
      <c r="AE12">
        <f t="shared" si="5"/>
        <v>1.5870373447859083</v>
      </c>
      <c r="AF12">
        <f t="shared" si="6"/>
        <v>548529.85769999993</v>
      </c>
      <c r="AG12" s="4">
        <f t="shared" si="7"/>
        <v>81.091491893856315</v>
      </c>
    </row>
    <row r="13" spans="1:33">
      <c r="A13" s="6">
        <v>11</v>
      </c>
      <c r="B13" s="1">
        <v>35324</v>
      </c>
      <c r="C13">
        <v>11.071</v>
      </c>
      <c r="D13">
        <v>27835.017500000002</v>
      </c>
      <c r="F13">
        <f t="shared" si="0"/>
        <v>5.0688142887819358E-2</v>
      </c>
      <c r="G13" s="1">
        <v>35474</v>
      </c>
      <c r="H13">
        <v>25.934999999999999</v>
      </c>
      <c r="I13">
        <v>19679.314200000001</v>
      </c>
      <c r="K13">
        <f t="shared" si="1"/>
        <v>3.5836438403672372E-2</v>
      </c>
      <c r="L13" s="1">
        <v>44551</v>
      </c>
      <c r="M13">
        <v>147.1</v>
      </c>
      <c r="N13">
        <v>166218.06849999999</v>
      </c>
      <c r="P13">
        <f t="shared" si="2"/>
        <v>0.30268654246994259</v>
      </c>
      <c r="Q13" s="1">
        <v>45279</v>
      </c>
      <c r="R13">
        <v>77.2</v>
      </c>
      <c r="S13">
        <v>236066.1073</v>
      </c>
      <c r="U13">
        <f t="shared" si="3"/>
        <v>0.42988126656624864</v>
      </c>
      <c r="V13" s="1">
        <v>44642</v>
      </c>
      <c r="W13">
        <v>8.25</v>
      </c>
      <c r="X13">
        <v>99344.071299999996</v>
      </c>
      <c r="Z13">
        <f t="shared" si="4"/>
        <v>0.18090760967231703</v>
      </c>
      <c r="AA13" s="1">
        <v>44551</v>
      </c>
      <c r="AB13">
        <v>273.39999999999998</v>
      </c>
      <c r="AC13">
        <v>852453.13989999995</v>
      </c>
      <c r="AE13">
        <f t="shared" si="5"/>
        <v>1.5523348084987358</v>
      </c>
      <c r="AF13">
        <f t="shared" si="6"/>
        <v>549142.57880000002</v>
      </c>
      <c r="AG13" s="4">
        <f t="shared" si="7"/>
        <v>80.695098415949857</v>
      </c>
    </row>
    <row r="14" spans="1:33">
      <c r="A14" s="6">
        <v>10</v>
      </c>
      <c r="B14" s="1">
        <v>35321</v>
      </c>
      <c r="C14">
        <v>10.933</v>
      </c>
      <c r="D14">
        <v>27488.523499999999</v>
      </c>
      <c r="F14">
        <f t="shared" si="0"/>
        <v>5.0632203119953555E-2</v>
      </c>
      <c r="G14" s="1">
        <v>35473</v>
      </c>
      <c r="H14">
        <v>26.579000000000001</v>
      </c>
      <c r="I14">
        <v>20167.807799999999</v>
      </c>
      <c r="K14">
        <f t="shared" si="1"/>
        <v>3.7147886135600681E-2</v>
      </c>
      <c r="L14" s="1">
        <v>44550</v>
      </c>
      <c r="M14">
        <v>141.5</v>
      </c>
      <c r="N14">
        <v>159890.2562</v>
      </c>
      <c r="P14">
        <f t="shared" si="2"/>
        <v>0.29450821281178718</v>
      </c>
      <c r="Q14" s="1">
        <v>45278</v>
      </c>
      <c r="R14">
        <v>78.05</v>
      </c>
      <c r="S14">
        <v>237701.11350000001</v>
      </c>
      <c r="U14">
        <f t="shared" si="3"/>
        <v>0.43783112107025807</v>
      </c>
      <c r="V14" s="1">
        <v>44641</v>
      </c>
      <c r="W14">
        <v>8.11</v>
      </c>
      <c r="X14">
        <v>97658.232499999998</v>
      </c>
      <c r="Z14">
        <f t="shared" si="4"/>
        <v>0.17988057686240039</v>
      </c>
      <c r="AA14" s="1">
        <v>44550</v>
      </c>
      <c r="AB14">
        <v>269</v>
      </c>
      <c r="AC14">
        <v>838734.06960000005</v>
      </c>
      <c r="AE14">
        <f t="shared" si="5"/>
        <v>1.5448975924666331</v>
      </c>
      <c r="AF14">
        <f t="shared" si="6"/>
        <v>542905.93350000004</v>
      </c>
      <c r="AG14" s="4">
        <f t="shared" si="7"/>
        <v>78.845378133064187</v>
      </c>
    </row>
    <row r="15" spans="1:33">
      <c r="A15" s="6">
        <v>9</v>
      </c>
      <c r="B15" s="1">
        <v>35320</v>
      </c>
      <c r="C15">
        <v>10.795</v>
      </c>
      <c r="D15">
        <v>27142.029500000001</v>
      </c>
      <c r="F15">
        <f t="shared" si="0"/>
        <v>4.9803560361758363E-2</v>
      </c>
      <c r="G15" s="1">
        <v>35472</v>
      </c>
      <c r="H15">
        <v>25.384</v>
      </c>
      <c r="I15">
        <v>19260.6054</v>
      </c>
      <c r="K15">
        <f t="shared" si="1"/>
        <v>3.5341746410043104E-2</v>
      </c>
      <c r="L15" s="1">
        <v>44547</v>
      </c>
      <c r="M15">
        <v>144.4</v>
      </c>
      <c r="N15">
        <v>163167.15900000001</v>
      </c>
      <c r="P15">
        <f t="shared" si="2"/>
        <v>0.29939933019058595</v>
      </c>
      <c r="Q15" s="1">
        <v>45275</v>
      </c>
      <c r="R15">
        <v>80.3</v>
      </c>
      <c r="S15">
        <v>238717.0202</v>
      </c>
      <c r="U15">
        <f t="shared" si="3"/>
        <v>0.43802758098504718</v>
      </c>
      <c r="V15" s="1">
        <v>44638</v>
      </c>
      <c r="W15">
        <v>8.0299999999999994</v>
      </c>
      <c r="X15">
        <v>96694.896099999998</v>
      </c>
      <c r="Z15">
        <f t="shared" si="4"/>
        <v>0.17742778205256549</v>
      </c>
      <c r="AA15" s="1">
        <v>44547</v>
      </c>
      <c r="AB15">
        <v>280.2</v>
      </c>
      <c r="AC15">
        <v>873655.33940000006</v>
      </c>
      <c r="AE15">
        <f t="shared" si="5"/>
        <v>1.6030911185613586</v>
      </c>
      <c r="AF15">
        <f t="shared" si="6"/>
        <v>544981.71019999997</v>
      </c>
      <c r="AG15" s="4">
        <f t="shared" si="7"/>
        <v>81.266367447479709</v>
      </c>
    </row>
    <row r="16" spans="1:33">
      <c r="A16" s="6">
        <v>8</v>
      </c>
      <c r="B16" s="1">
        <v>35319</v>
      </c>
      <c r="C16">
        <v>10.840999999999999</v>
      </c>
      <c r="D16">
        <v>27257.5275</v>
      </c>
      <c r="F16">
        <f t="shared" si="0"/>
        <v>4.9899337015221458E-2</v>
      </c>
      <c r="G16" s="1">
        <v>35471</v>
      </c>
      <c r="H16">
        <v>25.384</v>
      </c>
      <c r="I16">
        <v>19260.6054</v>
      </c>
      <c r="K16">
        <f t="shared" si="1"/>
        <v>3.5259670561528164E-2</v>
      </c>
      <c r="L16" s="1">
        <v>44546</v>
      </c>
      <c r="M16">
        <v>142.5</v>
      </c>
      <c r="N16">
        <v>161020.22270000001</v>
      </c>
      <c r="P16">
        <f t="shared" si="2"/>
        <v>0.2947737045765913</v>
      </c>
      <c r="Q16" s="1">
        <v>45274</v>
      </c>
      <c r="R16">
        <v>79.75</v>
      </c>
      <c r="S16">
        <v>242378.29319999999</v>
      </c>
      <c r="U16">
        <f t="shared" si="3"/>
        <v>0.44371288399364028</v>
      </c>
      <c r="V16" s="1">
        <v>44637</v>
      </c>
      <c r="W16">
        <v>8</v>
      </c>
      <c r="X16">
        <v>96333.644899999999</v>
      </c>
      <c r="Z16">
        <f t="shared" si="4"/>
        <v>0.17635440385301895</v>
      </c>
      <c r="AA16" s="1">
        <v>44546</v>
      </c>
      <c r="AB16">
        <v>290.39999999999998</v>
      </c>
      <c r="AC16">
        <v>905458.63870000001</v>
      </c>
      <c r="AE16">
        <f t="shared" si="5"/>
        <v>1.6575892940339121</v>
      </c>
      <c r="AF16">
        <f t="shared" si="6"/>
        <v>546250.29369999992</v>
      </c>
      <c r="AG16" s="4">
        <f t="shared" si="7"/>
        <v>80.238180821597069</v>
      </c>
    </row>
    <row r="17" spans="1:33">
      <c r="A17" s="6">
        <v>7</v>
      </c>
      <c r="B17" s="1">
        <v>35318</v>
      </c>
      <c r="C17">
        <v>10.702999999999999</v>
      </c>
      <c r="D17">
        <v>26911.033500000001</v>
      </c>
      <c r="F17">
        <f t="shared" si="0"/>
        <v>5.0212407408329184E-2</v>
      </c>
      <c r="G17" s="1">
        <v>35466</v>
      </c>
      <c r="H17">
        <v>25.475999999999999</v>
      </c>
      <c r="I17">
        <v>19330.390200000002</v>
      </c>
      <c r="K17">
        <f t="shared" si="1"/>
        <v>3.6067935781224227E-2</v>
      </c>
      <c r="L17" s="1">
        <v>44545</v>
      </c>
      <c r="M17">
        <v>141.6</v>
      </c>
      <c r="N17">
        <v>160003.25289999999</v>
      </c>
      <c r="P17">
        <f t="shared" si="2"/>
        <v>0.29854477797267531</v>
      </c>
      <c r="Q17" s="1">
        <v>45273</v>
      </c>
      <c r="R17">
        <v>79.2</v>
      </c>
      <c r="S17">
        <v>238904.764</v>
      </c>
      <c r="U17">
        <f t="shared" si="3"/>
        <v>0.44576449811036556</v>
      </c>
      <c r="V17" s="1">
        <v>44636</v>
      </c>
      <c r="W17">
        <v>7.54</v>
      </c>
      <c r="X17">
        <v>90794.460300000006</v>
      </c>
      <c r="Z17">
        <f t="shared" si="4"/>
        <v>0.16941038072740572</v>
      </c>
      <c r="AA17" s="1">
        <v>44545</v>
      </c>
      <c r="AB17">
        <v>299.39999999999998</v>
      </c>
      <c r="AC17">
        <v>933520.37340000004</v>
      </c>
      <c r="AE17">
        <f t="shared" si="5"/>
        <v>1.7418247914237996</v>
      </c>
      <c r="AF17">
        <f t="shared" si="6"/>
        <v>535943.90090000001</v>
      </c>
      <c r="AG17" s="4">
        <f t="shared" si="7"/>
        <v>80.312133210410224</v>
      </c>
    </row>
    <row r="18" spans="1:33">
      <c r="A18" s="6">
        <v>6</v>
      </c>
      <c r="B18" s="1">
        <v>35317</v>
      </c>
      <c r="C18">
        <v>10.887</v>
      </c>
      <c r="D18">
        <v>27373.0255</v>
      </c>
      <c r="F18">
        <f t="shared" si="0"/>
        <v>5.0886643179764088E-2</v>
      </c>
      <c r="G18" s="1">
        <v>35465</v>
      </c>
      <c r="H18">
        <v>25.384</v>
      </c>
      <c r="I18">
        <v>19260.6054</v>
      </c>
      <c r="K18">
        <f t="shared" si="1"/>
        <v>3.5805598267390548E-2</v>
      </c>
      <c r="L18" s="1">
        <v>44544</v>
      </c>
      <c r="M18">
        <v>141.4</v>
      </c>
      <c r="N18">
        <v>159777.25959999999</v>
      </c>
      <c r="P18">
        <f t="shared" si="2"/>
        <v>0.29702702748389048</v>
      </c>
      <c r="Q18" s="1">
        <v>45272</v>
      </c>
      <c r="R18">
        <v>80.45</v>
      </c>
      <c r="S18">
        <v>242642.94140000001</v>
      </c>
      <c r="U18">
        <f t="shared" si="3"/>
        <v>0.45107490142476969</v>
      </c>
      <c r="V18" s="1">
        <v>44635</v>
      </c>
      <c r="W18">
        <v>7.38</v>
      </c>
      <c r="X18">
        <v>88867.787400000001</v>
      </c>
      <c r="Z18">
        <f t="shared" si="4"/>
        <v>0.16520582964418512</v>
      </c>
      <c r="AA18" s="1">
        <v>44544</v>
      </c>
      <c r="AB18">
        <v>304.39999999999998</v>
      </c>
      <c r="AC18">
        <v>949110.22600000002</v>
      </c>
      <c r="AE18">
        <f t="shared" si="5"/>
        <v>1.7644024555753712</v>
      </c>
      <c r="AF18">
        <f t="shared" si="6"/>
        <v>537921.61930000002</v>
      </c>
      <c r="AG18" s="4">
        <f t="shared" si="7"/>
        <v>80.970708719336457</v>
      </c>
    </row>
    <row r="19" spans="1:33">
      <c r="A19" s="6">
        <v>5</v>
      </c>
      <c r="B19" s="1">
        <v>35314</v>
      </c>
      <c r="C19">
        <v>10.749000000000001</v>
      </c>
      <c r="D19">
        <v>27026.531500000001</v>
      </c>
      <c r="F19">
        <f t="shared" si="0"/>
        <v>5.012482304371433E-2</v>
      </c>
      <c r="G19" s="1">
        <v>35464</v>
      </c>
      <c r="H19">
        <v>25.292000000000002</v>
      </c>
      <c r="I19">
        <v>19190.820599999999</v>
      </c>
      <c r="K19">
        <f t="shared" si="1"/>
        <v>3.5592302572702218E-2</v>
      </c>
      <c r="L19" s="1">
        <v>44543</v>
      </c>
      <c r="M19">
        <v>138.30000000000001</v>
      </c>
      <c r="N19">
        <v>156274.36350000001</v>
      </c>
      <c r="P19">
        <f t="shared" si="2"/>
        <v>0.28983463219120775</v>
      </c>
      <c r="Q19" s="1">
        <v>45271</v>
      </c>
      <c r="R19">
        <v>81.349999999999994</v>
      </c>
      <c r="S19">
        <v>246861.73730000001</v>
      </c>
      <c r="U19">
        <f t="shared" si="3"/>
        <v>0.45784272755926497</v>
      </c>
      <c r="V19" s="1">
        <v>44634</v>
      </c>
      <c r="W19">
        <v>7.46</v>
      </c>
      <c r="X19">
        <v>89831.123900000006</v>
      </c>
      <c r="Z19">
        <f t="shared" si="4"/>
        <v>0.16660551463311069</v>
      </c>
      <c r="AA19" s="1">
        <v>44543</v>
      </c>
      <c r="AB19">
        <v>310.60000000000002</v>
      </c>
      <c r="AC19">
        <v>968441.64320000005</v>
      </c>
      <c r="AE19">
        <f t="shared" si="5"/>
        <v>1.7961226727730095</v>
      </c>
      <c r="AF19">
        <f t="shared" si="6"/>
        <v>539184.57680000004</v>
      </c>
      <c r="AG19" s="4">
        <f t="shared" si="7"/>
        <v>80.011504897718908</v>
      </c>
    </row>
    <row r="20" spans="1:33">
      <c r="A20" s="6">
        <v>4</v>
      </c>
      <c r="B20" s="1">
        <v>35313</v>
      </c>
      <c r="C20">
        <v>10.933</v>
      </c>
      <c r="D20">
        <v>27488.523499999999</v>
      </c>
      <c r="F20">
        <f t="shared" si="0"/>
        <v>5.0742226757884451E-2</v>
      </c>
      <c r="G20" s="1">
        <v>35461</v>
      </c>
      <c r="H20">
        <v>25.384</v>
      </c>
      <c r="I20">
        <v>19246.805400000001</v>
      </c>
      <c r="K20">
        <f t="shared" si="1"/>
        <v>3.552849115274144E-2</v>
      </c>
      <c r="L20" s="1">
        <v>44540</v>
      </c>
      <c r="M20">
        <v>137.69999999999999</v>
      </c>
      <c r="N20">
        <v>155596.3836</v>
      </c>
      <c r="P20">
        <f t="shared" si="2"/>
        <v>0.28722193752378056</v>
      </c>
      <c r="Q20" s="1">
        <v>45268</v>
      </c>
      <c r="R20">
        <v>81.150000000000006</v>
      </c>
      <c r="S20">
        <v>245110.4909</v>
      </c>
      <c r="U20">
        <f t="shared" si="3"/>
        <v>0.45245980963598043</v>
      </c>
      <c r="V20" s="1">
        <v>44631</v>
      </c>
      <c r="W20">
        <v>7.83</v>
      </c>
      <c r="X20">
        <v>94286.554999999993</v>
      </c>
      <c r="Z20">
        <f t="shared" si="4"/>
        <v>0.17404753492961322</v>
      </c>
      <c r="AA20" s="1">
        <v>44540</v>
      </c>
      <c r="AB20">
        <v>312.2</v>
      </c>
      <c r="AC20">
        <v>973430.39599999995</v>
      </c>
      <c r="AE20">
        <f t="shared" si="5"/>
        <v>1.7968962897133873</v>
      </c>
      <c r="AF20">
        <f t="shared" si="6"/>
        <v>541728.75839999993</v>
      </c>
      <c r="AG20" s="4">
        <f t="shared" si="7"/>
        <v>79.086986532048385</v>
      </c>
    </row>
    <row r="21" spans="1:33">
      <c r="A21" s="6">
        <v>3</v>
      </c>
      <c r="B21" s="1">
        <v>35312</v>
      </c>
      <c r="C21">
        <v>10.978999999999999</v>
      </c>
      <c r="D21">
        <v>27604.021499999999</v>
      </c>
      <c r="F21">
        <f t="shared" si="0"/>
        <v>5.0856668406496802E-2</v>
      </c>
      <c r="G21" s="1">
        <v>35460</v>
      </c>
      <c r="H21">
        <v>25.614000000000001</v>
      </c>
      <c r="I21">
        <v>19421.142400000001</v>
      </c>
      <c r="K21">
        <f t="shared" si="1"/>
        <v>3.5780822700495124E-2</v>
      </c>
      <c r="L21" s="1">
        <v>44539</v>
      </c>
      <c r="M21">
        <v>140.1</v>
      </c>
      <c r="N21">
        <v>158308.30309999999</v>
      </c>
      <c r="P21">
        <f t="shared" si="2"/>
        <v>0.29166159274118408</v>
      </c>
      <c r="Q21" s="1">
        <v>45267</v>
      </c>
      <c r="R21">
        <v>81.650000000000006</v>
      </c>
      <c r="S21">
        <v>244605.75</v>
      </c>
      <c r="U21">
        <f t="shared" si="3"/>
        <v>0.4506529426544772</v>
      </c>
      <c r="V21" s="1">
        <v>44630</v>
      </c>
      <c r="W21">
        <v>7.71</v>
      </c>
      <c r="X21">
        <v>92841.550300000003</v>
      </c>
      <c r="Z21">
        <f t="shared" si="4"/>
        <v>0.17104797349734691</v>
      </c>
      <c r="AA21" s="1">
        <v>44539</v>
      </c>
      <c r="AB21">
        <v>311</v>
      </c>
      <c r="AC21">
        <v>969688.83140000002</v>
      </c>
      <c r="AE21">
        <f t="shared" si="5"/>
        <v>1.7865202487251064</v>
      </c>
      <c r="AF21">
        <f t="shared" si="6"/>
        <v>542780.76729999995</v>
      </c>
      <c r="AG21" s="4">
        <f t="shared" si="7"/>
        <v>80.451227141527909</v>
      </c>
    </row>
    <row r="22" spans="1:33">
      <c r="A22" s="6">
        <v>2</v>
      </c>
      <c r="B22" s="1">
        <v>35311</v>
      </c>
      <c r="C22">
        <v>10.887</v>
      </c>
      <c r="D22">
        <v>27373.0255</v>
      </c>
      <c r="F22">
        <f t="shared" si="0"/>
        <v>5.0667252029815722E-2</v>
      </c>
      <c r="G22" s="1">
        <v>35459</v>
      </c>
      <c r="H22">
        <v>25.521999999999998</v>
      </c>
      <c r="I22">
        <v>19351.407599999999</v>
      </c>
      <c r="K22">
        <f t="shared" si="1"/>
        <v>3.5819301231458371E-2</v>
      </c>
      <c r="L22" s="1">
        <v>44538</v>
      </c>
      <c r="M22">
        <v>137.80000000000001</v>
      </c>
      <c r="N22">
        <v>155709.38029999999</v>
      </c>
      <c r="P22">
        <f t="shared" si="2"/>
        <v>0.28821682188790282</v>
      </c>
      <c r="Q22" s="1">
        <v>45266</v>
      </c>
      <c r="R22">
        <v>83</v>
      </c>
      <c r="S22">
        <v>246661.31570000001</v>
      </c>
      <c r="U22">
        <f t="shared" si="3"/>
        <v>0.45656812940088926</v>
      </c>
      <c r="V22" s="1">
        <v>44629</v>
      </c>
      <c r="W22">
        <v>7.57</v>
      </c>
      <c r="X22">
        <v>91155.711500000005</v>
      </c>
      <c r="Z22">
        <f t="shared" si="4"/>
        <v>0.16872849544993379</v>
      </c>
      <c r="AA22" s="1">
        <v>44538</v>
      </c>
      <c r="AB22">
        <v>307</v>
      </c>
      <c r="AC22">
        <v>957216.94929999998</v>
      </c>
      <c r="AE22">
        <f t="shared" si="5"/>
        <v>1.7718009438669626</v>
      </c>
      <c r="AF22">
        <f t="shared" si="6"/>
        <v>540250.8406</v>
      </c>
      <c r="AG22" s="4">
        <f t="shared" si="7"/>
        <v>80.354502085860702</v>
      </c>
    </row>
    <row r="23" spans="1:33">
      <c r="A23" s="6">
        <v>1</v>
      </c>
      <c r="B23" s="1">
        <v>35310</v>
      </c>
      <c r="C23">
        <v>11.346</v>
      </c>
      <c r="D23">
        <v>28528.005499999999</v>
      </c>
      <c r="F23">
        <f t="shared" si="0"/>
        <v>5.3278801561630201E-2</v>
      </c>
      <c r="G23" s="1">
        <v>35458</v>
      </c>
      <c r="H23">
        <v>25.797999999999998</v>
      </c>
      <c r="I23">
        <v>19560.612000000001</v>
      </c>
      <c r="K23">
        <f t="shared" si="1"/>
        <v>3.6531329369382047E-2</v>
      </c>
      <c r="L23" s="1">
        <v>44537</v>
      </c>
      <c r="M23">
        <v>135.30000000000001</v>
      </c>
      <c r="N23">
        <v>152884.46410000001</v>
      </c>
      <c r="P23">
        <f t="shared" si="2"/>
        <v>0.28552648114990292</v>
      </c>
      <c r="Q23" s="1">
        <v>45265</v>
      </c>
      <c r="R23">
        <v>81</v>
      </c>
      <c r="S23">
        <v>242355.45310000001</v>
      </c>
      <c r="U23">
        <f t="shared" si="3"/>
        <v>0.45262218184491992</v>
      </c>
      <c r="V23" s="1">
        <v>44628</v>
      </c>
      <c r="W23">
        <v>7.65</v>
      </c>
      <c r="X23">
        <v>92119.047900000005</v>
      </c>
      <c r="Z23">
        <f t="shared" si="4"/>
        <v>0.17204120607416482</v>
      </c>
      <c r="AA23" s="1">
        <v>44537</v>
      </c>
      <c r="AB23">
        <v>307</v>
      </c>
      <c r="AC23">
        <v>957216.94929999998</v>
      </c>
      <c r="AE23">
        <f t="shared" si="5"/>
        <v>1.7876949684822423</v>
      </c>
      <c r="AF23">
        <f t="shared" si="6"/>
        <v>535447.58260000008</v>
      </c>
      <c r="AG23" s="4">
        <f t="shared" si="7"/>
        <v>78.157181373077321</v>
      </c>
    </row>
    <row r="24" spans="1:33">
      <c r="A24" s="6">
        <v>0</v>
      </c>
      <c r="B24" s="2">
        <v>35307</v>
      </c>
      <c r="C24" s="3">
        <v>11.53</v>
      </c>
      <c r="D24" s="3">
        <v>28989.997500000001</v>
      </c>
      <c r="E24" s="3" t="s">
        <v>17</v>
      </c>
      <c r="F24">
        <f t="shared" si="0"/>
        <v>5.2995740894635206E-2</v>
      </c>
      <c r="G24" s="2">
        <v>35457</v>
      </c>
      <c r="H24" s="3">
        <v>25.614000000000001</v>
      </c>
      <c r="I24" s="3">
        <v>19421.142400000001</v>
      </c>
      <c r="J24" s="3" t="s">
        <v>14</v>
      </c>
      <c r="K24">
        <f t="shared" si="1"/>
        <v>3.5503205217876053E-2</v>
      </c>
      <c r="L24" s="2">
        <v>44536</v>
      </c>
      <c r="M24" s="3">
        <v>137.5</v>
      </c>
      <c r="N24" s="3">
        <v>155370.3903</v>
      </c>
      <c r="O24" s="3" t="s">
        <v>11</v>
      </c>
      <c r="P24">
        <f t="shared" si="2"/>
        <v>0.28402792884121991</v>
      </c>
      <c r="Q24" s="2">
        <v>45264</v>
      </c>
      <c r="R24" s="3">
        <v>83.45</v>
      </c>
      <c r="S24" s="3">
        <v>250522.38070000001</v>
      </c>
      <c r="T24" s="3" t="s">
        <v>13</v>
      </c>
      <c r="U24">
        <f t="shared" si="3"/>
        <v>0.45797241534375299</v>
      </c>
      <c r="V24" s="2">
        <v>44627</v>
      </c>
      <c r="W24" s="3">
        <v>7.7</v>
      </c>
      <c r="X24" s="3">
        <v>92721.133199999997</v>
      </c>
      <c r="Y24" s="3" t="s">
        <v>14</v>
      </c>
      <c r="Z24">
        <f t="shared" si="4"/>
        <v>0.16950070970251577</v>
      </c>
      <c r="AA24" s="2">
        <v>44536</v>
      </c>
      <c r="AB24" s="3">
        <v>306</v>
      </c>
      <c r="AC24" s="3">
        <v>954098.97880000004</v>
      </c>
      <c r="AD24" s="3" t="s">
        <v>14</v>
      </c>
      <c r="AE24">
        <f t="shared" si="5"/>
        <v>1.7441595939537715</v>
      </c>
      <c r="AF24">
        <f t="shared" si="6"/>
        <v>547025.04410000006</v>
      </c>
      <c r="AG24" s="4">
        <f t="shared" si="7"/>
        <v>80.097213731779121</v>
      </c>
    </row>
    <row r="25" spans="1:33">
      <c r="A25" s="6">
        <v>-1</v>
      </c>
      <c r="B25" s="1">
        <v>35306</v>
      </c>
      <c r="C25">
        <v>11.805999999999999</v>
      </c>
      <c r="D25">
        <v>29682.985499999999</v>
      </c>
      <c r="F25">
        <f t="shared" si="0"/>
        <v>5.1131590248709523E-2</v>
      </c>
      <c r="G25" s="1">
        <v>35454</v>
      </c>
      <c r="H25">
        <v>24.923999999999999</v>
      </c>
      <c r="I25">
        <v>18898.131399999998</v>
      </c>
      <c r="K25">
        <f t="shared" si="1"/>
        <v>3.2553717051509903E-2</v>
      </c>
      <c r="L25" s="1">
        <v>44533</v>
      </c>
      <c r="M25">
        <v>147</v>
      </c>
      <c r="N25">
        <v>166105.07180000001</v>
      </c>
      <c r="P25">
        <f t="shared" si="2"/>
        <v>0.28613080276275027</v>
      </c>
      <c r="Q25" s="1">
        <v>45261</v>
      </c>
      <c r="R25">
        <v>91.5</v>
      </c>
      <c r="S25">
        <v>270224.13020000001</v>
      </c>
      <c r="U25">
        <f t="shared" si="3"/>
        <v>0.46548516828606523</v>
      </c>
      <c r="V25" s="1">
        <v>44624</v>
      </c>
      <c r="W25">
        <v>7.94</v>
      </c>
      <c r="X25">
        <v>95611.142600000006</v>
      </c>
      <c r="Z25">
        <f t="shared" si="4"/>
        <v>0.16469872165096519</v>
      </c>
      <c r="AA25" s="1">
        <v>44533</v>
      </c>
      <c r="AB25">
        <v>321.60000000000002</v>
      </c>
      <c r="AC25">
        <v>1002739.3189</v>
      </c>
      <c r="AE25">
        <f t="shared" si="5"/>
        <v>1.7273079212421159</v>
      </c>
      <c r="AF25">
        <f t="shared" si="6"/>
        <v>580521.46149999998</v>
      </c>
      <c r="AG25" s="4">
        <f t="shared" si="7"/>
        <v>87.375857152476016</v>
      </c>
    </row>
    <row r="26" spans="1:33">
      <c r="A26" s="6">
        <v>-2</v>
      </c>
      <c r="B26" s="1">
        <v>35305</v>
      </c>
      <c r="C26">
        <v>11.76</v>
      </c>
      <c r="D26">
        <v>29567.487499999999</v>
      </c>
      <c r="F26">
        <f t="shared" si="0"/>
        <v>5.0222649477635467E-2</v>
      </c>
      <c r="G26" s="1">
        <v>35453</v>
      </c>
      <c r="H26">
        <v>24.832000000000001</v>
      </c>
      <c r="I26">
        <v>18828.3966</v>
      </c>
      <c r="K26">
        <f t="shared" si="1"/>
        <v>3.1981478394730138E-2</v>
      </c>
      <c r="L26" s="1">
        <v>44532</v>
      </c>
      <c r="M26">
        <v>149.69999999999999</v>
      </c>
      <c r="N26">
        <v>169140.90650000001</v>
      </c>
      <c r="P26">
        <f t="shared" si="2"/>
        <v>0.28729882643829696</v>
      </c>
      <c r="Q26" s="1">
        <v>45260</v>
      </c>
      <c r="R26">
        <v>91.5</v>
      </c>
      <c r="S26">
        <v>268836.86139999999</v>
      </c>
      <c r="U26">
        <f t="shared" si="3"/>
        <v>0.45664006645001098</v>
      </c>
      <c r="V26" s="1">
        <v>44623</v>
      </c>
      <c r="W26">
        <v>8.5</v>
      </c>
      <c r="X26">
        <v>102354.49770000001</v>
      </c>
      <c r="Z26">
        <f t="shared" si="4"/>
        <v>0.17385697923932653</v>
      </c>
      <c r="AA26" s="1">
        <v>44532</v>
      </c>
      <c r="AB26">
        <v>342</v>
      </c>
      <c r="AC26">
        <v>1066345.9175</v>
      </c>
      <c r="AE26">
        <f t="shared" si="5"/>
        <v>1.8112704786468614</v>
      </c>
      <c r="AF26">
        <f t="shared" si="6"/>
        <v>588728.14969999995</v>
      </c>
      <c r="AG26" s="4">
        <f t="shared" si="7"/>
        <v>87.653767150878281</v>
      </c>
    </row>
    <row r="27" spans="1:33">
      <c r="A27" s="6">
        <v>-3</v>
      </c>
      <c r="B27" s="1">
        <v>35304</v>
      </c>
      <c r="C27">
        <v>11.576000000000001</v>
      </c>
      <c r="D27">
        <v>29105.495500000001</v>
      </c>
      <c r="F27">
        <f t="shared" si="0"/>
        <v>4.90734823762944E-2</v>
      </c>
      <c r="G27" s="1">
        <v>35452</v>
      </c>
      <c r="H27">
        <v>25.292000000000002</v>
      </c>
      <c r="I27">
        <v>19177.070599999999</v>
      </c>
      <c r="K27">
        <f t="shared" si="1"/>
        <v>3.2333606418693449E-2</v>
      </c>
      <c r="L27" s="1">
        <v>44531</v>
      </c>
      <c r="M27">
        <v>149.5</v>
      </c>
      <c r="N27">
        <v>168914.93340000001</v>
      </c>
      <c r="P27">
        <f t="shared" si="2"/>
        <v>0.28479996182500456</v>
      </c>
      <c r="Q27" s="1">
        <v>45259</v>
      </c>
      <c r="R27">
        <v>93.3</v>
      </c>
      <c r="S27">
        <v>272946.18449999997</v>
      </c>
      <c r="U27">
        <f t="shared" si="3"/>
        <v>0.46020243066253752</v>
      </c>
      <c r="V27" s="1">
        <v>44622</v>
      </c>
      <c r="W27">
        <v>8.5500000000000007</v>
      </c>
      <c r="X27">
        <v>102956.583</v>
      </c>
      <c r="Z27">
        <f t="shared" si="4"/>
        <v>0.17359051871747008</v>
      </c>
      <c r="AA27" s="1">
        <v>44531</v>
      </c>
      <c r="AB27">
        <v>341.4</v>
      </c>
      <c r="AC27">
        <v>1064475.1351999999</v>
      </c>
      <c r="AE27">
        <f t="shared" si="5"/>
        <v>1.7947642151373369</v>
      </c>
      <c r="AF27">
        <f t="shared" si="6"/>
        <v>593100.26699999999</v>
      </c>
      <c r="AG27" s="4">
        <f t="shared" si="7"/>
        <v>88.38453621421688</v>
      </c>
    </row>
    <row r="28" spans="1:33">
      <c r="A28" s="6">
        <v>-4</v>
      </c>
      <c r="B28" s="1">
        <v>35300</v>
      </c>
      <c r="C28">
        <v>11.53</v>
      </c>
      <c r="D28">
        <v>28989.997500000001</v>
      </c>
      <c r="F28">
        <f t="shared" si="0"/>
        <v>4.8951204530725843E-2</v>
      </c>
      <c r="G28" s="1">
        <v>35451</v>
      </c>
      <c r="H28">
        <v>25.338000000000001</v>
      </c>
      <c r="I28">
        <v>19211.937999999998</v>
      </c>
      <c r="K28">
        <f t="shared" si="1"/>
        <v>3.244041350709409E-2</v>
      </c>
      <c r="L28" s="1">
        <v>44530</v>
      </c>
      <c r="M28">
        <v>146.4</v>
      </c>
      <c r="N28">
        <v>165412.34950000001</v>
      </c>
      <c r="P28">
        <f t="shared" si="2"/>
        <v>0.27930784582794138</v>
      </c>
      <c r="Q28" s="1">
        <v>45258</v>
      </c>
      <c r="R28">
        <v>94.15</v>
      </c>
      <c r="S28">
        <v>274086.06270000001</v>
      </c>
      <c r="U28">
        <f t="shared" si="3"/>
        <v>0.46280938500422591</v>
      </c>
      <c r="V28" s="1">
        <v>44621</v>
      </c>
      <c r="W28">
        <v>8.68</v>
      </c>
      <c r="X28">
        <v>104522.0047</v>
      </c>
      <c r="Z28">
        <f t="shared" si="4"/>
        <v>0.17649115113001262</v>
      </c>
      <c r="AA28" s="1">
        <v>44530</v>
      </c>
      <c r="AB28">
        <v>339.8</v>
      </c>
      <c r="AC28">
        <v>1059486.3824</v>
      </c>
      <c r="AE28">
        <f t="shared" si="5"/>
        <v>1.7890010029280343</v>
      </c>
      <c r="AF28">
        <f t="shared" si="6"/>
        <v>592222.35240000009</v>
      </c>
      <c r="AG28" s="4">
        <f t="shared" si="7"/>
        <v>87.382498004849026</v>
      </c>
    </row>
    <row r="29" spans="1:33">
      <c r="A29" s="6">
        <v>-5</v>
      </c>
      <c r="B29" s="1">
        <v>35299</v>
      </c>
      <c r="C29">
        <v>11.484</v>
      </c>
      <c r="D29">
        <v>28874.499500000002</v>
      </c>
      <c r="F29">
        <f t="shared" si="0"/>
        <v>4.8753580711394205E-2</v>
      </c>
      <c r="G29" s="1">
        <v>35450</v>
      </c>
      <c r="H29">
        <v>25.66</v>
      </c>
      <c r="I29">
        <v>19456.0098</v>
      </c>
      <c r="K29">
        <f t="shared" si="1"/>
        <v>3.2850790854607771E-2</v>
      </c>
      <c r="L29" s="1">
        <v>44529</v>
      </c>
      <c r="M29">
        <v>150</v>
      </c>
      <c r="N29">
        <v>169479.86629999999</v>
      </c>
      <c r="P29">
        <f t="shared" si="2"/>
        <v>0.28616081607278937</v>
      </c>
      <c r="Q29" s="1">
        <v>45257</v>
      </c>
      <c r="R29">
        <v>92.95</v>
      </c>
      <c r="S29">
        <v>269801.12689999997</v>
      </c>
      <c r="U29">
        <f t="shared" si="3"/>
        <v>0.45554974957554706</v>
      </c>
      <c r="V29" s="1">
        <v>44620</v>
      </c>
      <c r="W29">
        <v>8.69</v>
      </c>
      <c r="X29">
        <v>104642.4218</v>
      </c>
      <c r="Z29">
        <f t="shared" si="4"/>
        <v>0.17668506278566165</v>
      </c>
      <c r="AA29" s="1">
        <v>44529</v>
      </c>
      <c r="AB29">
        <v>350.6</v>
      </c>
      <c r="AC29">
        <v>1093160.4639999999</v>
      </c>
      <c r="AE29">
        <f t="shared" si="5"/>
        <v>1.8457631416997942</v>
      </c>
      <c r="AF29">
        <f t="shared" si="6"/>
        <v>592253.92429999996</v>
      </c>
      <c r="AG29" s="4">
        <f t="shared" si="7"/>
        <v>88.205702243791791</v>
      </c>
    </row>
    <row r="30" spans="1:33">
      <c r="A30" s="6">
        <v>-6</v>
      </c>
      <c r="B30" s="1">
        <v>35298</v>
      </c>
      <c r="C30">
        <v>11.391999999999999</v>
      </c>
      <c r="D30">
        <v>28643.503499999999</v>
      </c>
      <c r="F30">
        <f t="shared" si="0"/>
        <v>4.8158771423549004E-2</v>
      </c>
      <c r="G30" s="1">
        <v>35447</v>
      </c>
      <c r="H30">
        <v>25.981000000000002</v>
      </c>
      <c r="I30">
        <v>19700.081600000001</v>
      </c>
      <c r="K30">
        <f t="shared" si="1"/>
        <v>3.3122055994290772E-2</v>
      </c>
      <c r="L30" s="1">
        <v>44526</v>
      </c>
      <c r="M30">
        <v>149.9</v>
      </c>
      <c r="N30">
        <v>169366.87969999999</v>
      </c>
      <c r="P30">
        <f t="shared" si="2"/>
        <v>0.28475918967775787</v>
      </c>
      <c r="Q30" s="1">
        <v>45254</v>
      </c>
      <c r="R30">
        <v>92.9</v>
      </c>
      <c r="S30">
        <v>271696.91639999999</v>
      </c>
      <c r="U30">
        <f t="shared" si="3"/>
        <v>0.45680828441222993</v>
      </c>
      <c r="V30" s="1">
        <v>44617</v>
      </c>
      <c r="W30">
        <v>8.75</v>
      </c>
      <c r="X30">
        <v>105364.9241</v>
      </c>
      <c r="Z30">
        <f t="shared" si="4"/>
        <v>0.17715169849217258</v>
      </c>
      <c r="AA30" s="1">
        <v>44526</v>
      </c>
      <c r="AB30">
        <v>346</v>
      </c>
      <c r="AC30">
        <v>1078817.7996</v>
      </c>
      <c r="AE30">
        <f t="shared" si="5"/>
        <v>1.8138332770148911</v>
      </c>
      <c r="AF30">
        <f t="shared" si="6"/>
        <v>594772.30529999989</v>
      </c>
      <c r="AG30" s="4">
        <f t="shared" si="7"/>
        <v>88.082138377243325</v>
      </c>
    </row>
    <row r="31" spans="1:33">
      <c r="A31" s="6">
        <v>-7</v>
      </c>
      <c r="B31" s="1">
        <v>35297</v>
      </c>
      <c r="C31">
        <v>11.391999999999999</v>
      </c>
      <c r="D31">
        <v>28643.503499999999</v>
      </c>
      <c r="F31">
        <f t="shared" si="0"/>
        <v>4.7969409957815755E-2</v>
      </c>
      <c r="G31" s="1">
        <v>35446</v>
      </c>
      <c r="H31">
        <v>25.934999999999999</v>
      </c>
      <c r="I31">
        <v>19665.214199999999</v>
      </c>
      <c r="K31">
        <f t="shared" si="1"/>
        <v>3.2933426662281717E-2</v>
      </c>
      <c r="L31" s="1">
        <v>44525</v>
      </c>
      <c r="M31">
        <v>150</v>
      </c>
      <c r="N31">
        <v>169479.86629999999</v>
      </c>
      <c r="P31">
        <f t="shared" si="2"/>
        <v>0.28382872877755694</v>
      </c>
      <c r="Q31" s="1">
        <v>45253</v>
      </c>
      <c r="R31">
        <v>94.95</v>
      </c>
      <c r="S31">
        <v>275291.27600000001</v>
      </c>
      <c r="U31">
        <f t="shared" si="3"/>
        <v>0.46103159399667037</v>
      </c>
      <c r="V31" s="1">
        <v>44616</v>
      </c>
      <c r="W31">
        <v>8.64</v>
      </c>
      <c r="X31">
        <v>104040.3365</v>
      </c>
      <c r="Z31">
        <f t="shared" si="4"/>
        <v>0.17423684060567529</v>
      </c>
      <c r="AA31" s="1">
        <v>44525</v>
      </c>
      <c r="AB31">
        <v>354.4</v>
      </c>
      <c r="AC31">
        <v>1105008.7519</v>
      </c>
      <c r="AE31">
        <f t="shared" si="5"/>
        <v>1.8505633511928952</v>
      </c>
      <c r="AF31">
        <f t="shared" si="6"/>
        <v>597120.19649999996</v>
      </c>
      <c r="AG31" s="4">
        <f t="shared" si="7"/>
        <v>89.255261408176139</v>
      </c>
    </row>
    <row r="32" spans="1:33">
      <c r="A32" s="6">
        <v>-8</v>
      </c>
      <c r="B32" s="1">
        <v>35296</v>
      </c>
      <c r="C32">
        <v>11.391999999999999</v>
      </c>
      <c r="D32">
        <v>28643.503499999999</v>
      </c>
      <c r="F32">
        <f t="shared" si="0"/>
        <v>4.7547133779115826E-2</v>
      </c>
      <c r="G32" s="1">
        <v>35445</v>
      </c>
      <c r="H32">
        <v>25.614000000000001</v>
      </c>
      <c r="I32">
        <v>19421.142400000001</v>
      </c>
      <c r="K32">
        <f t="shared" si="1"/>
        <v>3.2238362735063419E-2</v>
      </c>
      <c r="L32" s="1">
        <v>44524</v>
      </c>
      <c r="M32">
        <v>155.5</v>
      </c>
      <c r="N32">
        <v>175694.128</v>
      </c>
      <c r="P32">
        <f t="shared" si="2"/>
        <v>0.29164561549606177</v>
      </c>
      <c r="Q32" s="1">
        <v>45252</v>
      </c>
      <c r="R32">
        <v>94</v>
      </c>
      <c r="S32">
        <v>273058.81550000003</v>
      </c>
      <c r="U32">
        <f t="shared" si="3"/>
        <v>0.45326731871837561</v>
      </c>
      <c r="V32" s="1">
        <v>44615</v>
      </c>
      <c r="W32">
        <v>8.77</v>
      </c>
      <c r="X32">
        <v>105605.7582</v>
      </c>
      <c r="Z32">
        <f t="shared" si="4"/>
        <v>0.17530156927138324</v>
      </c>
      <c r="AA32" s="1">
        <v>44524</v>
      </c>
      <c r="AB32">
        <v>352.4</v>
      </c>
      <c r="AC32">
        <v>1098772.8108999999</v>
      </c>
      <c r="AE32">
        <f t="shared" si="5"/>
        <v>1.823921359086448</v>
      </c>
      <c r="AF32">
        <f t="shared" si="6"/>
        <v>602423.3476000001</v>
      </c>
      <c r="AG32" s="4">
        <f t="shared" si="7"/>
        <v>90.862826302782551</v>
      </c>
    </row>
    <row r="33" spans="1:33">
      <c r="A33" s="6">
        <v>-9</v>
      </c>
      <c r="B33" s="1">
        <v>35293</v>
      </c>
      <c r="C33">
        <v>11.346</v>
      </c>
      <c r="D33">
        <v>28528.005499999999</v>
      </c>
      <c r="F33">
        <f t="shared" si="0"/>
        <v>4.6994993861879733E-2</v>
      </c>
      <c r="G33" s="1">
        <v>35444</v>
      </c>
      <c r="H33">
        <v>25.292000000000002</v>
      </c>
      <c r="I33">
        <v>19177.070599999999</v>
      </c>
      <c r="K33">
        <f t="shared" si="1"/>
        <v>3.159093316691327E-2</v>
      </c>
      <c r="L33" s="1">
        <v>44523</v>
      </c>
      <c r="M33">
        <v>149.1</v>
      </c>
      <c r="N33">
        <v>168462.9871</v>
      </c>
      <c r="P33">
        <f t="shared" si="2"/>
        <v>0.27751386421733637</v>
      </c>
      <c r="Q33" s="1">
        <v>45251</v>
      </c>
      <c r="R33">
        <v>97</v>
      </c>
      <c r="S33">
        <v>282379.66800000001</v>
      </c>
      <c r="U33">
        <f t="shared" si="3"/>
        <v>0.46517204872172496</v>
      </c>
      <c r="V33" s="1">
        <v>44614</v>
      </c>
      <c r="W33">
        <v>9.01</v>
      </c>
      <c r="X33">
        <v>108495.76760000001</v>
      </c>
      <c r="Z33">
        <f t="shared" si="4"/>
        <v>0.17872816003214562</v>
      </c>
      <c r="AA33" s="1">
        <v>44523</v>
      </c>
      <c r="AB33">
        <v>354.8</v>
      </c>
      <c r="AC33">
        <v>1106255.9401</v>
      </c>
      <c r="AE33">
        <f t="shared" si="5"/>
        <v>1.8223668357981595</v>
      </c>
      <c r="AF33">
        <f t="shared" si="6"/>
        <v>607043.49880000006</v>
      </c>
      <c r="AG33" s="4">
        <f t="shared" si="7"/>
        <v>89.44154968471625</v>
      </c>
    </row>
    <row r="34" spans="1:33">
      <c r="A34" s="6">
        <v>-10</v>
      </c>
      <c r="B34" s="1">
        <v>35292</v>
      </c>
      <c r="C34">
        <v>11.071</v>
      </c>
      <c r="D34">
        <v>27835.017500000002</v>
      </c>
      <c r="F34">
        <f t="shared" si="0"/>
        <v>4.6323172450337805E-2</v>
      </c>
      <c r="G34" s="1">
        <v>35443</v>
      </c>
      <c r="H34">
        <v>25.062000000000001</v>
      </c>
      <c r="I34">
        <v>19002.7336</v>
      </c>
      <c r="K34">
        <f t="shared" si="1"/>
        <v>3.1624442326311758E-2</v>
      </c>
      <c r="L34" s="1">
        <v>44522</v>
      </c>
      <c r="M34">
        <v>145.6</v>
      </c>
      <c r="N34">
        <v>164508.45680000001</v>
      </c>
      <c r="P34">
        <f t="shared" si="2"/>
        <v>0.27377577951532983</v>
      </c>
      <c r="Q34" s="1">
        <v>45250</v>
      </c>
      <c r="R34">
        <v>96.35</v>
      </c>
      <c r="S34">
        <v>281165.98940000002</v>
      </c>
      <c r="U34">
        <f t="shared" si="3"/>
        <v>0.46791781661879861</v>
      </c>
      <c r="V34" s="1">
        <v>44613</v>
      </c>
      <c r="W34">
        <v>9</v>
      </c>
      <c r="X34">
        <v>108375.3505</v>
      </c>
      <c r="Z34">
        <f t="shared" si="4"/>
        <v>0.18035878908922198</v>
      </c>
      <c r="AA34" s="1">
        <v>44522</v>
      </c>
      <c r="AB34">
        <v>359.2</v>
      </c>
      <c r="AC34">
        <v>1119975.0104</v>
      </c>
      <c r="AE34">
        <f t="shared" si="5"/>
        <v>1.8638678975800202</v>
      </c>
      <c r="AF34">
        <f t="shared" si="6"/>
        <v>600887.54780000006</v>
      </c>
      <c r="AG34" s="4">
        <f t="shared" si="7"/>
        <v>87.874279846235964</v>
      </c>
    </row>
    <row r="35" spans="1:33">
      <c r="A35" s="6">
        <v>-11</v>
      </c>
      <c r="B35" s="1">
        <v>35291</v>
      </c>
      <c r="C35">
        <v>11.254</v>
      </c>
      <c r="D35">
        <v>28297.0095</v>
      </c>
      <c r="F35">
        <f t="shared" si="0"/>
        <v>4.8391184669928207E-2</v>
      </c>
      <c r="G35" s="1">
        <v>35440</v>
      </c>
      <c r="H35">
        <v>25.015999999999998</v>
      </c>
      <c r="I35">
        <v>18967.8662</v>
      </c>
      <c r="K35">
        <f t="shared" si="1"/>
        <v>3.2437262180609203E-2</v>
      </c>
      <c r="L35" s="2">
        <v>44519</v>
      </c>
      <c r="M35" s="3">
        <v>141.9</v>
      </c>
      <c r="N35" s="3">
        <v>160327.9535</v>
      </c>
      <c r="O35" s="3" t="s">
        <v>12</v>
      </c>
      <c r="P35">
        <f t="shared" si="2"/>
        <v>0.27417948902233508</v>
      </c>
      <c r="Q35" s="2">
        <v>45247</v>
      </c>
      <c r="R35" s="3">
        <v>93.1</v>
      </c>
      <c r="S35" s="3">
        <v>274326.46590000001</v>
      </c>
      <c r="T35" s="3" t="s">
        <v>12</v>
      </c>
      <c r="U35">
        <f t="shared" si="3"/>
        <v>0.46913023339853854</v>
      </c>
      <c r="V35" s="2">
        <v>44610</v>
      </c>
      <c r="W35" s="3">
        <v>8.5399999999999991</v>
      </c>
      <c r="X35" s="3">
        <v>102836.16590000001</v>
      </c>
      <c r="Y35" s="3" t="s">
        <v>12</v>
      </c>
      <c r="Z35">
        <f t="shared" si="4"/>
        <v>0.17586183072858896</v>
      </c>
      <c r="AA35" s="2">
        <v>44519</v>
      </c>
      <c r="AB35" s="3">
        <v>352.4</v>
      </c>
      <c r="AC35" s="3">
        <v>1098772.8108999999</v>
      </c>
      <c r="AD35" s="3" t="s">
        <v>12</v>
      </c>
      <c r="AE35">
        <f t="shared" si="5"/>
        <v>1.8790295844710374</v>
      </c>
      <c r="AF35">
        <f t="shared" si="6"/>
        <v>584755.46100000001</v>
      </c>
      <c r="AG35" s="4">
        <f t="shared" si="7"/>
        <v>85.439999199080916</v>
      </c>
    </row>
    <row r="36" spans="1:33">
      <c r="A36" s="6">
        <v>-12</v>
      </c>
      <c r="B36" s="1">
        <v>35290</v>
      </c>
      <c r="C36">
        <v>11.346</v>
      </c>
      <c r="D36">
        <v>28528.005499999999</v>
      </c>
      <c r="F36">
        <f t="shared" si="0"/>
        <v>4.8898361077351842E-2</v>
      </c>
      <c r="G36" s="1">
        <v>35439</v>
      </c>
      <c r="H36">
        <v>25.108000000000001</v>
      </c>
      <c r="I36">
        <v>19037.600999999999</v>
      </c>
      <c r="K36">
        <f t="shared" si="1"/>
        <v>3.2631355449807192E-2</v>
      </c>
      <c r="L36" s="1">
        <v>44518</v>
      </c>
      <c r="M36">
        <v>139.19999999999999</v>
      </c>
      <c r="N36">
        <v>157277.31589999999</v>
      </c>
      <c r="P36">
        <f t="shared" si="2"/>
        <v>0.26958081532040262</v>
      </c>
      <c r="Q36" s="1">
        <v>45246</v>
      </c>
      <c r="R36">
        <v>93.65</v>
      </c>
      <c r="S36">
        <v>273808.58789999998</v>
      </c>
      <c r="U36">
        <f t="shared" si="3"/>
        <v>0.46932096943174068</v>
      </c>
      <c r="V36" s="1">
        <v>44609</v>
      </c>
      <c r="W36">
        <v>8.6999999999999993</v>
      </c>
      <c r="X36">
        <v>104762.8388</v>
      </c>
      <c r="Z36">
        <f t="shared" si="4"/>
        <v>0.17956849872069763</v>
      </c>
      <c r="AA36" s="1">
        <v>44518</v>
      </c>
      <c r="AB36">
        <v>323</v>
      </c>
      <c r="AC36">
        <v>1007104.4776</v>
      </c>
      <c r="AE36">
        <f t="shared" si="5"/>
        <v>1.7262250734038382</v>
      </c>
      <c r="AF36">
        <f t="shared" si="6"/>
        <v>583414.34909999999</v>
      </c>
      <c r="AG36" s="4">
        <f t="shared" si="7"/>
        <v>84.413913096170006</v>
      </c>
    </row>
    <row r="37" spans="1:33">
      <c r="A37" s="6">
        <v>-13</v>
      </c>
      <c r="B37" s="1">
        <v>35289</v>
      </c>
      <c r="C37">
        <v>11.254</v>
      </c>
      <c r="D37">
        <v>28297.0095</v>
      </c>
      <c r="F37">
        <f t="shared" si="0"/>
        <v>4.8110019735945225E-2</v>
      </c>
      <c r="G37" s="1">
        <v>35438</v>
      </c>
      <c r="H37">
        <v>25.384</v>
      </c>
      <c r="I37">
        <v>19246.805400000001</v>
      </c>
      <c r="K37">
        <f t="shared" si="1"/>
        <v>3.2723040491183256E-2</v>
      </c>
      <c r="L37" s="1">
        <v>44517</v>
      </c>
      <c r="M37">
        <v>137.19999999999999</v>
      </c>
      <c r="N37">
        <v>155017.58429999999</v>
      </c>
      <c r="P37">
        <f t="shared" si="2"/>
        <v>0.26355785193808384</v>
      </c>
      <c r="Q37" s="1">
        <v>45245</v>
      </c>
      <c r="R37">
        <v>96.25</v>
      </c>
      <c r="S37">
        <v>281209.90629999997</v>
      </c>
      <c r="U37">
        <f t="shared" si="3"/>
        <v>0.47810755910571773</v>
      </c>
      <c r="V37" s="1">
        <v>44608</v>
      </c>
      <c r="W37">
        <v>8.67</v>
      </c>
      <c r="X37">
        <v>104401.5877</v>
      </c>
      <c r="Z37">
        <f t="shared" si="4"/>
        <v>0.17750152872906999</v>
      </c>
      <c r="AA37" s="1">
        <v>44517</v>
      </c>
      <c r="AB37">
        <v>335</v>
      </c>
      <c r="AC37">
        <v>1044520.1239</v>
      </c>
      <c r="AE37">
        <f t="shared" si="5"/>
        <v>1.7758725979655536</v>
      </c>
      <c r="AF37">
        <f t="shared" si="6"/>
        <v>588172.89319999993</v>
      </c>
      <c r="AG37" s="4">
        <f t="shared" si="7"/>
        <v>85.088999925847986</v>
      </c>
    </row>
    <row r="38" spans="1:33">
      <c r="A38" s="6">
        <v>-14</v>
      </c>
      <c r="B38" s="2">
        <v>35286</v>
      </c>
      <c r="C38" s="3">
        <v>11.208</v>
      </c>
      <c r="D38" s="3">
        <v>28181.511500000001</v>
      </c>
      <c r="E38" s="3" t="s">
        <v>18</v>
      </c>
      <c r="F38">
        <f t="shared" si="0"/>
        <v>4.8928190586838748E-2</v>
      </c>
      <c r="G38" s="1">
        <v>35437</v>
      </c>
      <c r="H38">
        <v>24.556000000000001</v>
      </c>
      <c r="I38">
        <v>18619.192200000001</v>
      </c>
      <c r="K38">
        <f t="shared" si="1"/>
        <v>3.2326278330904339E-2</v>
      </c>
      <c r="L38" s="1">
        <v>44516</v>
      </c>
      <c r="M38">
        <v>135.19999999999999</v>
      </c>
      <c r="N38">
        <v>152757.85279999999</v>
      </c>
      <c r="P38">
        <f t="shared" si="2"/>
        <v>0.26521520449443098</v>
      </c>
      <c r="Q38" s="1">
        <v>45244</v>
      </c>
      <c r="R38">
        <v>92.2</v>
      </c>
      <c r="S38">
        <v>273461.84149999998</v>
      </c>
      <c r="U38">
        <f t="shared" si="3"/>
        <v>0.47477911534801415</v>
      </c>
      <c r="V38" s="1">
        <v>44607</v>
      </c>
      <c r="W38">
        <v>8.5500000000000007</v>
      </c>
      <c r="X38">
        <v>102956.583</v>
      </c>
      <c r="Z38">
        <f t="shared" si="4"/>
        <v>0.17875121123981166</v>
      </c>
      <c r="AA38" s="1">
        <v>44516</v>
      </c>
      <c r="AB38">
        <v>338</v>
      </c>
      <c r="AC38">
        <v>1053874.0353999999</v>
      </c>
      <c r="AE38">
        <f t="shared" si="5"/>
        <v>1.8297155444828443</v>
      </c>
      <c r="AF38">
        <f t="shared" si="6"/>
        <v>575976.98100000003</v>
      </c>
      <c r="AG38" s="4">
        <f t="shared" si="7"/>
        <v>82.50224418962533</v>
      </c>
    </row>
    <row r="39" spans="1:33">
      <c r="A39" s="6">
        <v>-15</v>
      </c>
      <c r="B39" s="1">
        <v>35285</v>
      </c>
      <c r="C39">
        <v>11.391999999999999</v>
      </c>
      <c r="D39">
        <v>28643.503499999999</v>
      </c>
      <c r="F39">
        <f t="shared" si="0"/>
        <v>4.9492638486481964E-2</v>
      </c>
      <c r="G39" s="1">
        <v>35436</v>
      </c>
      <c r="H39">
        <v>25.614000000000001</v>
      </c>
      <c r="I39">
        <v>19421.142400000001</v>
      </c>
      <c r="K39">
        <f t="shared" si="1"/>
        <v>3.3557472457853725E-2</v>
      </c>
      <c r="L39" s="1">
        <v>44515</v>
      </c>
      <c r="M39">
        <v>132.19999999999999</v>
      </c>
      <c r="N39">
        <v>149368.2555</v>
      </c>
      <c r="P39">
        <f t="shared" si="2"/>
        <v>0.25809095143748639</v>
      </c>
      <c r="Q39" s="1">
        <v>45243</v>
      </c>
      <c r="R39">
        <v>94.15</v>
      </c>
      <c r="S39">
        <v>275704.04590000003</v>
      </c>
      <c r="U39">
        <f t="shared" si="3"/>
        <v>0.47638448533326699</v>
      </c>
      <c r="V39" s="1">
        <v>44606</v>
      </c>
      <c r="W39">
        <v>8.77</v>
      </c>
      <c r="X39">
        <v>105605.7582</v>
      </c>
      <c r="Z39">
        <f t="shared" si="4"/>
        <v>0.18247445228491091</v>
      </c>
      <c r="AA39" s="1">
        <v>44515</v>
      </c>
      <c r="AB39">
        <v>335.8</v>
      </c>
      <c r="AC39">
        <v>1047014.5003</v>
      </c>
      <c r="AE39">
        <f t="shared" si="5"/>
        <v>1.8091191307464347</v>
      </c>
      <c r="AF39">
        <f t="shared" si="6"/>
        <v>578742.70550000004</v>
      </c>
      <c r="AG39" s="4">
        <f t="shared" si="7"/>
        <v>81.994885257874913</v>
      </c>
    </row>
    <row r="40" spans="1:33">
      <c r="A40" s="6">
        <v>-16</v>
      </c>
      <c r="B40" s="1">
        <v>35284</v>
      </c>
      <c r="C40">
        <v>11.53</v>
      </c>
      <c r="D40">
        <v>28989.997500000001</v>
      </c>
      <c r="F40">
        <f t="shared" si="0"/>
        <v>4.9403726662824207E-2</v>
      </c>
      <c r="G40" s="1">
        <v>35433</v>
      </c>
      <c r="H40">
        <v>25.568000000000001</v>
      </c>
      <c r="I40">
        <v>19386.275000000001</v>
      </c>
      <c r="K40">
        <f t="shared" si="1"/>
        <v>3.3037403025313897E-2</v>
      </c>
      <c r="L40" s="1">
        <v>44512</v>
      </c>
      <c r="M40">
        <v>135.80000000000001</v>
      </c>
      <c r="N40">
        <v>153435.77220000001</v>
      </c>
      <c r="P40">
        <f t="shared" si="2"/>
        <v>0.26147980695990614</v>
      </c>
      <c r="Q40" s="1">
        <v>45240</v>
      </c>
      <c r="R40">
        <v>94.6</v>
      </c>
      <c r="S40">
        <v>280584.15509999997</v>
      </c>
      <c r="U40">
        <f t="shared" si="3"/>
        <v>0.47816157640164925</v>
      </c>
      <c r="V40" s="1">
        <v>44603</v>
      </c>
      <c r="W40">
        <v>8.67</v>
      </c>
      <c r="X40">
        <v>104401.5877</v>
      </c>
      <c r="Z40">
        <f t="shared" si="4"/>
        <v>0.17791748695030654</v>
      </c>
      <c r="AA40" s="1">
        <v>44512</v>
      </c>
      <c r="AB40">
        <v>329.6</v>
      </c>
      <c r="AC40">
        <v>1027683.0831</v>
      </c>
      <c r="AE40">
        <f t="shared" si="5"/>
        <v>1.7513411007876374</v>
      </c>
      <c r="AF40">
        <f t="shared" si="6"/>
        <v>586797.78749999998</v>
      </c>
      <c r="AG40" s="4">
        <f t="shared" si="7"/>
        <v>83.699912813584021</v>
      </c>
    </row>
    <row r="41" spans="1:33">
      <c r="A41" s="6">
        <v>-17</v>
      </c>
      <c r="B41" s="1">
        <v>35283</v>
      </c>
      <c r="C41">
        <v>11.254</v>
      </c>
      <c r="D41">
        <v>28297.0095</v>
      </c>
      <c r="F41">
        <f t="shared" si="0"/>
        <v>4.8180310389380789E-2</v>
      </c>
      <c r="G41" s="1">
        <v>35432</v>
      </c>
      <c r="H41">
        <v>25.751999999999999</v>
      </c>
      <c r="I41">
        <v>19525.744600000002</v>
      </c>
      <c r="K41">
        <f t="shared" si="1"/>
        <v>3.3245789998118912E-2</v>
      </c>
      <c r="L41" s="1">
        <v>44511</v>
      </c>
      <c r="M41">
        <v>132.5</v>
      </c>
      <c r="N41">
        <v>149707.21520000001</v>
      </c>
      <c r="P41">
        <f t="shared" si="2"/>
        <v>0.25490114408965464</v>
      </c>
      <c r="Q41" s="1">
        <v>45239</v>
      </c>
      <c r="R41">
        <v>95.8</v>
      </c>
      <c r="S41">
        <v>283215.7389</v>
      </c>
      <c r="U41">
        <f t="shared" si="3"/>
        <v>0.48222135301470026</v>
      </c>
      <c r="V41" s="1">
        <v>44602</v>
      </c>
      <c r="W41">
        <v>8.85</v>
      </c>
      <c r="X41">
        <v>106569.0947</v>
      </c>
      <c r="Z41">
        <f t="shared" si="4"/>
        <v>0.18145140250814543</v>
      </c>
      <c r="AA41" s="1">
        <v>44511</v>
      </c>
      <c r="AB41">
        <v>313.39999999999998</v>
      </c>
      <c r="AC41">
        <v>977171.96070000005</v>
      </c>
      <c r="AE41">
        <f t="shared" si="5"/>
        <v>1.6637958993626449</v>
      </c>
      <c r="AF41">
        <f t="shared" si="6"/>
        <v>587314.80290000001</v>
      </c>
      <c r="AG41" s="4">
        <f t="shared" si="7"/>
        <v>82.975418920038265</v>
      </c>
    </row>
    <row r="42" spans="1:33">
      <c r="A42" s="6">
        <v>-18</v>
      </c>
      <c r="B42" s="1">
        <v>35282</v>
      </c>
      <c r="C42">
        <v>11.254</v>
      </c>
      <c r="D42">
        <v>28297.0095</v>
      </c>
      <c r="F42">
        <f t="shared" si="0"/>
        <v>4.8061455466271927E-2</v>
      </c>
      <c r="G42" s="1">
        <v>35430</v>
      </c>
      <c r="H42">
        <v>25.934999999999999</v>
      </c>
      <c r="I42">
        <v>19665.214199999999</v>
      </c>
      <c r="K42">
        <f t="shared" si="1"/>
        <v>3.3400660819228913E-2</v>
      </c>
      <c r="L42" s="1">
        <v>44510</v>
      </c>
      <c r="M42">
        <v>129.80000000000001</v>
      </c>
      <c r="N42">
        <v>146656.57759999999</v>
      </c>
      <c r="P42">
        <f t="shared" si="2"/>
        <v>0.24909093567496074</v>
      </c>
      <c r="Q42" s="1">
        <v>45238</v>
      </c>
      <c r="R42">
        <v>97.5</v>
      </c>
      <c r="S42">
        <v>289385.57939999999</v>
      </c>
      <c r="U42">
        <f t="shared" si="3"/>
        <v>0.4915110247573829</v>
      </c>
      <c r="V42" s="1">
        <v>44601</v>
      </c>
      <c r="W42">
        <v>8.6999999999999993</v>
      </c>
      <c r="X42">
        <v>104762.8388</v>
      </c>
      <c r="Z42">
        <f t="shared" si="4"/>
        <v>0.17793592328215549</v>
      </c>
      <c r="AA42" s="1">
        <v>44510</v>
      </c>
      <c r="AB42">
        <v>308</v>
      </c>
      <c r="AC42">
        <v>960334.91989999998</v>
      </c>
      <c r="AE42">
        <f t="shared" si="5"/>
        <v>1.6310944089508705</v>
      </c>
      <c r="AF42">
        <f t="shared" si="6"/>
        <v>588767.21950000001</v>
      </c>
      <c r="AG42" s="4">
        <f t="shared" si="7"/>
        <v>83.209500655173599</v>
      </c>
    </row>
    <row r="43" spans="1:33">
      <c r="A43" s="6">
        <v>-19</v>
      </c>
      <c r="B43" s="1">
        <v>35279</v>
      </c>
      <c r="C43">
        <v>11.254</v>
      </c>
      <c r="D43">
        <v>28297.0095</v>
      </c>
      <c r="F43">
        <f t="shared" si="0"/>
        <v>4.8377268022888179E-2</v>
      </c>
      <c r="G43" s="1">
        <v>35429</v>
      </c>
      <c r="H43">
        <v>26.257000000000001</v>
      </c>
      <c r="I43">
        <v>19909.286</v>
      </c>
      <c r="K43">
        <f t="shared" si="1"/>
        <v>3.4037408262747176E-2</v>
      </c>
      <c r="L43" s="1">
        <v>44509</v>
      </c>
      <c r="M43">
        <v>131.4</v>
      </c>
      <c r="N43">
        <v>148464.3628</v>
      </c>
      <c r="P43">
        <f t="shared" si="2"/>
        <v>0.25381835034627631</v>
      </c>
      <c r="Q43" s="1">
        <v>45237</v>
      </c>
      <c r="R43">
        <v>98.4</v>
      </c>
      <c r="S43">
        <v>286982.2746</v>
      </c>
      <c r="U43">
        <f t="shared" si="3"/>
        <v>0.49063200180719785</v>
      </c>
      <c r="V43" s="1">
        <v>44600</v>
      </c>
      <c r="W43">
        <v>8.41</v>
      </c>
      <c r="X43">
        <v>101270.7442</v>
      </c>
      <c r="Z43">
        <f t="shared" si="4"/>
        <v>0.17313497156089053</v>
      </c>
      <c r="AA43" s="1">
        <v>44509</v>
      </c>
      <c r="AB43">
        <v>301.60000000000002</v>
      </c>
      <c r="AC43">
        <v>940379.90850000002</v>
      </c>
      <c r="AE43">
        <f t="shared" si="5"/>
        <v>1.6076967736411709</v>
      </c>
      <c r="AF43">
        <f t="shared" si="6"/>
        <v>584923.67709999997</v>
      </c>
      <c r="AG43" s="4">
        <f t="shared" si="7"/>
        <v>84.524143327240594</v>
      </c>
    </row>
    <row r="44" spans="1:33">
      <c r="A44" s="6">
        <v>-20</v>
      </c>
      <c r="B44" s="1">
        <v>35278</v>
      </c>
      <c r="C44">
        <v>10.978999999999999</v>
      </c>
      <c r="D44">
        <v>27604.021499999999</v>
      </c>
      <c r="F44">
        <f t="shared" si="0"/>
        <v>4.7204200425395193E-2</v>
      </c>
      <c r="G44" s="1">
        <v>35426</v>
      </c>
      <c r="H44">
        <v>24.97</v>
      </c>
      <c r="I44">
        <v>18932.998800000001</v>
      </c>
      <c r="K44">
        <f t="shared" si="1"/>
        <v>3.2376335817915762E-2</v>
      </c>
      <c r="L44" s="1">
        <v>44508</v>
      </c>
      <c r="M44">
        <v>129.19999999999999</v>
      </c>
      <c r="N44">
        <v>145978.6581</v>
      </c>
      <c r="P44">
        <f t="shared" si="2"/>
        <v>0.24963050527919056</v>
      </c>
      <c r="Q44" s="1">
        <v>45236</v>
      </c>
      <c r="R44">
        <v>99.7</v>
      </c>
      <c r="S44">
        <v>290992.50069999998</v>
      </c>
      <c r="U44">
        <f t="shared" si="3"/>
        <v>0.49761112978881539</v>
      </c>
      <c r="V44" s="1">
        <v>44599</v>
      </c>
      <c r="W44">
        <v>8.41</v>
      </c>
      <c r="X44">
        <v>101270.7442</v>
      </c>
      <c r="Z44">
        <f t="shared" si="4"/>
        <v>0.1731778286886832</v>
      </c>
      <c r="AA44" s="1">
        <v>44508</v>
      </c>
      <c r="AB44">
        <v>305.60000000000002</v>
      </c>
      <c r="AC44">
        <v>952851.79059999995</v>
      </c>
      <c r="AE44">
        <f t="shared" si="5"/>
        <v>1.6294222528112106</v>
      </c>
      <c r="AF44">
        <f t="shared" si="6"/>
        <v>584778.92329999991</v>
      </c>
      <c r="AG44" s="4">
        <f t="shared" si="7"/>
        <v>84.647208483131905</v>
      </c>
    </row>
    <row r="45" spans="1:33">
      <c r="A45" s="6">
        <v>-21</v>
      </c>
      <c r="B45" s="1">
        <v>35277</v>
      </c>
      <c r="C45">
        <v>10.795</v>
      </c>
      <c r="D45">
        <v>27142.029500000001</v>
      </c>
      <c r="F45">
        <f t="shared" si="0"/>
        <v>4.7498214227372514E-2</v>
      </c>
      <c r="G45" s="1">
        <v>35423</v>
      </c>
      <c r="H45">
        <v>23.728000000000002</v>
      </c>
      <c r="I45">
        <v>15669.579</v>
      </c>
      <c r="K45">
        <f t="shared" si="1"/>
        <v>2.742156846431611E-2</v>
      </c>
      <c r="L45" s="1">
        <v>44505</v>
      </c>
      <c r="M45">
        <v>129.1</v>
      </c>
      <c r="N45">
        <v>145865.6716</v>
      </c>
      <c r="P45">
        <f t="shared" si="2"/>
        <v>0.25526311207039132</v>
      </c>
      <c r="Q45" s="1">
        <v>45233</v>
      </c>
      <c r="R45">
        <v>95.15</v>
      </c>
      <c r="S45">
        <v>277751.67739999999</v>
      </c>
      <c r="U45">
        <f t="shared" si="3"/>
        <v>0.48606198276946316</v>
      </c>
      <c r="V45" s="1">
        <v>44596</v>
      </c>
      <c r="W45">
        <v>8.7200000000000006</v>
      </c>
      <c r="X45">
        <v>105003.673</v>
      </c>
      <c r="Z45">
        <f t="shared" si="4"/>
        <v>0.18375512246845693</v>
      </c>
      <c r="AA45" s="1">
        <v>44505</v>
      </c>
      <c r="AB45">
        <v>309.8</v>
      </c>
      <c r="AC45">
        <v>965947.26679999998</v>
      </c>
      <c r="AE45">
        <f t="shared" si="5"/>
        <v>1.6903957093853779</v>
      </c>
      <c r="AF45">
        <f t="shared" si="6"/>
        <v>571432.63049999997</v>
      </c>
      <c r="AG45" s="4">
        <f t="shared" si="7"/>
        <v>81.969012295832655</v>
      </c>
    </row>
    <row r="46" spans="1:33">
      <c r="A46" s="6">
        <v>-22</v>
      </c>
      <c r="B46" s="1">
        <v>35276</v>
      </c>
      <c r="C46">
        <v>10.565</v>
      </c>
      <c r="D46">
        <v>26564.5396</v>
      </c>
      <c r="F46">
        <f t="shared" si="0"/>
        <v>4.7258252922364831E-2</v>
      </c>
      <c r="G46" s="1">
        <v>35422</v>
      </c>
      <c r="H46">
        <v>23.175999999999998</v>
      </c>
      <c r="I46">
        <v>15305.1702</v>
      </c>
      <c r="K46">
        <f t="shared" si="1"/>
        <v>2.7227861473324427E-2</v>
      </c>
      <c r="L46" s="1">
        <v>44504</v>
      </c>
      <c r="M46">
        <v>130.9</v>
      </c>
      <c r="N46">
        <v>147899.42989999999</v>
      </c>
      <c r="P46">
        <f t="shared" si="2"/>
        <v>0.26311273489143272</v>
      </c>
      <c r="Q46" s="1">
        <v>45232</v>
      </c>
      <c r="R46">
        <v>92.3</v>
      </c>
      <c r="S46">
        <v>271556.0809</v>
      </c>
      <c r="U46">
        <f t="shared" si="3"/>
        <v>0.48309762363727787</v>
      </c>
      <c r="V46" s="1">
        <v>44592</v>
      </c>
      <c r="W46">
        <v>8.3699999999999992</v>
      </c>
      <c r="X46">
        <v>100789.076</v>
      </c>
      <c r="Z46">
        <f t="shared" si="4"/>
        <v>0.1793035270756001</v>
      </c>
      <c r="AA46" s="1">
        <v>44504</v>
      </c>
      <c r="AB46">
        <v>323.8</v>
      </c>
      <c r="AC46">
        <v>1009598.8541</v>
      </c>
      <c r="AE46">
        <f t="shared" si="5"/>
        <v>1.7960739661073406</v>
      </c>
      <c r="AF46">
        <f t="shared" si="6"/>
        <v>562114.2966</v>
      </c>
      <c r="AG46" s="4">
        <f t="shared" si="7"/>
        <v>81.662454540262615</v>
      </c>
    </row>
    <row r="47" spans="1:33">
      <c r="A47" s="6">
        <v>-23</v>
      </c>
      <c r="B47" s="1">
        <v>35275</v>
      </c>
      <c r="C47">
        <v>10.29</v>
      </c>
      <c r="D47">
        <v>25871.551599999999</v>
      </c>
      <c r="F47">
        <f t="shared" si="0"/>
        <v>4.6247534450386742E-2</v>
      </c>
      <c r="G47" s="1">
        <v>35419</v>
      </c>
      <c r="H47">
        <v>22.303000000000001</v>
      </c>
      <c r="I47">
        <v>14728.1895</v>
      </c>
      <c r="K47">
        <f t="shared" si="1"/>
        <v>2.6327854696317262E-2</v>
      </c>
      <c r="L47" s="1">
        <v>44503</v>
      </c>
      <c r="M47">
        <v>130.80000000000001</v>
      </c>
      <c r="N47">
        <v>147786.44339999999</v>
      </c>
      <c r="P47">
        <f t="shared" si="2"/>
        <v>0.26418046888388519</v>
      </c>
      <c r="Q47" s="1">
        <v>45231</v>
      </c>
      <c r="R47">
        <v>92.35</v>
      </c>
      <c r="S47">
        <v>270239.46090000001</v>
      </c>
      <c r="U47">
        <f t="shared" si="3"/>
        <v>0.48307534743400132</v>
      </c>
      <c r="V47" s="1">
        <v>44589</v>
      </c>
      <c r="W47">
        <v>8.3699999999999992</v>
      </c>
      <c r="X47">
        <v>100789.076</v>
      </c>
      <c r="Z47">
        <f t="shared" si="4"/>
        <v>0.18016879453540963</v>
      </c>
      <c r="AA47" s="1">
        <v>44503</v>
      </c>
      <c r="AB47">
        <v>316.39999999999998</v>
      </c>
      <c r="AC47">
        <v>986525.87219999998</v>
      </c>
      <c r="AE47">
        <f t="shared" si="5"/>
        <v>1.7634964445181298</v>
      </c>
      <c r="AF47">
        <f t="shared" si="6"/>
        <v>559414.72139999992</v>
      </c>
      <c r="AG47" s="4">
        <f t="shared" si="7"/>
        <v>81.737903748590028</v>
      </c>
    </row>
    <row r="48" spans="1:33">
      <c r="A48" s="6">
        <v>-24</v>
      </c>
      <c r="B48" s="1">
        <v>35272</v>
      </c>
      <c r="C48">
        <v>10.749000000000001</v>
      </c>
      <c r="D48">
        <v>27026.531500000001</v>
      </c>
      <c r="F48">
        <f t="shared" si="0"/>
        <v>4.7474551420782461E-2</v>
      </c>
      <c r="G48" s="1">
        <v>35418</v>
      </c>
      <c r="H48">
        <v>22.349</v>
      </c>
      <c r="I48">
        <v>14758.5569</v>
      </c>
      <c r="K48">
        <f t="shared" si="1"/>
        <v>2.5924742449677414E-2</v>
      </c>
      <c r="L48" s="1">
        <v>44502</v>
      </c>
      <c r="M48">
        <v>133.5</v>
      </c>
      <c r="N48">
        <v>150837.08100000001</v>
      </c>
      <c r="P48">
        <f t="shared" si="2"/>
        <v>0.26495899994030792</v>
      </c>
      <c r="Q48" s="1">
        <v>45230</v>
      </c>
      <c r="R48">
        <v>94</v>
      </c>
      <c r="S48">
        <v>275271.2795</v>
      </c>
      <c r="U48">
        <f t="shared" si="3"/>
        <v>0.48353894443640805</v>
      </c>
      <c r="V48" s="1">
        <v>44588</v>
      </c>
      <c r="W48">
        <v>8.42</v>
      </c>
      <c r="X48">
        <v>101391.16130000001</v>
      </c>
      <c r="Z48">
        <f t="shared" si="4"/>
        <v>0.17810276175282422</v>
      </c>
      <c r="AA48" s="1">
        <v>44502</v>
      </c>
      <c r="AB48">
        <v>314.2</v>
      </c>
      <c r="AC48">
        <v>979666.3371</v>
      </c>
      <c r="AE48">
        <f t="shared" si="5"/>
        <v>1.7208726874872402</v>
      </c>
      <c r="AF48">
        <f t="shared" si="6"/>
        <v>569284.6102</v>
      </c>
      <c r="AG48" s="4">
        <f t="shared" si="7"/>
        <v>83.414008545242069</v>
      </c>
    </row>
    <row r="49" spans="1:33">
      <c r="A49" s="6">
        <v>-25</v>
      </c>
      <c r="B49" s="1">
        <v>35271</v>
      </c>
      <c r="C49">
        <v>10.887</v>
      </c>
      <c r="D49">
        <v>27373.0255</v>
      </c>
      <c r="F49">
        <f t="shared" si="0"/>
        <v>4.6696478084704673E-2</v>
      </c>
      <c r="G49" s="1">
        <v>35417</v>
      </c>
      <c r="H49">
        <v>22.210999999999999</v>
      </c>
      <c r="I49">
        <v>14667.4547</v>
      </c>
      <c r="K49">
        <f t="shared" si="1"/>
        <v>2.5021657798000758E-2</v>
      </c>
      <c r="L49" s="1">
        <v>44501</v>
      </c>
      <c r="M49">
        <v>135.80000000000001</v>
      </c>
      <c r="N49">
        <v>153435.44630000001</v>
      </c>
      <c r="P49">
        <f t="shared" si="2"/>
        <v>0.26175020205803817</v>
      </c>
      <c r="Q49" s="1">
        <v>45229</v>
      </c>
      <c r="R49">
        <v>102.2</v>
      </c>
      <c r="S49">
        <v>289443.6936</v>
      </c>
      <c r="U49">
        <f t="shared" si="3"/>
        <v>0.49377081444462084</v>
      </c>
      <c r="V49" s="1">
        <v>44587</v>
      </c>
      <c r="W49">
        <v>8.41</v>
      </c>
      <c r="X49">
        <v>101270.7442</v>
      </c>
      <c r="Z49">
        <f t="shared" si="4"/>
        <v>0.17276084761463556</v>
      </c>
      <c r="AA49" s="1">
        <v>44501</v>
      </c>
      <c r="AB49">
        <v>306.39999999999998</v>
      </c>
      <c r="AC49">
        <v>955346.16700000002</v>
      </c>
      <c r="AE49">
        <f t="shared" si="5"/>
        <v>1.6297541296858877</v>
      </c>
      <c r="AF49">
        <f t="shared" si="6"/>
        <v>586190.36430000002</v>
      </c>
      <c r="AG49" s="4">
        <f t="shared" si="7"/>
        <v>88.526114002420499</v>
      </c>
    </row>
    <row r="50" spans="1:33">
      <c r="A50" s="6">
        <v>-26</v>
      </c>
      <c r="B50" s="1">
        <v>35270</v>
      </c>
      <c r="C50">
        <v>10.933</v>
      </c>
      <c r="D50">
        <v>27488.523499999999</v>
      </c>
      <c r="F50">
        <f t="shared" si="0"/>
        <v>4.7588665839314946E-2</v>
      </c>
      <c r="G50" s="1">
        <v>35416</v>
      </c>
      <c r="H50">
        <v>22.303000000000001</v>
      </c>
      <c r="I50">
        <v>14728.1895</v>
      </c>
      <c r="K50">
        <f t="shared" si="1"/>
        <v>2.5497727752951411E-2</v>
      </c>
      <c r="L50" s="1">
        <v>44498</v>
      </c>
      <c r="M50">
        <v>134.69999999999999</v>
      </c>
      <c r="N50">
        <v>152192.59659999999</v>
      </c>
      <c r="P50">
        <f t="shared" si="2"/>
        <v>0.2634787795283024</v>
      </c>
      <c r="Q50" s="1">
        <v>45226</v>
      </c>
      <c r="R50">
        <v>98.2</v>
      </c>
      <c r="S50">
        <v>282910.8125</v>
      </c>
      <c r="U50">
        <f t="shared" si="3"/>
        <v>0.48978069405552416</v>
      </c>
      <c r="V50" s="1">
        <v>44586</v>
      </c>
      <c r="W50">
        <v>8.33</v>
      </c>
      <c r="X50">
        <v>100307.4078</v>
      </c>
      <c r="Z50">
        <f t="shared" si="4"/>
        <v>0.17365413282390715</v>
      </c>
      <c r="AA50" s="1">
        <v>44498</v>
      </c>
      <c r="AB50">
        <v>310.39999999999998</v>
      </c>
      <c r="AC50">
        <v>967818.04909999995</v>
      </c>
      <c r="AE50">
        <f t="shared" si="5"/>
        <v>1.6755054061698731</v>
      </c>
      <c r="AF50">
        <f t="shared" si="6"/>
        <v>577627.52989999996</v>
      </c>
      <c r="AG50" s="4">
        <f t="shared" si="7"/>
        <v>86.122557390833251</v>
      </c>
    </row>
    <row r="51" spans="1:33">
      <c r="A51" s="6">
        <v>-27</v>
      </c>
      <c r="B51" s="1">
        <v>35269</v>
      </c>
      <c r="C51">
        <v>11.162000000000001</v>
      </c>
      <c r="D51">
        <v>28066.013500000001</v>
      </c>
      <c r="F51">
        <f t="shared" si="0"/>
        <v>5.0391253575687155E-2</v>
      </c>
      <c r="G51" s="1">
        <v>35415</v>
      </c>
      <c r="H51">
        <v>22.440999999999999</v>
      </c>
      <c r="I51">
        <v>14819.2917</v>
      </c>
      <c r="K51">
        <f t="shared" si="1"/>
        <v>2.6607365733176746E-2</v>
      </c>
      <c r="L51" s="1">
        <v>44497</v>
      </c>
      <c r="M51">
        <v>128</v>
      </c>
      <c r="N51">
        <v>144622.51199999999</v>
      </c>
      <c r="P51">
        <f t="shared" si="2"/>
        <v>0.25966315718279182</v>
      </c>
      <c r="Q51" s="1">
        <v>45225</v>
      </c>
      <c r="R51">
        <v>92.25</v>
      </c>
      <c r="S51">
        <v>268544.6923</v>
      </c>
      <c r="U51">
        <f t="shared" si="3"/>
        <v>0.48215980819984217</v>
      </c>
      <c r="V51" s="1">
        <v>44585</v>
      </c>
      <c r="W51">
        <v>8.3800000000000008</v>
      </c>
      <c r="X51">
        <v>100909.493</v>
      </c>
      <c r="Z51">
        <f t="shared" si="4"/>
        <v>0.18117841530850215</v>
      </c>
      <c r="AA51" s="1">
        <v>44497</v>
      </c>
      <c r="AB51">
        <v>312.60000000000002</v>
      </c>
      <c r="AC51">
        <v>974677.58420000004</v>
      </c>
      <c r="AE51">
        <f t="shared" si="5"/>
        <v>1.7499893705944511</v>
      </c>
      <c r="AF51">
        <f t="shared" si="6"/>
        <v>556962.00249999994</v>
      </c>
      <c r="AG51" s="4">
        <f t="shared" si="7"/>
        <v>80.393964612948082</v>
      </c>
    </row>
    <row r="52" spans="1:33">
      <c r="A52" s="6">
        <v>-28</v>
      </c>
      <c r="B52" s="1">
        <v>35268</v>
      </c>
      <c r="C52">
        <v>11.391999999999999</v>
      </c>
      <c r="D52">
        <v>28643.503499999999</v>
      </c>
      <c r="F52">
        <f t="shared" si="0"/>
        <v>5.1064220576008644E-2</v>
      </c>
      <c r="G52" s="1">
        <v>35412</v>
      </c>
      <c r="H52">
        <v>22.440999999999999</v>
      </c>
      <c r="I52">
        <v>14819.2917</v>
      </c>
      <c r="K52">
        <f t="shared" si="1"/>
        <v>2.6419099889404735E-2</v>
      </c>
      <c r="L52" s="1">
        <v>44496</v>
      </c>
      <c r="M52">
        <v>130.9</v>
      </c>
      <c r="N52">
        <v>147899.1158</v>
      </c>
      <c r="P52">
        <f t="shared" si="2"/>
        <v>0.26366722465385023</v>
      </c>
      <c r="Q52" s="1">
        <v>45224</v>
      </c>
      <c r="R52">
        <v>92.3</v>
      </c>
      <c r="S52">
        <v>266130.82189999998</v>
      </c>
      <c r="U52">
        <f t="shared" si="3"/>
        <v>0.47444485942776071</v>
      </c>
      <c r="V52" s="1">
        <v>44582</v>
      </c>
      <c r="W52">
        <v>8.59</v>
      </c>
      <c r="X52">
        <v>103438.2512</v>
      </c>
      <c r="Z52">
        <f t="shared" si="4"/>
        <v>0.18440459545297561</v>
      </c>
      <c r="AA52" s="1">
        <v>44496</v>
      </c>
      <c r="AB52">
        <v>312.60000000000002</v>
      </c>
      <c r="AC52">
        <v>974677.58420000004</v>
      </c>
      <c r="AE52">
        <f t="shared" si="5"/>
        <v>1.737606963829688</v>
      </c>
      <c r="AF52">
        <f t="shared" si="6"/>
        <v>560930.9841</v>
      </c>
      <c r="AG52" s="4">
        <f t="shared" si="7"/>
        <v>81.063930328732397</v>
      </c>
    </row>
    <row r="53" spans="1:33">
      <c r="A53" s="6">
        <v>-29</v>
      </c>
      <c r="B53" s="1">
        <v>35265</v>
      </c>
      <c r="C53">
        <v>11.667999999999999</v>
      </c>
      <c r="D53">
        <v>29336.4915</v>
      </c>
      <c r="F53">
        <f t="shared" si="0"/>
        <v>5.244573208501617E-2</v>
      </c>
      <c r="G53" s="1">
        <v>35411</v>
      </c>
      <c r="H53">
        <v>22.440999999999999</v>
      </c>
      <c r="I53">
        <v>14819.2917</v>
      </c>
      <c r="K53">
        <f t="shared" si="1"/>
        <v>2.6492895450292816E-2</v>
      </c>
      <c r="L53" s="1">
        <v>44495</v>
      </c>
      <c r="M53">
        <v>127.8</v>
      </c>
      <c r="N53">
        <v>144396.5393</v>
      </c>
      <c r="P53">
        <f t="shared" si="2"/>
        <v>0.25814205540329555</v>
      </c>
      <c r="Q53" s="1">
        <v>45223</v>
      </c>
      <c r="R53">
        <v>94.4</v>
      </c>
      <c r="S53">
        <v>268822.95020000002</v>
      </c>
      <c r="U53">
        <f t="shared" si="3"/>
        <v>0.48058290898531086</v>
      </c>
      <c r="V53" s="1">
        <v>44581</v>
      </c>
      <c r="W53">
        <v>8.4700000000000006</v>
      </c>
      <c r="X53">
        <v>101993.2466</v>
      </c>
      <c r="Z53">
        <f t="shared" si="4"/>
        <v>0.18233640807608459</v>
      </c>
      <c r="AA53" s="1">
        <v>44495</v>
      </c>
      <c r="AB53">
        <v>325.60000000000002</v>
      </c>
      <c r="AC53">
        <v>1015211.201</v>
      </c>
      <c r="AE53">
        <f t="shared" si="5"/>
        <v>1.8149237326949441</v>
      </c>
      <c r="AF53">
        <f t="shared" si="6"/>
        <v>559368.51930000004</v>
      </c>
      <c r="AG53" s="4">
        <f t="shared" si="7"/>
        <v>81.108434533926953</v>
      </c>
    </row>
    <row r="54" spans="1:33">
      <c r="A54" s="6">
        <v>-30</v>
      </c>
      <c r="B54" s="1">
        <v>35264</v>
      </c>
      <c r="C54">
        <v>10.840999999999999</v>
      </c>
      <c r="D54">
        <v>27257.5275</v>
      </c>
      <c r="F54">
        <f t="shared" si="0"/>
        <v>4.9234726208303825E-2</v>
      </c>
      <c r="G54" s="1">
        <v>35410</v>
      </c>
      <c r="H54">
        <v>22.763000000000002</v>
      </c>
      <c r="I54">
        <v>15031.863600000001</v>
      </c>
      <c r="K54">
        <f t="shared" si="1"/>
        <v>2.7151754272157234E-2</v>
      </c>
      <c r="L54" s="1">
        <v>44494</v>
      </c>
      <c r="M54">
        <v>120.5</v>
      </c>
      <c r="N54">
        <v>136148.5367</v>
      </c>
      <c r="P54">
        <f t="shared" si="2"/>
        <v>0.24592237605137535</v>
      </c>
      <c r="Q54" s="1">
        <v>45219</v>
      </c>
      <c r="R54">
        <v>92.1</v>
      </c>
      <c r="S54">
        <v>269339.50910000002</v>
      </c>
      <c r="U54">
        <f t="shared" si="3"/>
        <v>0.48650256292018623</v>
      </c>
      <c r="V54" s="1">
        <v>44580</v>
      </c>
      <c r="W54">
        <v>8.7899999999999991</v>
      </c>
      <c r="X54">
        <v>105846.5923</v>
      </c>
      <c r="Z54">
        <f t="shared" si="4"/>
        <v>0.19118858054797744</v>
      </c>
      <c r="AA54" s="1">
        <v>44494</v>
      </c>
      <c r="AB54">
        <v>325</v>
      </c>
      <c r="AC54">
        <v>1013340.4187</v>
      </c>
      <c r="AE54">
        <f t="shared" si="5"/>
        <v>1.8303765105071419</v>
      </c>
      <c r="AF54">
        <f t="shared" si="6"/>
        <v>553624.02919999999</v>
      </c>
      <c r="AG54" s="4">
        <f t="shared" si="7"/>
        <v>77.272889031477945</v>
      </c>
    </row>
    <row r="55" spans="1:33">
      <c r="A55" s="6">
        <v>-31</v>
      </c>
      <c r="B55" s="1">
        <v>35263</v>
      </c>
      <c r="C55">
        <v>10.565</v>
      </c>
      <c r="D55">
        <v>26564.5396</v>
      </c>
      <c r="F55">
        <f t="shared" si="0"/>
        <v>4.798913843375896E-2</v>
      </c>
      <c r="G55" s="1">
        <v>35409</v>
      </c>
      <c r="H55">
        <v>23.59</v>
      </c>
      <c r="I55">
        <v>15578.4768</v>
      </c>
      <c r="K55">
        <f t="shared" si="1"/>
        <v>2.8142692890574406E-2</v>
      </c>
      <c r="L55" s="1">
        <v>44491</v>
      </c>
      <c r="M55">
        <v>116.7</v>
      </c>
      <c r="N55">
        <v>131855.05590000001</v>
      </c>
      <c r="P55">
        <f t="shared" si="2"/>
        <v>0.23819763587305412</v>
      </c>
      <c r="Q55" s="1">
        <v>45218</v>
      </c>
      <c r="R55">
        <v>94.2</v>
      </c>
      <c r="S55">
        <v>274551.42249999999</v>
      </c>
      <c r="U55">
        <f t="shared" si="3"/>
        <v>0.49598022099874617</v>
      </c>
      <c r="V55" s="1">
        <v>44579</v>
      </c>
      <c r="W55">
        <v>8.7200000000000006</v>
      </c>
      <c r="X55">
        <v>105003.673</v>
      </c>
      <c r="Z55">
        <f t="shared" si="4"/>
        <v>0.18969031180386645</v>
      </c>
      <c r="AA55" s="1">
        <v>44491</v>
      </c>
      <c r="AB55">
        <v>325</v>
      </c>
      <c r="AC55">
        <v>1013340.4187</v>
      </c>
      <c r="AE55">
        <f>AC55/AF55</f>
        <v>1.8306108205059037</v>
      </c>
      <c r="AF55">
        <f>SUM(D55,I55,N55,S55,X55)</f>
        <v>553553.16779999994</v>
      </c>
      <c r="AG55" s="4">
        <f>C55*F55+H55*K55+M55*P55+R55*U55+W55*Z55</f>
        <v>77.343991816238329</v>
      </c>
    </row>
    <row r="56" spans="1:33">
      <c r="A56" s="6"/>
      <c r="B56" s="1"/>
      <c r="G56" s="1"/>
      <c r="L56" s="1"/>
      <c r="Q56" s="1"/>
      <c r="V56" s="1"/>
      <c r="AA56" s="1"/>
    </row>
    <row r="57" spans="1:33">
      <c r="A57" s="6"/>
      <c r="B57" s="1"/>
      <c r="G57" s="1"/>
      <c r="L57" s="1"/>
      <c r="Q57" s="1"/>
      <c r="V57" s="1"/>
      <c r="AA57" s="1"/>
    </row>
    <row r="58" spans="1:33">
      <c r="A58" s="6"/>
      <c r="B58" s="1"/>
      <c r="G58" s="1"/>
      <c r="L58" s="1"/>
      <c r="Q58" s="1"/>
      <c r="V58" s="1"/>
      <c r="AA58" s="1"/>
    </row>
    <row r="59" spans="1:33">
      <c r="A59" s="6"/>
      <c r="B59" s="1"/>
      <c r="G59" s="1"/>
      <c r="L59" s="1"/>
      <c r="Q59" s="1"/>
      <c r="V59" s="1"/>
      <c r="AA59" s="1"/>
    </row>
    <row r="60" spans="1:33">
      <c r="A60" s="6"/>
      <c r="B60" s="1"/>
      <c r="G60" s="1"/>
      <c r="L60" s="1"/>
      <c r="Q60" s="1"/>
      <c r="V60" s="1"/>
      <c r="AA60" s="1"/>
    </row>
    <row r="61" spans="1:33">
      <c r="A61" s="6"/>
      <c r="B61" s="1"/>
      <c r="G61" s="1"/>
      <c r="L61" s="1"/>
      <c r="Q61" s="1"/>
      <c r="V61" s="1"/>
      <c r="AA61" s="1"/>
      <c r="AE61">
        <f>AVERAGE((AG35:AG55))</f>
        <v>82.814832700679617</v>
      </c>
    </row>
    <row r="62" spans="1:33">
      <c r="A62" s="6"/>
      <c r="B62" s="1"/>
      <c r="G62" s="1"/>
      <c r="L62" s="1"/>
      <c r="Q62" s="1"/>
      <c r="V62" s="1"/>
      <c r="AA62" s="1"/>
    </row>
    <row r="63" spans="1:33">
      <c r="A63" s="6"/>
      <c r="B63" s="1"/>
      <c r="G63" s="1"/>
      <c r="L63" s="1"/>
      <c r="Q63" s="1"/>
      <c r="AA63" s="1"/>
    </row>
    <row r="64" spans="1:33">
      <c r="A64" s="6"/>
      <c r="B64" s="1"/>
      <c r="G64" s="1"/>
      <c r="L64" s="1"/>
      <c r="Q64" s="1"/>
      <c r="AA64" s="1"/>
    </row>
    <row r="65" spans="1:27">
      <c r="A65" s="6"/>
      <c r="B65" s="1"/>
      <c r="G65" s="1"/>
      <c r="L65" s="1"/>
      <c r="Q65" s="1"/>
      <c r="AA65" s="1"/>
    </row>
    <row r="66" spans="1:27">
      <c r="A66" s="6"/>
      <c r="B66" s="1"/>
      <c r="G66" s="1"/>
      <c r="Q66" s="1"/>
    </row>
    <row r="67" spans="1:27">
      <c r="A67" s="6"/>
      <c r="B67" s="1"/>
      <c r="G67" s="1"/>
    </row>
    <row r="68" spans="1:27">
      <c r="A68" s="6"/>
      <c r="B68" s="1"/>
      <c r="G68" s="1"/>
    </row>
    <row r="69" spans="1:27">
      <c r="G69" s="1"/>
    </row>
    <row r="70" spans="1:27">
      <c r="G70" s="1"/>
    </row>
    <row r="71" spans="1:27">
      <c r="G71" s="1"/>
    </row>
    <row r="72" spans="1:27">
      <c r="G72" s="1"/>
    </row>
    <row r="73" spans="1:27">
      <c r="G73" s="1"/>
    </row>
    <row r="74" spans="1:27">
      <c r="G74" s="1"/>
    </row>
    <row r="75" spans="1:27">
      <c r="G75" s="1"/>
    </row>
    <row r="76" spans="1:27">
      <c r="G76" s="1"/>
    </row>
    <row r="77" spans="1:27">
      <c r="G77" s="1"/>
    </row>
    <row r="78" spans="1:27">
      <c r="G78" s="1"/>
    </row>
    <row r="79" spans="1:27">
      <c r="G79" s="1"/>
    </row>
    <row r="80" spans="1:27">
      <c r="G80" s="1"/>
    </row>
    <row r="81" spans="7:7">
      <c r="G81" s="1"/>
    </row>
    <row r="82" spans="7:7">
      <c r="G82" s="1"/>
    </row>
    <row r="83" spans="7:7">
      <c r="G83" s="1"/>
    </row>
    <row r="84" spans="7:7">
      <c r="G84" s="1"/>
    </row>
    <row r="85" spans="7:7">
      <c r="G85" s="1"/>
    </row>
    <row r="86" spans="7:7">
      <c r="G86" s="1"/>
    </row>
    <row r="87" spans="7:7">
      <c r="G8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u3594798@connect.hku.hk</dc:creator>
  <cp:lastModifiedBy>u3594798@connect.hku.hk</cp:lastModifiedBy>
  <dcterms:created xsi:type="dcterms:W3CDTF">2015-06-05T18:17:20Z</dcterms:created>
  <dcterms:modified xsi:type="dcterms:W3CDTF">2024-11-28T02:18:07Z</dcterms:modified>
</cp:coreProperties>
</file>