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/>
  <bookViews>
    <workbookView xWindow="14400" yWindow="-15" windowWidth="14445" windowHeight="11025" tabRatio="910" activeTab="5"/>
  </bookViews>
  <sheets>
    <sheet name="BOM首頁" sheetId="79" r:id="rId1"/>
    <sheet name="BOM續頁" sheetId="17" r:id="rId2"/>
    <sheet name="發佈清單" sheetId="80" r:id="rId3"/>
    <sheet name="量_檢具" sheetId="52" r:id="rId4"/>
    <sheet name="試驗" sheetId="50" r:id="rId5"/>
    <sheet name="治具 設備-ME" sheetId="65" r:id="rId6"/>
    <sheet name="治具-工機" sheetId="76" r:id="rId7"/>
    <sheet name="治具 設備-自動化課" sheetId="77" r:id="rId8"/>
  </sheets>
  <externalReferences>
    <externalReference r:id="rId9"/>
    <externalReference r:id="rId10"/>
  </externalReferences>
  <definedNames>
    <definedName name="_xlnm._FilterDatabase" localSheetId="1" hidden="1">BOM續頁!$A$10:$AP$550</definedName>
    <definedName name="_xlnm._FilterDatabase" localSheetId="5">'治具 設備-ME'!$C$3:$F$104</definedName>
    <definedName name="_xlnm._FilterDatabase" localSheetId="7">'治具 設備-自動化課'!$C$3:$F$104</definedName>
    <definedName name="_xlnm._FilterDatabase" localSheetId="6">'治具-工機'!$C$3:$F$104</definedName>
    <definedName name="_xlnm._FilterDatabase" localSheetId="3">量_檢具!$C$4:$P$105</definedName>
    <definedName name="_xlnm._FilterDatabase" localSheetId="4">試驗!$C$4:$AE$105</definedName>
    <definedName name="assycompany" localSheetId="0">#REF!</definedName>
    <definedName name="assycompany" localSheetId="2">#REF!</definedName>
    <definedName name="assycompany">#REF!</definedName>
    <definedName name="currency" localSheetId="0">#REF!</definedName>
    <definedName name="currency" localSheetId="2">#REF!</definedName>
    <definedName name="currency">#REF!</definedName>
    <definedName name="fordunit" localSheetId="0">#REF!</definedName>
    <definedName name="fordunit" localSheetId="2">#REF!</definedName>
    <definedName name="fordunit">#REF!</definedName>
    <definedName name="plasticmachine" localSheetId="7">#REF!</definedName>
    <definedName name="plasticmachine" localSheetId="6">#REF!</definedName>
    <definedName name="plasticmachine">#REF!</definedName>
    <definedName name="_xlnm.Print_Area" localSheetId="0">BOM首頁!$A$1:$M$56</definedName>
    <definedName name="_xlnm.Print_Area" localSheetId="1">BOM續頁!$A$1:$AJ$25</definedName>
    <definedName name="_xlnm.Print_Area" localSheetId="2">發佈清單!$A$1:$V$120</definedName>
    <definedName name="_xlnm.Print_Titles" localSheetId="0">BOM首頁!$A:$M,BOM首頁!$1:$20</definedName>
    <definedName name="_xlnm.Print_Titles" localSheetId="1">BOM續頁!$1:$10</definedName>
    <definedName name="stampmachine">'[1]ISI 沖壓 成本'!$B$5:$B$14</definedName>
    <definedName name="工">[2]Sheet5!$A$2:$A$44</definedName>
    <definedName name="工程" localSheetId="0">#REF!</definedName>
    <definedName name="工程" localSheetId="2">#REF!</definedName>
    <definedName name="工程">#REF!</definedName>
    <definedName name="工機工程" localSheetId="0">#REF!</definedName>
    <definedName name="工機工程" localSheetId="2">#REF!</definedName>
    <definedName name="工機工程">#REF!</definedName>
    <definedName name="工機設備" localSheetId="0">#REF!</definedName>
    <definedName name="工機設備" localSheetId="2">#REF!</definedName>
    <definedName name="工機設備">#REF!</definedName>
    <definedName name="列別">[2]Sheet5!$F$34:$F$37</definedName>
    <definedName name="材料" localSheetId="0">#REF!</definedName>
    <definedName name="材料" localSheetId="2">#REF!</definedName>
    <definedName name="材料">#REF!</definedName>
    <definedName name="其他列別" localSheetId="0">#REF!</definedName>
    <definedName name="其他列別" localSheetId="2">#REF!</definedName>
    <definedName name="其他列別">#REF!</definedName>
    <definedName name="塑膠材質" localSheetId="0">#REF!</definedName>
    <definedName name="塑膠材質" localSheetId="2">#REF!</definedName>
    <definedName name="塑膠材質">#REF!</definedName>
    <definedName name="塑膠幾台" localSheetId="0">#REF!</definedName>
    <definedName name="塑膠幾台" localSheetId="2">#REF!</definedName>
    <definedName name="塑膠幾台">#REF!</definedName>
    <definedName name="頓數" localSheetId="0">#REF!</definedName>
    <definedName name="頓數" localSheetId="2">#REF!</definedName>
    <definedName name="頓數">#REF!</definedName>
    <definedName name="機模機沖" localSheetId="0">#REF!</definedName>
    <definedName name="機模機沖" localSheetId="2">#REF!</definedName>
    <definedName name="機模機沖">#REF!</definedName>
    <definedName name="鍛造材料" localSheetId="0">#REF!</definedName>
    <definedName name="鍛造材料" localSheetId="2">#REF!</definedName>
    <definedName name="鍛造材料">#REF!</definedName>
    <definedName name="鍛造機台" localSheetId="0">#REF!</definedName>
    <definedName name="鍛造機台" localSheetId="2">#REF!</definedName>
    <definedName name="鍛造機台">#REF!</definedName>
  </definedNames>
  <calcPr calcId="125725" refMode="R1C1"/>
</workbook>
</file>

<file path=xl/calcChain.xml><?xml version="1.0" encoding="utf-8"?>
<calcChain xmlns="http://schemas.openxmlformats.org/spreadsheetml/2006/main">
  <c r="C6" i="80"/>
  <c r="B9"/>
  <c r="Q7" i="77" l="1"/>
  <c r="L8" i="50"/>
  <c r="M8" s="1"/>
  <c r="AH9"/>
  <c r="AH10"/>
  <c r="AH13"/>
  <c r="AH14"/>
  <c r="AH17"/>
  <c r="AH18"/>
  <c r="AH21"/>
  <c r="AH22"/>
  <c r="AH25"/>
  <c r="AH26"/>
  <c r="AH29"/>
  <c r="AH30"/>
  <c r="AH33"/>
  <c r="AH34"/>
  <c r="AH37"/>
  <c r="AH38"/>
  <c r="AH41"/>
  <c r="AH42"/>
  <c r="AH45"/>
  <c r="AH46"/>
  <c r="AH49"/>
  <c r="AH50"/>
  <c r="AH53"/>
  <c r="AH54"/>
  <c r="AH57"/>
  <c r="AH58"/>
  <c r="AH61"/>
  <c r="AH62"/>
  <c r="AH65"/>
  <c r="AH66"/>
  <c r="AH69"/>
  <c r="AH70"/>
  <c r="AH73"/>
  <c r="AH74"/>
  <c r="AH77"/>
  <c r="AH78"/>
  <c r="AH81"/>
  <c r="AH82"/>
  <c r="AH85"/>
  <c r="AH86"/>
  <c r="AH89"/>
  <c r="AH90"/>
  <c r="AH93"/>
  <c r="AH94"/>
  <c r="AH97"/>
  <c r="AH98"/>
  <c r="AH101"/>
  <c r="AH102"/>
  <c r="AH105"/>
  <c r="AH106"/>
  <c r="AH109"/>
  <c r="AH110"/>
  <c r="AH113"/>
  <c r="AH114"/>
  <c r="AH117"/>
  <c r="AH118"/>
  <c r="AH121"/>
  <c r="AH122"/>
  <c r="AH125"/>
  <c r="AH126"/>
  <c r="AH129"/>
  <c r="AH130"/>
  <c r="AH133"/>
  <c r="AH134"/>
  <c r="AH137"/>
  <c r="AH138"/>
  <c r="AH141"/>
  <c r="AH142"/>
  <c r="AH145"/>
  <c r="AH146"/>
  <c r="AH149"/>
  <c r="AH150"/>
  <c r="AH153"/>
  <c r="AH154"/>
  <c r="AH157"/>
  <c r="AH158"/>
  <c r="AH161"/>
  <c r="AH162"/>
  <c r="AH165"/>
  <c r="AH166"/>
  <c r="AH169"/>
  <c r="AH170"/>
  <c r="AH173"/>
  <c r="AH174"/>
  <c r="AH177"/>
  <c r="AH178"/>
  <c r="AH181"/>
  <c r="AH182"/>
  <c r="AH185"/>
  <c r="AH186"/>
  <c r="AH189"/>
  <c r="AH190"/>
  <c r="AH193"/>
  <c r="AH194"/>
  <c r="AH197"/>
  <c r="AH198"/>
  <c r="AH201"/>
  <c r="AH202"/>
  <c r="Z6"/>
  <c r="Z10"/>
  <c r="Z14"/>
  <c r="Z18"/>
  <c r="Z22"/>
  <c r="Z26"/>
  <c r="Z30"/>
  <c r="Z34"/>
  <c r="Z38"/>
  <c r="Z42"/>
  <c r="Z46"/>
  <c r="Z50"/>
  <c r="Z54"/>
  <c r="Z58"/>
  <c r="Z62"/>
  <c r="Z66"/>
  <c r="Z70"/>
  <c r="Z74"/>
  <c r="Z78"/>
  <c r="Z82"/>
  <c r="Z86"/>
  <c r="Z90"/>
  <c r="Z94"/>
  <c r="Z98"/>
  <c r="Z102"/>
  <c r="Z106"/>
  <c r="Z110"/>
  <c r="Z114"/>
  <c r="Z118"/>
  <c r="Z122"/>
  <c r="Z126"/>
  <c r="Z130"/>
  <c r="Z134"/>
  <c r="Z138"/>
  <c r="Z142"/>
  <c r="Z146"/>
  <c r="Z150"/>
  <c r="Z154"/>
  <c r="Z158"/>
  <c r="Z162"/>
  <c r="Z166"/>
  <c r="Z170"/>
  <c r="Z174"/>
  <c r="Z178"/>
  <c r="Z182"/>
  <c r="Z186"/>
  <c r="Z190"/>
  <c r="Z194"/>
  <c r="Z198"/>
  <c r="Z202"/>
  <c r="Q7"/>
  <c r="Q11"/>
  <c r="Q12"/>
  <c r="Q15"/>
  <c r="Q16"/>
  <c r="Q19"/>
  <c r="Q20"/>
  <c r="Q23"/>
  <c r="Q24"/>
  <c r="Q27"/>
  <c r="Q28"/>
  <c r="Q31"/>
  <c r="Q32"/>
  <c r="Q35"/>
  <c r="Q36"/>
  <c r="Q39"/>
  <c r="Q40"/>
  <c r="Q43"/>
  <c r="Q44"/>
  <c r="Q47"/>
  <c r="Q48"/>
  <c r="Q51"/>
  <c r="Q52"/>
  <c r="Q55"/>
  <c r="Q56"/>
  <c r="Q59"/>
  <c r="Q60"/>
  <c r="Q63"/>
  <c r="Q64"/>
  <c r="Q67"/>
  <c r="Q68"/>
  <c r="Q71"/>
  <c r="Q72"/>
  <c r="Q75"/>
  <c r="Q76"/>
  <c r="Q79"/>
  <c r="Q80"/>
  <c r="Q83"/>
  <c r="Q84"/>
  <c r="Q87"/>
  <c r="Q88"/>
  <c r="Q91"/>
  <c r="Q92"/>
  <c r="Q95"/>
  <c r="Q96"/>
  <c r="Q99"/>
  <c r="Q100"/>
  <c r="Q103"/>
  <c r="Q104"/>
  <c r="Q107"/>
  <c r="Q108"/>
  <c r="Q111"/>
  <c r="Q112"/>
  <c r="Q115"/>
  <c r="Q116"/>
  <c r="Q119"/>
  <c r="Q120"/>
  <c r="Q123"/>
  <c r="Q124"/>
  <c r="Q127"/>
  <c r="Q128"/>
  <c r="Q131"/>
  <c r="Q132"/>
  <c r="Q135"/>
  <c r="Q136"/>
  <c r="Q139"/>
  <c r="Q140"/>
  <c r="Q143"/>
  <c r="Q144"/>
  <c r="Q147"/>
  <c r="Q148"/>
  <c r="Q151"/>
  <c r="Q152"/>
  <c r="Q155"/>
  <c r="Q156"/>
  <c r="Q159"/>
  <c r="Q160"/>
  <c r="Q163"/>
  <c r="Q164"/>
  <c r="Q167"/>
  <c r="Q168"/>
  <c r="L6"/>
  <c r="M6" s="1"/>
  <c r="L7"/>
  <c r="M7" s="1"/>
  <c r="L9"/>
  <c r="M9" s="1"/>
  <c r="L10"/>
  <c r="M10" s="1"/>
  <c r="L11"/>
  <c r="M11" s="1"/>
  <c r="L12"/>
  <c r="M12" s="1"/>
  <c r="L13"/>
  <c r="M13" s="1"/>
  <c r="L14"/>
  <c r="M14" s="1"/>
  <c r="L15"/>
  <c r="M15" s="1"/>
  <c r="L16"/>
  <c r="M16" s="1"/>
  <c r="L17"/>
  <c r="M17" s="1"/>
  <c r="L18"/>
  <c r="M18" s="1"/>
  <c r="L19"/>
  <c r="M19" s="1"/>
  <c r="L20"/>
  <c r="M20" s="1"/>
  <c r="L21"/>
  <c r="M21" s="1"/>
  <c r="L22"/>
  <c r="M22" s="1"/>
  <c r="L23"/>
  <c r="M23" s="1"/>
  <c r="L24"/>
  <c r="M24" s="1"/>
  <c r="L25"/>
  <c r="M25" s="1"/>
  <c r="L26"/>
  <c r="M26" s="1"/>
  <c r="L27"/>
  <c r="M27" s="1"/>
  <c r="L28"/>
  <c r="M28" s="1"/>
  <c r="L29"/>
  <c r="M29" s="1"/>
  <c r="L30"/>
  <c r="M30" s="1"/>
  <c r="L31"/>
  <c r="M31" s="1"/>
  <c r="L32"/>
  <c r="M32" s="1"/>
  <c r="L33"/>
  <c r="M33" s="1"/>
  <c r="L34"/>
  <c r="M34" s="1"/>
  <c r="L35"/>
  <c r="M35" s="1"/>
  <c r="L36"/>
  <c r="M36" s="1"/>
  <c r="L37"/>
  <c r="M37" s="1"/>
  <c r="L38"/>
  <c r="M38" s="1"/>
  <c r="L39"/>
  <c r="M39" s="1"/>
  <c r="L40"/>
  <c r="M40" s="1"/>
  <c r="L41"/>
  <c r="M41" s="1"/>
  <c r="L42"/>
  <c r="M42" s="1"/>
  <c r="L43"/>
  <c r="M43" s="1"/>
  <c r="L44"/>
  <c r="M44" s="1"/>
  <c r="L45"/>
  <c r="M45" s="1"/>
  <c r="L46"/>
  <c r="M46" s="1"/>
  <c r="L47"/>
  <c r="M47" s="1"/>
  <c r="L48"/>
  <c r="M48" s="1"/>
  <c r="L49"/>
  <c r="M49" s="1"/>
  <c r="L50"/>
  <c r="M50" s="1"/>
  <c r="L51"/>
  <c r="M51" s="1"/>
  <c r="L52"/>
  <c r="M52" s="1"/>
  <c r="L53"/>
  <c r="M53" s="1"/>
  <c r="L54"/>
  <c r="M54" s="1"/>
  <c r="L55"/>
  <c r="M55" s="1"/>
  <c r="L56"/>
  <c r="M56" s="1"/>
  <c r="L57"/>
  <c r="M57" s="1"/>
  <c r="L58"/>
  <c r="M58" s="1"/>
  <c r="L59"/>
  <c r="M59" s="1"/>
  <c r="L60"/>
  <c r="M60" s="1"/>
  <c r="L61"/>
  <c r="M61" s="1"/>
  <c r="L62"/>
  <c r="M62" s="1"/>
  <c r="L63"/>
  <c r="M63" s="1"/>
  <c r="L64"/>
  <c r="M64" s="1"/>
  <c r="L65"/>
  <c r="M65" s="1"/>
  <c r="L66"/>
  <c r="M66" s="1"/>
  <c r="L67"/>
  <c r="M67" s="1"/>
  <c r="L68"/>
  <c r="M68" s="1"/>
  <c r="L69"/>
  <c r="M69" s="1"/>
  <c r="L70"/>
  <c r="M70" s="1"/>
  <c r="L71"/>
  <c r="M71" s="1"/>
  <c r="L72"/>
  <c r="M72" s="1"/>
  <c r="L73"/>
  <c r="M73" s="1"/>
  <c r="L74"/>
  <c r="M74" s="1"/>
  <c r="L75"/>
  <c r="M75" s="1"/>
  <c r="L76"/>
  <c r="M76" s="1"/>
  <c r="L77"/>
  <c r="M77" s="1"/>
  <c r="L78"/>
  <c r="M78" s="1"/>
  <c r="L79"/>
  <c r="M79" s="1"/>
  <c r="L80"/>
  <c r="M80" s="1"/>
  <c r="L81"/>
  <c r="M81" s="1"/>
  <c r="L82"/>
  <c r="M82" s="1"/>
  <c r="L83"/>
  <c r="M83" s="1"/>
  <c r="L84"/>
  <c r="M84" s="1"/>
  <c r="L85"/>
  <c r="M85" s="1"/>
  <c r="L86"/>
  <c r="M86" s="1"/>
  <c r="L87"/>
  <c r="M87" s="1"/>
  <c r="L88"/>
  <c r="M88" s="1"/>
  <c r="L89"/>
  <c r="M89" s="1"/>
  <c r="L90"/>
  <c r="M90" s="1"/>
  <c r="L91"/>
  <c r="M91" s="1"/>
  <c r="L92"/>
  <c r="M92" s="1"/>
  <c r="L93"/>
  <c r="M93" s="1"/>
  <c r="L94"/>
  <c r="M94" s="1"/>
  <c r="L95"/>
  <c r="M95" s="1"/>
  <c r="L96"/>
  <c r="M96" s="1"/>
  <c r="L97"/>
  <c r="M97" s="1"/>
  <c r="L98"/>
  <c r="M98" s="1"/>
  <c r="L99"/>
  <c r="M99" s="1"/>
  <c r="L100"/>
  <c r="M100" s="1"/>
  <c r="L101"/>
  <c r="M101" s="1"/>
  <c r="L102"/>
  <c r="M102" s="1"/>
  <c r="L103"/>
  <c r="M103" s="1"/>
  <c r="L104"/>
  <c r="M104" s="1"/>
  <c r="L105"/>
  <c r="M105" s="1"/>
  <c r="L106"/>
  <c r="M106" s="1"/>
  <c r="L107"/>
  <c r="M107" s="1"/>
  <c r="L108"/>
  <c r="M108" s="1"/>
  <c r="L109"/>
  <c r="M109" s="1"/>
  <c r="L110"/>
  <c r="M110" s="1"/>
  <c r="L111"/>
  <c r="M111" s="1"/>
  <c r="L112"/>
  <c r="M112" s="1"/>
  <c r="L113"/>
  <c r="M113" s="1"/>
  <c r="L114"/>
  <c r="M114" s="1"/>
  <c r="L115"/>
  <c r="M115" s="1"/>
  <c r="L116"/>
  <c r="M116" s="1"/>
  <c r="L117"/>
  <c r="M117" s="1"/>
  <c r="L118"/>
  <c r="M118" s="1"/>
  <c r="L119"/>
  <c r="M119" s="1"/>
  <c r="L120"/>
  <c r="M120" s="1"/>
  <c r="L121"/>
  <c r="M121" s="1"/>
  <c r="L122"/>
  <c r="M122" s="1"/>
  <c r="L123"/>
  <c r="M123" s="1"/>
  <c r="L124"/>
  <c r="M124" s="1"/>
  <c r="L125"/>
  <c r="M125" s="1"/>
  <c r="L126"/>
  <c r="M126" s="1"/>
  <c r="L127"/>
  <c r="M127" s="1"/>
  <c r="L128"/>
  <c r="M128" s="1"/>
  <c r="L129"/>
  <c r="M129" s="1"/>
  <c r="L130"/>
  <c r="M130" s="1"/>
  <c r="L131"/>
  <c r="M131" s="1"/>
  <c r="L132"/>
  <c r="M132" s="1"/>
  <c r="L133"/>
  <c r="M133" s="1"/>
  <c r="L134"/>
  <c r="M134" s="1"/>
  <c r="L135"/>
  <c r="M135" s="1"/>
  <c r="L136"/>
  <c r="M136" s="1"/>
  <c r="L137"/>
  <c r="M137" s="1"/>
  <c r="L138"/>
  <c r="M138" s="1"/>
  <c r="L139"/>
  <c r="M139" s="1"/>
  <c r="L140"/>
  <c r="M140" s="1"/>
  <c r="L141"/>
  <c r="M141" s="1"/>
  <c r="L142"/>
  <c r="M142" s="1"/>
  <c r="L143"/>
  <c r="M143" s="1"/>
  <c r="L144"/>
  <c r="M144" s="1"/>
  <c r="L145"/>
  <c r="M145" s="1"/>
  <c r="L146"/>
  <c r="M146" s="1"/>
  <c r="L147"/>
  <c r="M147" s="1"/>
  <c r="L148"/>
  <c r="M148" s="1"/>
  <c r="L149"/>
  <c r="M149" s="1"/>
  <c r="L150"/>
  <c r="M150" s="1"/>
  <c r="L151"/>
  <c r="M151" s="1"/>
  <c r="L152"/>
  <c r="M152" s="1"/>
  <c r="L153"/>
  <c r="M153" s="1"/>
  <c r="L154"/>
  <c r="M154" s="1"/>
  <c r="L155"/>
  <c r="M155" s="1"/>
  <c r="L156"/>
  <c r="M156" s="1"/>
  <c r="L157"/>
  <c r="M157" s="1"/>
  <c r="L158"/>
  <c r="M158" s="1"/>
  <c r="L159"/>
  <c r="M159" s="1"/>
  <c r="L160"/>
  <c r="M160" s="1"/>
  <c r="L161"/>
  <c r="M161" s="1"/>
  <c r="L162"/>
  <c r="M162" s="1"/>
  <c r="L163"/>
  <c r="M163" s="1"/>
  <c r="L164"/>
  <c r="M164" s="1"/>
  <c r="L165"/>
  <c r="M165" s="1"/>
  <c r="L166"/>
  <c r="M166" s="1"/>
  <c r="L167"/>
  <c r="M167" s="1"/>
  <c r="L168"/>
  <c r="M168" s="1"/>
  <c r="L169"/>
  <c r="M169" s="1"/>
  <c r="L170"/>
  <c r="Q170" s="1"/>
  <c r="L171"/>
  <c r="M171" s="1"/>
  <c r="L172"/>
  <c r="M172" s="1"/>
  <c r="L173"/>
  <c r="M173" s="1"/>
  <c r="L174"/>
  <c r="M174" s="1"/>
  <c r="L175"/>
  <c r="M175" s="1"/>
  <c r="L176"/>
  <c r="M176" s="1"/>
  <c r="L177"/>
  <c r="M177" s="1"/>
  <c r="L178"/>
  <c r="M178" s="1"/>
  <c r="L179"/>
  <c r="M179" s="1"/>
  <c r="L180"/>
  <c r="M180" s="1"/>
  <c r="L181"/>
  <c r="M181" s="1"/>
  <c r="L182"/>
  <c r="M182" s="1"/>
  <c r="L183"/>
  <c r="M183" s="1"/>
  <c r="L184"/>
  <c r="M184" s="1"/>
  <c r="L185"/>
  <c r="M185" s="1"/>
  <c r="L186"/>
  <c r="M186" s="1"/>
  <c r="L187"/>
  <c r="M187" s="1"/>
  <c r="L188"/>
  <c r="M188" s="1"/>
  <c r="L189"/>
  <c r="M189" s="1"/>
  <c r="L190"/>
  <c r="M190" s="1"/>
  <c r="L191"/>
  <c r="M191" s="1"/>
  <c r="L192"/>
  <c r="M192" s="1"/>
  <c r="L193"/>
  <c r="M193" s="1"/>
  <c r="L194"/>
  <c r="M194" s="1"/>
  <c r="L195"/>
  <c r="M195" s="1"/>
  <c r="L196"/>
  <c r="M196" s="1"/>
  <c r="L197"/>
  <c r="M197" s="1"/>
  <c r="L198"/>
  <c r="M198" s="1"/>
  <c r="L199"/>
  <c r="M199" s="1"/>
  <c r="L200"/>
  <c r="M200" s="1"/>
  <c r="L201"/>
  <c r="M201" s="1"/>
  <c r="L202"/>
  <c r="M202" s="1"/>
  <c r="L203"/>
  <c r="M203" s="1"/>
  <c r="L204"/>
  <c r="M204" s="1"/>
  <c r="L5"/>
  <c r="M5" s="1"/>
  <c r="AG6"/>
  <c r="AH6" s="1"/>
  <c r="AG7"/>
  <c r="AH7" s="1"/>
  <c r="AG8"/>
  <c r="AH8" s="1"/>
  <c r="AG9"/>
  <c r="AG10"/>
  <c r="AG11"/>
  <c r="AH11" s="1"/>
  <c r="AG12"/>
  <c r="AH12" s="1"/>
  <c r="AG13"/>
  <c r="AG14"/>
  <c r="AG15"/>
  <c r="AH15" s="1"/>
  <c r="AG16"/>
  <c r="AH16" s="1"/>
  <c r="AG17"/>
  <c r="AG18"/>
  <c r="AG19"/>
  <c r="AH19" s="1"/>
  <c r="AG20"/>
  <c r="AH20" s="1"/>
  <c r="AG21"/>
  <c r="AG22"/>
  <c r="AG23"/>
  <c r="AH23" s="1"/>
  <c r="AG24"/>
  <c r="AH24" s="1"/>
  <c r="AG25"/>
  <c r="AG26"/>
  <c r="AG27"/>
  <c r="AH27" s="1"/>
  <c r="AG28"/>
  <c r="AH28" s="1"/>
  <c r="AG29"/>
  <c r="AG30"/>
  <c r="AG31"/>
  <c r="AH31" s="1"/>
  <c r="AG32"/>
  <c r="AH32" s="1"/>
  <c r="AG33"/>
  <c r="AG34"/>
  <c r="AG35"/>
  <c r="AH35" s="1"/>
  <c r="AG36"/>
  <c r="AH36" s="1"/>
  <c r="AG37"/>
  <c r="AG38"/>
  <c r="AG39"/>
  <c r="AH39" s="1"/>
  <c r="AG40"/>
  <c r="AH40" s="1"/>
  <c r="AG41"/>
  <c r="AG42"/>
  <c r="AG43"/>
  <c r="AH43" s="1"/>
  <c r="AG44"/>
  <c r="AH44" s="1"/>
  <c r="AG45"/>
  <c r="AG46"/>
  <c r="AG47"/>
  <c r="AH47" s="1"/>
  <c r="AG48"/>
  <c r="AH48" s="1"/>
  <c r="AG49"/>
  <c r="AG50"/>
  <c r="AG51"/>
  <c r="AH51" s="1"/>
  <c r="AG52"/>
  <c r="AH52" s="1"/>
  <c r="AG53"/>
  <c r="AG54"/>
  <c r="AG55"/>
  <c r="AH55" s="1"/>
  <c r="AG56"/>
  <c r="AH56" s="1"/>
  <c r="AG57"/>
  <c r="AG58"/>
  <c r="AG59"/>
  <c r="AH59" s="1"/>
  <c r="AG60"/>
  <c r="AH60" s="1"/>
  <c r="AG61"/>
  <c r="AG62"/>
  <c r="AG63"/>
  <c r="AH63" s="1"/>
  <c r="AG64"/>
  <c r="AH64" s="1"/>
  <c r="AG65"/>
  <c r="AG66"/>
  <c r="AG67"/>
  <c r="AH67" s="1"/>
  <c r="AG68"/>
  <c r="AH68" s="1"/>
  <c r="AG69"/>
  <c r="AG70"/>
  <c r="AG71"/>
  <c r="AH71" s="1"/>
  <c r="AG72"/>
  <c r="AH72" s="1"/>
  <c r="AG73"/>
  <c r="AG74"/>
  <c r="AG75"/>
  <c r="AH75" s="1"/>
  <c r="AG76"/>
  <c r="AH76" s="1"/>
  <c r="AG77"/>
  <c r="AG78"/>
  <c r="AG79"/>
  <c r="AH79" s="1"/>
  <c r="AG80"/>
  <c r="AH80" s="1"/>
  <c r="AG81"/>
  <c r="AG82"/>
  <c r="AG83"/>
  <c r="AH83" s="1"/>
  <c r="AG84"/>
  <c r="AH84" s="1"/>
  <c r="AG85"/>
  <c r="AG86"/>
  <c r="AG87"/>
  <c r="AH87" s="1"/>
  <c r="AG88"/>
  <c r="AH88" s="1"/>
  <c r="AG89"/>
  <c r="AG90"/>
  <c r="AG91"/>
  <c r="AH91" s="1"/>
  <c r="AG92"/>
  <c r="AH92" s="1"/>
  <c r="AG93"/>
  <c r="AG94"/>
  <c r="AG95"/>
  <c r="AH95" s="1"/>
  <c r="AG96"/>
  <c r="AH96" s="1"/>
  <c r="AG97"/>
  <c r="AG98"/>
  <c r="AG99"/>
  <c r="AH99" s="1"/>
  <c r="AG100"/>
  <c r="AH100" s="1"/>
  <c r="AG101"/>
  <c r="AG102"/>
  <c r="AG103"/>
  <c r="AH103" s="1"/>
  <c r="AG104"/>
  <c r="AH104" s="1"/>
  <c r="AG105"/>
  <c r="AG106"/>
  <c r="AG107"/>
  <c r="AH107" s="1"/>
  <c r="AG108"/>
  <c r="AH108" s="1"/>
  <c r="AG109"/>
  <c r="AG110"/>
  <c r="AG111"/>
  <c r="AH111" s="1"/>
  <c r="AG112"/>
  <c r="AH112" s="1"/>
  <c r="AG113"/>
  <c r="AG114"/>
  <c r="AG115"/>
  <c r="AH115" s="1"/>
  <c r="AG116"/>
  <c r="AH116" s="1"/>
  <c r="AG117"/>
  <c r="AG118"/>
  <c r="AG119"/>
  <c r="AH119" s="1"/>
  <c r="AG120"/>
  <c r="AH120" s="1"/>
  <c r="AG121"/>
  <c r="AG122"/>
  <c r="AG123"/>
  <c r="AH123" s="1"/>
  <c r="AG124"/>
  <c r="AH124" s="1"/>
  <c r="AG125"/>
  <c r="AG126"/>
  <c r="AG127"/>
  <c r="AH127" s="1"/>
  <c r="AG128"/>
  <c r="AH128" s="1"/>
  <c r="AG129"/>
  <c r="AG130"/>
  <c r="AG131"/>
  <c r="AH131" s="1"/>
  <c r="AG132"/>
  <c r="AH132" s="1"/>
  <c r="AG133"/>
  <c r="AG134"/>
  <c r="AG135"/>
  <c r="AH135" s="1"/>
  <c r="AG136"/>
  <c r="AH136" s="1"/>
  <c r="AG137"/>
  <c r="AG138"/>
  <c r="AG139"/>
  <c r="AH139" s="1"/>
  <c r="AG140"/>
  <c r="AH140" s="1"/>
  <c r="AG141"/>
  <c r="AG142"/>
  <c r="AG143"/>
  <c r="AH143" s="1"/>
  <c r="AG144"/>
  <c r="AH144" s="1"/>
  <c r="AG145"/>
  <c r="AG146"/>
  <c r="AG147"/>
  <c r="AH147" s="1"/>
  <c r="AG148"/>
  <c r="AH148" s="1"/>
  <c r="AG149"/>
  <c r="AG150"/>
  <c r="AG151"/>
  <c r="AH151" s="1"/>
  <c r="AG152"/>
  <c r="AH152" s="1"/>
  <c r="AG153"/>
  <c r="AG154"/>
  <c r="AG155"/>
  <c r="AH155" s="1"/>
  <c r="AG156"/>
  <c r="AH156" s="1"/>
  <c r="AG157"/>
  <c r="AG158"/>
  <c r="AG159"/>
  <c r="AH159" s="1"/>
  <c r="AG160"/>
  <c r="AH160" s="1"/>
  <c r="AG161"/>
  <c r="AG162"/>
  <c r="AG163"/>
  <c r="AH163" s="1"/>
  <c r="AG164"/>
  <c r="AH164" s="1"/>
  <c r="AG165"/>
  <c r="AG166"/>
  <c r="AG167"/>
  <c r="AH167" s="1"/>
  <c r="AG168"/>
  <c r="AH168" s="1"/>
  <c r="AG169"/>
  <c r="AG170"/>
  <c r="AG171"/>
  <c r="AH171" s="1"/>
  <c r="AG172"/>
  <c r="AH172" s="1"/>
  <c r="AG173"/>
  <c r="AG174"/>
  <c r="AG175"/>
  <c r="AH175" s="1"/>
  <c r="AG176"/>
  <c r="AH176" s="1"/>
  <c r="AG177"/>
  <c r="AG178"/>
  <c r="AG179"/>
  <c r="AH179" s="1"/>
  <c r="AG180"/>
  <c r="AH180" s="1"/>
  <c r="AG181"/>
  <c r="AG182"/>
  <c r="AG183"/>
  <c r="AH183" s="1"/>
  <c r="AG184"/>
  <c r="AH184" s="1"/>
  <c r="AG185"/>
  <c r="AG186"/>
  <c r="AG187"/>
  <c r="AH187" s="1"/>
  <c r="AG188"/>
  <c r="AH188" s="1"/>
  <c r="AG189"/>
  <c r="AG190"/>
  <c r="AG191"/>
  <c r="AH191" s="1"/>
  <c r="AG192"/>
  <c r="AH192" s="1"/>
  <c r="AG193"/>
  <c r="AG194"/>
  <c r="AG195"/>
  <c r="AH195" s="1"/>
  <c r="AG196"/>
  <c r="AH196" s="1"/>
  <c r="AG197"/>
  <c r="AG198"/>
  <c r="AG199"/>
  <c r="AH199" s="1"/>
  <c r="AG200"/>
  <c r="AH200" s="1"/>
  <c r="AG201"/>
  <c r="AG202"/>
  <c r="AG203"/>
  <c r="AH203" s="1"/>
  <c r="AG204"/>
  <c r="AH204" s="1"/>
  <c r="AG5"/>
  <c r="AH5" s="1"/>
  <c r="Y6"/>
  <c r="Y7"/>
  <c r="Z7" s="1"/>
  <c r="Y8"/>
  <c r="Z8" s="1"/>
  <c r="Y9"/>
  <c r="Z9" s="1"/>
  <c r="Y10"/>
  <c r="Y11"/>
  <c r="Z11" s="1"/>
  <c r="Y12"/>
  <c r="Z12" s="1"/>
  <c r="Y13"/>
  <c r="Z13" s="1"/>
  <c r="Y14"/>
  <c r="Y15"/>
  <c r="Z15" s="1"/>
  <c r="Y16"/>
  <c r="Z16" s="1"/>
  <c r="Y17"/>
  <c r="Z17" s="1"/>
  <c r="Y18"/>
  <c r="Y19"/>
  <c r="Z19" s="1"/>
  <c r="Y20"/>
  <c r="Z20" s="1"/>
  <c r="Y21"/>
  <c r="Z21" s="1"/>
  <c r="Y22"/>
  <c r="Y23"/>
  <c r="Z23" s="1"/>
  <c r="Y24"/>
  <c r="Z24" s="1"/>
  <c r="Y25"/>
  <c r="Z25" s="1"/>
  <c r="Y26"/>
  <c r="Y27"/>
  <c r="Z27" s="1"/>
  <c r="Y28"/>
  <c r="Z28" s="1"/>
  <c r="Y29"/>
  <c r="Z29" s="1"/>
  <c r="Y30"/>
  <c r="Y31"/>
  <c r="Z31" s="1"/>
  <c r="Y32"/>
  <c r="Z32" s="1"/>
  <c r="Y33"/>
  <c r="Z33" s="1"/>
  <c r="Y34"/>
  <c r="Y35"/>
  <c r="Z35" s="1"/>
  <c r="Y36"/>
  <c r="Z36" s="1"/>
  <c r="Y37"/>
  <c r="Z37" s="1"/>
  <c r="Y38"/>
  <c r="Y39"/>
  <c r="Z39" s="1"/>
  <c r="Y40"/>
  <c r="Z40" s="1"/>
  <c r="Y41"/>
  <c r="Z41" s="1"/>
  <c r="Y42"/>
  <c r="Y43"/>
  <c r="Z43" s="1"/>
  <c r="Y44"/>
  <c r="Z44" s="1"/>
  <c r="Y45"/>
  <c r="Z45" s="1"/>
  <c r="Y46"/>
  <c r="Y47"/>
  <c r="Z47" s="1"/>
  <c r="Y48"/>
  <c r="Z48" s="1"/>
  <c r="Y49"/>
  <c r="Z49" s="1"/>
  <c r="Y50"/>
  <c r="Y51"/>
  <c r="Z51" s="1"/>
  <c r="Y52"/>
  <c r="Z52" s="1"/>
  <c r="Y53"/>
  <c r="Z53" s="1"/>
  <c r="Y54"/>
  <c r="Y55"/>
  <c r="Z55" s="1"/>
  <c r="Y56"/>
  <c r="Z56" s="1"/>
  <c r="Y57"/>
  <c r="Z57" s="1"/>
  <c r="Y58"/>
  <c r="Y59"/>
  <c r="Z59" s="1"/>
  <c r="Y60"/>
  <c r="Z60" s="1"/>
  <c r="Y61"/>
  <c r="Z61" s="1"/>
  <c r="Y62"/>
  <c r="Y63"/>
  <c r="Z63" s="1"/>
  <c r="Y64"/>
  <c r="Z64" s="1"/>
  <c r="Y65"/>
  <c r="Z65" s="1"/>
  <c r="Y66"/>
  <c r="Y67"/>
  <c r="Z67" s="1"/>
  <c r="Y68"/>
  <c r="Z68" s="1"/>
  <c r="Y69"/>
  <c r="Z69" s="1"/>
  <c r="Y70"/>
  <c r="Y71"/>
  <c r="Z71" s="1"/>
  <c r="Y72"/>
  <c r="Z72" s="1"/>
  <c r="Y73"/>
  <c r="Z73" s="1"/>
  <c r="Y74"/>
  <c r="Y75"/>
  <c r="Z75" s="1"/>
  <c r="Y76"/>
  <c r="Z76" s="1"/>
  <c r="Y77"/>
  <c r="Z77" s="1"/>
  <c r="Y78"/>
  <c r="Y79"/>
  <c r="Z79" s="1"/>
  <c r="Y80"/>
  <c r="Z80" s="1"/>
  <c r="Y81"/>
  <c r="Z81" s="1"/>
  <c r="Y82"/>
  <c r="Y83"/>
  <c r="Z83" s="1"/>
  <c r="Y84"/>
  <c r="Z84" s="1"/>
  <c r="Y85"/>
  <c r="Z85" s="1"/>
  <c r="Y86"/>
  <c r="Y87"/>
  <c r="Z87" s="1"/>
  <c r="Y88"/>
  <c r="Z88" s="1"/>
  <c r="Y89"/>
  <c r="Z89" s="1"/>
  <c r="Y90"/>
  <c r="Y91"/>
  <c r="Z91" s="1"/>
  <c r="Y92"/>
  <c r="Z92" s="1"/>
  <c r="Y93"/>
  <c r="Z93" s="1"/>
  <c r="Y94"/>
  <c r="Y95"/>
  <c r="Z95" s="1"/>
  <c r="Y96"/>
  <c r="Z96" s="1"/>
  <c r="Y97"/>
  <c r="Z97" s="1"/>
  <c r="Y98"/>
  <c r="Y99"/>
  <c r="Z99" s="1"/>
  <c r="Y100"/>
  <c r="Z100" s="1"/>
  <c r="Y101"/>
  <c r="Z101" s="1"/>
  <c r="Y102"/>
  <c r="Y103"/>
  <c r="Z103" s="1"/>
  <c r="Y104"/>
  <c r="Z104" s="1"/>
  <c r="Y105"/>
  <c r="Z105" s="1"/>
  <c r="Y106"/>
  <c r="Y107"/>
  <c r="Z107" s="1"/>
  <c r="Y108"/>
  <c r="Z108" s="1"/>
  <c r="Y109"/>
  <c r="Z109" s="1"/>
  <c r="Y110"/>
  <c r="Y111"/>
  <c r="Z111" s="1"/>
  <c r="Y112"/>
  <c r="Z112" s="1"/>
  <c r="Y113"/>
  <c r="Z113" s="1"/>
  <c r="Y114"/>
  <c r="Y115"/>
  <c r="Z115" s="1"/>
  <c r="Y116"/>
  <c r="Z116" s="1"/>
  <c r="Y117"/>
  <c r="Z117" s="1"/>
  <c r="Y118"/>
  <c r="Y119"/>
  <c r="Z119" s="1"/>
  <c r="Y120"/>
  <c r="Z120" s="1"/>
  <c r="Y121"/>
  <c r="Z121" s="1"/>
  <c r="Y122"/>
  <c r="Y123"/>
  <c r="Z123" s="1"/>
  <c r="Y124"/>
  <c r="Z124" s="1"/>
  <c r="Y125"/>
  <c r="Z125" s="1"/>
  <c r="Y126"/>
  <c r="Y127"/>
  <c r="Z127" s="1"/>
  <c r="Y128"/>
  <c r="Z128" s="1"/>
  <c r="Y129"/>
  <c r="Z129" s="1"/>
  <c r="Y130"/>
  <c r="Y131"/>
  <c r="Z131" s="1"/>
  <c r="Y132"/>
  <c r="Z132" s="1"/>
  <c r="Y133"/>
  <c r="Z133" s="1"/>
  <c r="Y134"/>
  <c r="Y135"/>
  <c r="Z135" s="1"/>
  <c r="Y136"/>
  <c r="Z136" s="1"/>
  <c r="Y137"/>
  <c r="Z137" s="1"/>
  <c r="Y138"/>
  <c r="Y139"/>
  <c r="Z139" s="1"/>
  <c r="Y140"/>
  <c r="Z140" s="1"/>
  <c r="Y141"/>
  <c r="Z141" s="1"/>
  <c r="Y142"/>
  <c r="Y143"/>
  <c r="Z143" s="1"/>
  <c r="Y144"/>
  <c r="Z144" s="1"/>
  <c r="Y145"/>
  <c r="Z145" s="1"/>
  <c r="Y146"/>
  <c r="Y147"/>
  <c r="Z147" s="1"/>
  <c r="Y148"/>
  <c r="Z148" s="1"/>
  <c r="Y149"/>
  <c r="Z149" s="1"/>
  <c r="Y150"/>
  <c r="Y151"/>
  <c r="Z151" s="1"/>
  <c r="Y152"/>
  <c r="Z152" s="1"/>
  <c r="Y153"/>
  <c r="Z153" s="1"/>
  <c r="Y154"/>
  <c r="Y155"/>
  <c r="Z155" s="1"/>
  <c r="Y156"/>
  <c r="Z156" s="1"/>
  <c r="Y157"/>
  <c r="Z157" s="1"/>
  <c r="Y158"/>
  <c r="Y159"/>
  <c r="Z159" s="1"/>
  <c r="Y160"/>
  <c r="Z160" s="1"/>
  <c r="Y161"/>
  <c r="Z161" s="1"/>
  <c r="Y162"/>
  <c r="Y163"/>
  <c r="Z163" s="1"/>
  <c r="Y164"/>
  <c r="Z164" s="1"/>
  <c r="Y165"/>
  <c r="Z165" s="1"/>
  <c r="Y166"/>
  <c r="Y167"/>
  <c r="Z167" s="1"/>
  <c r="Y168"/>
  <c r="Z168" s="1"/>
  <c r="Y169"/>
  <c r="Z169" s="1"/>
  <c r="Y170"/>
  <c r="Y171"/>
  <c r="Z171" s="1"/>
  <c r="Y172"/>
  <c r="Z172" s="1"/>
  <c r="Y173"/>
  <c r="Z173" s="1"/>
  <c r="Y174"/>
  <c r="Y175"/>
  <c r="Z175" s="1"/>
  <c r="Y176"/>
  <c r="Z176" s="1"/>
  <c r="Y177"/>
  <c r="Z177" s="1"/>
  <c r="Y178"/>
  <c r="Y179"/>
  <c r="Z179" s="1"/>
  <c r="Y180"/>
  <c r="Z180" s="1"/>
  <c r="Y181"/>
  <c r="Z181" s="1"/>
  <c r="Y182"/>
  <c r="Y183"/>
  <c r="Z183" s="1"/>
  <c r="Y184"/>
  <c r="Z184" s="1"/>
  <c r="Y185"/>
  <c r="Z185" s="1"/>
  <c r="Y186"/>
  <c r="Y187"/>
  <c r="Z187" s="1"/>
  <c r="Y188"/>
  <c r="Z188" s="1"/>
  <c r="Y189"/>
  <c r="Z189" s="1"/>
  <c r="Y190"/>
  <c r="Y191"/>
  <c r="Z191" s="1"/>
  <c r="Y192"/>
  <c r="Z192" s="1"/>
  <c r="Y193"/>
  <c r="Z193" s="1"/>
  <c r="Y194"/>
  <c r="Y195"/>
  <c r="Z195" s="1"/>
  <c r="Y196"/>
  <c r="Z196" s="1"/>
  <c r="Y197"/>
  <c r="Z197" s="1"/>
  <c r="Y198"/>
  <c r="Y199"/>
  <c r="Z199" s="1"/>
  <c r="Y200"/>
  <c r="Z200" s="1"/>
  <c r="Y201"/>
  <c r="Z201" s="1"/>
  <c r="Y202"/>
  <c r="Y203"/>
  <c r="Z203" s="1"/>
  <c r="Y204"/>
  <c r="Z204" s="1"/>
  <c r="Y5"/>
  <c r="Q204" l="1"/>
  <c r="Q196"/>
  <c r="Q188"/>
  <c r="Q176"/>
  <c r="Q201"/>
  <c r="Q197"/>
  <c r="Q193"/>
  <c r="Q189"/>
  <c r="Q185"/>
  <c r="Q181"/>
  <c r="Q177"/>
  <c r="Q173"/>
  <c r="Q169"/>
  <c r="Q165"/>
  <c r="Q161"/>
  <c r="Q157"/>
  <c r="Q153"/>
  <c r="Q149"/>
  <c r="Q145"/>
  <c r="Q141"/>
  <c r="Q137"/>
  <c r="Q133"/>
  <c r="Q129"/>
  <c r="Q125"/>
  <c r="Q121"/>
  <c r="Q117"/>
  <c r="Q113"/>
  <c r="Q109"/>
  <c r="Q105"/>
  <c r="Q101"/>
  <c r="Q97"/>
  <c r="Q93"/>
  <c r="Q89"/>
  <c r="Q85"/>
  <c r="Q81"/>
  <c r="Q77"/>
  <c r="Q73"/>
  <c r="Q69"/>
  <c r="Q65"/>
  <c r="Q61"/>
  <c r="Q57"/>
  <c r="Q53"/>
  <c r="Q49"/>
  <c r="Q45"/>
  <c r="Q41"/>
  <c r="Q37"/>
  <c r="Q33"/>
  <c r="Q29"/>
  <c r="Q25"/>
  <c r="Q21"/>
  <c r="Q17"/>
  <c r="Q13"/>
  <c r="Q9"/>
  <c r="M170"/>
  <c r="Q202"/>
  <c r="Q198"/>
  <c r="Q194"/>
  <c r="Q190"/>
  <c r="Q186"/>
  <c r="Q182"/>
  <c r="Q178"/>
  <c r="Q174"/>
  <c r="Q166"/>
  <c r="Q162"/>
  <c r="Q158"/>
  <c r="Q154"/>
  <c r="Q150"/>
  <c r="Q146"/>
  <c r="Q142"/>
  <c r="Q138"/>
  <c r="Q134"/>
  <c r="Q130"/>
  <c r="Q126"/>
  <c r="Q122"/>
  <c r="Q118"/>
  <c r="Q114"/>
  <c r="Q110"/>
  <c r="Q106"/>
  <c r="Q102"/>
  <c r="Q98"/>
  <c r="Q94"/>
  <c r="Q90"/>
  <c r="Q86"/>
  <c r="Q82"/>
  <c r="Q78"/>
  <c r="Q74"/>
  <c r="Q70"/>
  <c r="Q66"/>
  <c r="Q62"/>
  <c r="Q58"/>
  <c r="Q54"/>
  <c r="Q50"/>
  <c r="Q46"/>
  <c r="Q42"/>
  <c r="Q38"/>
  <c r="Q34"/>
  <c r="Q30"/>
  <c r="Q26"/>
  <c r="Q22"/>
  <c r="Q18"/>
  <c r="Q14"/>
  <c r="Q10"/>
  <c r="Q200"/>
  <c r="Q192"/>
  <c r="Q184"/>
  <c r="Q180"/>
  <c r="Q172"/>
  <c r="Q203"/>
  <c r="Q199"/>
  <c r="Q195"/>
  <c r="Q191"/>
  <c r="Q187"/>
  <c r="Q183"/>
  <c r="Q179"/>
  <c r="Q175"/>
  <c r="Q171"/>
  <c r="Q6"/>
  <c r="Q5"/>
  <c r="Q8"/>
  <c r="G6" i="52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5"/>
  <c r="C76" i="80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5"/>
  <c r="M96"/>
  <c r="M97"/>
  <c r="M98"/>
  <c r="M99"/>
  <c r="M100"/>
  <c r="M101"/>
  <c r="M102"/>
  <c r="M103"/>
  <c r="M104"/>
  <c r="N76"/>
  <c r="N77"/>
  <c r="N78"/>
  <c r="N79"/>
  <c r="N80"/>
  <c r="N81"/>
  <c r="N82"/>
  <c r="N83"/>
  <c r="N84"/>
  <c r="N85"/>
  <c r="N86"/>
  <c r="N87"/>
  <c r="N88"/>
  <c r="N89"/>
  <c r="N90"/>
  <c r="N91"/>
  <c r="N92"/>
  <c r="N93"/>
  <c r="N94"/>
  <c r="N95"/>
  <c r="N96"/>
  <c r="N97"/>
  <c r="N98"/>
  <c r="N99"/>
  <c r="N100"/>
  <c r="N101"/>
  <c r="N102"/>
  <c r="N103"/>
  <c r="N104"/>
  <c r="O76"/>
  <c r="O77"/>
  <c r="O78"/>
  <c r="O79"/>
  <c r="O80"/>
  <c r="O81"/>
  <c r="O82"/>
  <c r="O83"/>
  <c r="O84"/>
  <c r="O85"/>
  <c r="O86"/>
  <c r="O87"/>
  <c r="O88"/>
  <c r="O89"/>
  <c r="O90"/>
  <c r="O91"/>
  <c r="O92"/>
  <c r="O93"/>
  <c r="O94"/>
  <c r="O95"/>
  <c r="O96"/>
  <c r="O97"/>
  <c r="O98"/>
  <c r="O99"/>
  <c r="O100"/>
  <c r="O101"/>
  <c r="O102"/>
  <c r="O103"/>
  <c r="O104"/>
  <c r="O75"/>
  <c r="N75"/>
  <c r="M75"/>
  <c r="L75"/>
  <c r="K75"/>
  <c r="G75"/>
  <c r="C7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15"/>
  <c r="L50"/>
  <c r="L49"/>
  <c r="L48"/>
  <c r="L47"/>
  <c r="L46"/>
  <c r="L44"/>
  <c r="L43"/>
  <c r="L42"/>
  <c r="L41"/>
  <c r="L40"/>
  <c r="L39"/>
  <c r="L38"/>
  <c r="L37"/>
  <c r="L36"/>
  <c r="L35"/>
  <c r="L34"/>
  <c r="L33"/>
  <c r="L32"/>
  <c r="L31"/>
  <c r="L30"/>
  <c r="L29"/>
  <c r="L28"/>
  <c r="L27"/>
  <c r="L26"/>
  <c r="L25"/>
  <c r="L24"/>
  <c r="L23"/>
  <c r="L22"/>
  <c r="L21"/>
  <c r="L20"/>
  <c r="L19"/>
  <c r="L18"/>
  <c r="L17"/>
  <c r="L16"/>
  <c r="L15"/>
  <c r="I12"/>
  <c r="C12"/>
  <c r="Q5" i="77" l="1"/>
  <c r="R5"/>
  <c r="S5"/>
  <c r="V5" s="1"/>
  <c r="T5"/>
  <c r="Q6"/>
  <c r="R6"/>
  <c r="S6"/>
  <c r="V6" s="1"/>
  <c r="T6"/>
  <c r="R7"/>
  <c r="S7"/>
  <c r="V7" s="1"/>
  <c r="T7"/>
  <c r="Q8"/>
  <c r="R8"/>
  <c r="S8"/>
  <c r="V8" s="1"/>
  <c r="T8"/>
  <c r="Q9"/>
  <c r="R9"/>
  <c r="S9"/>
  <c r="V9" s="1"/>
  <c r="T9"/>
  <c r="Q10"/>
  <c r="R10"/>
  <c r="S10"/>
  <c r="V10" s="1"/>
  <c r="T10"/>
  <c r="Q11"/>
  <c r="R11"/>
  <c r="S11"/>
  <c r="V11" s="1"/>
  <c r="T11"/>
  <c r="Q12"/>
  <c r="R12"/>
  <c r="S12"/>
  <c r="V12" s="1"/>
  <c r="T12"/>
  <c r="Q13"/>
  <c r="R13"/>
  <c r="S13"/>
  <c r="V13" s="1"/>
  <c r="T13"/>
  <c r="Q14"/>
  <c r="R14"/>
  <c r="S14"/>
  <c r="V14" s="1"/>
  <c r="T14"/>
  <c r="Q15"/>
  <c r="R15"/>
  <c r="S15"/>
  <c r="V15" s="1"/>
  <c r="T15"/>
  <c r="Q16"/>
  <c r="R16"/>
  <c r="S16"/>
  <c r="V16" s="1"/>
  <c r="T16"/>
  <c r="Q17"/>
  <c r="R17"/>
  <c r="S17"/>
  <c r="V17" s="1"/>
  <c r="T17"/>
  <c r="Q18"/>
  <c r="R18"/>
  <c r="S18"/>
  <c r="V18" s="1"/>
  <c r="T18"/>
  <c r="Q19"/>
  <c r="R19"/>
  <c r="S19"/>
  <c r="V19" s="1"/>
  <c r="T19"/>
  <c r="Q20"/>
  <c r="R20"/>
  <c r="S20"/>
  <c r="V20" s="1"/>
  <c r="T20"/>
  <c r="Q21"/>
  <c r="R21"/>
  <c r="S21"/>
  <c r="V21" s="1"/>
  <c r="T21"/>
  <c r="Q22"/>
  <c r="R22"/>
  <c r="S22"/>
  <c r="V22" s="1"/>
  <c r="T22"/>
  <c r="Q23"/>
  <c r="R23"/>
  <c r="S23"/>
  <c r="V23" s="1"/>
  <c r="T23"/>
  <c r="Q24"/>
  <c r="R24"/>
  <c r="S24"/>
  <c r="V24" s="1"/>
  <c r="T24"/>
  <c r="Q25"/>
  <c r="R25"/>
  <c r="S25"/>
  <c r="V25" s="1"/>
  <c r="T25"/>
  <c r="Q26"/>
  <c r="R26"/>
  <c r="S26"/>
  <c r="V26" s="1"/>
  <c r="T26"/>
  <c r="Q27"/>
  <c r="R27"/>
  <c r="S27"/>
  <c r="V27" s="1"/>
  <c r="T27"/>
  <c r="Q28"/>
  <c r="R28"/>
  <c r="S28"/>
  <c r="V28" s="1"/>
  <c r="T28"/>
  <c r="Q29"/>
  <c r="R29"/>
  <c r="S29"/>
  <c r="V29" s="1"/>
  <c r="T29"/>
  <c r="Q30"/>
  <c r="R30"/>
  <c r="S30"/>
  <c r="V30" s="1"/>
  <c r="T30"/>
  <c r="Q31"/>
  <c r="R31"/>
  <c r="S31"/>
  <c r="V31" s="1"/>
  <c r="T31"/>
  <c r="Q32"/>
  <c r="R32"/>
  <c r="S32"/>
  <c r="V32" s="1"/>
  <c r="T32"/>
  <c r="Q33"/>
  <c r="R33"/>
  <c r="S33"/>
  <c r="V33" s="1"/>
  <c r="T33"/>
  <c r="Q34"/>
  <c r="R34"/>
  <c r="S34"/>
  <c r="V34" s="1"/>
  <c r="T34"/>
  <c r="Q35"/>
  <c r="R35"/>
  <c r="S35"/>
  <c r="V35" s="1"/>
  <c r="T35"/>
  <c r="Q36"/>
  <c r="R36"/>
  <c r="S36"/>
  <c r="V36" s="1"/>
  <c r="T36"/>
  <c r="Q37"/>
  <c r="R37"/>
  <c r="S37"/>
  <c r="V37" s="1"/>
  <c r="T37"/>
  <c r="Q38"/>
  <c r="R38"/>
  <c r="S38"/>
  <c r="V38" s="1"/>
  <c r="T38"/>
  <c r="Q39"/>
  <c r="R39"/>
  <c r="S39"/>
  <c r="V39" s="1"/>
  <c r="T39"/>
  <c r="Q40"/>
  <c r="R40"/>
  <c r="S40"/>
  <c r="V40" s="1"/>
  <c r="T40"/>
  <c r="Q41"/>
  <c r="R41"/>
  <c r="S41"/>
  <c r="V41" s="1"/>
  <c r="T41"/>
  <c r="Q42"/>
  <c r="R42"/>
  <c r="S42"/>
  <c r="V42" s="1"/>
  <c r="T42"/>
  <c r="Q43"/>
  <c r="R43"/>
  <c r="S43"/>
  <c r="V43" s="1"/>
  <c r="T43"/>
  <c r="Q44"/>
  <c r="R44"/>
  <c r="S44"/>
  <c r="V44" s="1"/>
  <c r="T44"/>
  <c r="Q45"/>
  <c r="R45"/>
  <c r="S45"/>
  <c r="V45" s="1"/>
  <c r="T45"/>
  <c r="Q46"/>
  <c r="R46"/>
  <c r="S46"/>
  <c r="V46" s="1"/>
  <c r="T46"/>
  <c r="Q47"/>
  <c r="R47"/>
  <c r="S47"/>
  <c r="V47" s="1"/>
  <c r="T47"/>
  <c r="Q48"/>
  <c r="R48"/>
  <c r="S48"/>
  <c r="V48" s="1"/>
  <c r="T48"/>
  <c r="Q49"/>
  <c r="R49"/>
  <c r="S49"/>
  <c r="V49" s="1"/>
  <c r="T49"/>
  <c r="Q50"/>
  <c r="R50"/>
  <c r="S50"/>
  <c r="V50" s="1"/>
  <c r="T50"/>
  <c r="Q51"/>
  <c r="R51"/>
  <c r="S51"/>
  <c r="V51" s="1"/>
  <c r="T51"/>
  <c r="Q52"/>
  <c r="R52"/>
  <c r="S52"/>
  <c r="V52" s="1"/>
  <c r="T52"/>
  <c r="Q53"/>
  <c r="R53"/>
  <c r="S53"/>
  <c r="V53" s="1"/>
  <c r="T53"/>
  <c r="Q54"/>
  <c r="R54"/>
  <c r="S54"/>
  <c r="V54" s="1"/>
  <c r="T54"/>
  <c r="Q55"/>
  <c r="R55"/>
  <c r="S55"/>
  <c r="V55" s="1"/>
  <c r="T55"/>
  <c r="Q56"/>
  <c r="R56"/>
  <c r="S56"/>
  <c r="V56" s="1"/>
  <c r="T56"/>
  <c r="Q57"/>
  <c r="R57"/>
  <c r="S57"/>
  <c r="V57" s="1"/>
  <c r="T57"/>
  <c r="Q58"/>
  <c r="R58"/>
  <c r="S58"/>
  <c r="V58" s="1"/>
  <c r="T58"/>
  <c r="Q59"/>
  <c r="R59"/>
  <c r="S59"/>
  <c r="V59" s="1"/>
  <c r="T59"/>
  <c r="Q60"/>
  <c r="R60"/>
  <c r="S60"/>
  <c r="V60" s="1"/>
  <c r="T60"/>
  <c r="Q61"/>
  <c r="R61"/>
  <c r="S61"/>
  <c r="V61" s="1"/>
  <c r="T61"/>
  <c r="Q62"/>
  <c r="R62"/>
  <c r="S62"/>
  <c r="V62" s="1"/>
  <c r="T62"/>
  <c r="Q63"/>
  <c r="R63"/>
  <c r="S63"/>
  <c r="V63" s="1"/>
  <c r="T63"/>
  <c r="Q64"/>
  <c r="R64"/>
  <c r="S64"/>
  <c r="V64" s="1"/>
  <c r="T64"/>
  <c r="Q65"/>
  <c r="R65"/>
  <c r="S65"/>
  <c r="V65" s="1"/>
  <c r="T65"/>
  <c r="Q66"/>
  <c r="R66"/>
  <c r="S66"/>
  <c r="V66" s="1"/>
  <c r="T66"/>
  <c r="Q67"/>
  <c r="R67"/>
  <c r="S67"/>
  <c r="V67" s="1"/>
  <c r="T67"/>
  <c r="Q68"/>
  <c r="R68"/>
  <c r="S68"/>
  <c r="V68" s="1"/>
  <c r="T68"/>
  <c r="Q69"/>
  <c r="R69"/>
  <c r="S69"/>
  <c r="V69" s="1"/>
  <c r="T69"/>
  <c r="Q70"/>
  <c r="R70"/>
  <c r="S70"/>
  <c r="V70" s="1"/>
  <c r="T70"/>
  <c r="Q71"/>
  <c r="R71"/>
  <c r="S71"/>
  <c r="V71" s="1"/>
  <c r="T71"/>
  <c r="Q72"/>
  <c r="R72"/>
  <c r="S72"/>
  <c r="V72" s="1"/>
  <c r="T72"/>
  <c r="Q73"/>
  <c r="R73"/>
  <c r="S73"/>
  <c r="V73" s="1"/>
  <c r="T73"/>
  <c r="Q74"/>
  <c r="R74"/>
  <c r="S74"/>
  <c r="V74" s="1"/>
  <c r="T74"/>
  <c r="Q75"/>
  <c r="R75"/>
  <c r="S75"/>
  <c r="V75" s="1"/>
  <c r="T75"/>
  <c r="Q76"/>
  <c r="R76"/>
  <c r="S76"/>
  <c r="V76" s="1"/>
  <c r="T76"/>
  <c r="Q77"/>
  <c r="R77"/>
  <c r="S77"/>
  <c r="V77" s="1"/>
  <c r="T77"/>
  <c r="Q78"/>
  <c r="R78"/>
  <c r="S78"/>
  <c r="V78" s="1"/>
  <c r="T78"/>
  <c r="Q79"/>
  <c r="R79"/>
  <c r="S79"/>
  <c r="V79" s="1"/>
  <c r="T79"/>
  <c r="Q80"/>
  <c r="R80"/>
  <c r="S80"/>
  <c r="V80" s="1"/>
  <c r="T80"/>
  <c r="Q81"/>
  <c r="R81"/>
  <c r="S81"/>
  <c r="V81" s="1"/>
  <c r="T81"/>
  <c r="Q82"/>
  <c r="R82"/>
  <c r="S82"/>
  <c r="V82" s="1"/>
  <c r="T82"/>
  <c r="Q83"/>
  <c r="R83"/>
  <c r="S83"/>
  <c r="V83" s="1"/>
  <c r="T83"/>
  <c r="Q84"/>
  <c r="R84"/>
  <c r="S84"/>
  <c r="V84" s="1"/>
  <c r="T84"/>
  <c r="Q85"/>
  <c r="R85"/>
  <c r="S85"/>
  <c r="V85" s="1"/>
  <c r="T85"/>
  <c r="Q86"/>
  <c r="R86"/>
  <c r="S86"/>
  <c r="V86" s="1"/>
  <c r="T86"/>
  <c r="Q87"/>
  <c r="R87"/>
  <c r="S87"/>
  <c r="V87" s="1"/>
  <c r="T87"/>
  <c r="Q88"/>
  <c r="R88"/>
  <c r="S88"/>
  <c r="V88" s="1"/>
  <c r="T88"/>
  <c r="Q89"/>
  <c r="R89"/>
  <c r="S89"/>
  <c r="V89" s="1"/>
  <c r="T89"/>
  <c r="Q90"/>
  <c r="R90"/>
  <c r="S90"/>
  <c r="V90" s="1"/>
  <c r="T90"/>
  <c r="Q91"/>
  <c r="R91"/>
  <c r="S91"/>
  <c r="V91" s="1"/>
  <c r="T91"/>
  <c r="Q92"/>
  <c r="R92"/>
  <c r="S92"/>
  <c r="V92" s="1"/>
  <c r="T92"/>
  <c r="Q93"/>
  <c r="R93"/>
  <c r="S93"/>
  <c r="V93" s="1"/>
  <c r="T93"/>
  <c r="Q94"/>
  <c r="R94"/>
  <c r="S94"/>
  <c r="V94" s="1"/>
  <c r="T94"/>
  <c r="Q95"/>
  <c r="R95"/>
  <c r="S95"/>
  <c r="V95" s="1"/>
  <c r="T95"/>
  <c r="Q96"/>
  <c r="R96"/>
  <c r="S96"/>
  <c r="V96" s="1"/>
  <c r="T96"/>
  <c r="Q97"/>
  <c r="R97"/>
  <c r="S97"/>
  <c r="V97" s="1"/>
  <c r="T97"/>
  <c r="Q98"/>
  <c r="R98"/>
  <c r="S98"/>
  <c r="V98" s="1"/>
  <c r="T98"/>
  <c r="Q99"/>
  <c r="R99"/>
  <c r="S99"/>
  <c r="V99" s="1"/>
  <c r="T99"/>
  <c r="Q100"/>
  <c r="R100"/>
  <c r="S100"/>
  <c r="V100" s="1"/>
  <c r="T100"/>
  <c r="Q101"/>
  <c r="R101"/>
  <c r="S101"/>
  <c r="V101" s="1"/>
  <c r="T101"/>
  <c r="Q102"/>
  <c r="R102"/>
  <c r="S102"/>
  <c r="V102" s="1"/>
  <c r="T102"/>
  <c r="Q103"/>
  <c r="R103"/>
  <c r="S103"/>
  <c r="V103" s="1"/>
  <c r="T103"/>
  <c r="Q104"/>
  <c r="R104"/>
  <c r="S104"/>
  <c r="V104" s="1"/>
  <c r="T104"/>
  <c r="Q105"/>
  <c r="R105"/>
  <c r="S105"/>
  <c r="V105" s="1"/>
  <c r="T105"/>
  <c r="Q106"/>
  <c r="R106"/>
  <c r="S106"/>
  <c r="V106" s="1"/>
  <c r="T106"/>
  <c r="Q107"/>
  <c r="R107"/>
  <c r="S107"/>
  <c r="V107" s="1"/>
  <c r="T107"/>
  <c r="Q108"/>
  <c r="R108"/>
  <c r="S108"/>
  <c r="V108" s="1"/>
  <c r="T108"/>
  <c r="Q109"/>
  <c r="R109"/>
  <c r="S109"/>
  <c r="V109" s="1"/>
  <c r="T109"/>
  <c r="Q110"/>
  <c r="R110"/>
  <c r="S110"/>
  <c r="V110" s="1"/>
  <c r="T110"/>
  <c r="Q111"/>
  <c r="R111"/>
  <c r="S111"/>
  <c r="V111" s="1"/>
  <c r="T111"/>
  <c r="Q112"/>
  <c r="R112"/>
  <c r="S112"/>
  <c r="V112" s="1"/>
  <c r="T112"/>
  <c r="Q113"/>
  <c r="R113"/>
  <c r="S113"/>
  <c r="V113" s="1"/>
  <c r="T113"/>
  <c r="Q114"/>
  <c r="R114"/>
  <c r="S114"/>
  <c r="V114" s="1"/>
  <c r="T114"/>
  <c r="Q115"/>
  <c r="R115"/>
  <c r="S115"/>
  <c r="V115" s="1"/>
  <c r="T115"/>
  <c r="Q116"/>
  <c r="R116"/>
  <c r="S116"/>
  <c r="V116" s="1"/>
  <c r="T116"/>
  <c r="Q117"/>
  <c r="R117"/>
  <c r="S117"/>
  <c r="V117" s="1"/>
  <c r="T117"/>
  <c r="Q118"/>
  <c r="R118"/>
  <c r="S118"/>
  <c r="V118" s="1"/>
  <c r="T118"/>
  <c r="Q119"/>
  <c r="R119"/>
  <c r="S119"/>
  <c r="V119" s="1"/>
  <c r="T119"/>
  <c r="Q120"/>
  <c r="R120"/>
  <c r="S120"/>
  <c r="V120" s="1"/>
  <c r="T120"/>
  <c r="Q121"/>
  <c r="R121"/>
  <c r="S121"/>
  <c r="V121" s="1"/>
  <c r="T121"/>
  <c r="Q122"/>
  <c r="R122"/>
  <c r="S122"/>
  <c r="V122" s="1"/>
  <c r="T122"/>
  <c r="Q123"/>
  <c r="R123"/>
  <c r="S123"/>
  <c r="V123" s="1"/>
  <c r="T123"/>
  <c r="Q124"/>
  <c r="R124"/>
  <c r="S124"/>
  <c r="V124" s="1"/>
  <c r="T124"/>
  <c r="Q125"/>
  <c r="R125"/>
  <c r="S125"/>
  <c r="V125" s="1"/>
  <c r="T125"/>
  <c r="Q126"/>
  <c r="R126"/>
  <c r="S126"/>
  <c r="V126" s="1"/>
  <c r="T126"/>
  <c r="Q127"/>
  <c r="R127"/>
  <c r="S127"/>
  <c r="V127" s="1"/>
  <c r="T127"/>
  <c r="Q128"/>
  <c r="R128"/>
  <c r="S128"/>
  <c r="V128" s="1"/>
  <c r="T128"/>
  <c r="Q129"/>
  <c r="R129"/>
  <c r="S129"/>
  <c r="V129" s="1"/>
  <c r="T129"/>
  <c r="Q130"/>
  <c r="R130"/>
  <c r="S130"/>
  <c r="V130" s="1"/>
  <c r="T130"/>
  <c r="Q131"/>
  <c r="R131"/>
  <c r="S131"/>
  <c r="V131" s="1"/>
  <c r="T131"/>
  <c r="Q132"/>
  <c r="R132"/>
  <c r="S132"/>
  <c r="V132" s="1"/>
  <c r="T132"/>
  <c r="Q133"/>
  <c r="R133"/>
  <c r="S133"/>
  <c r="V133" s="1"/>
  <c r="T133"/>
  <c r="Q134"/>
  <c r="R134"/>
  <c r="S134"/>
  <c r="V134" s="1"/>
  <c r="T134"/>
  <c r="Q135"/>
  <c r="R135"/>
  <c r="S135"/>
  <c r="V135" s="1"/>
  <c r="T135"/>
  <c r="Q136"/>
  <c r="R136"/>
  <c r="S136"/>
  <c r="V136" s="1"/>
  <c r="T136"/>
  <c r="Q137"/>
  <c r="R137"/>
  <c r="S137"/>
  <c r="V137" s="1"/>
  <c r="T137"/>
  <c r="Q138"/>
  <c r="R138"/>
  <c r="S138"/>
  <c r="V138" s="1"/>
  <c r="T138"/>
  <c r="Q139"/>
  <c r="R139"/>
  <c r="S139"/>
  <c r="V139" s="1"/>
  <c r="T139"/>
  <c r="Q140"/>
  <c r="R140"/>
  <c r="S140"/>
  <c r="V140" s="1"/>
  <c r="T140"/>
  <c r="Q141"/>
  <c r="R141"/>
  <c r="S141"/>
  <c r="V141" s="1"/>
  <c r="T141"/>
  <c r="Q142"/>
  <c r="R142"/>
  <c r="S142"/>
  <c r="V142" s="1"/>
  <c r="T142"/>
  <c r="Q143"/>
  <c r="R143"/>
  <c r="S143"/>
  <c r="V143" s="1"/>
  <c r="T143"/>
  <c r="Q144"/>
  <c r="R144"/>
  <c r="S144"/>
  <c r="V144" s="1"/>
  <c r="T144"/>
  <c r="Q145"/>
  <c r="R145"/>
  <c r="S145"/>
  <c r="V145" s="1"/>
  <c r="T145"/>
  <c r="Q146"/>
  <c r="R146"/>
  <c r="S146"/>
  <c r="V146" s="1"/>
  <c r="T146"/>
  <c r="Q147"/>
  <c r="R147"/>
  <c r="S147"/>
  <c r="V147" s="1"/>
  <c r="T147"/>
  <c r="Q148"/>
  <c r="R148"/>
  <c r="S148"/>
  <c r="V148" s="1"/>
  <c r="T148"/>
  <c r="Q149"/>
  <c r="R149"/>
  <c r="S149"/>
  <c r="V149" s="1"/>
  <c r="T149"/>
  <c r="Q150"/>
  <c r="R150"/>
  <c r="S150"/>
  <c r="V150" s="1"/>
  <c r="T150"/>
  <c r="Q151"/>
  <c r="R151"/>
  <c r="S151"/>
  <c r="V151" s="1"/>
  <c r="T151"/>
  <c r="Q152"/>
  <c r="R152"/>
  <c r="S152"/>
  <c r="V152" s="1"/>
  <c r="T152"/>
  <c r="Q153"/>
  <c r="R153"/>
  <c r="S153"/>
  <c r="V153" s="1"/>
  <c r="T153"/>
  <c r="Q154"/>
  <c r="R154"/>
  <c r="S154"/>
  <c r="V154" s="1"/>
  <c r="T154"/>
  <c r="Q155"/>
  <c r="R155"/>
  <c r="S155"/>
  <c r="V155" s="1"/>
  <c r="T155"/>
  <c r="Q156"/>
  <c r="R156"/>
  <c r="S156"/>
  <c r="V156" s="1"/>
  <c r="T156"/>
  <c r="Q157"/>
  <c r="R157"/>
  <c r="S157"/>
  <c r="V157" s="1"/>
  <c r="T157"/>
  <c r="Q158"/>
  <c r="R158"/>
  <c r="S158"/>
  <c r="V158" s="1"/>
  <c r="T158"/>
  <c r="Q159"/>
  <c r="R159"/>
  <c r="S159"/>
  <c r="V159" s="1"/>
  <c r="T159"/>
  <c r="Q160"/>
  <c r="R160"/>
  <c r="S160"/>
  <c r="V160" s="1"/>
  <c r="T160"/>
  <c r="Q161"/>
  <c r="R161"/>
  <c r="S161"/>
  <c r="V161" s="1"/>
  <c r="T161"/>
  <c r="Q162"/>
  <c r="R162"/>
  <c r="S162"/>
  <c r="V162" s="1"/>
  <c r="T162"/>
  <c r="Q163"/>
  <c r="R163"/>
  <c r="S163"/>
  <c r="V163" s="1"/>
  <c r="T163"/>
  <c r="Q164"/>
  <c r="R164"/>
  <c r="S164"/>
  <c r="V164" s="1"/>
  <c r="T164"/>
  <c r="Q165"/>
  <c r="R165"/>
  <c r="S165"/>
  <c r="V165" s="1"/>
  <c r="T165"/>
  <c r="Q166"/>
  <c r="R166"/>
  <c r="S166"/>
  <c r="V166" s="1"/>
  <c r="T166"/>
  <c r="Q167"/>
  <c r="R167"/>
  <c r="S167"/>
  <c r="V167" s="1"/>
  <c r="T167"/>
  <c r="Q168"/>
  <c r="R168"/>
  <c r="S168"/>
  <c r="V168" s="1"/>
  <c r="T168"/>
  <c r="Q169"/>
  <c r="R169"/>
  <c r="S169"/>
  <c r="V169" s="1"/>
  <c r="T169"/>
  <c r="Q170"/>
  <c r="R170"/>
  <c r="S170"/>
  <c r="V170" s="1"/>
  <c r="T170"/>
  <c r="Q171"/>
  <c r="R171"/>
  <c r="S171"/>
  <c r="V171" s="1"/>
  <c r="T171"/>
  <c r="Q172"/>
  <c r="R172"/>
  <c r="S172"/>
  <c r="V172" s="1"/>
  <c r="T172"/>
  <c r="Q173"/>
  <c r="R173"/>
  <c r="S173"/>
  <c r="V173" s="1"/>
  <c r="T173"/>
  <c r="Q174"/>
  <c r="R174"/>
  <c r="S174"/>
  <c r="V174" s="1"/>
  <c r="T174"/>
  <c r="Q175"/>
  <c r="R175"/>
  <c r="S175"/>
  <c r="V175" s="1"/>
  <c r="T175"/>
  <c r="Q176"/>
  <c r="R176"/>
  <c r="S176"/>
  <c r="V176" s="1"/>
  <c r="T176"/>
  <c r="Q177"/>
  <c r="R177"/>
  <c r="S177"/>
  <c r="V177" s="1"/>
  <c r="T177"/>
  <c r="Q178"/>
  <c r="R178"/>
  <c r="S178"/>
  <c r="V178" s="1"/>
  <c r="T178"/>
  <c r="Q179"/>
  <c r="R179"/>
  <c r="S179"/>
  <c r="V179" s="1"/>
  <c r="T179"/>
  <c r="Q180"/>
  <c r="R180"/>
  <c r="S180"/>
  <c r="V180" s="1"/>
  <c r="T180"/>
  <c r="Q181"/>
  <c r="R181"/>
  <c r="S181"/>
  <c r="V181" s="1"/>
  <c r="T181"/>
  <c r="Q182"/>
  <c r="R182"/>
  <c r="S182"/>
  <c r="V182" s="1"/>
  <c r="T182"/>
  <c r="Q183"/>
  <c r="R183"/>
  <c r="S183"/>
  <c r="V183" s="1"/>
  <c r="T183"/>
  <c r="Q184"/>
  <c r="R184"/>
  <c r="S184"/>
  <c r="V184" s="1"/>
  <c r="T184"/>
  <c r="Q185"/>
  <c r="R185"/>
  <c r="S185"/>
  <c r="V185" s="1"/>
  <c r="T185"/>
  <c r="Q186"/>
  <c r="R186"/>
  <c r="S186"/>
  <c r="V186" s="1"/>
  <c r="T186"/>
  <c r="Q187"/>
  <c r="R187"/>
  <c r="S187"/>
  <c r="V187" s="1"/>
  <c r="T187"/>
  <c r="Q188"/>
  <c r="R188"/>
  <c r="S188"/>
  <c r="V188" s="1"/>
  <c r="T188"/>
  <c r="Q189"/>
  <c r="R189"/>
  <c r="S189"/>
  <c r="V189" s="1"/>
  <c r="T189"/>
  <c r="Q190"/>
  <c r="R190"/>
  <c r="S190"/>
  <c r="V190" s="1"/>
  <c r="T190"/>
  <c r="Q191"/>
  <c r="R191"/>
  <c r="S191"/>
  <c r="V191" s="1"/>
  <c r="T191"/>
  <c r="Q192"/>
  <c r="R192"/>
  <c r="S192"/>
  <c r="V192" s="1"/>
  <c r="T192"/>
  <c r="Q193"/>
  <c r="R193"/>
  <c r="S193"/>
  <c r="V193" s="1"/>
  <c r="T193"/>
  <c r="Q194"/>
  <c r="R194"/>
  <c r="S194"/>
  <c r="V194" s="1"/>
  <c r="T194"/>
  <c r="Q195"/>
  <c r="R195"/>
  <c r="S195"/>
  <c r="V195" s="1"/>
  <c r="T195"/>
  <c r="Q196"/>
  <c r="R196"/>
  <c r="S196"/>
  <c r="V196" s="1"/>
  <c r="T196"/>
  <c r="Q197"/>
  <c r="R197"/>
  <c r="S197"/>
  <c r="V197" s="1"/>
  <c r="T197"/>
  <c r="Q198"/>
  <c r="R198"/>
  <c r="S198"/>
  <c r="V198" s="1"/>
  <c r="T198"/>
  <c r="Q199"/>
  <c r="R199"/>
  <c r="S199"/>
  <c r="V199" s="1"/>
  <c r="T199"/>
  <c r="Q200"/>
  <c r="R200"/>
  <c r="S200"/>
  <c r="V200" s="1"/>
  <c r="T200"/>
  <c r="Q201"/>
  <c r="R201"/>
  <c r="S201"/>
  <c r="V201" s="1"/>
  <c r="T201"/>
  <c r="Q202"/>
  <c r="R202"/>
  <c r="S202"/>
  <c r="V202" s="1"/>
  <c r="T202"/>
  <c r="Q203"/>
  <c r="R203"/>
  <c r="S203"/>
  <c r="V203" s="1"/>
  <c r="T203"/>
  <c r="T4"/>
  <c r="S4"/>
  <c r="V4" s="1"/>
  <c r="R4"/>
  <c r="Q4"/>
  <c r="J5"/>
  <c r="K5"/>
  <c r="L5"/>
  <c r="O5" s="1"/>
  <c r="M5"/>
  <c r="J6"/>
  <c r="K6"/>
  <c r="L6"/>
  <c r="O6" s="1"/>
  <c r="M6"/>
  <c r="J7"/>
  <c r="K7"/>
  <c r="L7"/>
  <c r="O7" s="1"/>
  <c r="M7"/>
  <c r="J8"/>
  <c r="K8"/>
  <c r="L8"/>
  <c r="O8" s="1"/>
  <c r="M8"/>
  <c r="J9"/>
  <c r="K9"/>
  <c r="L9"/>
  <c r="O9" s="1"/>
  <c r="M9"/>
  <c r="J10"/>
  <c r="K10"/>
  <c r="L10"/>
  <c r="O10" s="1"/>
  <c r="M10"/>
  <c r="J11"/>
  <c r="K11"/>
  <c r="L11"/>
  <c r="O11" s="1"/>
  <c r="M11"/>
  <c r="J12"/>
  <c r="K12"/>
  <c r="L12"/>
  <c r="O12" s="1"/>
  <c r="M12"/>
  <c r="J13"/>
  <c r="K13"/>
  <c r="L13"/>
  <c r="O13" s="1"/>
  <c r="M13"/>
  <c r="J14"/>
  <c r="K14"/>
  <c r="L14"/>
  <c r="O14" s="1"/>
  <c r="M14"/>
  <c r="J15"/>
  <c r="K15"/>
  <c r="L15"/>
  <c r="O15" s="1"/>
  <c r="M15"/>
  <c r="J16"/>
  <c r="K16"/>
  <c r="L16"/>
  <c r="O16" s="1"/>
  <c r="M16"/>
  <c r="J17"/>
  <c r="K17"/>
  <c r="L17"/>
  <c r="O17" s="1"/>
  <c r="M17"/>
  <c r="J18"/>
  <c r="K18"/>
  <c r="L18"/>
  <c r="O18" s="1"/>
  <c r="M18"/>
  <c r="J19"/>
  <c r="K19"/>
  <c r="L19"/>
  <c r="O19" s="1"/>
  <c r="M19"/>
  <c r="J20"/>
  <c r="K20"/>
  <c r="L20"/>
  <c r="O20" s="1"/>
  <c r="M20"/>
  <c r="J21"/>
  <c r="K21"/>
  <c r="L21"/>
  <c r="O21" s="1"/>
  <c r="M21"/>
  <c r="J22"/>
  <c r="K22"/>
  <c r="L22"/>
  <c r="O22" s="1"/>
  <c r="M22"/>
  <c r="J23"/>
  <c r="K23"/>
  <c r="L23"/>
  <c r="O23" s="1"/>
  <c r="M23"/>
  <c r="J24"/>
  <c r="K24"/>
  <c r="L24"/>
  <c r="O24" s="1"/>
  <c r="M24"/>
  <c r="J25"/>
  <c r="K25"/>
  <c r="L25"/>
  <c r="O25" s="1"/>
  <c r="M25"/>
  <c r="J26"/>
  <c r="K26"/>
  <c r="L26"/>
  <c r="O26" s="1"/>
  <c r="M26"/>
  <c r="J27"/>
  <c r="K27"/>
  <c r="L27"/>
  <c r="O27" s="1"/>
  <c r="M27"/>
  <c r="J28"/>
  <c r="K28"/>
  <c r="L28"/>
  <c r="O28" s="1"/>
  <c r="M28"/>
  <c r="J29"/>
  <c r="K29"/>
  <c r="L29"/>
  <c r="O29" s="1"/>
  <c r="M29"/>
  <c r="J30"/>
  <c r="K30"/>
  <c r="L30"/>
  <c r="O30" s="1"/>
  <c r="M30"/>
  <c r="J31"/>
  <c r="K31"/>
  <c r="L31"/>
  <c r="O31" s="1"/>
  <c r="M31"/>
  <c r="J32"/>
  <c r="K32"/>
  <c r="L32"/>
  <c r="O32" s="1"/>
  <c r="M32"/>
  <c r="J33"/>
  <c r="K33"/>
  <c r="L33"/>
  <c r="O33" s="1"/>
  <c r="M33"/>
  <c r="J34"/>
  <c r="K34"/>
  <c r="L34"/>
  <c r="O34" s="1"/>
  <c r="M34"/>
  <c r="J35"/>
  <c r="K35"/>
  <c r="L35"/>
  <c r="O35" s="1"/>
  <c r="M35"/>
  <c r="J36"/>
  <c r="K36"/>
  <c r="L36"/>
  <c r="O36" s="1"/>
  <c r="M36"/>
  <c r="J37"/>
  <c r="K37"/>
  <c r="L37"/>
  <c r="O37" s="1"/>
  <c r="M37"/>
  <c r="J38"/>
  <c r="K38"/>
  <c r="L38"/>
  <c r="O38" s="1"/>
  <c r="M38"/>
  <c r="J39"/>
  <c r="K39"/>
  <c r="L39"/>
  <c r="O39" s="1"/>
  <c r="M39"/>
  <c r="J40"/>
  <c r="K40"/>
  <c r="L40"/>
  <c r="O40" s="1"/>
  <c r="M40"/>
  <c r="J41"/>
  <c r="K41"/>
  <c r="L41"/>
  <c r="O41" s="1"/>
  <c r="M41"/>
  <c r="J42"/>
  <c r="K42"/>
  <c r="L42"/>
  <c r="O42" s="1"/>
  <c r="M42"/>
  <c r="J43"/>
  <c r="K43"/>
  <c r="L43"/>
  <c r="O43" s="1"/>
  <c r="M43"/>
  <c r="J44"/>
  <c r="K44"/>
  <c r="L44"/>
  <c r="O44" s="1"/>
  <c r="M44"/>
  <c r="J45"/>
  <c r="K45"/>
  <c r="L45"/>
  <c r="O45" s="1"/>
  <c r="M45"/>
  <c r="J46"/>
  <c r="K46"/>
  <c r="L46"/>
  <c r="O46" s="1"/>
  <c r="M46"/>
  <c r="J47"/>
  <c r="K47"/>
  <c r="L47"/>
  <c r="O47" s="1"/>
  <c r="M47"/>
  <c r="J48"/>
  <c r="K48"/>
  <c r="L48"/>
  <c r="O48" s="1"/>
  <c r="M48"/>
  <c r="J49"/>
  <c r="K49"/>
  <c r="L49"/>
  <c r="O49" s="1"/>
  <c r="M49"/>
  <c r="J50"/>
  <c r="K50"/>
  <c r="L50"/>
  <c r="O50" s="1"/>
  <c r="M50"/>
  <c r="J51"/>
  <c r="K51"/>
  <c r="L51"/>
  <c r="O51" s="1"/>
  <c r="M51"/>
  <c r="J52"/>
  <c r="K52"/>
  <c r="L52"/>
  <c r="O52" s="1"/>
  <c r="M52"/>
  <c r="J53"/>
  <c r="K53"/>
  <c r="L53"/>
  <c r="O53" s="1"/>
  <c r="M53"/>
  <c r="J54"/>
  <c r="K54"/>
  <c r="L54"/>
  <c r="O54" s="1"/>
  <c r="M54"/>
  <c r="J55"/>
  <c r="K55"/>
  <c r="L55"/>
  <c r="O55" s="1"/>
  <c r="M55"/>
  <c r="J56"/>
  <c r="K56"/>
  <c r="L56"/>
  <c r="O56" s="1"/>
  <c r="M56"/>
  <c r="J57"/>
  <c r="K57"/>
  <c r="L57"/>
  <c r="O57" s="1"/>
  <c r="M57"/>
  <c r="J58"/>
  <c r="K58"/>
  <c r="L58"/>
  <c r="O58" s="1"/>
  <c r="M58"/>
  <c r="J59"/>
  <c r="K59"/>
  <c r="L59"/>
  <c r="O59" s="1"/>
  <c r="M59"/>
  <c r="J60"/>
  <c r="K60"/>
  <c r="L60"/>
  <c r="O60" s="1"/>
  <c r="M60"/>
  <c r="J61"/>
  <c r="K61"/>
  <c r="L61"/>
  <c r="O61" s="1"/>
  <c r="M61"/>
  <c r="J62"/>
  <c r="K62"/>
  <c r="L62"/>
  <c r="O62" s="1"/>
  <c r="M62"/>
  <c r="J63"/>
  <c r="K63"/>
  <c r="L63"/>
  <c r="O63" s="1"/>
  <c r="M63"/>
  <c r="J64"/>
  <c r="K64"/>
  <c r="L64"/>
  <c r="O64" s="1"/>
  <c r="M64"/>
  <c r="J65"/>
  <c r="K65"/>
  <c r="L65"/>
  <c r="O65" s="1"/>
  <c r="M65"/>
  <c r="J66"/>
  <c r="K66"/>
  <c r="L66"/>
  <c r="O66" s="1"/>
  <c r="M66"/>
  <c r="J67"/>
  <c r="K67"/>
  <c r="L67"/>
  <c r="O67" s="1"/>
  <c r="M67"/>
  <c r="J68"/>
  <c r="K68"/>
  <c r="L68"/>
  <c r="O68" s="1"/>
  <c r="M68"/>
  <c r="J69"/>
  <c r="K69"/>
  <c r="L69"/>
  <c r="O69" s="1"/>
  <c r="M69"/>
  <c r="J70"/>
  <c r="K70"/>
  <c r="L70"/>
  <c r="O70" s="1"/>
  <c r="M70"/>
  <c r="J71"/>
  <c r="K71"/>
  <c r="L71"/>
  <c r="O71" s="1"/>
  <c r="M71"/>
  <c r="J72"/>
  <c r="K72"/>
  <c r="L72"/>
  <c r="O72" s="1"/>
  <c r="M72"/>
  <c r="J73"/>
  <c r="K73"/>
  <c r="L73"/>
  <c r="O73" s="1"/>
  <c r="M73"/>
  <c r="J74"/>
  <c r="K74"/>
  <c r="L74"/>
  <c r="O74" s="1"/>
  <c r="M74"/>
  <c r="J75"/>
  <c r="K75"/>
  <c r="L75"/>
  <c r="O75" s="1"/>
  <c r="M75"/>
  <c r="J76"/>
  <c r="K76"/>
  <c r="L76"/>
  <c r="O76" s="1"/>
  <c r="M76"/>
  <c r="J77"/>
  <c r="K77"/>
  <c r="L77"/>
  <c r="O77" s="1"/>
  <c r="M77"/>
  <c r="J78"/>
  <c r="K78"/>
  <c r="L78"/>
  <c r="O78" s="1"/>
  <c r="M78"/>
  <c r="J79"/>
  <c r="K79"/>
  <c r="L79"/>
  <c r="O79" s="1"/>
  <c r="M79"/>
  <c r="J80"/>
  <c r="K80"/>
  <c r="L80"/>
  <c r="O80" s="1"/>
  <c r="M80"/>
  <c r="J81"/>
  <c r="K81"/>
  <c r="L81"/>
  <c r="O81" s="1"/>
  <c r="M81"/>
  <c r="J82"/>
  <c r="K82"/>
  <c r="L82"/>
  <c r="O82" s="1"/>
  <c r="M82"/>
  <c r="J83"/>
  <c r="K83"/>
  <c r="L83"/>
  <c r="O83" s="1"/>
  <c r="M83"/>
  <c r="J84"/>
  <c r="K84"/>
  <c r="L84"/>
  <c r="O84" s="1"/>
  <c r="M84"/>
  <c r="J85"/>
  <c r="K85"/>
  <c r="L85"/>
  <c r="O85" s="1"/>
  <c r="M85"/>
  <c r="J86"/>
  <c r="K86"/>
  <c r="L86"/>
  <c r="O86" s="1"/>
  <c r="M86"/>
  <c r="J87"/>
  <c r="K87"/>
  <c r="L87"/>
  <c r="O87" s="1"/>
  <c r="M87"/>
  <c r="J88"/>
  <c r="K88"/>
  <c r="L88"/>
  <c r="O88" s="1"/>
  <c r="M88"/>
  <c r="J89"/>
  <c r="K89"/>
  <c r="L89"/>
  <c r="O89" s="1"/>
  <c r="M89"/>
  <c r="J90"/>
  <c r="K90"/>
  <c r="L90"/>
  <c r="O90" s="1"/>
  <c r="M90"/>
  <c r="J91"/>
  <c r="K91"/>
  <c r="L91"/>
  <c r="O91" s="1"/>
  <c r="M91"/>
  <c r="J92"/>
  <c r="K92"/>
  <c r="L92"/>
  <c r="O92" s="1"/>
  <c r="M92"/>
  <c r="J93"/>
  <c r="K93"/>
  <c r="L93"/>
  <c r="O93" s="1"/>
  <c r="M93"/>
  <c r="J94"/>
  <c r="K94"/>
  <c r="L94"/>
  <c r="O94" s="1"/>
  <c r="M94"/>
  <c r="J95"/>
  <c r="K95"/>
  <c r="L95"/>
  <c r="O95" s="1"/>
  <c r="M95"/>
  <c r="J96"/>
  <c r="K96"/>
  <c r="L96"/>
  <c r="O96" s="1"/>
  <c r="M96"/>
  <c r="J97"/>
  <c r="K97"/>
  <c r="L97"/>
  <c r="O97" s="1"/>
  <c r="M97"/>
  <c r="J98"/>
  <c r="K98"/>
  <c r="L98"/>
  <c r="O98" s="1"/>
  <c r="M98"/>
  <c r="J99"/>
  <c r="K99"/>
  <c r="L99"/>
  <c r="O99" s="1"/>
  <c r="M99"/>
  <c r="J100"/>
  <c r="K100"/>
  <c r="L100"/>
  <c r="O100" s="1"/>
  <c r="M100"/>
  <c r="J101"/>
  <c r="K101"/>
  <c r="L101"/>
  <c r="O101" s="1"/>
  <c r="M101"/>
  <c r="J102"/>
  <c r="K102"/>
  <c r="L102"/>
  <c r="O102" s="1"/>
  <c r="M102"/>
  <c r="J103"/>
  <c r="K103"/>
  <c r="L103"/>
  <c r="O103" s="1"/>
  <c r="M103"/>
  <c r="J104"/>
  <c r="K104"/>
  <c r="L104"/>
  <c r="O104" s="1"/>
  <c r="M104"/>
  <c r="J105"/>
  <c r="K105"/>
  <c r="L105"/>
  <c r="O105" s="1"/>
  <c r="M105"/>
  <c r="J106"/>
  <c r="K106"/>
  <c r="L106"/>
  <c r="O106" s="1"/>
  <c r="M106"/>
  <c r="J107"/>
  <c r="K107"/>
  <c r="L107"/>
  <c r="O107" s="1"/>
  <c r="M107"/>
  <c r="J108"/>
  <c r="K108"/>
  <c r="L108"/>
  <c r="O108" s="1"/>
  <c r="M108"/>
  <c r="J109"/>
  <c r="K109"/>
  <c r="L109"/>
  <c r="O109" s="1"/>
  <c r="M109"/>
  <c r="J110"/>
  <c r="K110"/>
  <c r="L110"/>
  <c r="O110" s="1"/>
  <c r="M110"/>
  <c r="J111"/>
  <c r="K111"/>
  <c r="L111"/>
  <c r="O111" s="1"/>
  <c r="M111"/>
  <c r="J112"/>
  <c r="K112"/>
  <c r="L112"/>
  <c r="O112" s="1"/>
  <c r="M112"/>
  <c r="J113"/>
  <c r="K113"/>
  <c r="L113"/>
  <c r="O113" s="1"/>
  <c r="M113"/>
  <c r="J114"/>
  <c r="K114"/>
  <c r="L114"/>
  <c r="O114" s="1"/>
  <c r="M114"/>
  <c r="J115"/>
  <c r="K115"/>
  <c r="L115"/>
  <c r="O115" s="1"/>
  <c r="M115"/>
  <c r="J116"/>
  <c r="K116"/>
  <c r="L116"/>
  <c r="O116" s="1"/>
  <c r="M116"/>
  <c r="J117"/>
  <c r="K117"/>
  <c r="L117"/>
  <c r="O117" s="1"/>
  <c r="M117"/>
  <c r="J118"/>
  <c r="K118"/>
  <c r="L118"/>
  <c r="O118" s="1"/>
  <c r="M118"/>
  <c r="J119"/>
  <c r="K119"/>
  <c r="L119"/>
  <c r="O119" s="1"/>
  <c r="M119"/>
  <c r="J120"/>
  <c r="K120"/>
  <c r="L120"/>
  <c r="O120" s="1"/>
  <c r="M120"/>
  <c r="J121"/>
  <c r="K121"/>
  <c r="L121"/>
  <c r="O121" s="1"/>
  <c r="M121"/>
  <c r="J122"/>
  <c r="K122"/>
  <c r="L122"/>
  <c r="O122" s="1"/>
  <c r="M122"/>
  <c r="J123"/>
  <c r="K123"/>
  <c r="L123"/>
  <c r="O123" s="1"/>
  <c r="M123"/>
  <c r="J124"/>
  <c r="K124"/>
  <c r="L124"/>
  <c r="O124" s="1"/>
  <c r="M124"/>
  <c r="J125"/>
  <c r="K125"/>
  <c r="L125"/>
  <c r="O125" s="1"/>
  <c r="M125"/>
  <c r="J126"/>
  <c r="K126"/>
  <c r="L126"/>
  <c r="O126" s="1"/>
  <c r="M126"/>
  <c r="J127"/>
  <c r="K127"/>
  <c r="L127"/>
  <c r="O127" s="1"/>
  <c r="M127"/>
  <c r="J128"/>
  <c r="K128"/>
  <c r="L128"/>
  <c r="O128" s="1"/>
  <c r="M128"/>
  <c r="J129"/>
  <c r="K129"/>
  <c r="L129"/>
  <c r="O129" s="1"/>
  <c r="M129"/>
  <c r="J130"/>
  <c r="K130"/>
  <c r="L130"/>
  <c r="O130" s="1"/>
  <c r="M130"/>
  <c r="J131"/>
  <c r="K131"/>
  <c r="L131"/>
  <c r="O131" s="1"/>
  <c r="M131"/>
  <c r="J132"/>
  <c r="K132"/>
  <c r="L132"/>
  <c r="O132" s="1"/>
  <c r="M132"/>
  <c r="J133"/>
  <c r="K133"/>
  <c r="L133"/>
  <c r="O133" s="1"/>
  <c r="M133"/>
  <c r="J134"/>
  <c r="K134"/>
  <c r="L134"/>
  <c r="O134" s="1"/>
  <c r="M134"/>
  <c r="J135"/>
  <c r="K135"/>
  <c r="L135"/>
  <c r="O135" s="1"/>
  <c r="M135"/>
  <c r="J136"/>
  <c r="K136"/>
  <c r="L136"/>
  <c r="O136" s="1"/>
  <c r="M136"/>
  <c r="J137"/>
  <c r="K137"/>
  <c r="L137"/>
  <c r="O137" s="1"/>
  <c r="M137"/>
  <c r="J138"/>
  <c r="K138"/>
  <c r="L138"/>
  <c r="O138" s="1"/>
  <c r="M138"/>
  <c r="J139"/>
  <c r="K139"/>
  <c r="L139"/>
  <c r="O139" s="1"/>
  <c r="M139"/>
  <c r="J140"/>
  <c r="K140"/>
  <c r="L140"/>
  <c r="O140" s="1"/>
  <c r="M140"/>
  <c r="J141"/>
  <c r="K141"/>
  <c r="L141"/>
  <c r="O141" s="1"/>
  <c r="M141"/>
  <c r="J142"/>
  <c r="K142"/>
  <c r="L142"/>
  <c r="O142" s="1"/>
  <c r="M142"/>
  <c r="J143"/>
  <c r="K143"/>
  <c r="L143"/>
  <c r="O143" s="1"/>
  <c r="M143"/>
  <c r="J144"/>
  <c r="K144"/>
  <c r="L144"/>
  <c r="O144" s="1"/>
  <c r="M144"/>
  <c r="J145"/>
  <c r="K145"/>
  <c r="L145"/>
  <c r="O145" s="1"/>
  <c r="M145"/>
  <c r="J146"/>
  <c r="K146"/>
  <c r="L146"/>
  <c r="O146" s="1"/>
  <c r="M146"/>
  <c r="J147"/>
  <c r="K147"/>
  <c r="L147"/>
  <c r="O147" s="1"/>
  <c r="M147"/>
  <c r="J148"/>
  <c r="K148"/>
  <c r="L148"/>
  <c r="O148" s="1"/>
  <c r="M148"/>
  <c r="J149"/>
  <c r="K149"/>
  <c r="L149"/>
  <c r="O149" s="1"/>
  <c r="M149"/>
  <c r="J150"/>
  <c r="K150"/>
  <c r="L150"/>
  <c r="O150" s="1"/>
  <c r="M150"/>
  <c r="J151"/>
  <c r="K151"/>
  <c r="L151"/>
  <c r="O151" s="1"/>
  <c r="M151"/>
  <c r="J152"/>
  <c r="K152"/>
  <c r="L152"/>
  <c r="O152" s="1"/>
  <c r="M152"/>
  <c r="J153"/>
  <c r="K153"/>
  <c r="L153"/>
  <c r="O153" s="1"/>
  <c r="M153"/>
  <c r="J154"/>
  <c r="K154"/>
  <c r="L154"/>
  <c r="O154" s="1"/>
  <c r="M154"/>
  <c r="J155"/>
  <c r="K155"/>
  <c r="L155"/>
  <c r="O155" s="1"/>
  <c r="M155"/>
  <c r="J156"/>
  <c r="K156"/>
  <c r="L156"/>
  <c r="O156" s="1"/>
  <c r="M156"/>
  <c r="J157"/>
  <c r="K157"/>
  <c r="L157"/>
  <c r="O157" s="1"/>
  <c r="M157"/>
  <c r="J158"/>
  <c r="K158"/>
  <c r="L158"/>
  <c r="O158" s="1"/>
  <c r="M158"/>
  <c r="J159"/>
  <c r="K159"/>
  <c r="L159"/>
  <c r="O159" s="1"/>
  <c r="M159"/>
  <c r="J160"/>
  <c r="K160"/>
  <c r="L160"/>
  <c r="O160" s="1"/>
  <c r="M160"/>
  <c r="J161"/>
  <c r="K161"/>
  <c r="L161"/>
  <c r="O161" s="1"/>
  <c r="M161"/>
  <c r="J162"/>
  <c r="K162"/>
  <c r="L162"/>
  <c r="O162" s="1"/>
  <c r="M162"/>
  <c r="J163"/>
  <c r="K163"/>
  <c r="L163"/>
  <c r="O163" s="1"/>
  <c r="M163"/>
  <c r="J164"/>
  <c r="K164"/>
  <c r="L164"/>
  <c r="O164" s="1"/>
  <c r="M164"/>
  <c r="J165"/>
  <c r="K165"/>
  <c r="L165"/>
  <c r="O165" s="1"/>
  <c r="M165"/>
  <c r="J166"/>
  <c r="K166"/>
  <c r="L166"/>
  <c r="O166" s="1"/>
  <c r="M166"/>
  <c r="J167"/>
  <c r="K167"/>
  <c r="L167"/>
  <c r="O167" s="1"/>
  <c r="M167"/>
  <c r="J168"/>
  <c r="K168"/>
  <c r="L168"/>
  <c r="O168" s="1"/>
  <c r="M168"/>
  <c r="J169"/>
  <c r="K169"/>
  <c r="L169"/>
  <c r="O169" s="1"/>
  <c r="M169"/>
  <c r="J170"/>
  <c r="K170"/>
  <c r="L170"/>
  <c r="O170" s="1"/>
  <c r="M170"/>
  <c r="J171"/>
  <c r="K171"/>
  <c r="L171"/>
  <c r="O171" s="1"/>
  <c r="M171"/>
  <c r="J172"/>
  <c r="K172"/>
  <c r="L172"/>
  <c r="O172" s="1"/>
  <c r="M172"/>
  <c r="J173"/>
  <c r="K173"/>
  <c r="L173"/>
  <c r="O173" s="1"/>
  <c r="M173"/>
  <c r="J174"/>
  <c r="K174"/>
  <c r="L174"/>
  <c r="O174" s="1"/>
  <c r="M174"/>
  <c r="J175"/>
  <c r="K175"/>
  <c r="L175"/>
  <c r="O175" s="1"/>
  <c r="M175"/>
  <c r="J176"/>
  <c r="K176"/>
  <c r="L176"/>
  <c r="O176" s="1"/>
  <c r="M176"/>
  <c r="J177"/>
  <c r="K177"/>
  <c r="L177"/>
  <c r="O177" s="1"/>
  <c r="M177"/>
  <c r="J178"/>
  <c r="K178"/>
  <c r="L178"/>
  <c r="O178" s="1"/>
  <c r="M178"/>
  <c r="J179"/>
  <c r="K179"/>
  <c r="L179"/>
  <c r="O179" s="1"/>
  <c r="M179"/>
  <c r="J180"/>
  <c r="K180"/>
  <c r="L180"/>
  <c r="O180" s="1"/>
  <c r="M180"/>
  <c r="J181"/>
  <c r="K181"/>
  <c r="L181"/>
  <c r="O181" s="1"/>
  <c r="M181"/>
  <c r="J182"/>
  <c r="K182"/>
  <c r="L182"/>
  <c r="O182" s="1"/>
  <c r="M182"/>
  <c r="J183"/>
  <c r="K183"/>
  <c r="L183"/>
  <c r="O183" s="1"/>
  <c r="M183"/>
  <c r="J184"/>
  <c r="K184"/>
  <c r="L184"/>
  <c r="O184" s="1"/>
  <c r="M184"/>
  <c r="J185"/>
  <c r="K185"/>
  <c r="L185"/>
  <c r="O185" s="1"/>
  <c r="M185"/>
  <c r="J186"/>
  <c r="K186"/>
  <c r="L186"/>
  <c r="O186" s="1"/>
  <c r="M186"/>
  <c r="J187"/>
  <c r="K187"/>
  <c r="L187"/>
  <c r="O187" s="1"/>
  <c r="M187"/>
  <c r="J188"/>
  <c r="K188"/>
  <c r="L188"/>
  <c r="O188" s="1"/>
  <c r="M188"/>
  <c r="J189"/>
  <c r="K189"/>
  <c r="L189"/>
  <c r="O189" s="1"/>
  <c r="M189"/>
  <c r="J190"/>
  <c r="K190"/>
  <c r="L190"/>
  <c r="O190" s="1"/>
  <c r="M190"/>
  <c r="J191"/>
  <c r="K191"/>
  <c r="L191"/>
  <c r="O191" s="1"/>
  <c r="M191"/>
  <c r="J192"/>
  <c r="K192"/>
  <c r="L192"/>
  <c r="O192" s="1"/>
  <c r="M192"/>
  <c r="J193"/>
  <c r="K193"/>
  <c r="L193"/>
  <c r="O193" s="1"/>
  <c r="M193"/>
  <c r="J194"/>
  <c r="K194"/>
  <c r="L194"/>
  <c r="O194" s="1"/>
  <c r="M194"/>
  <c r="J195"/>
  <c r="K195"/>
  <c r="L195"/>
  <c r="O195" s="1"/>
  <c r="M195"/>
  <c r="J196"/>
  <c r="K196"/>
  <c r="L196"/>
  <c r="O196" s="1"/>
  <c r="M196"/>
  <c r="J197"/>
  <c r="K197"/>
  <c r="L197"/>
  <c r="O197" s="1"/>
  <c r="M197"/>
  <c r="J198"/>
  <c r="K198"/>
  <c r="L198"/>
  <c r="O198" s="1"/>
  <c r="M198"/>
  <c r="J199"/>
  <c r="K199"/>
  <c r="L199"/>
  <c r="O199" s="1"/>
  <c r="M199"/>
  <c r="J200"/>
  <c r="K200"/>
  <c r="L200"/>
  <c r="O200" s="1"/>
  <c r="M200"/>
  <c r="J201"/>
  <c r="K201"/>
  <c r="L201"/>
  <c r="O201" s="1"/>
  <c r="M201"/>
  <c r="J202"/>
  <c r="K202"/>
  <c r="L202"/>
  <c r="O202" s="1"/>
  <c r="M202"/>
  <c r="J203"/>
  <c r="K203"/>
  <c r="L203"/>
  <c r="O203" s="1"/>
  <c r="M203"/>
  <c r="M4"/>
  <c r="L4"/>
  <c r="O4" s="1"/>
  <c r="K4"/>
  <c r="J4"/>
  <c r="I203"/>
  <c r="H203"/>
  <c r="G203"/>
  <c r="F203"/>
  <c r="E203"/>
  <c r="D203"/>
  <c r="C203"/>
  <c r="B203"/>
  <c r="A203"/>
  <c r="I202"/>
  <c r="H202"/>
  <c r="G202"/>
  <c r="F202"/>
  <c r="E202"/>
  <c r="D202"/>
  <c r="C202"/>
  <c r="B202"/>
  <c r="A202"/>
  <c r="I201"/>
  <c r="H201"/>
  <c r="G201"/>
  <c r="F201"/>
  <c r="E201"/>
  <c r="D201"/>
  <c r="C201"/>
  <c r="B201"/>
  <c r="A201"/>
  <c r="I200"/>
  <c r="H200"/>
  <c r="G200"/>
  <c r="F200"/>
  <c r="E200"/>
  <c r="D200"/>
  <c r="C200"/>
  <c r="B200"/>
  <c r="A200"/>
  <c r="I199"/>
  <c r="H199"/>
  <c r="G199"/>
  <c r="F199"/>
  <c r="E199"/>
  <c r="D199"/>
  <c r="C199"/>
  <c r="B199"/>
  <c r="A199"/>
  <c r="I198"/>
  <c r="H198"/>
  <c r="G198"/>
  <c r="F198"/>
  <c r="E198"/>
  <c r="D198"/>
  <c r="C198"/>
  <c r="B198"/>
  <c r="A198"/>
  <c r="I197"/>
  <c r="H197"/>
  <c r="G197"/>
  <c r="F197"/>
  <c r="E197"/>
  <c r="D197"/>
  <c r="C197"/>
  <c r="B197"/>
  <c r="A197"/>
  <c r="I196"/>
  <c r="H196"/>
  <c r="G196"/>
  <c r="F196"/>
  <c r="E196"/>
  <c r="D196"/>
  <c r="C196"/>
  <c r="B196"/>
  <c r="A196"/>
  <c r="I195"/>
  <c r="H195"/>
  <c r="G195"/>
  <c r="F195"/>
  <c r="E195"/>
  <c r="D195"/>
  <c r="C195"/>
  <c r="B195"/>
  <c r="A195"/>
  <c r="I194"/>
  <c r="H194"/>
  <c r="G194"/>
  <c r="F194"/>
  <c r="E194"/>
  <c r="D194"/>
  <c r="C194"/>
  <c r="B194"/>
  <c r="A194"/>
  <c r="I193"/>
  <c r="H193"/>
  <c r="G193"/>
  <c r="F193"/>
  <c r="E193"/>
  <c r="D193"/>
  <c r="C193"/>
  <c r="B193"/>
  <c r="A193"/>
  <c r="I192"/>
  <c r="H192"/>
  <c r="G192"/>
  <c r="F192"/>
  <c r="E192"/>
  <c r="D192"/>
  <c r="C192"/>
  <c r="B192"/>
  <c r="A192"/>
  <c r="I191"/>
  <c r="H191"/>
  <c r="G191"/>
  <c r="F191"/>
  <c r="E191"/>
  <c r="D191"/>
  <c r="C191"/>
  <c r="B191"/>
  <c r="A191"/>
  <c r="I190"/>
  <c r="H190"/>
  <c r="G190"/>
  <c r="F190"/>
  <c r="E190"/>
  <c r="D190"/>
  <c r="C190"/>
  <c r="B190"/>
  <c r="A190"/>
  <c r="I189"/>
  <c r="H189"/>
  <c r="G189"/>
  <c r="F189"/>
  <c r="E189"/>
  <c r="D189"/>
  <c r="C189"/>
  <c r="B189"/>
  <c r="A189"/>
  <c r="I188"/>
  <c r="H188"/>
  <c r="G188"/>
  <c r="F188"/>
  <c r="E188"/>
  <c r="D188"/>
  <c r="C188"/>
  <c r="B188"/>
  <c r="A188"/>
  <c r="I187"/>
  <c r="H187"/>
  <c r="G187"/>
  <c r="F187"/>
  <c r="E187"/>
  <c r="D187"/>
  <c r="C187"/>
  <c r="B187"/>
  <c r="A187"/>
  <c r="I186"/>
  <c r="H186"/>
  <c r="G186"/>
  <c r="F186"/>
  <c r="E186"/>
  <c r="D186"/>
  <c r="C186"/>
  <c r="B186"/>
  <c r="A186"/>
  <c r="I185"/>
  <c r="H185"/>
  <c r="G185"/>
  <c r="F185"/>
  <c r="E185"/>
  <c r="D185"/>
  <c r="C185"/>
  <c r="B185"/>
  <c r="A185"/>
  <c r="I184"/>
  <c r="H184"/>
  <c r="G184"/>
  <c r="F184"/>
  <c r="E184"/>
  <c r="D184"/>
  <c r="C184"/>
  <c r="B184"/>
  <c r="A184"/>
  <c r="I183"/>
  <c r="H183"/>
  <c r="G183"/>
  <c r="F183"/>
  <c r="E183"/>
  <c r="D183"/>
  <c r="C183"/>
  <c r="B183"/>
  <c r="A183"/>
  <c r="I182"/>
  <c r="H182"/>
  <c r="G182"/>
  <c r="F182"/>
  <c r="E182"/>
  <c r="D182"/>
  <c r="C182"/>
  <c r="B182"/>
  <c r="A182"/>
  <c r="I181"/>
  <c r="H181"/>
  <c r="G181"/>
  <c r="F181"/>
  <c r="E181"/>
  <c r="D181"/>
  <c r="C181"/>
  <c r="B181"/>
  <c r="A181"/>
  <c r="I180"/>
  <c r="H180"/>
  <c r="G180"/>
  <c r="F180"/>
  <c r="E180"/>
  <c r="D180"/>
  <c r="C180"/>
  <c r="B180"/>
  <c r="A180"/>
  <c r="I179"/>
  <c r="H179"/>
  <c r="G179"/>
  <c r="F179"/>
  <c r="E179"/>
  <c r="D179"/>
  <c r="C179"/>
  <c r="B179"/>
  <c r="A179"/>
  <c r="I178"/>
  <c r="H178"/>
  <c r="G178"/>
  <c r="F178"/>
  <c r="E178"/>
  <c r="D178"/>
  <c r="C178"/>
  <c r="B178"/>
  <c r="A178"/>
  <c r="I177"/>
  <c r="H177"/>
  <c r="G177"/>
  <c r="F177"/>
  <c r="E177"/>
  <c r="D177"/>
  <c r="C177"/>
  <c r="B177"/>
  <c r="A177"/>
  <c r="I176"/>
  <c r="H176"/>
  <c r="G176"/>
  <c r="F176"/>
  <c r="E176"/>
  <c r="D176"/>
  <c r="C176"/>
  <c r="B176"/>
  <c r="A176"/>
  <c r="I175"/>
  <c r="H175"/>
  <c r="G175"/>
  <c r="F175"/>
  <c r="E175"/>
  <c r="D175"/>
  <c r="C175"/>
  <c r="B175"/>
  <c r="A175"/>
  <c r="I174"/>
  <c r="H174"/>
  <c r="G174"/>
  <c r="F174"/>
  <c r="E174"/>
  <c r="D174"/>
  <c r="C174"/>
  <c r="B174"/>
  <c r="A174"/>
  <c r="I173"/>
  <c r="H173"/>
  <c r="G173"/>
  <c r="F173"/>
  <c r="E173"/>
  <c r="D173"/>
  <c r="C173"/>
  <c r="B173"/>
  <c r="A173"/>
  <c r="I172"/>
  <c r="H172"/>
  <c r="G172"/>
  <c r="F172"/>
  <c r="E172"/>
  <c r="D172"/>
  <c r="C172"/>
  <c r="B172"/>
  <c r="A172"/>
  <c r="I171"/>
  <c r="H171"/>
  <c r="G171"/>
  <c r="F171"/>
  <c r="E171"/>
  <c r="D171"/>
  <c r="C171"/>
  <c r="B171"/>
  <c r="A171"/>
  <c r="I170"/>
  <c r="H170"/>
  <c r="G170"/>
  <c r="F170"/>
  <c r="E170"/>
  <c r="D170"/>
  <c r="C170"/>
  <c r="B170"/>
  <c r="A170"/>
  <c r="I169"/>
  <c r="H169"/>
  <c r="G169"/>
  <c r="F169"/>
  <c r="E169"/>
  <c r="D169"/>
  <c r="C169"/>
  <c r="B169"/>
  <c r="A169"/>
  <c r="I168"/>
  <c r="H168"/>
  <c r="G168"/>
  <c r="F168"/>
  <c r="E168"/>
  <c r="D168"/>
  <c r="C168"/>
  <c r="B168"/>
  <c r="A168"/>
  <c r="I167"/>
  <c r="H167"/>
  <c r="G167"/>
  <c r="F167"/>
  <c r="E167"/>
  <c r="D167"/>
  <c r="C167"/>
  <c r="B167"/>
  <c r="A167"/>
  <c r="I166"/>
  <c r="H166"/>
  <c r="G166"/>
  <c r="F166"/>
  <c r="E166"/>
  <c r="D166"/>
  <c r="C166"/>
  <c r="B166"/>
  <c r="A166"/>
  <c r="I165"/>
  <c r="H165"/>
  <c r="G165"/>
  <c r="F165"/>
  <c r="E165"/>
  <c r="D165"/>
  <c r="C165"/>
  <c r="B165"/>
  <c r="A165"/>
  <c r="I164"/>
  <c r="H164"/>
  <c r="G164"/>
  <c r="F164"/>
  <c r="E164"/>
  <c r="D164"/>
  <c r="C164"/>
  <c r="B164"/>
  <c r="A164"/>
  <c r="I163"/>
  <c r="H163"/>
  <c r="G163"/>
  <c r="F163"/>
  <c r="E163"/>
  <c r="D163"/>
  <c r="C163"/>
  <c r="B163"/>
  <c r="A163"/>
  <c r="I162"/>
  <c r="H162"/>
  <c r="G162"/>
  <c r="F162"/>
  <c r="E162"/>
  <c r="D162"/>
  <c r="C162"/>
  <c r="B162"/>
  <c r="A162"/>
  <c r="I161"/>
  <c r="H161"/>
  <c r="G161"/>
  <c r="F161"/>
  <c r="E161"/>
  <c r="D161"/>
  <c r="C161"/>
  <c r="B161"/>
  <c r="A161"/>
  <c r="I160"/>
  <c r="H160"/>
  <c r="G160"/>
  <c r="F160"/>
  <c r="E160"/>
  <c r="D160"/>
  <c r="C160"/>
  <c r="B160"/>
  <c r="A160"/>
  <c r="I159"/>
  <c r="H159"/>
  <c r="G159"/>
  <c r="F159"/>
  <c r="E159"/>
  <c r="D159"/>
  <c r="C159"/>
  <c r="B159"/>
  <c r="A159"/>
  <c r="I158"/>
  <c r="H158"/>
  <c r="G158"/>
  <c r="F158"/>
  <c r="E158"/>
  <c r="D158"/>
  <c r="C158"/>
  <c r="B158"/>
  <c r="A158"/>
  <c r="I157"/>
  <c r="H157"/>
  <c r="G157"/>
  <c r="F157"/>
  <c r="E157"/>
  <c r="D157"/>
  <c r="C157"/>
  <c r="B157"/>
  <c r="A157"/>
  <c r="I156"/>
  <c r="H156"/>
  <c r="G156"/>
  <c r="F156"/>
  <c r="E156"/>
  <c r="D156"/>
  <c r="C156"/>
  <c r="B156"/>
  <c r="A156"/>
  <c r="I155"/>
  <c r="H155"/>
  <c r="G155"/>
  <c r="F155"/>
  <c r="E155"/>
  <c r="D155"/>
  <c r="C155"/>
  <c r="B155"/>
  <c r="A155"/>
  <c r="I154"/>
  <c r="H154"/>
  <c r="G154"/>
  <c r="F154"/>
  <c r="E154"/>
  <c r="D154"/>
  <c r="C154"/>
  <c r="B154"/>
  <c r="A154"/>
  <c r="I153"/>
  <c r="H153"/>
  <c r="G153"/>
  <c r="F153"/>
  <c r="E153"/>
  <c r="D153"/>
  <c r="C153"/>
  <c r="B153"/>
  <c r="A153"/>
  <c r="I152"/>
  <c r="H152"/>
  <c r="G152"/>
  <c r="F152"/>
  <c r="E152"/>
  <c r="D152"/>
  <c r="C152"/>
  <c r="B152"/>
  <c r="A152"/>
  <c r="I151"/>
  <c r="H151"/>
  <c r="G151"/>
  <c r="F151"/>
  <c r="E151"/>
  <c r="D151"/>
  <c r="C151"/>
  <c r="B151"/>
  <c r="A151"/>
  <c r="I150"/>
  <c r="H150"/>
  <c r="G150"/>
  <c r="F150"/>
  <c r="E150"/>
  <c r="D150"/>
  <c r="C150"/>
  <c r="B150"/>
  <c r="A150"/>
  <c r="I149"/>
  <c r="H149"/>
  <c r="G149"/>
  <c r="F149"/>
  <c r="E149"/>
  <c r="D149"/>
  <c r="C149"/>
  <c r="B149"/>
  <c r="A149"/>
  <c r="I148"/>
  <c r="H148"/>
  <c r="G148"/>
  <c r="F148"/>
  <c r="E148"/>
  <c r="D148"/>
  <c r="C148"/>
  <c r="B148"/>
  <c r="A148"/>
  <c r="I147"/>
  <c r="H147"/>
  <c r="G147"/>
  <c r="F147"/>
  <c r="E147"/>
  <c r="D147"/>
  <c r="C147"/>
  <c r="B147"/>
  <c r="A147"/>
  <c r="I146"/>
  <c r="H146"/>
  <c r="G146"/>
  <c r="F146"/>
  <c r="E146"/>
  <c r="D146"/>
  <c r="C146"/>
  <c r="B146"/>
  <c r="A146"/>
  <c r="I145"/>
  <c r="H145"/>
  <c r="G145"/>
  <c r="F145"/>
  <c r="E145"/>
  <c r="D145"/>
  <c r="C145"/>
  <c r="B145"/>
  <c r="A145"/>
  <c r="I144"/>
  <c r="H144"/>
  <c r="G144"/>
  <c r="F144"/>
  <c r="E144"/>
  <c r="D144"/>
  <c r="C144"/>
  <c r="B144"/>
  <c r="A144"/>
  <c r="I143"/>
  <c r="H143"/>
  <c r="G143"/>
  <c r="F143"/>
  <c r="E143"/>
  <c r="D143"/>
  <c r="C143"/>
  <c r="B143"/>
  <c r="A143"/>
  <c r="I142"/>
  <c r="H142"/>
  <c r="G142"/>
  <c r="F142"/>
  <c r="E142"/>
  <c r="D142"/>
  <c r="C142"/>
  <c r="B142"/>
  <c r="A142"/>
  <c r="I141"/>
  <c r="H141"/>
  <c r="G141"/>
  <c r="F141"/>
  <c r="E141"/>
  <c r="D141"/>
  <c r="C141"/>
  <c r="B141"/>
  <c r="A141"/>
  <c r="I140"/>
  <c r="H140"/>
  <c r="G140"/>
  <c r="F140"/>
  <c r="E140"/>
  <c r="D140"/>
  <c r="C140"/>
  <c r="B140"/>
  <c r="A140"/>
  <c r="I139"/>
  <c r="H139"/>
  <c r="G139"/>
  <c r="F139"/>
  <c r="E139"/>
  <c r="D139"/>
  <c r="C139"/>
  <c r="B139"/>
  <c r="A139"/>
  <c r="I138"/>
  <c r="H138"/>
  <c r="G138"/>
  <c r="F138"/>
  <c r="E138"/>
  <c r="D138"/>
  <c r="C138"/>
  <c r="B138"/>
  <c r="A138"/>
  <c r="I137"/>
  <c r="H137"/>
  <c r="G137"/>
  <c r="F137"/>
  <c r="E137"/>
  <c r="D137"/>
  <c r="C137"/>
  <c r="B137"/>
  <c r="A137"/>
  <c r="I136"/>
  <c r="H136"/>
  <c r="G136"/>
  <c r="F136"/>
  <c r="E136"/>
  <c r="D136"/>
  <c r="C136"/>
  <c r="B136"/>
  <c r="A136"/>
  <c r="I135"/>
  <c r="H135"/>
  <c r="G135"/>
  <c r="F135"/>
  <c r="E135"/>
  <c r="D135"/>
  <c r="C135"/>
  <c r="B135"/>
  <c r="A135"/>
  <c r="I134"/>
  <c r="H134"/>
  <c r="G134"/>
  <c r="F134"/>
  <c r="E134"/>
  <c r="D134"/>
  <c r="C134"/>
  <c r="B134"/>
  <c r="A134"/>
  <c r="I133"/>
  <c r="H133"/>
  <c r="G133"/>
  <c r="F133"/>
  <c r="E133"/>
  <c r="D133"/>
  <c r="C133"/>
  <c r="B133"/>
  <c r="A133"/>
  <c r="I132"/>
  <c r="H132"/>
  <c r="G132"/>
  <c r="F132"/>
  <c r="E132"/>
  <c r="D132"/>
  <c r="C132"/>
  <c r="B132"/>
  <c r="A132"/>
  <c r="I131"/>
  <c r="H131"/>
  <c r="G131"/>
  <c r="F131"/>
  <c r="E131"/>
  <c r="D131"/>
  <c r="C131"/>
  <c r="B131"/>
  <c r="A131"/>
  <c r="I130"/>
  <c r="H130"/>
  <c r="G130"/>
  <c r="F130"/>
  <c r="E130"/>
  <c r="D130"/>
  <c r="C130"/>
  <c r="B130"/>
  <c r="A130"/>
  <c r="I129"/>
  <c r="H129"/>
  <c r="G129"/>
  <c r="F129"/>
  <c r="E129"/>
  <c r="D129"/>
  <c r="C129"/>
  <c r="B129"/>
  <c r="A129"/>
  <c r="I128"/>
  <c r="H128"/>
  <c r="G128"/>
  <c r="F128"/>
  <c r="E128"/>
  <c r="D128"/>
  <c r="C128"/>
  <c r="B128"/>
  <c r="A128"/>
  <c r="I127"/>
  <c r="H127"/>
  <c r="G127"/>
  <c r="F127"/>
  <c r="E127"/>
  <c r="D127"/>
  <c r="C127"/>
  <c r="B127"/>
  <c r="A127"/>
  <c r="I126"/>
  <c r="H126"/>
  <c r="G126"/>
  <c r="F126"/>
  <c r="E126"/>
  <c r="D126"/>
  <c r="C126"/>
  <c r="B126"/>
  <c r="A126"/>
  <c r="I125"/>
  <c r="H125"/>
  <c r="G125"/>
  <c r="F125"/>
  <c r="E125"/>
  <c r="D125"/>
  <c r="C125"/>
  <c r="B125"/>
  <c r="A125"/>
  <c r="I124"/>
  <c r="H124"/>
  <c r="G124"/>
  <c r="F124"/>
  <c r="E124"/>
  <c r="D124"/>
  <c r="C124"/>
  <c r="B124"/>
  <c r="A124"/>
  <c r="I123"/>
  <c r="H123"/>
  <c r="G123"/>
  <c r="F123"/>
  <c r="E123"/>
  <c r="D123"/>
  <c r="C123"/>
  <c r="B123"/>
  <c r="A123"/>
  <c r="I122"/>
  <c r="H122"/>
  <c r="G122"/>
  <c r="F122"/>
  <c r="E122"/>
  <c r="D122"/>
  <c r="C122"/>
  <c r="B122"/>
  <c r="A122"/>
  <c r="I121"/>
  <c r="H121"/>
  <c r="G121"/>
  <c r="F121"/>
  <c r="E121"/>
  <c r="D121"/>
  <c r="C121"/>
  <c r="B121"/>
  <c r="A121"/>
  <c r="I120"/>
  <c r="H120"/>
  <c r="G120"/>
  <c r="F120"/>
  <c r="E120"/>
  <c r="D120"/>
  <c r="C120"/>
  <c r="B120"/>
  <c r="A120"/>
  <c r="I119"/>
  <c r="H119"/>
  <c r="G119"/>
  <c r="F119"/>
  <c r="E119"/>
  <c r="D119"/>
  <c r="C119"/>
  <c r="B119"/>
  <c r="A119"/>
  <c r="I118"/>
  <c r="H118"/>
  <c r="G118"/>
  <c r="F118"/>
  <c r="E118"/>
  <c r="D118"/>
  <c r="C118"/>
  <c r="B118"/>
  <c r="A118"/>
  <c r="I117"/>
  <c r="H117"/>
  <c r="G117"/>
  <c r="F117"/>
  <c r="E117"/>
  <c r="D117"/>
  <c r="C117"/>
  <c r="B117"/>
  <c r="A117"/>
  <c r="I116"/>
  <c r="H116"/>
  <c r="G116"/>
  <c r="F116"/>
  <c r="E116"/>
  <c r="D116"/>
  <c r="C116"/>
  <c r="B116"/>
  <c r="A116"/>
  <c r="I115"/>
  <c r="H115"/>
  <c r="G115"/>
  <c r="F115"/>
  <c r="E115"/>
  <c r="D115"/>
  <c r="C115"/>
  <c r="B115"/>
  <c r="A115"/>
  <c r="I114"/>
  <c r="H114"/>
  <c r="G114"/>
  <c r="F114"/>
  <c r="E114"/>
  <c r="D114"/>
  <c r="C114"/>
  <c r="B114"/>
  <c r="A114"/>
  <c r="I113"/>
  <c r="H113"/>
  <c r="G113"/>
  <c r="F113"/>
  <c r="E113"/>
  <c r="D113"/>
  <c r="C113"/>
  <c r="B113"/>
  <c r="A113"/>
  <c r="I112"/>
  <c r="H112"/>
  <c r="G112"/>
  <c r="F112"/>
  <c r="E112"/>
  <c r="D112"/>
  <c r="C112"/>
  <c r="B112"/>
  <c r="A112"/>
  <c r="I111"/>
  <c r="H111"/>
  <c r="G111"/>
  <c r="F111"/>
  <c r="E111"/>
  <c r="D111"/>
  <c r="C111"/>
  <c r="B111"/>
  <c r="A111"/>
  <c r="I110"/>
  <c r="H110"/>
  <c r="G110"/>
  <c r="F110"/>
  <c r="E110"/>
  <c r="D110"/>
  <c r="C110"/>
  <c r="B110"/>
  <c r="A110"/>
  <c r="I109"/>
  <c r="H109"/>
  <c r="G109"/>
  <c r="F109"/>
  <c r="E109"/>
  <c r="D109"/>
  <c r="C109"/>
  <c r="B109"/>
  <c r="A109"/>
  <c r="I108"/>
  <c r="H108"/>
  <c r="G108"/>
  <c r="F108"/>
  <c r="E108"/>
  <c r="D108"/>
  <c r="C108"/>
  <c r="B108"/>
  <c r="A108"/>
  <c r="I107"/>
  <c r="H107"/>
  <c r="G107"/>
  <c r="F107"/>
  <c r="E107"/>
  <c r="D107"/>
  <c r="C107"/>
  <c r="B107"/>
  <c r="A107"/>
  <c r="I106"/>
  <c r="H106"/>
  <c r="G106"/>
  <c r="F106"/>
  <c r="E106"/>
  <c r="D106"/>
  <c r="C106"/>
  <c r="B106"/>
  <c r="A106"/>
  <c r="I105"/>
  <c r="H105"/>
  <c r="G105"/>
  <c r="F105"/>
  <c r="E105"/>
  <c r="D105"/>
  <c r="C105"/>
  <c r="B105"/>
  <c r="A105"/>
  <c r="I104"/>
  <c r="H104"/>
  <c r="G104"/>
  <c r="F104"/>
  <c r="E104"/>
  <c r="D104"/>
  <c r="C104"/>
  <c r="B104"/>
  <c r="A104"/>
  <c r="I103"/>
  <c r="H103"/>
  <c r="G103"/>
  <c r="F103"/>
  <c r="E103"/>
  <c r="D103"/>
  <c r="C103"/>
  <c r="B103"/>
  <c r="A103"/>
  <c r="I102"/>
  <c r="H102"/>
  <c r="G102"/>
  <c r="F102"/>
  <c r="E102"/>
  <c r="D102"/>
  <c r="C102"/>
  <c r="B102"/>
  <c r="A102"/>
  <c r="I101"/>
  <c r="H101"/>
  <c r="G101"/>
  <c r="F101"/>
  <c r="E101"/>
  <c r="D101"/>
  <c r="C101"/>
  <c r="B101"/>
  <c r="A101"/>
  <c r="I100"/>
  <c r="H100"/>
  <c r="G100"/>
  <c r="F100"/>
  <c r="E100"/>
  <c r="D100"/>
  <c r="C100"/>
  <c r="B100"/>
  <c r="A100"/>
  <c r="I99"/>
  <c r="H99"/>
  <c r="G99"/>
  <c r="F99"/>
  <c r="E99"/>
  <c r="D99"/>
  <c r="C99"/>
  <c r="B99"/>
  <c r="A99"/>
  <c r="I98"/>
  <c r="H98"/>
  <c r="G98"/>
  <c r="F98"/>
  <c r="E98"/>
  <c r="D98"/>
  <c r="C98"/>
  <c r="B98"/>
  <c r="A98"/>
  <c r="I97"/>
  <c r="H97"/>
  <c r="G97"/>
  <c r="F97"/>
  <c r="E97"/>
  <c r="D97"/>
  <c r="C97"/>
  <c r="B97"/>
  <c r="A97"/>
  <c r="I96"/>
  <c r="H96"/>
  <c r="G96"/>
  <c r="F96"/>
  <c r="E96"/>
  <c r="D96"/>
  <c r="C96"/>
  <c r="B96"/>
  <c r="A96"/>
  <c r="I95"/>
  <c r="H95"/>
  <c r="G95"/>
  <c r="F95"/>
  <c r="E95"/>
  <c r="D95"/>
  <c r="C95"/>
  <c r="B95"/>
  <c r="A95"/>
  <c r="I94"/>
  <c r="H94"/>
  <c r="G94"/>
  <c r="F94"/>
  <c r="E94"/>
  <c r="D94"/>
  <c r="C94"/>
  <c r="B94"/>
  <c r="A94"/>
  <c r="I93"/>
  <c r="H93"/>
  <c r="G93"/>
  <c r="F93"/>
  <c r="E93"/>
  <c r="D93"/>
  <c r="C93"/>
  <c r="B93"/>
  <c r="A93"/>
  <c r="I92"/>
  <c r="H92"/>
  <c r="G92"/>
  <c r="F92"/>
  <c r="E92"/>
  <c r="D92"/>
  <c r="C92"/>
  <c r="B92"/>
  <c r="A92"/>
  <c r="I91"/>
  <c r="H91"/>
  <c r="G91"/>
  <c r="F91"/>
  <c r="E91"/>
  <c r="D91"/>
  <c r="C91"/>
  <c r="B91"/>
  <c r="A91"/>
  <c r="I90"/>
  <c r="H90"/>
  <c r="G90"/>
  <c r="F90"/>
  <c r="E90"/>
  <c r="D90"/>
  <c r="C90"/>
  <c r="B90"/>
  <c r="A90"/>
  <c r="I89"/>
  <c r="H89"/>
  <c r="G89"/>
  <c r="F89"/>
  <c r="E89"/>
  <c r="D89"/>
  <c r="C89"/>
  <c r="B89"/>
  <c r="A89"/>
  <c r="I88"/>
  <c r="H88"/>
  <c r="G88"/>
  <c r="F88"/>
  <c r="E88"/>
  <c r="D88"/>
  <c r="C88"/>
  <c r="B88"/>
  <c r="A88"/>
  <c r="I87"/>
  <c r="H87"/>
  <c r="G87"/>
  <c r="F87"/>
  <c r="E87"/>
  <c r="D87"/>
  <c r="C87"/>
  <c r="B87"/>
  <c r="A87"/>
  <c r="I86"/>
  <c r="H86"/>
  <c r="G86"/>
  <c r="F86"/>
  <c r="E86"/>
  <c r="D86"/>
  <c r="C86"/>
  <c r="B86"/>
  <c r="A86"/>
  <c r="I85"/>
  <c r="H85"/>
  <c r="G85"/>
  <c r="F85"/>
  <c r="E85"/>
  <c r="D85"/>
  <c r="C85"/>
  <c r="B85"/>
  <c r="A85"/>
  <c r="I84"/>
  <c r="H84"/>
  <c r="G84"/>
  <c r="F84"/>
  <c r="E84"/>
  <c r="D84"/>
  <c r="C84"/>
  <c r="B84"/>
  <c r="A84"/>
  <c r="I83"/>
  <c r="H83"/>
  <c r="G83"/>
  <c r="F83"/>
  <c r="E83"/>
  <c r="D83"/>
  <c r="C83"/>
  <c r="B83"/>
  <c r="A83"/>
  <c r="I82"/>
  <c r="H82"/>
  <c r="G82"/>
  <c r="F82"/>
  <c r="E82"/>
  <c r="D82"/>
  <c r="C82"/>
  <c r="B82"/>
  <c r="A82"/>
  <c r="I81"/>
  <c r="H81"/>
  <c r="G81"/>
  <c r="F81"/>
  <c r="E81"/>
  <c r="D81"/>
  <c r="C81"/>
  <c r="B81"/>
  <c r="A81"/>
  <c r="I80"/>
  <c r="H80"/>
  <c r="G80"/>
  <c r="F80"/>
  <c r="E80"/>
  <c r="D80"/>
  <c r="C80"/>
  <c r="B80"/>
  <c r="A80"/>
  <c r="I79"/>
  <c r="H79"/>
  <c r="G79"/>
  <c r="F79"/>
  <c r="E79"/>
  <c r="D79"/>
  <c r="C79"/>
  <c r="B79"/>
  <c r="A79"/>
  <c r="I78"/>
  <c r="H78"/>
  <c r="G78"/>
  <c r="F78"/>
  <c r="E78"/>
  <c r="D78"/>
  <c r="C78"/>
  <c r="B78"/>
  <c r="A78"/>
  <c r="I77"/>
  <c r="H77"/>
  <c r="G77"/>
  <c r="F77"/>
  <c r="E77"/>
  <c r="D77"/>
  <c r="C77"/>
  <c r="B77"/>
  <c r="A77"/>
  <c r="I76"/>
  <c r="H76"/>
  <c r="G76"/>
  <c r="F76"/>
  <c r="E76"/>
  <c r="D76"/>
  <c r="C76"/>
  <c r="B76"/>
  <c r="A76"/>
  <c r="I75"/>
  <c r="H75"/>
  <c r="G75"/>
  <c r="F75"/>
  <c r="E75"/>
  <c r="D75"/>
  <c r="C75"/>
  <c r="B75"/>
  <c r="A75"/>
  <c r="I74"/>
  <c r="H74"/>
  <c r="G74"/>
  <c r="F74"/>
  <c r="E74"/>
  <c r="D74"/>
  <c r="C74"/>
  <c r="B74"/>
  <c r="A74"/>
  <c r="I73"/>
  <c r="H73"/>
  <c r="G73"/>
  <c r="F73"/>
  <c r="E73"/>
  <c r="D73"/>
  <c r="C73"/>
  <c r="B73"/>
  <c r="A73"/>
  <c r="I72"/>
  <c r="H72"/>
  <c r="G72"/>
  <c r="F72"/>
  <c r="E72"/>
  <c r="D72"/>
  <c r="C72"/>
  <c r="B72"/>
  <c r="A72"/>
  <c r="I71"/>
  <c r="H71"/>
  <c r="G71"/>
  <c r="F71"/>
  <c r="E71"/>
  <c r="D71"/>
  <c r="C71"/>
  <c r="B71"/>
  <c r="A71"/>
  <c r="I70"/>
  <c r="H70"/>
  <c r="G70"/>
  <c r="F70"/>
  <c r="E70"/>
  <c r="D70"/>
  <c r="C70"/>
  <c r="B70"/>
  <c r="A70"/>
  <c r="I69"/>
  <c r="H69"/>
  <c r="G69"/>
  <c r="F69"/>
  <c r="E69"/>
  <c r="D69"/>
  <c r="C69"/>
  <c r="B69"/>
  <c r="A69"/>
  <c r="I68"/>
  <c r="H68"/>
  <c r="G68"/>
  <c r="F68"/>
  <c r="E68"/>
  <c r="D68"/>
  <c r="C68"/>
  <c r="B68"/>
  <c r="A68"/>
  <c r="I67"/>
  <c r="H67"/>
  <c r="G67"/>
  <c r="F67"/>
  <c r="E67"/>
  <c r="D67"/>
  <c r="C67"/>
  <c r="B67"/>
  <c r="A67"/>
  <c r="I66"/>
  <c r="H66"/>
  <c r="G66"/>
  <c r="F66"/>
  <c r="E66"/>
  <c r="D66"/>
  <c r="C66"/>
  <c r="B66"/>
  <c r="A66"/>
  <c r="I65"/>
  <c r="H65"/>
  <c r="G65"/>
  <c r="F65"/>
  <c r="E65"/>
  <c r="D65"/>
  <c r="C65"/>
  <c r="B65"/>
  <c r="A65"/>
  <c r="I64"/>
  <c r="H64"/>
  <c r="G64"/>
  <c r="F64"/>
  <c r="E64"/>
  <c r="D64"/>
  <c r="C64"/>
  <c r="B64"/>
  <c r="A64"/>
  <c r="I63"/>
  <c r="H63"/>
  <c r="G63"/>
  <c r="F63"/>
  <c r="E63"/>
  <c r="D63"/>
  <c r="C63"/>
  <c r="B63"/>
  <c r="A63"/>
  <c r="I62"/>
  <c r="H62"/>
  <c r="G62"/>
  <c r="F62"/>
  <c r="E62"/>
  <c r="D62"/>
  <c r="C62"/>
  <c r="B62"/>
  <c r="A62"/>
  <c r="I61"/>
  <c r="H61"/>
  <c r="G61"/>
  <c r="F61"/>
  <c r="E61"/>
  <c r="D61"/>
  <c r="C61"/>
  <c r="B61"/>
  <c r="A61"/>
  <c r="I60"/>
  <c r="H60"/>
  <c r="G60"/>
  <c r="F60"/>
  <c r="E60"/>
  <c r="D60"/>
  <c r="C60"/>
  <c r="B60"/>
  <c r="A60"/>
  <c r="I59"/>
  <c r="H59"/>
  <c r="G59"/>
  <c r="F59"/>
  <c r="E59"/>
  <c r="D59"/>
  <c r="C59"/>
  <c r="B59"/>
  <c r="A59"/>
  <c r="I58"/>
  <c r="H58"/>
  <c r="G58"/>
  <c r="F58"/>
  <c r="E58"/>
  <c r="D58"/>
  <c r="C58"/>
  <c r="B58"/>
  <c r="A58"/>
  <c r="I57"/>
  <c r="H57"/>
  <c r="G57"/>
  <c r="F57"/>
  <c r="E57"/>
  <c r="D57"/>
  <c r="C57"/>
  <c r="B57"/>
  <c r="A57"/>
  <c r="I56"/>
  <c r="H56"/>
  <c r="G56"/>
  <c r="F56"/>
  <c r="E56"/>
  <c r="D56"/>
  <c r="C56"/>
  <c r="B56"/>
  <c r="A56"/>
  <c r="I55"/>
  <c r="H55"/>
  <c r="G55"/>
  <c r="F55"/>
  <c r="E55"/>
  <c r="D55"/>
  <c r="C55"/>
  <c r="B55"/>
  <c r="A55"/>
  <c r="I54"/>
  <c r="H54"/>
  <c r="G54"/>
  <c r="F54"/>
  <c r="E54"/>
  <c r="D54"/>
  <c r="C54"/>
  <c r="B54"/>
  <c r="A54"/>
  <c r="I53"/>
  <c r="H53"/>
  <c r="G53"/>
  <c r="F53"/>
  <c r="E53"/>
  <c r="D53"/>
  <c r="C53"/>
  <c r="B53"/>
  <c r="A53"/>
  <c r="I52"/>
  <c r="H52"/>
  <c r="G52"/>
  <c r="F52"/>
  <c r="E52"/>
  <c r="D52"/>
  <c r="C52"/>
  <c r="B52"/>
  <c r="A52"/>
  <c r="I51"/>
  <c r="H51"/>
  <c r="G51"/>
  <c r="F51"/>
  <c r="E51"/>
  <c r="D51"/>
  <c r="C51"/>
  <c r="B51"/>
  <c r="A51"/>
  <c r="I50"/>
  <c r="H50"/>
  <c r="G50"/>
  <c r="F50"/>
  <c r="E50"/>
  <c r="D50"/>
  <c r="C50"/>
  <c r="B50"/>
  <c r="A50"/>
  <c r="I49"/>
  <c r="H49"/>
  <c r="G49"/>
  <c r="F49"/>
  <c r="E49"/>
  <c r="D49"/>
  <c r="C49"/>
  <c r="B49"/>
  <c r="A49"/>
  <c r="I48"/>
  <c r="H48"/>
  <c r="G48"/>
  <c r="F48"/>
  <c r="E48"/>
  <c r="D48"/>
  <c r="C48"/>
  <c r="B48"/>
  <c r="A48"/>
  <c r="I47"/>
  <c r="H47"/>
  <c r="G47"/>
  <c r="F47"/>
  <c r="E47"/>
  <c r="D47"/>
  <c r="C47"/>
  <c r="B47"/>
  <c r="A47"/>
  <c r="I46"/>
  <c r="H46"/>
  <c r="G46"/>
  <c r="F46"/>
  <c r="E46"/>
  <c r="D46"/>
  <c r="C46"/>
  <c r="B46"/>
  <c r="A46"/>
  <c r="I45"/>
  <c r="H45"/>
  <c r="G45"/>
  <c r="F45"/>
  <c r="E45"/>
  <c r="D45"/>
  <c r="C45"/>
  <c r="B45"/>
  <c r="A45"/>
  <c r="I44"/>
  <c r="H44"/>
  <c r="G44"/>
  <c r="F44"/>
  <c r="E44"/>
  <c r="D44"/>
  <c r="C44"/>
  <c r="B44"/>
  <c r="A44"/>
  <c r="I43"/>
  <c r="H43"/>
  <c r="G43"/>
  <c r="F43"/>
  <c r="E43"/>
  <c r="D43"/>
  <c r="C43"/>
  <c r="B43"/>
  <c r="A43"/>
  <c r="I42"/>
  <c r="H42"/>
  <c r="G42"/>
  <c r="F42"/>
  <c r="E42"/>
  <c r="D42"/>
  <c r="C42"/>
  <c r="B42"/>
  <c r="A42"/>
  <c r="I41"/>
  <c r="H41"/>
  <c r="G41"/>
  <c r="F41"/>
  <c r="E41"/>
  <c r="D41"/>
  <c r="C41"/>
  <c r="B41"/>
  <c r="A41"/>
  <c r="I40"/>
  <c r="H40"/>
  <c r="G40"/>
  <c r="F40"/>
  <c r="E40"/>
  <c r="D40"/>
  <c r="C40"/>
  <c r="B40"/>
  <c r="A40"/>
  <c r="I39"/>
  <c r="H39"/>
  <c r="G39"/>
  <c r="F39"/>
  <c r="E39"/>
  <c r="D39"/>
  <c r="C39"/>
  <c r="B39"/>
  <c r="A39"/>
  <c r="I38"/>
  <c r="H38"/>
  <c r="G38"/>
  <c r="F38"/>
  <c r="E38"/>
  <c r="D38"/>
  <c r="C38"/>
  <c r="B38"/>
  <c r="A38"/>
  <c r="I37"/>
  <c r="H37"/>
  <c r="G37"/>
  <c r="F37"/>
  <c r="E37"/>
  <c r="D37"/>
  <c r="C37"/>
  <c r="B37"/>
  <c r="A37"/>
  <c r="I36"/>
  <c r="H36"/>
  <c r="G36"/>
  <c r="F36"/>
  <c r="E36"/>
  <c r="D36"/>
  <c r="C36"/>
  <c r="B36"/>
  <c r="A36"/>
  <c r="I35"/>
  <c r="H35"/>
  <c r="G35"/>
  <c r="F35"/>
  <c r="E35"/>
  <c r="D35"/>
  <c r="C35"/>
  <c r="B35"/>
  <c r="A35"/>
  <c r="I34"/>
  <c r="H34"/>
  <c r="G34"/>
  <c r="F34"/>
  <c r="E34"/>
  <c r="D34"/>
  <c r="C34"/>
  <c r="B34"/>
  <c r="A34"/>
  <c r="I33"/>
  <c r="H33"/>
  <c r="G33"/>
  <c r="F33"/>
  <c r="E33"/>
  <c r="D33"/>
  <c r="C33"/>
  <c r="B33"/>
  <c r="A33"/>
  <c r="I32"/>
  <c r="H32"/>
  <c r="G32"/>
  <c r="F32"/>
  <c r="E32"/>
  <c r="D32"/>
  <c r="C32"/>
  <c r="B32"/>
  <c r="A32"/>
  <c r="I31"/>
  <c r="H31"/>
  <c r="G31"/>
  <c r="F31"/>
  <c r="E31"/>
  <c r="D31"/>
  <c r="C31"/>
  <c r="B31"/>
  <c r="A31"/>
  <c r="I30"/>
  <c r="H30"/>
  <c r="G30"/>
  <c r="F30"/>
  <c r="E30"/>
  <c r="D30"/>
  <c r="C30"/>
  <c r="B30"/>
  <c r="A30"/>
  <c r="I29"/>
  <c r="H29"/>
  <c r="G29"/>
  <c r="F29"/>
  <c r="E29"/>
  <c r="D29"/>
  <c r="C29"/>
  <c r="B29"/>
  <c r="A29"/>
  <c r="I28"/>
  <c r="H28"/>
  <c r="G28"/>
  <c r="F28"/>
  <c r="E28"/>
  <c r="D28"/>
  <c r="C28"/>
  <c r="B28"/>
  <c r="A28"/>
  <c r="I27"/>
  <c r="H27"/>
  <c r="G27"/>
  <c r="F27"/>
  <c r="E27"/>
  <c r="D27"/>
  <c r="C27"/>
  <c r="B27"/>
  <c r="A27"/>
  <c r="I26"/>
  <c r="H26"/>
  <c r="G26"/>
  <c r="F26"/>
  <c r="E26"/>
  <c r="D26"/>
  <c r="C26"/>
  <c r="B26"/>
  <c r="A26"/>
  <c r="I25"/>
  <c r="H25"/>
  <c r="G25"/>
  <c r="F25"/>
  <c r="E25"/>
  <c r="D25"/>
  <c r="C25"/>
  <c r="B25"/>
  <c r="A25"/>
  <c r="I24"/>
  <c r="H24"/>
  <c r="G24"/>
  <c r="F24"/>
  <c r="E24"/>
  <c r="D24"/>
  <c r="C24"/>
  <c r="B24"/>
  <c r="A24"/>
  <c r="I23"/>
  <c r="H23"/>
  <c r="G23"/>
  <c r="F23"/>
  <c r="E23"/>
  <c r="D23"/>
  <c r="C23"/>
  <c r="B23"/>
  <c r="A23"/>
  <c r="I22"/>
  <c r="H22"/>
  <c r="G22"/>
  <c r="F22"/>
  <c r="E22"/>
  <c r="D22"/>
  <c r="C22"/>
  <c r="B22"/>
  <c r="A22"/>
  <c r="I21"/>
  <c r="H21"/>
  <c r="G21"/>
  <c r="F21"/>
  <c r="E21"/>
  <c r="D21"/>
  <c r="C21"/>
  <c r="B21"/>
  <c r="A21"/>
  <c r="I20"/>
  <c r="H20"/>
  <c r="G20"/>
  <c r="F20"/>
  <c r="E20"/>
  <c r="D20"/>
  <c r="C20"/>
  <c r="B20"/>
  <c r="A20"/>
  <c r="I19"/>
  <c r="H19"/>
  <c r="G19"/>
  <c r="F19"/>
  <c r="E19"/>
  <c r="D19"/>
  <c r="C19"/>
  <c r="B19"/>
  <c r="A19"/>
  <c r="I18"/>
  <c r="H18"/>
  <c r="G18"/>
  <c r="F18"/>
  <c r="E18"/>
  <c r="D18"/>
  <c r="C18"/>
  <c r="B18"/>
  <c r="A18"/>
  <c r="I17"/>
  <c r="H17"/>
  <c r="G17"/>
  <c r="F17"/>
  <c r="E17"/>
  <c r="D17"/>
  <c r="C17"/>
  <c r="B17"/>
  <c r="A17"/>
  <c r="I16"/>
  <c r="H16"/>
  <c r="G16"/>
  <c r="F16"/>
  <c r="E16"/>
  <c r="D16"/>
  <c r="C16"/>
  <c r="B16"/>
  <c r="A16"/>
  <c r="I15"/>
  <c r="H15"/>
  <c r="G15"/>
  <c r="F15"/>
  <c r="E15"/>
  <c r="D15"/>
  <c r="C15"/>
  <c r="B15"/>
  <c r="A15"/>
  <c r="I14"/>
  <c r="H14"/>
  <c r="G14"/>
  <c r="F14"/>
  <c r="E14"/>
  <c r="D14"/>
  <c r="C14"/>
  <c r="B14"/>
  <c r="A14"/>
  <c r="I13"/>
  <c r="H13"/>
  <c r="G13"/>
  <c r="F13"/>
  <c r="E13"/>
  <c r="D13"/>
  <c r="C13"/>
  <c r="B13"/>
  <c r="A13"/>
  <c r="I12"/>
  <c r="H12"/>
  <c r="G12"/>
  <c r="F12"/>
  <c r="E12"/>
  <c r="D12"/>
  <c r="C12"/>
  <c r="B12"/>
  <c r="A12"/>
  <c r="I11"/>
  <c r="H11"/>
  <c r="G11"/>
  <c r="F11"/>
  <c r="E11"/>
  <c r="D11"/>
  <c r="C11"/>
  <c r="B11"/>
  <c r="A11"/>
  <c r="I10"/>
  <c r="H10"/>
  <c r="G10"/>
  <c r="F10"/>
  <c r="E10"/>
  <c r="D10"/>
  <c r="C10"/>
  <c r="B10"/>
  <c r="A10"/>
  <c r="I9"/>
  <c r="H9"/>
  <c r="G9"/>
  <c r="F9"/>
  <c r="E9"/>
  <c r="D9"/>
  <c r="C9"/>
  <c r="B9"/>
  <c r="A9"/>
  <c r="I8"/>
  <c r="H8"/>
  <c r="G8"/>
  <c r="F8"/>
  <c r="E8"/>
  <c r="D8"/>
  <c r="C8"/>
  <c r="B8"/>
  <c r="A8"/>
  <c r="I7"/>
  <c r="H7"/>
  <c r="G7"/>
  <c r="F7"/>
  <c r="E7"/>
  <c r="D7"/>
  <c r="C7"/>
  <c r="B7"/>
  <c r="A7"/>
  <c r="I6"/>
  <c r="H6"/>
  <c r="G6"/>
  <c r="F6"/>
  <c r="E6"/>
  <c r="D6"/>
  <c r="C6"/>
  <c r="B6"/>
  <c r="A6"/>
  <c r="I5"/>
  <c r="H5"/>
  <c r="G5"/>
  <c r="F5"/>
  <c r="E5"/>
  <c r="D5"/>
  <c r="C5"/>
  <c r="B5"/>
  <c r="A5"/>
  <c r="I4"/>
  <c r="H4"/>
  <c r="G4"/>
  <c r="F4"/>
  <c r="E4"/>
  <c r="D4"/>
  <c r="C4"/>
  <c r="B4"/>
  <c r="A4"/>
  <c r="M5" i="76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M127"/>
  <c r="M128"/>
  <c r="M129"/>
  <c r="M130"/>
  <c r="M131"/>
  <c r="M132"/>
  <c r="M133"/>
  <c r="M134"/>
  <c r="M135"/>
  <c r="M136"/>
  <c r="M137"/>
  <c r="M138"/>
  <c r="M139"/>
  <c r="M140"/>
  <c r="M141"/>
  <c r="M142"/>
  <c r="M143"/>
  <c r="M144"/>
  <c r="M145"/>
  <c r="M146"/>
  <c r="M147"/>
  <c r="M148"/>
  <c r="M149"/>
  <c r="M150"/>
  <c r="M151"/>
  <c r="M152"/>
  <c r="M153"/>
  <c r="M154"/>
  <c r="M155"/>
  <c r="M156"/>
  <c r="M157"/>
  <c r="M158"/>
  <c r="M159"/>
  <c r="M160"/>
  <c r="M161"/>
  <c r="M162"/>
  <c r="M163"/>
  <c r="M164"/>
  <c r="M165"/>
  <c r="M166"/>
  <c r="M167"/>
  <c r="M168"/>
  <c r="M169"/>
  <c r="M170"/>
  <c r="M171"/>
  <c r="M172"/>
  <c r="M173"/>
  <c r="M174"/>
  <c r="M175"/>
  <c r="M176"/>
  <c r="M177"/>
  <c r="M178"/>
  <c r="M179"/>
  <c r="M180"/>
  <c r="M181"/>
  <c r="M182"/>
  <c r="M183"/>
  <c r="M184"/>
  <c r="M185"/>
  <c r="M186"/>
  <c r="M187"/>
  <c r="M188"/>
  <c r="M189"/>
  <c r="M190"/>
  <c r="M191"/>
  <c r="M192"/>
  <c r="M193"/>
  <c r="M194"/>
  <c r="M195"/>
  <c r="M196"/>
  <c r="M197"/>
  <c r="M198"/>
  <c r="M199"/>
  <c r="M200"/>
  <c r="M201"/>
  <c r="M202"/>
  <c r="M203"/>
  <c r="M4"/>
  <c r="L5"/>
  <c r="O5" s="1"/>
  <c r="L6"/>
  <c r="O6" s="1"/>
  <c r="L7"/>
  <c r="O7" s="1"/>
  <c r="L8"/>
  <c r="O8" s="1"/>
  <c r="L9"/>
  <c r="O9" s="1"/>
  <c r="L10"/>
  <c r="O10" s="1"/>
  <c r="L11"/>
  <c r="O11" s="1"/>
  <c r="L12"/>
  <c r="O12" s="1"/>
  <c r="L13"/>
  <c r="O13" s="1"/>
  <c r="L14"/>
  <c r="O14" s="1"/>
  <c r="L15"/>
  <c r="O15" s="1"/>
  <c r="L16"/>
  <c r="O16" s="1"/>
  <c r="L17"/>
  <c r="O17" s="1"/>
  <c r="L18"/>
  <c r="O18" s="1"/>
  <c r="L19"/>
  <c r="O19" s="1"/>
  <c r="L20"/>
  <c r="O20" s="1"/>
  <c r="L21"/>
  <c r="O21" s="1"/>
  <c r="L22"/>
  <c r="O22" s="1"/>
  <c r="L23"/>
  <c r="O23" s="1"/>
  <c r="L24"/>
  <c r="O24" s="1"/>
  <c r="L25"/>
  <c r="O25" s="1"/>
  <c r="L26"/>
  <c r="O26" s="1"/>
  <c r="L27"/>
  <c r="O27" s="1"/>
  <c r="L28"/>
  <c r="O28" s="1"/>
  <c r="L29"/>
  <c r="O29" s="1"/>
  <c r="L30"/>
  <c r="O30" s="1"/>
  <c r="L31"/>
  <c r="O31" s="1"/>
  <c r="L32"/>
  <c r="O32" s="1"/>
  <c r="L33"/>
  <c r="O33" s="1"/>
  <c r="L34"/>
  <c r="O34" s="1"/>
  <c r="L35"/>
  <c r="O35" s="1"/>
  <c r="L36"/>
  <c r="O36" s="1"/>
  <c r="L37"/>
  <c r="O37" s="1"/>
  <c r="L38"/>
  <c r="O38" s="1"/>
  <c r="L39"/>
  <c r="O39" s="1"/>
  <c r="L40"/>
  <c r="O40" s="1"/>
  <c r="L41"/>
  <c r="O41" s="1"/>
  <c r="L42"/>
  <c r="O42" s="1"/>
  <c r="L43"/>
  <c r="O43" s="1"/>
  <c r="L44"/>
  <c r="O44" s="1"/>
  <c r="L45"/>
  <c r="O45" s="1"/>
  <c r="L46"/>
  <c r="O46" s="1"/>
  <c r="L47"/>
  <c r="O47" s="1"/>
  <c r="L48"/>
  <c r="O48" s="1"/>
  <c r="L49"/>
  <c r="O49" s="1"/>
  <c r="L50"/>
  <c r="O50" s="1"/>
  <c r="L51"/>
  <c r="O51" s="1"/>
  <c r="L52"/>
  <c r="O52" s="1"/>
  <c r="L53"/>
  <c r="O53" s="1"/>
  <c r="L54"/>
  <c r="O54" s="1"/>
  <c r="L55"/>
  <c r="O55" s="1"/>
  <c r="L56"/>
  <c r="O56" s="1"/>
  <c r="L57"/>
  <c r="O57" s="1"/>
  <c r="L58"/>
  <c r="O58" s="1"/>
  <c r="L59"/>
  <c r="O59" s="1"/>
  <c r="L60"/>
  <c r="O60" s="1"/>
  <c r="L61"/>
  <c r="O61" s="1"/>
  <c r="L62"/>
  <c r="O62" s="1"/>
  <c r="L63"/>
  <c r="O63" s="1"/>
  <c r="L64"/>
  <c r="O64" s="1"/>
  <c r="L65"/>
  <c r="O65" s="1"/>
  <c r="L66"/>
  <c r="O66" s="1"/>
  <c r="L67"/>
  <c r="O67" s="1"/>
  <c r="L68"/>
  <c r="O68" s="1"/>
  <c r="L69"/>
  <c r="O69" s="1"/>
  <c r="L70"/>
  <c r="O70" s="1"/>
  <c r="L71"/>
  <c r="O71" s="1"/>
  <c r="L72"/>
  <c r="O72" s="1"/>
  <c r="L73"/>
  <c r="O73" s="1"/>
  <c r="L74"/>
  <c r="O74" s="1"/>
  <c r="L75"/>
  <c r="O75" s="1"/>
  <c r="L76"/>
  <c r="O76" s="1"/>
  <c r="L77"/>
  <c r="O77" s="1"/>
  <c r="L78"/>
  <c r="O78" s="1"/>
  <c r="L79"/>
  <c r="O79" s="1"/>
  <c r="L80"/>
  <c r="O80" s="1"/>
  <c r="L81"/>
  <c r="O81" s="1"/>
  <c r="L82"/>
  <c r="O82" s="1"/>
  <c r="L83"/>
  <c r="O83" s="1"/>
  <c r="L84"/>
  <c r="O84" s="1"/>
  <c r="L85"/>
  <c r="O85" s="1"/>
  <c r="L86"/>
  <c r="O86" s="1"/>
  <c r="L87"/>
  <c r="O87" s="1"/>
  <c r="L88"/>
  <c r="O88" s="1"/>
  <c r="L89"/>
  <c r="O89" s="1"/>
  <c r="L90"/>
  <c r="O90" s="1"/>
  <c r="L91"/>
  <c r="O91" s="1"/>
  <c r="L92"/>
  <c r="O92" s="1"/>
  <c r="L93"/>
  <c r="O93" s="1"/>
  <c r="L94"/>
  <c r="O94" s="1"/>
  <c r="L95"/>
  <c r="O95" s="1"/>
  <c r="L96"/>
  <c r="O96" s="1"/>
  <c r="L97"/>
  <c r="O97" s="1"/>
  <c r="L98"/>
  <c r="O98" s="1"/>
  <c r="L99"/>
  <c r="O99" s="1"/>
  <c r="L100"/>
  <c r="O100" s="1"/>
  <c r="L101"/>
  <c r="O101" s="1"/>
  <c r="L102"/>
  <c r="O102" s="1"/>
  <c r="L103"/>
  <c r="O103" s="1"/>
  <c r="L104"/>
  <c r="O104" s="1"/>
  <c r="L105"/>
  <c r="O105" s="1"/>
  <c r="L106"/>
  <c r="O106" s="1"/>
  <c r="L107"/>
  <c r="O107" s="1"/>
  <c r="L108"/>
  <c r="O108" s="1"/>
  <c r="L109"/>
  <c r="O109" s="1"/>
  <c r="L110"/>
  <c r="O110" s="1"/>
  <c r="L111"/>
  <c r="O111" s="1"/>
  <c r="L112"/>
  <c r="O112" s="1"/>
  <c r="L113"/>
  <c r="O113" s="1"/>
  <c r="L114"/>
  <c r="O114" s="1"/>
  <c r="L115"/>
  <c r="O115" s="1"/>
  <c r="L116"/>
  <c r="O116" s="1"/>
  <c r="L117"/>
  <c r="O117" s="1"/>
  <c r="L118"/>
  <c r="O118" s="1"/>
  <c r="L119"/>
  <c r="O119" s="1"/>
  <c r="L120"/>
  <c r="O120" s="1"/>
  <c r="L121"/>
  <c r="O121" s="1"/>
  <c r="L122"/>
  <c r="O122" s="1"/>
  <c r="L123"/>
  <c r="O123" s="1"/>
  <c r="L124"/>
  <c r="O124" s="1"/>
  <c r="L125"/>
  <c r="O125" s="1"/>
  <c r="L126"/>
  <c r="O126" s="1"/>
  <c r="L127"/>
  <c r="O127" s="1"/>
  <c r="L128"/>
  <c r="O128" s="1"/>
  <c r="L129"/>
  <c r="O129" s="1"/>
  <c r="L130"/>
  <c r="O130" s="1"/>
  <c r="L131"/>
  <c r="O131" s="1"/>
  <c r="L132"/>
  <c r="O132" s="1"/>
  <c r="L133"/>
  <c r="O133" s="1"/>
  <c r="L134"/>
  <c r="O134" s="1"/>
  <c r="L135"/>
  <c r="O135" s="1"/>
  <c r="L136"/>
  <c r="O136" s="1"/>
  <c r="L137"/>
  <c r="O137" s="1"/>
  <c r="L138"/>
  <c r="O138" s="1"/>
  <c r="L139"/>
  <c r="O139" s="1"/>
  <c r="L140"/>
  <c r="O140" s="1"/>
  <c r="L141"/>
  <c r="O141" s="1"/>
  <c r="L142"/>
  <c r="O142" s="1"/>
  <c r="L143"/>
  <c r="O143" s="1"/>
  <c r="L144"/>
  <c r="O144" s="1"/>
  <c r="L145"/>
  <c r="O145" s="1"/>
  <c r="L146"/>
  <c r="O146" s="1"/>
  <c r="L147"/>
  <c r="O147" s="1"/>
  <c r="L148"/>
  <c r="O148" s="1"/>
  <c r="L149"/>
  <c r="O149" s="1"/>
  <c r="L150"/>
  <c r="O150" s="1"/>
  <c r="L151"/>
  <c r="O151" s="1"/>
  <c r="L152"/>
  <c r="O152" s="1"/>
  <c r="L153"/>
  <c r="O153" s="1"/>
  <c r="L154"/>
  <c r="O154" s="1"/>
  <c r="L155"/>
  <c r="O155" s="1"/>
  <c r="L156"/>
  <c r="O156" s="1"/>
  <c r="L157"/>
  <c r="O157" s="1"/>
  <c r="L158"/>
  <c r="O158" s="1"/>
  <c r="L159"/>
  <c r="O159" s="1"/>
  <c r="L160"/>
  <c r="O160" s="1"/>
  <c r="L161"/>
  <c r="O161" s="1"/>
  <c r="L162"/>
  <c r="O162" s="1"/>
  <c r="L163"/>
  <c r="O163" s="1"/>
  <c r="L164"/>
  <c r="O164" s="1"/>
  <c r="L165"/>
  <c r="O165" s="1"/>
  <c r="L166"/>
  <c r="O166" s="1"/>
  <c r="L167"/>
  <c r="O167" s="1"/>
  <c r="L168"/>
  <c r="O168" s="1"/>
  <c r="L169"/>
  <c r="O169" s="1"/>
  <c r="L170"/>
  <c r="O170" s="1"/>
  <c r="L171"/>
  <c r="O171" s="1"/>
  <c r="L172"/>
  <c r="O172" s="1"/>
  <c r="L173"/>
  <c r="O173" s="1"/>
  <c r="L174"/>
  <c r="O174" s="1"/>
  <c r="L175"/>
  <c r="O175" s="1"/>
  <c r="L176"/>
  <c r="O176" s="1"/>
  <c r="L177"/>
  <c r="O177" s="1"/>
  <c r="L178"/>
  <c r="O178" s="1"/>
  <c r="L179"/>
  <c r="O179" s="1"/>
  <c r="L180"/>
  <c r="O180" s="1"/>
  <c r="L181"/>
  <c r="O181" s="1"/>
  <c r="L182"/>
  <c r="O182" s="1"/>
  <c r="L183"/>
  <c r="O183" s="1"/>
  <c r="L184"/>
  <c r="O184" s="1"/>
  <c r="L185"/>
  <c r="O185" s="1"/>
  <c r="L186"/>
  <c r="O186" s="1"/>
  <c r="L187"/>
  <c r="O187" s="1"/>
  <c r="L188"/>
  <c r="O188" s="1"/>
  <c r="L189"/>
  <c r="O189" s="1"/>
  <c r="L190"/>
  <c r="O190" s="1"/>
  <c r="L191"/>
  <c r="O191" s="1"/>
  <c r="L192"/>
  <c r="O192" s="1"/>
  <c r="L193"/>
  <c r="O193" s="1"/>
  <c r="L194"/>
  <c r="O194" s="1"/>
  <c r="L195"/>
  <c r="O195" s="1"/>
  <c r="L196"/>
  <c r="O196" s="1"/>
  <c r="L197"/>
  <c r="O197" s="1"/>
  <c r="L198"/>
  <c r="O198" s="1"/>
  <c r="L199"/>
  <c r="O199" s="1"/>
  <c r="L200"/>
  <c r="O200" s="1"/>
  <c r="L201"/>
  <c r="O201" s="1"/>
  <c r="L202"/>
  <c r="O202" s="1"/>
  <c r="L203"/>
  <c r="O203" s="1"/>
  <c r="L4"/>
  <c r="O4" s="1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8"/>
  <c r="K199"/>
  <c r="K200"/>
  <c r="K201"/>
  <c r="K202"/>
  <c r="K203"/>
  <c r="K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J181"/>
  <c r="J182"/>
  <c r="J183"/>
  <c r="J184"/>
  <c r="J185"/>
  <c r="J186"/>
  <c r="J187"/>
  <c r="J188"/>
  <c r="J189"/>
  <c r="J190"/>
  <c r="J191"/>
  <c r="J192"/>
  <c r="J193"/>
  <c r="J194"/>
  <c r="J195"/>
  <c r="J196"/>
  <c r="J197"/>
  <c r="J198"/>
  <c r="J199"/>
  <c r="J200"/>
  <c r="J201"/>
  <c r="J202"/>
  <c r="J203"/>
  <c r="J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I4"/>
  <c r="H4"/>
  <c r="G4"/>
  <c r="F203"/>
  <c r="E203"/>
  <c r="D203"/>
  <c r="C203"/>
  <c r="B203"/>
  <c r="A203"/>
  <c r="F202"/>
  <c r="E202"/>
  <c r="D202"/>
  <c r="C202"/>
  <c r="B202"/>
  <c r="A202"/>
  <c r="F201"/>
  <c r="E201"/>
  <c r="D201"/>
  <c r="C201"/>
  <c r="B201"/>
  <c r="A201"/>
  <c r="F200"/>
  <c r="E200"/>
  <c r="D200"/>
  <c r="C200"/>
  <c r="B200"/>
  <c r="A200"/>
  <c r="F199"/>
  <c r="E199"/>
  <c r="D199"/>
  <c r="C199"/>
  <c r="B199"/>
  <c r="A199"/>
  <c r="F198"/>
  <c r="E198"/>
  <c r="D198"/>
  <c r="C198"/>
  <c r="B198"/>
  <c r="A198"/>
  <c r="F197"/>
  <c r="E197"/>
  <c r="D197"/>
  <c r="C197"/>
  <c r="B197"/>
  <c r="A197"/>
  <c r="F196"/>
  <c r="E196"/>
  <c r="D196"/>
  <c r="C196"/>
  <c r="B196"/>
  <c r="A196"/>
  <c r="F195"/>
  <c r="E195"/>
  <c r="D195"/>
  <c r="C195"/>
  <c r="B195"/>
  <c r="A195"/>
  <c r="F194"/>
  <c r="E194"/>
  <c r="D194"/>
  <c r="C194"/>
  <c r="B194"/>
  <c r="A194"/>
  <c r="F193"/>
  <c r="E193"/>
  <c r="D193"/>
  <c r="C193"/>
  <c r="B193"/>
  <c r="A193"/>
  <c r="F192"/>
  <c r="E192"/>
  <c r="D192"/>
  <c r="C192"/>
  <c r="B192"/>
  <c r="A192"/>
  <c r="F191"/>
  <c r="E191"/>
  <c r="D191"/>
  <c r="C191"/>
  <c r="B191"/>
  <c r="A191"/>
  <c r="F190"/>
  <c r="E190"/>
  <c r="D190"/>
  <c r="C190"/>
  <c r="B190"/>
  <c r="A190"/>
  <c r="F189"/>
  <c r="E189"/>
  <c r="D189"/>
  <c r="C189"/>
  <c r="B189"/>
  <c r="A189"/>
  <c r="F188"/>
  <c r="E188"/>
  <c r="D188"/>
  <c r="C188"/>
  <c r="B188"/>
  <c r="A188"/>
  <c r="F187"/>
  <c r="E187"/>
  <c r="D187"/>
  <c r="C187"/>
  <c r="B187"/>
  <c r="A187"/>
  <c r="F186"/>
  <c r="E186"/>
  <c r="D186"/>
  <c r="C186"/>
  <c r="B186"/>
  <c r="A186"/>
  <c r="F185"/>
  <c r="E185"/>
  <c r="D185"/>
  <c r="C185"/>
  <c r="B185"/>
  <c r="A185"/>
  <c r="F184"/>
  <c r="E184"/>
  <c r="D184"/>
  <c r="C184"/>
  <c r="B184"/>
  <c r="A184"/>
  <c r="F183"/>
  <c r="E183"/>
  <c r="D183"/>
  <c r="C183"/>
  <c r="B183"/>
  <c r="A183"/>
  <c r="F182"/>
  <c r="E182"/>
  <c r="D182"/>
  <c r="C182"/>
  <c r="B182"/>
  <c r="A182"/>
  <c r="F181"/>
  <c r="E181"/>
  <c r="D181"/>
  <c r="C181"/>
  <c r="B181"/>
  <c r="A181"/>
  <c r="F180"/>
  <c r="E180"/>
  <c r="D180"/>
  <c r="C180"/>
  <c r="B180"/>
  <c r="A180"/>
  <c r="F179"/>
  <c r="E179"/>
  <c r="D179"/>
  <c r="C179"/>
  <c r="B179"/>
  <c r="A179"/>
  <c r="F178"/>
  <c r="E178"/>
  <c r="D178"/>
  <c r="C178"/>
  <c r="B178"/>
  <c r="A178"/>
  <c r="F177"/>
  <c r="E177"/>
  <c r="D177"/>
  <c r="C177"/>
  <c r="B177"/>
  <c r="A177"/>
  <c r="F176"/>
  <c r="E176"/>
  <c r="D176"/>
  <c r="C176"/>
  <c r="B176"/>
  <c r="A176"/>
  <c r="F175"/>
  <c r="E175"/>
  <c r="D175"/>
  <c r="C175"/>
  <c r="B175"/>
  <c r="A175"/>
  <c r="F174"/>
  <c r="E174"/>
  <c r="D174"/>
  <c r="C174"/>
  <c r="B174"/>
  <c r="A174"/>
  <c r="F173"/>
  <c r="E173"/>
  <c r="D173"/>
  <c r="C173"/>
  <c r="B173"/>
  <c r="A173"/>
  <c r="F172"/>
  <c r="E172"/>
  <c r="D172"/>
  <c r="C172"/>
  <c r="B172"/>
  <c r="A172"/>
  <c r="F171"/>
  <c r="E171"/>
  <c r="D171"/>
  <c r="C171"/>
  <c r="B171"/>
  <c r="A171"/>
  <c r="F170"/>
  <c r="E170"/>
  <c r="D170"/>
  <c r="C170"/>
  <c r="B170"/>
  <c r="A170"/>
  <c r="F169"/>
  <c r="E169"/>
  <c r="D169"/>
  <c r="C169"/>
  <c r="B169"/>
  <c r="A169"/>
  <c r="F168"/>
  <c r="E168"/>
  <c r="D168"/>
  <c r="C168"/>
  <c r="B168"/>
  <c r="A168"/>
  <c r="F167"/>
  <c r="E167"/>
  <c r="D167"/>
  <c r="C167"/>
  <c r="B167"/>
  <c r="A167"/>
  <c r="F166"/>
  <c r="E166"/>
  <c r="D166"/>
  <c r="C166"/>
  <c r="B166"/>
  <c r="A166"/>
  <c r="F165"/>
  <c r="E165"/>
  <c r="D165"/>
  <c r="C165"/>
  <c r="B165"/>
  <c r="A165"/>
  <c r="F164"/>
  <c r="E164"/>
  <c r="D164"/>
  <c r="C164"/>
  <c r="B164"/>
  <c r="A164"/>
  <c r="F163"/>
  <c r="E163"/>
  <c r="D163"/>
  <c r="C163"/>
  <c r="B163"/>
  <c r="A163"/>
  <c r="F162"/>
  <c r="E162"/>
  <c r="D162"/>
  <c r="C162"/>
  <c r="B162"/>
  <c r="A162"/>
  <c r="F161"/>
  <c r="E161"/>
  <c r="D161"/>
  <c r="C161"/>
  <c r="B161"/>
  <c r="A161"/>
  <c r="F160"/>
  <c r="E160"/>
  <c r="D160"/>
  <c r="C160"/>
  <c r="B160"/>
  <c r="A160"/>
  <c r="F159"/>
  <c r="E159"/>
  <c r="D159"/>
  <c r="C159"/>
  <c r="B159"/>
  <c r="A159"/>
  <c r="F158"/>
  <c r="E158"/>
  <c r="D158"/>
  <c r="C158"/>
  <c r="B158"/>
  <c r="A158"/>
  <c r="F157"/>
  <c r="E157"/>
  <c r="D157"/>
  <c r="C157"/>
  <c r="B157"/>
  <c r="A157"/>
  <c r="F156"/>
  <c r="E156"/>
  <c r="D156"/>
  <c r="C156"/>
  <c r="B156"/>
  <c r="A156"/>
  <c r="F155"/>
  <c r="E155"/>
  <c r="D155"/>
  <c r="C155"/>
  <c r="B155"/>
  <c r="A155"/>
  <c r="F154"/>
  <c r="E154"/>
  <c r="D154"/>
  <c r="C154"/>
  <c r="B154"/>
  <c r="A154"/>
  <c r="F153"/>
  <c r="E153"/>
  <c r="D153"/>
  <c r="C153"/>
  <c r="B153"/>
  <c r="A153"/>
  <c r="F152"/>
  <c r="E152"/>
  <c r="D152"/>
  <c r="C152"/>
  <c r="B152"/>
  <c r="A152"/>
  <c r="F151"/>
  <c r="E151"/>
  <c r="D151"/>
  <c r="C151"/>
  <c r="B151"/>
  <c r="A151"/>
  <c r="F150"/>
  <c r="E150"/>
  <c r="D150"/>
  <c r="C150"/>
  <c r="B150"/>
  <c r="A150"/>
  <c r="F149"/>
  <c r="E149"/>
  <c r="D149"/>
  <c r="C149"/>
  <c r="B149"/>
  <c r="A149"/>
  <c r="F148"/>
  <c r="E148"/>
  <c r="D148"/>
  <c r="C148"/>
  <c r="B148"/>
  <c r="A148"/>
  <c r="F147"/>
  <c r="E147"/>
  <c r="D147"/>
  <c r="C147"/>
  <c r="B147"/>
  <c r="A147"/>
  <c r="F146"/>
  <c r="E146"/>
  <c r="D146"/>
  <c r="C146"/>
  <c r="B146"/>
  <c r="A146"/>
  <c r="F145"/>
  <c r="E145"/>
  <c r="D145"/>
  <c r="C145"/>
  <c r="B145"/>
  <c r="A145"/>
  <c r="F144"/>
  <c r="E144"/>
  <c r="D144"/>
  <c r="C144"/>
  <c r="B144"/>
  <c r="A144"/>
  <c r="F143"/>
  <c r="E143"/>
  <c r="D143"/>
  <c r="C143"/>
  <c r="B143"/>
  <c r="A143"/>
  <c r="F142"/>
  <c r="E142"/>
  <c r="D142"/>
  <c r="C142"/>
  <c r="B142"/>
  <c r="A142"/>
  <c r="F141"/>
  <c r="E141"/>
  <c r="D141"/>
  <c r="C141"/>
  <c r="B141"/>
  <c r="A141"/>
  <c r="F140"/>
  <c r="E140"/>
  <c r="D140"/>
  <c r="C140"/>
  <c r="B140"/>
  <c r="A140"/>
  <c r="F139"/>
  <c r="E139"/>
  <c r="D139"/>
  <c r="C139"/>
  <c r="B139"/>
  <c r="A139"/>
  <c r="F138"/>
  <c r="E138"/>
  <c r="D138"/>
  <c r="C138"/>
  <c r="B138"/>
  <c r="A138"/>
  <c r="F137"/>
  <c r="E137"/>
  <c r="D137"/>
  <c r="C137"/>
  <c r="B137"/>
  <c r="A137"/>
  <c r="F136"/>
  <c r="E136"/>
  <c r="D136"/>
  <c r="C136"/>
  <c r="B136"/>
  <c r="A136"/>
  <c r="F135"/>
  <c r="E135"/>
  <c r="D135"/>
  <c r="C135"/>
  <c r="B135"/>
  <c r="A135"/>
  <c r="F134"/>
  <c r="E134"/>
  <c r="D134"/>
  <c r="C134"/>
  <c r="B134"/>
  <c r="A134"/>
  <c r="F133"/>
  <c r="E133"/>
  <c r="D133"/>
  <c r="C133"/>
  <c r="B133"/>
  <c r="A133"/>
  <c r="F132"/>
  <c r="E132"/>
  <c r="D132"/>
  <c r="C132"/>
  <c r="B132"/>
  <c r="A132"/>
  <c r="F131"/>
  <c r="E131"/>
  <c r="D131"/>
  <c r="C131"/>
  <c r="B131"/>
  <c r="A131"/>
  <c r="F130"/>
  <c r="E130"/>
  <c r="D130"/>
  <c r="C130"/>
  <c r="B130"/>
  <c r="A130"/>
  <c r="F129"/>
  <c r="E129"/>
  <c r="D129"/>
  <c r="C129"/>
  <c r="B129"/>
  <c r="A129"/>
  <c r="F128"/>
  <c r="E128"/>
  <c r="D128"/>
  <c r="C128"/>
  <c r="B128"/>
  <c r="A128"/>
  <c r="F127"/>
  <c r="E127"/>
  <c r="D127"/>
  <c r="C127"/>
  <c r="B127"/>
  <c r="A127"/>
  <c r="F126"/>
  <c r="E126"/>
  <c r="D126"/>
  <c r="C126"/>
  <c r="B126"/>
  <c r="A126"/>
  <c r="F125"/>
  <c r="E125"/>
  <c r="D125"/>
  <c r="C125"/>
  <c r="B125"/>
  <c r="A125"/>
  <c r="F124"/>
  <c r="E124"/>
  <c r="D124"/>
  <c r="C124"/>
  <c r="B124"/>
  <c r="A124"/>
  <c r="F123"/>
  <c r="E123"/>
  <c r="D123"/>
  <c r="C123"/>
  <c r="B123"/>
  <c r="A123"/>
  <c r="F122"/>
  <c r="E122"/>
  <c r="D122"/>
  <c r="C122"/>
  <c r="B122"/>
  <c r="A122"/>
  <c r="F121"/>
  <c r="E121"/>
  <c r="D121"/>
  <c r="C121"/>
  <c r="B121"/>
  <c r="A121"/>
  <c r="F120"/>
  <c r="E120"/>
  <c r="D120"/>
  <c r="C120"/>
  <c r="B120"/>
  <c r="A120"/>
  <c r="F119"/>
  <c r="E119"/>
  <c r="D119"/>
  <c r="C119"/>
  <c r="B119"/>
  <c r="A119"/>
  <c r="F118"/>
  <c r="E118"/>
  <c r="D118"/>
  <c r="C118"/>
  <c r="B118"/>
  <c r="A118"/>
  <c r="F117"/>
  <c r="E117"/>
  <c r="D117"/>
  <c r="C117"/>
  <c r="B117"/>
  <c r="A117"/>
  <c r="F116"/>
  <c r="E116"/>
  <c r="D116"/>
  <c r="C116"/>
  <c r="B116"/>
  <c r="A116"/>
  <c r="F115"/>
  <c r="E115"/>
  <c r="D115"/>
  <c r="C115"/>
  <c r="B115"/>
  <c r="A115"/>
  <c r="F114"/>
  <c r="E114"/>
  <c r="D114"/>
  <c r="C114"/>
  <c r="B114"/>
  <c r="A114"/>
  <c r="F113"/>
  <c r="E113"/>
  <c r="D113"/>
  <c r="C113"/>
  <c r="B113"/>
  <c r="A113"/>
  <c r="F112"/>
  <c r="E112"/>
  <c r="D112"/>
  <c r="C112"/>
  <c r="B112"/>
  <c r="A112"/>
  <c r="F111"/>
  <c r="E111"/>
  <c r="D111"/>
  <c r="C111"/>
  <c r="B111"/>
  <c r="A111"/>
  <c r="F110"/>
  <c r="E110"/>
  <c r="D110"/>
  <c r="C110"/>
  <c r="B110"/>
  <c r="A110"/>
  <c r="F109"/>
  <c r="E109"/>
  <c r="D109"/>
  <c r="C109"/>
  <c r="B109"/>
  <c r="A109"/>
  <c r="F108"/>
  <c r="E108"/>
  <c r="D108"/>
  <c r="C108"/>
  <c r="B108"/>
  <c r="A108"/>
  <c r="F107"/>
  <c r="E107"/>
  <c r="D107"/>
  <c r="C107"/>
  <c r="B107"/>
  <c r="A107"/>
  <c r="F106"/>
  <c r="E106"/>
  <c r="D106"/>
  <c r="C106"/>
  <c r="B106"/>
  <c r="A106"/>
  <c r="F105"/>
  <c r="E105"/>
  <c r="D105"/>
  <c r="C105"/>
  <c r="B105"/>
  <c r="A105"/>
  <c r="F104"/>
  <c r="E104"/>
  <c r="D104"/>
  <c r="C104"/>
  <c r="B104"/>
  <c r="A104"/>
  <c r="F103"/>
  <c r="E103"/>
  <c r="D103"/>
  <c r="C103"/>
  <c r="B103"/>
  <c r="A103"/>
  <c r="F102"/>
  <c r="E102"/>
  <c r="D102"/>
  <c r="C102"/>
  <c r="B102"/>
  <c r="A102"/>
  <c r="F101"/>
  <c r="E101"/>
  <c r="D101"/>
  <c r="C101"/>
  <c r="B101"/>
  <c r="A101"/>
  <c r="F100"/>
  <c r="E100"/>
  <c r="D100"/>
  <c r="C100"/>
  <c r="B100"/>
  <c r="A100"/>
  <c r="F99"/>
  <c r="E99"/>
  <c r="D99"/>
  <c r="C99"/>
  <c r="B99"/>
  <c r="A99"/>
  <c r="F98"/>
  <c r="E98"/>
  <c r="D98"/>
  <c r="C98"/>
  <c r="B98"/>
  <c r="A98"/>
  <c r="F97"/>
  <c r="E97"/>
  <c r="D97"/>
  <c r="C97"/>
  <c r="B97"/>
  <c r="A97"/>
  <c r="F96"/>
  <c r="E96"/>
  <c r="D96"/>
  <c r="C96"/>
  <c r="B96"/>
  <c r="A96"/>
  <c r="F95"/>
  <c r="E95"/>
  <c r="D95"/>
  <c r="C95"/>
  <c r="B95"/>
  <c r="A95"/>
  <c r="F94"/>
  <c r="E94"/>
  <c r="D94"/>
  <c r="C94"/>
  <c r="B94"/>
  <c r="A94"/>
  <c r="F93"/>
  <c r="E93"/>
  <c r="D93"/>
  <c r="C93"/>
  <c r="B93"/>
  <c r="A93"/>
  <c r="F92"/>
  <c r="E92"/>
  <c r="D92"/>
  <c r="C92"/>
  <c r="B92"/>
  <c r="A92"/>
  <c r="F91"/>
  <c r="E91"/>
  <c r="D91"/>
  <c r="C91"/>
  <c r="B91"/>
  <c r="A91"/>
  <c r="F90"/>
  <c r="E90"/>
  <c r="D90"/>
  <c r="C90"/>
  <c r="B90"/>
  <c r="A90"/>
  <c r="F89"/>
  <c r="E89"/>
  <c r="D89"/>
  <c r="C89"/>
  <c r="B89"/>
  <c r="A89"/>
  <c r="F88"/>
  <c r="E88"/>
  <c r="D88"/>
  <c r="C88"/>
  <c r="B88"/>
  <c r="A88"/>
  <c r="F87"/>
  <c r="E87"/>
  <c r="D87"/>
  <c r="C87"/>
  <c r="B87"/>
  <c r="A87"/>
  <c r="F86"/>
  <c r="E86"/>
  <c r="D86"/>
  <c r="C86"/>
  <c r="B86"/>
  <c r="A86"/>
  <c r="F85"/>
  <c r="E85"/>
  <c r="D85"/>
  <c r="C85"/>
  <c r="B85"/>
  <c r="A85"/>
  <c r="F84"/>
  <c r="E84"/>
  <c r="D84"/>
  <c r="C84"/>
  <c r="B84"/>
  <c r="A84"/>
  <c r="F83"/>
  <c r="E83"/>
  <c r="D83"/>
  <c r="C83"/>
  <c r="B83"/>
  <c r="A83"/>
  <c r="F82"/>
  <c r="E82"/>
  <c r="D82"/>
  <c r="C82"/>
  <c r="B82"/>
  <c r="A82"/>
  <c r="F81"/>
  <c r="E81"/>
  <c r="D81"/>
  <c r="C81"/>
  <c r="B81"/>
  <c r="A81"/>
  <c r="F80"/>
  <c r="E80"/>
  <c r="D80"/>
  <c r="C80"/>
  <c r="B80"/>
  <c r="A80"/>
  <c r="F79"/>
  <c r="E79"/>
  <c r="D79"/>
  <c r="C79"/>
  <c r="B79"/>
  <c r="A79"/>
  <c r="F78"/>
  <c r="E78"/>
  <c r="D78"/>
  <c r="C78"/>
  <c r="B78"/>
  <c r="A78"/>
  <c r="F77"/>
  <c r="E77"/>
  <c r="D77"/>
  <c r="C77"/>
  <c r="B77"/>
  <c r="A77"/>
  <c r="F76"/>
  <c r="E76"/>
  <c r="D76"/>
  <c r="C76"/>
  <c r="B76"/>
  <c r="A76"/>
  <c r="F75"/>
  <c r="E75"/>
  <c r="D75"/>
  <c r="C75"/>
  <c r="B75"/>
  <c r="A75"/>
  <c r="F74"/>
  <c r="E74"/>
  <c r="D74"/>
  <c r="C74"/>
  <c r="B74"/>
  <c r="A74"/>
  <c r="F73"/>
  <c r="E73"/>
  <c r="D73"/>
  <c r="C73"/>
  <c r="B73"/>
  <c r="A73"/>
  <c r="F72"/>
  <c r="E72"/>
  <c r="D72"/>
  <c r="C72"/>
  <c r="B72"/>
  <c r="A72"/>
  <c r="F71"/>
  <c r="E71"/>
  <c r="D71"/>
  <c r="C71"/>
  <c r="B71"/>
  <c r="A71"/>
  <c r="F70"/>
  <c r="E70"/>
  <c r="D70"/>
  <c r="C70"/>
  <c r="B70"/>
  <c r="A70"/>
  <c r="F69"/>
  <c r="E69"/>
  <c r="D69"/>
  <c r="C69"/>
  <c r="B69"/>
  <c r="A69"/>
  <c r="F68"/>
  <c r="E68"/>
  <c r="D68"/>
  <c r="C68"/>
  <c r="B68"/>
  <c r="A68"/>
  <c r="F67"/>
  <c r="E67"/>
  <c r="D67"/>
  <c r="C67"/>
  <c r="B67"/>
  <c r="A67"/>
  <c r="F66"/>
  <c r="E66"/>
  <c r="D66"/>
  <c r="C66"/>
  <c r="B66"/>
  <c r="A66"/>
  <c r="F65"/>
  <c r="E65"/>
  <c r="D65"/>
  <c r="C65"/>
  <c r="B65"/>
  <c r="A65"/>
  <c r="F64"/>
  <c r="E64"/>
  <c r="D64"/>
  <c r="C64"/>
  <c r="B64"/>
  <c r="A64"/>
  <c r="F63"/>
  <c r="E63"/>
  <c r="D63"/>
  <c r="C63"/>
  <c r="B63"/>
  <c r="A63"/>
  <c r="F62"/>
  <c r="E62"/>
  <c r="D62"/>
  <c r="C62"/>
  <c r="B62"/>
  <c r="A62"/>
  <c r="F61"/>
  <c r="E61"/>
  <c r="D61"/>
  <c r="C61"/>
  <c r="B61"/>
  <c r="A61"/>
  <c r="F60"/>
  <c r="E60"/>
  <c r="D60"/>
  <c r="C60"/>
  <c r="B60"/>
  <c r="A60"/>
  <c r="F59"/>
  <c r="E59"/>
  <c r="D59"/>
  <c r="C59"/>
  <c r="B59"/>
  <c r="A59"/>
  <c r="F58"/>
  <c r="E58"/>
  <c r="D58"/>
  <c r="C58"/>
  <c r="B58"/>
  <c r="A58"/>
  <c r="F57"/>
  <c r="E57"/>
  <c r="D57"/>
  <c r="C57"/>
  <c r="B57"/>
  <c r="A57"/>
  <c r="F56"/>
  <c r="E56"/>
  <c r="D56"/>
  <c r="C56"/>
  <c r="B56"/>
  <c r="A56"/>
  <c r="F55"/>
  <c r="E55"/>
  <c r="D55"/>
  <c r="C55"/>
  <c r="B55"/>
  <c r="A55"/>
  <c r="F54"/>
  <c r="E54"/>
  <c r="D54"/>
  <c r="C54"/>
  <c r="B54"/>
  <c r="A54"/>
  <c r="F53"/>
  <c r="E53"/>
  <c r="D53"/>
  <c r="C53"/>
  <c r="B53"/>
  <c r="A53"/>
  <c r="F52"/>
  <c r="E52"/>
  <c r="D52"/>
  <c r="C52"/>
  <c r="B52"/>
  <c r="A52"/>
  <c r="F51"/>
  <c r="E51"/>
  <c r="D51"/>
  <c r="C51"/>
  <c r="B51"/>
  <c r="A51"/>
  <c r="F50"/>
  <c r="E50"/>
  <c r="D50"/>
  <c r="C50"/>
  <c r="B50"/>
  <c r="A50"/>
  <c r="F49"/>
  <c r="E49"/>
  <c r="D49"/>
  <c r="C49"/>
  <c r="B49"/>
  <c r="A49"/>
  <c r="F48"/>
  <c r="E48"/>
  <c r="D48"/>
  <c r="C48"/>
  <c r="B48"/>
  <c r="A48"/>
  <c r="F47"/>
  <c r="E47"/>
  <c r="D47"/>
  <c r="C47"/>
  <c r="B47"/>
  <c r="A47"/>
  <c r="F46"/>
  <c r="E46"/>
  <c r="D46"/>
  <c r="C46"/>
  <c r="B46"/>
  <c r="A46"/>
  <c r="F45"/>
  <c r="E45"/>
  <c r="D45"/>
  <c r="C45"/>
  <c r="B45"/>
  <c r="A45"/>
  <c r="F44"/>
  <c r="E44"/>
  <c r="D44"/>
  <c r="C44"/>
  <c r="B44"/>
  <c r="A44"/>
  <c r="F43"/>
  <c r="E43"/>
  <c r="D43"/>
  <c r="C43"/>
  <c r="B43"/>
  <c r="A43"/>
  <c r="F42"/>
  <c r="E42"/>
  <c r="D42"/>
  <c r="C42"/>
  <c r="B42"/>
  <c r="A42"/>
  <c r="F41"/>
  <c r="E41"/>
  <c r="D41"/>
  <c r="C41"/>
  <c r="B41"/>
  <c r="A41"/>
  <c r="F40"/>
  <c r="E40"/>
  <c r="D40"/>
  <c r="C40"/>
  <c r="B40"/>
  <c r="A40"/>
  <c r="F39"/>
  <c r="E39"/>
  <c r="D39"/>
  <c r="C39"/>
  <c r="B39"/>
  <c r="A39"/>
  <c r="F38"/>
  <c r="E38"/>
  <c r="D38"/>
  <c r="C38"/>
  <c r="B38"/>
  <c r="A38"/>
  <c r="F37"/>
  <c r="E37"/>
  <c r="D37"/>
  <c r="C37"/>
  <c r="B37"/>
  <c r="A37"/>
  <c r="F36"/>
  <c r="E36"/>
  <c r="D36"/>
  <c r="C36"/>
  <c r="B36"/>
  <c r="A36"/>
  <c r="F35"/>
  <c r="E35"/>
  <c r="D35"/>
  <c r="C35"/>
  <c r="B35"/>
  <c r="A35"/>
  <c r="F34"/>
  <c r="E34"/>
  <c r="D34"/>
  <c r="C34"/>
  <c r="B34"/>
  <c r="A34"/>
  <c r="F33"/>
  <c r="E33"/>
  <c r="D33"/>
  <c r="C33"/>
  <c r="B33"/>
  <c r="A33"/>
  <c r="F32"/>
  <c r="E32"/>
  <c r="D32"/>
  <c r="C32"/>
  <c r="B32"/>
  <c r="A32"/>
  <c r="F31"/>
  <c r="E31"/>
  <c r="D31"/>
  <c r="C31"/>
  <c r="B31"/>
  <c r="A31"/>
  <c r="F30"/>
  <c r="E30"/>
  <c r="D30"/>
  <c r="C30"/>
  <c r="B30"/>
  <c r="A30"/>
  <c r="F29"/>
  <c r="E29"/>
  <c r="D29"/>
  <c r="C29"/>
  <c r="B29"/>
  <c r="A29"/>
  <c r="F28"/>
  <c r="E28"/>
  <c r="D28"/>
  <c r="C28"/>
  <c r="B28"/>
  <c r="A28"/>
  <c r="F27"/>
  <c r="E27"/>
  <c r="D27"/>
  <c r="C27"/>
  <c r="B27"/>
  <c r="A27"/>
  <c r="F26"/>
  <c r="E26"/>
  <c r="D26"/>
  <c r="C26"/>
  <c r="B26"/>
  <c r="A26"/>
  <c r="F25"/>
  <c r="E25"/>
  <c r="D25"/>
  <c r="C25"/>
  <c r="B25"/>
  <c r="A25"/>
  <c r="F24"/>
  <c r="E24"/>
  <c r="D24"/>
  <c r="C24"/>
  <c r="B24"/>
  <c r="A24"/>
  <c r="F23"/>
  <c r="E23"/>
  <c r="D23"/>
  <c r="C23"/>
  <c r="B23"/>
  <c r="A23"/>
  <c r="F22"/>
  <c r="E22"/>
  <c r="D22"/>
  <c r="C22"/>
  <c r="B22"/>
  <c r="A22"/>
  <c r="F21"/>
  <c r="E21"/>
  <c r="D21"/>
  <c r="C21"/>
  <c r="B21"/>
  <c r="A21"/>
  <c r="F20"/>
  <c r="E20"/>
  <c r="D20"/>
  <c r="C20"/>
  <c r="B20"/>
  <c r="A20"/>
  <c r="F19"/>
  <c r="E19"/>
  <c r="D19"/>
  <c r="C19"/>
  <c r="B19"/>
  <c r="A19"/>
  <c r="F18"/>
  <c r="E18"/>
  <c r="D18"/>
  <c r="C18"/>
  <c r="B18"/>
  <c r="A18"/>
  <c r="F17"/>
  <c r="E17"/>
  <c r="D17"/>
  <c r="C17"/>
  <c r="B17"/>
  <c r="A17"/>
  <c r="F16"/>
  <c r="E16"/>
  <c r="D16"/>
  <c r="C16"/>
  <c r="B16"/>
  <c r="A16"/>
  <c r="F15"/>
  <c r="E15"/>
  <c r="D15"/>
  <c r="C15"/>
  <c r="B15"/>
  <c r="A15"/>
  <c r="F14"/>
  <c r="E14"/>
  <c r="D14"/>
  <c r="C14"/>
  <c r="B14"/>
  <c r="A14"/>
  <c r="F13"/>
  <c r="E13"/>
  <c r="D13"/>
  <c r="C13"/>
  <c r="B13"/>
  <c r="A13"/>
  <c r="F12"/>
  <c r="E12"/>
  <c r="D12"/>
  <c r="C12"/>
  <c r="B12"/>
  <c r="A12"/>
  <c r="F11"/>
  <c r="E11"/>
  <c r="D11"/>
  <c r="C11"/>
  <c r="B11"/>
  <c r="A11"/>
  <c r="F10"/>
  <c r="E10"/>
  <c r="D10"/>
  <c r="C10"/>
  <c r="B10"/>
  <c r="A10"/>
  <c r="F9"/>
  <c r="E9"/>
  <c r="D9"/>
  <c r="C9"/>
  <c r="B9"/>
  <c r="A9"/>
  <c r="F8"/>
  <c r="E8"/>
  <c r="D8"/>
  <c r="C8"/>
  <c r="B8"/>
  <c r="A8"/>
  <c r="F7"/>
  <c r="E7"/>
  <c r="D7"/>
  <c r="C7"/>
  <c r="B7"/>
  <c r="A7"/>
  <c r="F6"/>
  <c r="E6"/>
  <c r="D6"/>
  <c r="C6"/>
  <c r="B6"/>
  <c r="A6"/>
  <c r="F5"/>
  <c r="E5"/>
  <c r="D5"/>
  <c r="C5"/>
  <c r="B5"/>
  <c r="A5"/>
  <c r="F4"/>
  <c r="E4"/>
  <c r="D4"/>
  <c r="C4"/>
  <c r="B4"/>
  <c r="A4"/>
  <c r="Z5" i="77" l="1"/>
  <c r="S4" i="76"/>
  <c r="Z4" i="77"/>
  <c r="R7" i="50" l="1"/>
  <c r="R8"/>
  <c r="R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5"/>
  <c r="R36"/>
  <c r="R37"/>
  <c r="R38"/>
  <c r="R39"/>
  <c r="R40"/>
  <c r="R41"/>
  <c r="R42"/>
  <c r="R43"/>
  <c r="R44"/>
  <c r="R45"/>
  <c r="R46"/>
  <c r="R47"/>
  <c r="R48"/>
  <c r="R49"/>
  <c r="R50"/>
  <c r="R51"/>
  <c r="R52"/>
  <c r="R53"/>
  <c r="R54"/>
  <c r="R55"/>
  <c r="R56"/>
  <c r="R57"/>
  <c r="R58"/>
  <c r="R59"/>
  <c r="R60"/>
  <c r="R61"/>
  <c r="R62"/>
  <c r="R63"/>
  <c r="R64"/>
  <c r="R65"/>
  <c r="R66"/>
  <c r="R67"/>
  <c r="R68"/>
  <c r="R69"/>
  <c r="R70"/>
  <c r="R71"/>
  <c r="R72"/>
  <c r="R73"/>
  <c r="R74"/>
  <c r="R75"/>
  <c r="R76"/>
  <c r="R77"/>
  <c r="R78"/>
  <c r="R79"/>
  <c r="R80"/>
  <c r="R81"/>
  <c r="R82"/>
  <c r="R83"/>
  <c r="R84"/>
  <c r="R85"/>
  <c r="R86"/>
  <c r="R87"/>
  <c r="R88"/>
  <c r="R89"/>
  <c r="R90"/>
  <c r="R91"/>
  <c r="R92"/>
  <c r="R93"/>
  <c r="R94"/>
  <c r="R95"/>
  <c r="R96"/>
  <c r="R97"/>
  <c r="R98"/>
  <c r="R99"/>
  <c r="R100"/>
  <c r="R101"/>
  <c r="R102"/>
  <c r="R103"/>
  <c r="R104"/>
  <c r="R105"/>
  <c r="R106"/>
  <c r="R107"/>
  <c r="R108"/>
  <c r="R109"/>
  <c r="R110"/>
  <c r="R111"/>
  <c r="R112"/>
  <c r="R113"/>
  <c r="R114"/>
  <c r="R115"/>
  <c r="R116"/>
  <c r="R117"/>
  <c r="R118"/>
  <c r="R119"/>
  <c r="R120"/>
  <c r="R121"/>
  <c r="R122"/>
  <c r="R123"/>
  <c r="R124"/>
  <c r="R125"/>
  <c r="R126"/>
  <c r="R127"/>
  <c r="R128"/>
  <c r="R129"/>
  <c r="R130"/>
  <c r="R131"/>
  <c r="R132"/>
  <c r="R133"/>
  <c r="R134"/>
  <c r="R135"/>
  <c r="R136"/>
  <c r="R137"/>
  <c r="R138"/>
  <c r="R139"/>
  <c r="R140"/>
  <c r="R141"/>
  <c r="R142"/>
  <c r="R143"/>
  <c r="R144"/>
  <c r="R145"/>
  <c r="R146"/>
  <c r="R147"/>
  <c r="R149"/>
  <c r="R150"/>
  <c r="R151"/>
  <c r="R153"/>
  <c r="R154"/>
  <c r="R155"/>
  <c r="R157"/>
  <c r="R158"/>
  <c r="R159"/>
  <c r="R161"/>
  <c r="R162"/>
  <c r="R163"/>
  <c r="R164"/>
  <c r="R165"/>
  <c r="R166"/>
  <c r="R167"/>
  <c r="R168"/>
  <c r="R169"/>
  <c r="R170"/>
  <c r="R171"/>
  <c r="R172"/>
  <c r="R173"/>
  <c r="R174"/>
  <c r="R175"/>
  <c r="R176"/>
  <c r="R177"/>
  <c r="R178"/>
  <c r="R179"/>
  <c r="R180"/>
  <c r="R181"/>
  <c r="R182"/>
  <c r="R183"/>
  <c r="R184"/>
  <c r="R185"/>
  <c r="R186"/>
  <c r="R187"/>
  <c r="R188"/>
  <c r="R189"/>
  <c r="R190"/>
  <c r="R191"/>
  <c r="R192"/>
  <c r="R193"/>
  <c r="R194"/>
  <c r="R195"/>
  <c r="R196"/>
  <c r="R197"/>
  <c r="R198"/>
  <c r="R199"/>
  <c r="R200"/>
  <c r="R201"/>
  <c r="R202"/>
  <c r="R203"/>
  <c r="R204"/>
  <c r="AP7"/>
  <c r="Z5"/>
  <c r="O6" i="52"/>
  <c r="P6" s="1"/>
  <c r="O7"/>
  <c r="P7" s="1"/>
  <c r="O8"/>
  <c r="P8" s="1"/>
  <c r="O9"/>
  <c r="P9" s="1"/>
  <c r="O10"/>
  <c r="P10" s="1"/>
  <c r="O11"/>
  <c r="P11" s="1"/>
  <c r="O12"/>
  <c r="P12" s="1"/>
  <c r="O13"/>
  <c r="P13" s="1"/>
  <c r="O14"/>
  <c r="P14" s="1"/>
  <c r="O15"/>
  <c r="P15" s="1"/>
  <c r="O16"/>
  <c r="P16" s="1"/>
  <c r="O17"/>
  <c r="P17" s="1"/>
  <c r="O18"/>
  <c r="P18" s="1"/>
  <c r="O19"/>
  <c r="P19" s="1"/>
  <c r="O20"/>
  <c r="P20" s="1"/>
  <c r="O21"/>
  <c r="P21" s="1"/>
  <c r="O22"/>
  <c r="P22" s="1"/>
  <c r="O23"/>
  <c r="P23" s="1"/>
  <c r="O24"/>
  <c r="P24" s="1"/>
  <c r="O25"/>
  <c r="P25" s="1"/>
  <c r="O26"/>
  <c r="P26" s="1"/>
  <c r="O27"/>
  <c r="P27" s="1"/>
  <c r="O28"/>
  <c r="P28" s="1"/>
  <c r="O29"/>
  <c r="P29" s="1"/>
  <c r="O30"/>
  <c r="P30" s="1"/>
  <c r="O31"/>
  <c r="P31" s="1"/>
  <c r="O32"/>
  <c r="P32" s="1"/>
  <c r="O33"/>
  <c r="P33" s="1"/>
  <c r="O34"/>
  <c r="P34" s="1"/>
  <c r="O35"/>
  <c r="P35" s="1"/>
  <c r="O36"/>
  <c r="P36" s="1"/>
  <c r="O37"/>
  <c r="P37" s="1"/>
  <c r="O38"/>
  <c r="P38" s="1"/>
  <c r="O39"/>
  <c r="P39" s="1"/>
  <c r="O40"/>
  <c r="P40" s="1"/>
  <c r="O41"/>
  <c r="P41" s="1"/>
  <c r="O42"/>
  <c r="P42" s="1"/>
  <c r="O43"/>
  <c r="P43" s="1"/>
  <c r="O44"/>
  <c r="P44" s="1"/>
  <c r="O45"/>
  <c r="P45" s="1"/>
  <c r="O46"/>
  <c r="P46" s="1"/>
  <c r="O47"/>
  <c r="P47" s="1"/>
  <c r="O48"/>
  <c r="P48" s="1"/>
  <c r="O49"/>
  <c r="P49" s="1"/>
  <c r="O50"/>
  <c r="P50" s="1"/>
  <c r="O51"/>
  <c r="P51" s="1"/>
  <c r="O52"/>
  <c r="P52" s="1"/>
  <c r="O53"/>
  <c r="P53" s="1"/>
  <c r="O54"/>
  <c r="P54" s="1"/>
  <c r="O55"/>
  <c r="P55" s="1"/>
  <c r="O56"/>
  <c r="P56" s="1"/>
  <c r="O57"/>
  <c r="P57" s="1"/>
  <c r="O58"/>
  <c r="P58" s="1"/>
  <c r="O59"/>
  <c r="P59" s="1"/>
  <c r="O60"/>
  <c r="P60" s="1"/>
  <c r="O61"/>
  <c r="P61" s="1"/>
  <c r="O62"/>
  <c r="P62" s="1"/>
  <c r="O63"/>
  <c r="P63" s="1"/>
  <c r="O64"/>
  <c r="P64" s="1"/>
  <c r="O65"/>
  <c r="P65" s="1"/>
  <c r="O66"/>
  <c r="P66" s="1"/>
  <c r="O67"/>
  <c r="P67" s="1"/>
  <c r="O68"/>
  <c r="P68" s="1"/>
  <c r="O69"/>
  <c r="P69" s="1"/>
  <c r="O70"/>
  <c r="P70" s="1"/>
  <c r="O71"/>
  <c r="P71" s="1"/>
  <c r="O72"/>
  <c r="P72" s="1"/>
  <c r="O73"/>
  <c r="P73" s="1"/>
  <c r="O74"/>
  <c r="P74" s="1"/>
  <c r="O75"/>
  <c r="P75" s="1"/>
  <c r="O76"/>
  <c r="P76" s="1"/>
  <c r="O77"/>
  <c r="P77" s="1"/>
  <c r="O78"/>
  <c r="P78" s="1"/>
  <c r="O79"/>
  <c r="P79" s="1"/>
  <c r="O80"/>
  <c r="P80" s="1"/>
  <c r="O81"/>
  <c r="P81" s="1"/>
  <c r="O82"/>
  <c r="P82" s="1"/>
  <c r="O83"/>
  <c r="P83" s="1"/>
  <c r="O84"/>
  <c r="P84" s="1"/>
  <c r="O85"/>
  <c r="P85" s="1"/>
  <c r="O86"/>
  <c r="P86" s="1"/>
  <c r="O87"/>
  <c r="P87" s="1"/>
  <c r="O88"/>
  <c r="P88" s="1"/>
  <c r="O89"/>
  <c r="P89" s="1"/>
  <c r="O90"/>
  <c r="P90" s="1"/>
  <c r="O91"/>
  <c r="P91" s="1"/>
  <c r="O92"/>
  <c r="P92" s="1"/>
  <c r="O93"/>
  <c r="P93" s="1"/>
  <c r="O94"/>
  <c r="P94" s="1"/>
  <c r="O95"/>
  <c r="P95" s="1"/>
  <c r="O96"/>
  <c r="P96" s="1"/>
  <c r="O97"/>
  <c r="P97" s="1"/>
  <c r="O98"/>
  <c r="P98" s="1"/>
  <c r="O99"/>
  <c r="P99" s="1"/>
  <c r="O100"/>
  <c r="P100" s="1"/>
  <c r="O101"/>
  <c r="P101" s="1"/>
  <c r="O102"/>
  <c r="P102" s="1"/>
  <c r="O103"/>
  <c r="P103" s="1"/>
  <c r="O104"/>
  <c r="P104" s="1"/>
  <c r="O105"/>
  <c r="P105" s="1"/>
  <c r="O106"/>
  <c r="P106" s="1"/>
  <c r="O107"/>
  <c r="P107" s="1"/>
  <c r="O108"/>
  <c r="P108" s="1"/>
  <c r="O109"/>
  <c r="P109" s="1"/>
  <c r="O110"/>
  <c r="P110" s="1"/>
  <c r="O111"/>
  <c r="P111" s="1"/>
  <c r="O112"/>
  <c r="P112" s="1"/>
  <c r="O113"/>
  <c r="P113" s="1"/>
  <c r="O114"/>
  <c r="P114" s="1"/>
  <c r="O115"/>
  <c r="P115" s="1"/>
  <c r="O116"/>
  <c r="P116" s="1"/>
  <c r="O117"/>
  <c r="P117" s="1"/>
  <c r="O118"/>
  <c r="P118" s="1"/>
  <c r="O119"/>
  <c r="P119" s="1"/>
  <c r="O120"/>
  <c r="P120" s="1"/>
  <c r="O121"/>
  <c r="P121" s="1"/>
  <c r="O122"/>
  <c r="P122" s="1"/>
  <c r="O123"/>
  <c r="P123" s="1"/>
  <c r="O124"/>
  <c r="P124" s="1"/>
  <c r="O125"/>
  <c r="P125" s="1"/>
  <c r="O126"/>
  <c r="P126" s="1"/>
  <c r="O127"/>
  <c r="P127" s="1"/>
  <c r="O128"/>
  <c r="P128" s="1"/>
  <c r="O129"/>
  <c r="P129" s="1"/>
  <c r="O130"/>
  <c r="P130" s="1"/>
  <c r="O131"/>
  <c r="P131" s="1"/>
  <c r="O132"/>
  <c r="P132" s="1"/>
  <c r="O133"/>
  <c r="P133" s="1"/>
  <c r="O134"/>
  <c r="P134" s="1"/>
  <c r="O135"/>
  <c r="P135" s="1"/>
  <c r="O136"/>
  <c r="P136" s="1"/>
  <c r="O137"/>
  <c r="P137" s="1"/>
  <c r="O138"/>
  <c r="P138" s="1"/>
  <c r="O139"/>
  <c r="P139" s="1"/>
  <c r="O140"/>
  <c r="P140" s="1"/>
  <c r="O141"/>
  <c r="P141" s="1"/>
  <c r="O142"/>
  <c r="P142" s="1"/>
  <c r="O143"/>
  <c r="P143" s="1"/>
  <c r="O144"/>
  <c r="P144" s="1"/>
  <c r="O145"/>
  <c r="P145" s="1"/>
  <c r="O146"/>
  <c r="P146" s="1"/>
  <c r="O147"/>
  <c r="P147" s="1"/>
  <c r="O148"/>
  <c r="P148" s="1"/>
  <c r="O149"/>
  <c r="P149" s="1"/>
  <c r="O150"/>
  <c r="P150" s="1"/>
  <c r="O151"/>
  <c r="P151" s="1"/>
  <c r="O152"/>
  <c r="P152" s="1"/>
  <c r="O153"/>
  <c r="P153" s="1"/>
  <c r="O154"/>
  <c r="P154" s="1"/>
  <c r="O155"/>
  <c r="P155" s="1"/>
  <c r="O156"/>
  <c r="P156" s="1"/>
  <c r="O157"/>
  <c r="P157" s="1"/>
  <c r="O158"/>
  <c r="P158" s="1"/>
  <c r="O159"/>
  <c r="P159" s="1"/>
  <c r="O160"/>
  <c r="P160" s="1"/>
  <c r="O161"/>
  <c r="P161" s="1"/>
  <c r="O162"/>
  <c r="P162" s="1"/>
  <c r="O163"/>
  <c r="P163" s="1"/>
  <c r="O164"/>
  <c r="P164" s="1"/>
  <c r="O165"/>
  <c r="P165" s="1"/>
  <c r="O166"/>
  <c r="P166" s="1"/>
  <c r="O167"/>
  <c r="P167" s="1"/>
  <c r="O168"/>
  <c r="P168" s="1"/>
  <c r="O169"/>
  <c r="P169" s="1"/>
  <c r="O170"/>
  <c r="P170" s="1"/>
  <c r="O171"/>
  <c r="P171" s="1"/>
  <c r="O172"/>
  <c r="P172" s="1"/>
  <c r="O173"/>
  <c r="P173" s="1"/>
  <c r="O174"/>
  <c r="P174" s="1"/>
  <c r="O175"/>
  <c r="P175" s="1"/>
  <c r="O176"/>
  <c r="P176" s="1"/>
  <c r="O177"/>
  <c r="P177" s="1"/>
  <c r="O178"/>
  <c r="P178" s="1"/>
  <c r="O179"/>
  <c r="P179" s="1"/>
  <c r="O180"/>
  <c r="P180" s="1"/>
  <c r="O181"/>
  <c r="P181" s="1"/>
  <c r="O182"/>
  <c r="P182" s="1"/>
  <c r="O183"/>
  <c r="P183" s="1"/>
  <c r="O184"/>
  <c r="P184" s="1"/>
  <c r="O185"/>
  <c r="P185" s="1"/>
  <c r="O186"/>
  <c r="P186" s="1"/>
  <c r="O187"/>
  <c r="P187" s="1"/>
  <c r="O188"/>
  <c r="P188" s="1"/>
  <c r="O189"/>
  <c r="P189" s="1"/>
  <c r="O190"/>
  <c r="P190" s="1"/>
  <c r="O191"/>
  <c r="P191" s="1"/>
  <c r="O192"/>
  <c r="P192" s="1"/>
  <c r="O193"/>
  <c r="P193" s="1"/>
  <c r="O194"/>
  <c r="P194" s="1"/>
  <c r="O195"/>
  <c r="P195" s="1"/>
  <c r="O196"/>
  <c r="P196" s="1"/>
  <c r="O197"/>
  <c r="P197" s="1"/>
  <c r="O198"/>
  <c r="P198" s="1"/>
  <c r="O199"/>
  <c r="P199" s="1"/>
  <c r="O200"/>
  <c r="P200" s="1"/>
  <c r="O201"/>
  <c r="P201" s="1"/>
  <c r="O202"/>
  <c r="P202" s="1"/>
  <c r="O203"/>
  <c r="P203" s="1"/>
  <c r="O204"/>
  <c r="P204" s="1"/>
  <c r="O5"/>
  <c r="P5" s="1"/>
  <c r="R160" i="50" l="1"/>
  <c r="R156"/>
  <c r="R152"/>
  <c r="R148"/>
  <c r="R5"/>
  <c r="AJ6"/>
  <c r="R6"/>
  <c r="W5" i="52"/>
  <c r="AJ5" i="50"/>
  <c r="AP5" l="1"/>
  <c r="A6" i="52" l="1"/>
  <c r="B6"/>
  <c r="C6"/>
  <c r="D6"/>
  <c r="E6"/>
  <c r="F6"/>
  <c r="A7"/>
  <c r="B7"/>
  <c r="C7"/>
  <c r="D7"/>
  <c r="E7"/>
  <c r="F7"/>
  <c r="A8"/>
  <c r="B8"/>
  <c r="C8"/>
  <c r="D8"/>
  <c r="E8"/>
  <c r="F8"/>
  <c r="A9"/>
  <c r="B9"/>
  <c r="C9"/>
  <c r="D9"/>
  <c r="E9"/>
  <c r="F9"/>
  <c r="A10"/>
  <c r="B10"/>
  <c r="C10"/>
  <c r="D10"/>
  <c r="E10"/>
  <c r="F10"/>
  <c r="A11"/>
  <c r="B11"/>
  <c r="C11"/>
  <c r="D11"/>
  <c r="E11"/>
  <c r="F11"/>
  <c r="A12"/>
  <c r="B12"/>
  <c r="C12"/>
  <c r="D12"/>
  <c r="E12"/>
  <c r="F12"/>
  <c r="A13"/>
  <c r="B13"/>
  <c r="C13"/>
  <c r="D13"/>
  <c r="E13"/>
  <c r="F13"/>
  <c r="A14"/>
  <c r="B14"/>
  <c r="C14"/>
  <c r="D14"/>
  <c r="E14"/>
  <c r="F14"/>
  <c r="A15"/>
  <c r="B15"/>
  <c r="C15"/>
  <c r="D15"/>
  <c r="E15"/>
  <c r="F15"/>
  <c r="A16"/>
  <c r="B16"/>
  <c r="C16"/>
  <c r="D16"/>
  <c r="E16"/>
  <c r="F16"/>
  <c r="A17"/>
  <c r="B17"/>
  <c r="C17"/>
  <c r="D17"/>
  <c r="E17"/>
  <c r="F17"/>
  <c r="A18"/>
  <c r="B18"/>
  <c r="C18"/>
  <c r="D18"/>
  <c r="E18"/>
  <c r="F18"/>
  <c r="A19"/>
  <c r="B19"/>
  <c r="C19"/>
  <c r="D19"/>
  <c r="E19"/>
  <c r="F19"/>
  <c r="A20"/>
  <c r="B20"/>
  <c r="C20"/>
  <c r="D20"/>
  <c r="E20"/>
  <c r="F20"/>
  <c r="A21"/>
  <c r="B21"/>
  <c r="C21"/>
  <c r="D21"/>
  <c r="E21"/>
  <c r="F21"/>
  <c r="A22"/>
  <c r="B22"/>
  <c r="C22"/>
  <c r="D22"/>
  <c r="E22"/>
  <c r="F22"/>
  <c r="A23"/>
  <c r="B23"/>
  <c r="C23"/>
  <c r="D23"/>
  <c r="E23"/>
  <c r="F23"/>
  <c r="A24"/>
  <c r="B24"/>
  <c r="C24"/>
  <c r="D24"/>
  <c r="E24"/>
  <c r="F24"/>
  <c r="A25"/>
  <c r="B25"/>
  <c r="C25"/>
  <c r="D25"/>
  <c r="E25"/>
  <c r="F25"/>
  <c r="A26"/>
  <c r="B26"/>
  <c r="C26"/>
  <c r="D26"/>
  <c r="E26"/>
  <c r="F26"/>
  <c r="A27"/>
  <c r="B27"/>
  <c r="C27"/>
  <c r="D27"/>
  <c r="E27"/>
  <c r="F27"/>
  <c r="A28"/>
  <c r="B28"/>
  <c r="C28"/>
  <c r="D28"/>
  <c r="E28"/>
  <c r="F28"/>
  <c r="A29"/>
  <c r="B29"/>
  <c r="C29"/>
  <c r="D29"/>
  <c r="E29"/>
  <c r="F29"/>
  <c r="A30"/>
  <c r="B30"/>
  <c r="C30"/>
  <c r="D30"/>
  <c r="E30"/>
  <c r="F30"/>
  <c r="A31"/>
  <c r="B31"/>
  <c r="C31"/>
  <c r="D31"/>
  <c r="E31"/>
  <c r="F31"/>
  <c r="A32"/>
  <c r="B32"/>
  <c r="C32"/>
  <c r="D32"/>
  <c r="E32"/>
  <c r="F32"/>
  <c r="A33"/>
  <c r="B33"/>
  <c r="C33"/>
  <c r="D33"/>
  <c r="E33"/>
  <c r="F33"/>
  <c r="A34"/>
  <c r="B34"/>
  <c r="C34"/>
  <c r="D34"/>
  <c r="E34"/>
  <c r="F34"/>
  <c r="A35"/>
  <c r="B35"/>
  <c r="C35"/>
  <c r="D35"/>
  <c r="E35"/>
  <c r="F35"/>
  <c r="A36"/>
  <c r="B36"/>
  <c r="C36"/>
  <c r="D36"/>
  <c r="E36"/>
  <c r="F36"/>
  <c r="A37"/>
  <c r="B37"/>
  <c r="C37"/>
  <c r="D37"/>
  <c r="E37"/>
  <c r="F37"/>
  <c r="A38"/>
  <c r="B38"/>
  <c r="C38"/>
  <c r="D38"/>
  <c r="E38"/>
  <c r="F38"/>
  <c r="A39"/>
  <c r="B39"/>
  <c r="C39"/>
  <c r="D39"/>
  <c r="E39"/>
  <c r="F39"/>
  <c r="A40"/>
  <c r="B40"/>
  <c r="C40"/>
  <c r="D40"/>
  <c r="E40"/>
  <c r="F40"/>
  <c r="A41"/>
  <c r="B41"/>
  <c r="C41"/>
  <c r="D41"/>
  <c r="E41"/>
  <c r="F41"/>
  <c r="A42"/>
  <c r="B42"/>
  <c r="C42"/>
  <c r="D42"/>
  <c r="E42"/>
  <c r="F42"/>
  <c r="A43"/>
  <c r="B43"/>
  <c r="C43"/>
  <c r="D43"/>
  <c r="E43"/>
  <c r="F43"/>
  <c r="A44"/>
  <c r="B44"/>
  <c r="C44"/>
  <c r="D44"/>
  <c r="E44"/>
  <c r="F44"/>
  <c r="A45"/>
  <c r="B45"/>
  <c r="C45"/>
  <c r="D45"/>
  <c r="E45"/>
  <c r="F45"/>
  <c r="A46"/>
  <c r="B46"/>
  <c r="C46"/>
  <c r="D46"/>
  <c r="E46"/>
  <c r="F46"/>
  <c r="A47"/>
  <c r="B47"/>
  <c r="C47"/>
  <c r="D47"/>
  <c r="E47"/>
  <c r="F47"/>
  <c r="A48"/>
  <c r="B48"/>
  <c r="C48"/>
  <c r="D48"/>
  <c r="E48"/>
  <c r="F48"/>
  <c r="A49"/>
  <c r="B49"/>
  <c r="C49"/>
  <c r="D49"/>
  <c r="E49"/>
  <c r="F49"/>
  <c r="A50"/>
  <c r="B50"/>
  <c r="C50"/>
  <c r="D50"/>
  <c r="E50"/>
  <c r="F50"/>
  <c r="A51"/>
  <c r="B51"/>
  <c r="C51"/>
  <c r="D51"/>
  <c r="E51"/>
  <c r="F51"/>
  <c r="A52"/>
  <c r="B52"/>
  <c r="C52"/>
  <c r="D52"/>
  <c r="E52"/>
  <c r="F52"/>
  <c r="A53"/>
  <c r="B53"/>
  <c r="C53"/>
  <c r="D53"/>
  <c r="E53"/>
  <c r="F53"/>
  <c r="A54"/>
  <c r="B54"/>
  <c r="C54"/>
  <c r="D54"/>
  <c r="E54"/>
  <c r="F54"/>
  <c r="A55"/>
  <c r="B55"/>
  <c r="C55"/>
  <c r="D55"/>
  <c r="E55"/>
  <c r="F55"/>
  <c r="A56"/>
  <c r="B56"/>
  <c r="C56"/>
  <c r="D56"/>
  <c r="E56"/>
  <c r="F56"/>
  <c r="A57"/>
  <c r="B57"/>
  <c r="C57"/>
  <c r="D57"/>
  <c r="E57"/>
  <c r="F57"/>
  <c r="A58"/>
  <c r="B58"/>
  <c r="C58"/>
  <c r="D58"/>
  <c r="E58"/>
  <c r="F58"/>
  <c r="A59"/>
  <c r="B59"/>
  <c r="C59"/>
  <c r="D59"/>
  <c r="E59"/>
  <c r="F59"/>
  <c r="A60"/>
  <c r="B60"/>
  <c r="C60"/>
  <c r="D60"/>
  <c r="E60"/>
  <c r="F60"/>
  <c r="A61"/>
  <c r="B61"/>
  <c r="C61"/>
  <c r="D61"/>
  <c r="E61"/>
  <c r="F61"/>
  <c r="A62"/>
  <c r="B62"/>
  <c r="C62"/>
  <c r="D62"/>
  <c r="E62"/>
  <c r="F62"/>
  <c r="A63"/>
  <c r="B63"/>
  <c r="C63"/>
  <c r="D63"/>
  <c r="E63"/>
  <c r="F63"/>
  <c r="A64"/>
  <c r="B64"/>
  <c r="C64"/>
  <c r="D64"/>
  <c r="E64"/>
  <c r="F64"/>
  <c r="A65"/>
  <c r="B65"/>
  <c r="C65"/>
  <c r="D65"/>
  <c r="E65"/>
  <c r="F65"/>
  <c r="A66"/>
  <c r="B66"/>
  <c r="C66"/>
  <c r="D66"/>
  <c r="E66"/>
  <c r="F66"/>
  <c r="A67"/>
  <c r="B67"/>
  <c r="C67"/>
  <c r="D67"/>
  <c r="E67"/>
  <c r="F67"/>
  <c r="A68"/>
  <c r="B68"/>
  <c r="C68"/>
  <c r="D68"/>
  <c r="E68"/>
  <c r="F68"/>
  <c r="A69"/>
  <c r="B69"/>
  <c r="C69"/>
  <c r="D69"/>
  <c r="E69"/>
  <c r="F69"/>
  <c r="A70"/>
  <c r="B70"/>
  <c r="C70"/>
  <c r="D70"/>
  <c r="E70"/>
  <c r="F70"/>
  <c r="A71"/>
  <c r="B71"/>
  <c r="C71"/>
  <c r="D71"/>
  <c r="E71"/>
  <c r="F71"/>
  <c r="A72"/>
  <c r="B72"/>
  <c r="C72"/>
  <c r="D72"/>
  <c r="E72"/>
  <c r="F72"/>
  <c r="A73"/>
  <c r="B73"/>
  <c r="C73"/>
  <c r="D73"/>
  <c r="E73"/>
  <c r="F73"/>
  <c r="A74"/>
  <c r="B74"/>
  <c r="C74"/>
  <c r="D74"/>
  <c r="E74"/>
  <c r="F74"/>
  <c r="A75"/>
  <c r="B75"/>
  <c r="C75"/>
  <c r="D75"/>
  <c r="E75"/>
  <c r="F75"/>
  <c r="A76"/>
  <c r="B76"/>
  <c r="C76"/>
  <c r="D76"/>
  <c r="E76"/>
  <c r="F76"/>
  <c r="A77"/>
  <c r="B77"/>
  <c r="C77"/>
  <c r="D77"/>
  <c r="E77"/>
  <c r="F77"/>
  <c r="A78"/>
  <c r="B78"/>
  <c r="C78"/>
  <c r="D78"/>
  <c r="E78"/>
  <c r="F78"/>
  <c r="A79"/>
  <c r="B79"/>
  <c r="C79"/>
  <c r="D79"/>
  <c r="E79"/>
  <c r="F79"/>
  <c r="A80"/>
  <c r="B80"/>
  <c r="C80"/>
  <c r="D80"/>
  <c r="E80"/>
  <c r="F80"/>
  <c r="A81"/>
  <c r="B81"/>
  <c r="C81"/>
  <c r="D81"/>
  <c r="E81"/>
  <c r="F81"/>
  <c r="A82"/>
  <c r="B82"/>
  <c r="C82"/>
  <c r="D82"/>
  <c r="E82"/>
  <c r="F82"/>
  <c r="A83"/>
  <c r="B83"/>
  <c r="C83"/>
  <c r="D83"/>
  <c r="E83"/>
  <c r="F83"/>
  <c r="A84"/>
  <c r="B84"/>
  <c r="C84"/>
  <c r="D84"/>
  <c r="E84"/>
  <c r="F84"/>
  <c r="A85"/>
  <c r="B85"/>
  <c r="C85"/>
  <c r="D85"/>
  <c r="E85"/>
  <c r="F85"/>
  <c r="A86"/>
  <c r="B86"/>
  <c r="C86"/>
  <c r="D86"/>
  <c r="E86"/>
  <c r="F86"/>
  <c r="A87"/>
  <c r="B87"/>
  <c r="C87"/>
  <c r="D87"/>
  <c r="E87"/>
  <c r="F87"/>
  <c r="A88"/>
  <c r="B88"/>
  <c r="C88"/>
  <c r="D88"/>
  <c r="E88"/>
  <c r="F88"/>
  <c r="A89"/>
  <c r="B89"/>
  <c r="C89"/>
  <c r="D89"/>
  <c r="E89"/>
  <c r="F89"/>
  <c r="A90"/>
  <c r="B90"/>
  <c r="C90"/>
  <c r="D90"/>
  <c r="E90"/>
  <c r="F90"/>
  <c r="A91"/>
  <c r="B91"/>
  <c r="C91"/>
  <c r="D91"/>
  <c r="E91"/>
  <c r="F91"/>
  <c r="A92"/>
  <c r="B92"/>
  <c r="C92"/>
  <c r="D92"/>
  <c r="E92"/>
  <c r="F92"/>
  <c r="A93"/>
  <c r="B93"/>
  <c r="C93"/>
  <c r="D93"/>
  <c r="E93"/>
  <c r="F93"/>
  <c r="A94"/>
  <c r="B94"/>
  <c r="C94"/>
  <c r="D94"/>
  <c r="E94"/>
  <c r="F94"/>
  <c r="A95"/>
  <c r="B95"/>
  <c r="C95"/>
  <c r="D95"/>
  <c r="E95"/>
  <c r="F95"/>
  <c r="A96"/>
  <c r="B96"/>
  <c r="C96"/>
  <c r="D96"/>
  <c r="E96"/>
  <c r="F96"/>
  <c r="A97"/>
  <c r="B97"/>
  <c r="C97"/>
  <c r="D97"/>
  <c r="E97"/>
  <c r="F97"/>
  <c r="A98"/>
  <c r="B98"/>
  <c r="C98"/>
  <c r="D98"/>
  <c r="E98"/>
  <c r="F98"/>
  <c r="A99"/>
  <c r="B99"/>
  <c r="C99"/>
  <c r="D99"/>
  <c r="E99"/>
  <c r="F99"/>
  <c r="A100"/>
  <c r="B100"/>
  <c r="C100"/>
  <c r="D100"/>
  <c r="E100"/>
  <c r="F100"/>
  <c r="A101"/>
  <c r="B101"/>
  <c r="C101"/>
  <c r="D101"/>
  <c r="E101"/>
  <c r="F101"/>
  <c r="A102"/>
  <c r="B102"/>
  <c r="C102"/>
  <c r="D102"/>
  <c r="E102"/>
  <c r="F102"/>
  <c r="A103"/>
  <c r="B103"/>
  <c r="C103"/>
  <c r="D103"/>
  <c r="E103"/>
  <c r="F103"/>
  <c r="A104"/>
  <c r="B104"/>
  <c r="C104"/>
  <c r="D104"/>
  <c r="E104"/>
  <c r="F104"/>
  <c r="A105"/>
  <c r="B105"/>
  <c r="C105"/>
  <c r="D105"/>
  <c r="E105"/>
  <c r="F105"/>
  <c r="A106"/>
  <c r="B106"/>
  <c r="C106"/>
  <c r="D106"/>
  <c r="E106"/>
  <c r="F106"/>
  <c r="A107"/>
  <c r="B107"/>
  <c r="C107"/>
  <c r="D107"/>
  <c r="E107"/>
  <c r="F107"/>
  <c r="A108"/>
  <c r="B108"/>
  <c r="C108"/>
  <c r="D108"/>
  <c r="E108"/>
  <c r="F108"/>
  <c r="A109"/>
  <c r="B109"/>
  <c r="C109"/>
  <c r="D109"/>
  <c r="E109"/>
  <c r="F109"/>
  <c r="A110"/>
  <c r="B110"/>
  <c r="C110"/>
  <c r="D110"/>
  <c r="E110"/>
  <c r="F110"/>
  <c r="A111"/>
  <c r="B111"/>
  <c r="C111"/>
  <c r="D111"/>
  <c r="E111"/>
  <c r="F111"/>
  <c r="A112"/>
  <c r="B112"/>
  <c r="C112"/>
  <c r="D112"/>
  <c r="E112"/>
  <c r="F112"/>
  <c r="A113"/>
  <c r="B113"/>
  <c r="C113"/>
  <c r="D113"/>
  <c r="E113"/>
  <c r="F113"/>
  <c r="A114"/>
  <c r="B114"/>
  <c r="C114"/>
  <c r="D114"/>
  <c r="E114"/>
  <c r="F114"/>
  <c r="A115"/>
  <c r="B115"/>
  <c r="C115"/>
  <c r="D115"/>
  <c r="E115"/>
  <c r="F115"/>
  <c r="A116"/>
  <c r="B116"/>
  <c r="C116"/>
  <c r="D116"/>
  <c r="E116"/>
  <c r="F116"/>
  <c r="A117"/>
  <c r="B117"/>
  <c r="C117"/>
  <c r="D117"/>
  <c r="E117"/>
  <c r="F117"/>
  <c r="A118"/>
  <c r="B118"/>
  <c r="C118"/>
  <c r="D118"/>
  <c r="E118"/>
  <c r="F118"/>
  <c r="A119"/>
  <c r="B119"/>
  <c r="C119"/>
  <c r="D119"/>
  <c r="E119"/>
  <c r="F119"/>
  <c r="A120"/>
  <c r="B120"/>
  <c r="C120"/>
  <c r="D120"/>
  <c r="E120"/>
  <c r="F120"/>
  <c r="A121"/>
  <c r="B121"/>
  <c r="C121"/>
  <c r="D121"/>
  <c r="E121"/>
  <c r="F121"/>
  <c r="A122"/>
  <c r="B122"/>
  <c r="C122"/>
  <c r="D122"/>
  <c r="E122"/>
  <c r="F122"/>
  <c r="A123"/>
  <c r="B123"/>
  <c r="C123"/>
  <c r="D123"/>
  <c r="E123"/>
  <c r="F123"/>
  <c r="A124"/>
  <c r="B124"/>
  <c r="C124"/>
  <c r="D124"/>
  <c r="E124"/>
  <c r="F124"/>
  <c r="A125"/>
  <c r="B125"/>
  <c r="C125"/>
  <c r="D125"/>
  <c r="E125"/>
  <c r="F125"/>
  <c r="A126"/>
  <c r="B126"/>
  <c r="C126"/>
  <c r="D126"/>
  <c r="E126"/>
  <c r="F126"/>
  <c r="A127"/>
  <c r="B127"/>
  <c r="C127"/>
  <c r="D127"/>
  <c r="E127"/>
  <c r="F127"/>
  <c r="A128"/>
  <c r="B128"/>
  <c r="C128"/>
  <c r="D128"/>
  <c r="E128"/>
  <c r="F128"/>
  <c r="A129"/>
  <c r="B129"/>
  <c r="C129"/>
  <c r="D129"/>
  <c r="E129"/>
  <c r="F129"/>
  <c r="A130"/>
  <c r="B130"/>
  <c r="C130"/>
  <c r="D130"/>
  <c r="E130"/>
  <c r="F130"/>
  <c r="A131"/>
  <c r="B131"/>
  <c r="C131"/>
  <c r="D131"/>
  <c r="E131"/>
  <c r="F131"/>
  <c r="A132"/>
  <c r="B132"/>
  <c r="C132"/>
  <c r="D132"/>
  <c r="E132"/>
  <c r="F132"/>
  <c r="A133"/>
  <c r="B133"/>
  <c r="C133"/>
  <c r="D133"/>
  <c r="E133"/>
  <c r="F133"/>
  <c r="A134"/>
  <c r="B134"/>
  <c r="C134"/>
  <c r="D134"/>
  <c r="E134"/>
  <c r="F134"/>
  <c r="A135"/>
  <c r="B135"/>
  <c r="C135"/>
  <c r="D135"/>
  <c r="E135"/>
  <c r="F135"/>
  <c r="A136"/>
  <c r="B136"/>
  <c r="C136"/>
  <c r="D136"/>
  <c r="E136"/>
  <c r="F136"/>
  <c r="A137"/>
  <c r="B137"/>
  <c r="C137"/>
  <c r="D137"/>
  <c r="E137"/>
  <c r="F137"/>
  <c r="A138"/>
  <c r="B138"/>
  <c r="C138"/>
  <c r="D138"/>
  <c r="E138"/>
  <c r="F138"/>
  <c r="A139"/>
  <c r="B139"/>
  <c r="C139"/>
  <c r="D139"/>
  <c r="E139"/>
  <c r="F139"/>
  <c r="A140"/>
  <c r="B140"/>
  <c r="C140"/>
  <c r="D140"/>
  <c r="E140"/>
  <c r="F140"/>
  <c r="A141"/>
  <c r="B141"/>
  <c r="C141"/>
  <c r="D141"/>
  <c r="E141"/>
  <c r="F141"/>
  <c r="A142"/>
  <c r="B142"/>
  <c r="C142"/>
  <c r="D142"/>
  <c r="E142"/>
  <c r="F142"/>
  <c r="A143"/>
  <c r="B143"/>
  <c r="C143"/>
  <c r="D143"/>
  <c r="E143"/>
  <c r="F143"/>
  <c r="A144"/>
  <c r="B144"/>
  <c r="C144"/>
  <c r="D144"/>
  <c r="E144"/>
  <c r="F144"/>
  <c r="A145"/>
  <c r="B145"/>
  <c r="C145"/>
  <c r="D145"/>
  <c r="E145"/>
  <c r="F145"/>
  <c r="A146"/>
  <c r="B146"/>
  <c r="C146"/>
  <c r="D146"/>
  <c r="E146"/>
  <c r="F146"/>
  <c r="A147"/>
  <c r="B147"/>
  <c r="C147"/>
  <c r="D147"/>
  <c r="E147"/>
  <c r="F147"/>
  <c r="A148"/>
  <c r="B148"/>
  <c r="C148"/>
  <c r="D148"/>
  <c r="E148"/>
  <c r="F148"/>
  <c r="A149"/>
  <c r="B149"/>
  <c r="C149"/>
  <c r="D149"/>
  <c r="E149"/>
  <c r="F149"/>
  <c r="A150"/>
  <c r="B150"/>
  <c r="C150"/>
  <c r="D150"/>
  <c r="E150"/>
  <c r="F150"/>
  <c r="A151"/>
  <c r="B151"/>
  <c r="C151"/>
  <c r="D151"/>
  <c r="E151"/>
  <c r="F151"/>
  <c r="A152"/>
  <c r="B152"/>
  <c r="C152"/>
  <c r="D152"/>
  <c r="E152"/>
  <c r="F152"/>
  <c r="A153"/>
  <c r="B153"/>
  <c r="C153"/>
  <c r="D153"/>
  <c r="E153"/>
  <c r="F153"/>
  <c r="A154"/>
  <c r="B154"/>
  <c r="C154"/>
  <c r="D154"/>
  <c r="E154"/>
  <c r="F154"/>
  <c r="A155"/>
  <c r="B155"/>
  <c r="C155"/>
  <c r="D155"/>
  <c r="E155"/>
  <c r="F155"/>
  <c r="A156"/>
  <c r="B156"/>
  <c r="C156"/>
  <c r="D156"/>
  <c r="E156"/>
  <c r="F156"/>
  <c r="A157"/>
  <c r="B157"/>
  <c r="C157"/>
  <c r="D157"/>
  <c r="E157"/>
  <c r="F157"/>
  <c r="A158"/>
  <c r="B158"/>
  <c r="C158"/>
  <c r="D158"/>
  <c r="E158"/>
  <c r="F158"/>
  <c r="A159"/>
  <c r="B159"/>
  <c r="C159"/>
  <c r="D159"/>
  <c r="E159"/>
  <c r="F159"/>
  <c r="A160"/>
  <c r="B160"/>
  <c r="C160"/>
  <c r="D160"/>
  <c r="E160"/>
  <c r="F160"/>
  <c r="A161"/>
  <c r="B161"/>
  <c r="C161"/>
  <c r="D161"/>
  <c r="E161"/>
  <c r="F161"/>
  <c r="A162"/>
  <c r="B162"/>
  <c r="C162"/>
  <c r="D162"/>
  <c r="E162"/>
  <c r="F162"/>
  <c r="A163"/>
  <c r="B163"/>
  <c r="C163"/>
  <c r="D163"/>
  <c r="E163"/>
  <c r="F163"/>
  <c r="A164"/>
  <c r="B164"/>
  <c r="C164"/>
  <c r="D164"/>
  <c r="E164"/>
  <c r="F164"/>
  <c r="A165"/>
  <c r="B165"/>
  <c r="C165"/>
  <c r="D165"/>
  <c r="E165"/>
  <c r="F165"/>
  <c r="A166"/>
  <c r="B166"/>
  <c r="C166"/>
  <c r="D166"/>
  <c r="E166"/>
  <c r="F166"/>
  <c r="A167"/>
  <c r="B167"/>
  <c r="C167"/>
  <c r="D167"/>
  <c r="E167"/>
  <c r="F167"/>
  <c r="A168"/>
  <c r="B168"/>
  <c r="C168"/>
  <c r="D168"/>
  <c r="E168"/>
  <c r="F168"/>
  <c r="A169"/>
  <c r="B169"/>
  <c r="C169"/>
  <c r="D169"/>
  <c r="E169"/>
  <c r="F169"/>
  <c r="A170"/>
  <c r="B170"/>
  <c r="C170"/>
  <c r="D170"/>
  <c r="E170"/>
  <c r="F170"/>
  <c r="A171"/>
  <c r="B171"/>
  <c r="C171"/>
  <c r="D171"/>
  <c r="E171"/>
  <c r="F171"/>
  <c r="A172"/>
  <c r="B172"/>
  <c r="C172"/>
  <c r="D172"/>
  <c r="E172"/>
  <c r="F172"/>
  <c r="A173"/>
  <c r="B173"/>
  <c r="C173"/>
  <c r="D173"/>
  <c r="E173"/>
  <c r="F173"/>
  <c r="A174"/>
  <c r="B174"/>
  <c r="C174"/>
  <c r="D174"/>
  <c r="E174"/>
  <c r="F174"/>
  <c r="A175"/>
  <c r="B175"/>
  <c r="C175"/>
  <c r="D175"/>
  <c r="E175"/>
  <c r="F175"/>
  <c r="A176"/>
  <c r="B176"/>
  <c r="C176"/>
  <c r="D176"/>
  <c r="E176"/>
  <c r="F176"/>
  <c r="A177"/>
  <c r="B177"/>
  <c r="C177"/>
  <c r="D177"/>
  <c r="E177"/>
  <c r="F177"/>
  <c r="A178"/>
  <c r="B178"/>
  <c r="C178"/>
  <c r="D178"/>
  <c r="E178"/>
  <c r="F178"/>
  <c r="A179"/>
  <c r="B179"/>
  <c r="C179"/>
  <c r="D179"/>
  <c r="E179"/>
  <c r="F179"/>
  <c r="A180"/>
  <c r="B180"/>
  <c r="C180"/>
  <c r="D180"/>
  <c r="E180"/>
  <c r="F180"/>
  <c r="A181"/>
  <c r="B181"/>
  <c r="C181"/>
  <c r="D181"/>
  <c r="E181"/>
  <c r="F181"/>
  <c r="A182"/>
  <c r="B182"/>
  <c r="C182"/>
  <c r="D182"/>
  <c r="E182"/>
  <c r="F182"/>
  <c r="A183"/>
  <c r="B183"/>
  <c r="C183"/>
  <c r="D183"/>
  <c r="E183"/>
  <c r="F183"/>
  <c r="A184"/>
  <c r="B184"/>
  <c r="C184"/>
  <c r="D184"/>
  <c r="E184"/>
  <c r="F184"/>
  <c r="A185"/>
  <c r="B185"/>
  <c r="C185"/>
  <c r="D185"/>
  <c r="E185"/>
  <c r="F185"/>
  <c r="A186"/>
  <c r="B186"/>
  <c r="C186"/>
  <c r="D186"/>
  <c r="E186"/>
  <c r="F186"/>
  <c r="A187"/>
  <c r="B187"/>
  <c r="C187"/>
  <c r="D187"/>
  <c r="E187"/>
  <c r="F187"/>
  <c r="A188"/>
  <c r="B188"/>
  <c r="C188"/>
  <c r="D188"/>
  <c r="E188"/>
  <c r="F188"/>
  <c r="A189"/>
  <c r="B189"/>
  <c r="C189"/>
  <c r="D189"/>
  <c r="E189"/>
  <c r="F189"/>
  <c r="A190"/>
  <c r="B190"/>
  <c r="C190"/>
  <c r="D190"/>
  <c r="E190"/>
  <c r="F190"/>
  <c r="A191"/>
  <c r="B191"/>
  <c r="C191"/>
  <c r="D191"/>
  <c r="E191"/>
  <c r="F191"/>
  <c r="A192"/>
  <c r="B192"/>
  <c r="C192"/>
  <c r="D192"/>
  <c r="E192"/>
  <c r="F192"/>
  <c r="A193"/>
  <c r="B193"/>
  <c r="C193"/>
  <c r="D193"/>
  <c r="E193"/>
  <c r="F193"/>
  <c r="A194"/>
  <c r="B194"/>
  <c r="C194"/>
  <c r="D194"/>
  <c r="E194"/>
  <c r="F194"/>
  <c r="A195"/>
  <c r="B195"/>
  <c r="C195"/>
  <c r="D195"/>
  <c r="E195"/>
  <c r="F195"/>
  <c r="A196"/>
  <c r="B196"/>
  <c r="C196"/>
  <c r="D196"/>
  <c r="E196"/>
  <c r="F196"/>
  <c r="A197"/>
  <c r="B197"/>
  <c r="C197"/>
  <c r="D197"/>
  <c r="E197"/>
  <c r="F197"/>
  <c r="A198"/>
  <c r="B198"/>
  <c r="C198"/>
  <c r="D198"/>
  <c r="E198"/>
  <c r="F198"/>
  <c r="A199"/>
  <c r="B199"/>
  <c r="C199"/>
  <c r="D199"/>
  <c r="E199"/>
  <c r="F199"/>
  <c r="A200"/>
  <c r="B200"/>
  <c r="C200"/>
  <c r="D200"/>
  <c r="E200"/>
  <c r="F200"/>
  <c r="A201"/>
  <c r="B201"/>
  <c r="C201"/>
  <c r="D201"/>
  <c r="E201"/>
  <c r="F201"/>
  <c r="A202"/>
  <c r="B202"/>
  <c r="C202"/>
  <c r="D202"/>
  <c r="E202"/>
  <c r="F202"/>
  <c r="A203"/>
  <c r="B203"/>
  <c r="C203"/>
  <c r="D203"/>
  <c r="E203"/>
  <c r="F203"/>
  <c r="A204"/>
  <c r="B204"/>
  <c r="C204"/>
  <c r="D204"/>
  <c r="E204"/>
  <c r="F204"/>
  <c r="F5"/>
  <c r="E5"/>
  <c r="D5"/>
  <c r="C5"/>
  <c r="B5"/>
  <c r="A5"/>
  <c r="AJ204" i="50" l="1"/>
  <c r="F204"/>
  <c r="E204"/>
  <c r="D204"/>
  <c r="C204"/>
  <c r="B204"/>
  <c r="A204"/>
  <c r="AJ203"/>
  <c r="F203"/>
  <c r="E203"/>
  <c r="D203"/>
  <c r="C203"/>
  <c r="B203"/>
  <c r="A203"/>
  <c r="F202"/>
  <c r="E202"/>
  <c r="D202"/>
  <c r="C202"/>
  <c r="B202"/>
  <c r="A202"/>
  <c r="AJ201"/>
  <c r="F201"/>
  <c r="E201"/>
  <c r="D201"/>
  <c r="C201"/>
  <c r="B201"/>
  <c r="A201"/>
  <c r="F200"/>
  <c r="E200"/>
  <c r="D200"/>
  <c r="C200"/>
  <c r="B200"/>
  <c r="A200"/>
  <c r="AJ199"/>
  <c r="F199"/>
  <c r="E199"/>
  <c r="D199"/>
  <c r="C199"/>
  <c r="B199"/>
  <c r="A199"/>
  <c r="F198"/>
  <c r="E198"/>
  <c r="D198"/>
  <c r="C198"/>
  <c r="B198"/>
  <c r="A198"/>
  <c r="AJ197"/>
  <c r="F197"/>
  <c r="E197"/>
  <c r="D197"/>
  <c r="C197"/>
  <c r="B197"/>
  <c r="A197"/>
  <c r="F196"/>
  <c r="E196"/>
  <c r="D196"/>
  <c r="C196"/>
  <c r="B196"/>
  <c r="A196"/>
  <c r="AJ195"/>
  <c r="F195"/>
  <c r="E195"/>
  <c r="D195"/>
  <c r="C195"/>
  <c r="B195"/>
  <c r="A195"/>
  <c r="F194"/>
  <c r="E194"/>
  <c r="D194"/>
  <c r="C194"/>
  <c r="B194"/>
  <c r="A194"/>
  <c r="AJ193"/>
  <c r="F193"/>
  <c r="E193"/>
  <c r="D193"/>
  <c r="C193"/>
  <c r="B193"/>
  <c r="A193"/>
  <c r="F192"/>
  <c r="E192"/>
  <c r="D192"/>
  <c r="C192"/>
  <c r="B192"/>
  <c r="A192"/>
  <c r="F191"/>
  <c r="E191"/>
  <c r="D191"/>
  <c r="C191"/>
  <c r="B191"/>
  <c r="A191"/>
  <c r="F190"/>
  <c r="E190"/>
  <c r="D190"/>
  <c r="C190"/>
  <c r="B190"/>
  <c r="A190"/>
  <c r="AJ189"/>
  <c r="F189"/>
  <c r="E189"/>
  <c r="D189"/>
  <c r="C189"/>
  <c r="B189"/>
  <c r="A189"/>
  <c r="F188"/>
  <c r="E188"/>
  <c r="D188"/>
  <c r="C188"/>
  <c r="B188"/>
  <c r="A188"/>
  <c r="AJ187"/>
  <c r="F187"/>
  <c r="E187"/>
  <c r="D187"/>
  <c r="C187"/>
  <c r="B187"/>
  <c r="A187"/>
  <c r="F186"/>
  <c r="E186"/>
  <c r="D186"/>
  <c r="C186"/>
  <c r="B186"/>
  <c r="A186"/>
  <c r="AJ185"/>
  <c r="F185"/>
  <c r="E185"/>
  <c r="D185"/>
  <c r="C185"/>
  <c r="B185"/>
  <c r="A185"/>
  <c r="F184"/>
  <c r="E184"/>
  <c r="D184"/>
  <c r="C184"/>
  <c r="B184"/>
  <c r="A184"/>
  <c r="AJ183"/>
  <c r="F183"/>
  <c r="E183"/>
  <c r="D183"/>
  <c r="C183"/>
  <c r="B183"/>
  <c r="A183"/>
  <c r="F182"/>
  <c r="E182"/>
  <c r="D182"/>
  <c r="C182"/>
  <c r="B182"/>
  <c r="A182"/>
  <c r="AJ181"/>
  <c r="F181"/>
  <c r="E181"/>
  <c r="D181"/>
  <c r="C181"/>
  <c r="B181"/>
  <c r="A181"/>
  <c r="F180"/>
  <c r="E180"/>
  <c r="D180"/>
  <c r="C180"/>
  <c r="B180"/>
  <c r="A180"/>
  <c r="AJ179"/>
  <c r="F179"/>
  <c r="E179"/>
  <c r="D179"/>
  <c r="C179"/>
  <c r="B179"/>
  <c r="A179"/>
  <c r="F178"/>
  <c r="E178"/>
  <c r="D178"/>
  <c r="C178"/>
  <c r="B178"/>
  <c r="A178"/>
  <c r="AJ177"/>
  <c r="F177"/>
  <c r="E177"/>
  <c r="D177"/>
  <c r="C177"/>
  <c r="B177"/>
  <c r="A177"/>
  <c r="F176"/>
  <c r="E176"/>
  <c r="D176"/>
  <c r="C176"/>
  <c r="B176"/>
  <c r="A176"/>
  <c r="AJ175"/>
  <c r="F175"/>
  <c r="E175"/>
  <c r="D175"/>
  <c r="C175"/>
  <c r="B175"/>
  <c r="A175"/>
  <c r="F174"/>
  <c r="E174"/>
  <c r="D174"/>
  <c r="C174"/>
  <c r="B174"/>
  <c r="A174"/>
  <c r="AJ173"/>
  <c r="F173"/>
  <c r="E173"/>
  <c r="D173"/>
  <c r="C173"/>
  <c r="B173"/>
  <c r="A173"/>
  <c r="F172"/>
  <c r="E172"/>
  <c r="D172"/>
  <c r="C172"/>
  <c r="B172"/>
  <c r="A172"/>
  <c r="AJ171"/>
  <c r="F171"/>
  <c r="E171"/>
  <c r="D171"/>
  <c r="C171"/>
  <c r="B171"/>
  <c r="A171"/>
  <c r="F170"/>
  <c r="E170"/>
  <c r="D170"/>
  <c r="C170"/>
  <c r="B170"/>
  <c r="A170"/>
  <c r="AJ169"/>
  <c r="F169"/>
  <c r="E169"/>
  <c r="D169"/>
  <c r="C169"/>
  <c r="B169"/>
  <c r="A169"/>
  <c r="F168"/>
  <c r="E168"/>
  <c r="D168"/>
  <c r="C168"/>
  <c r="B168"/>
  <c r="A168"/>
  <c r="AJ167"/>
  <c r="F167"/>
  <c r="E167"/>
  <c r="D167"/>
  <c r="C167"/>
  <c r="B167"/>
  <c r="A167"/>
  <c r="F166"/>
  <c r="E166"/>
  <c r="D166"/>
  <c r="C166"/>
  <c r="B166"/>
  <c r="A166"/>
  <c r="AJ165"/>
  <c r="F165"/>
  <c r="E165"/>
  <c r="D165"/>
  <c r="C165"/>
  <c r="B165"/>
  <c r="A165"/>
  <c r="F164"/>
  <c r="E164"/>
  <c r="D164"/>
  <c r="C164"/>
  <c r="B164"/>
  <c r="A164"/>
  <c r="AJ163"/>
  <c r="F163"/>
  <c r="E163"/>
  <c r="D163"/>
  <c r="C163"/>
  <c r="B163"/>
  <c r="A163"/>
  <c r="F162"/>
  <c r="E162"/>
  <c r="D162"/>
  <c r="C162"/>
  <c r="B162"/>
  <c r="A162"/>
  <c r="F161"/>
  <c r="E161"/>
  <c r="D161"/>
  <c r="C161"/>
  <c r="B161"/>
  <c r="A161"/>
  <c r="F160"/>
  <c r="E160"/>
  <c r="D160"/>
  <c r="C160"/>
  <c r="B160"/>
  <c r="A160"/>
  <c r="F159"/>
  <c r="E159"/>
  <c r="D159"/>
  <c r="C159"/>
  <c r="B159"/>
  <c r="A159"/>
  <c r="F158"/>
  <c r="E158"/>
  <c r="D158"/>
  <c r="C158"/>
  <c r="B158"/>
  <c r="A158"/>
  <c r="F157"/>
  <c r="E157"/>
  <c r="D157"/>
  <c r="C157"/>
  <c r="B157"/>
  <c r="A157"/>
  <c r="F156"/>
  <c r="E156"/>
  <c r="D156"/>
  <c r="C156"/>
  <c r="B156"/>
  <c r="A156"/>
  <c r="F155"/>
  <c r="E155"/>
  <c r="D155"/>
  <c r="C155"/>
  <c r="B155"/>
  <c r="A155"/>
  <c r="F154"/>
  <c r="E154"/>
  <c r="D154"/>
  <c r="C154"/>
  <c r="B154"/>
  <c r="A154"/>
  <c r="AJ153"/>
  <c r="F153"/>
  <c r="E153"/>
  <c r="D153"/>
  <c r="C153"/>
  <c r="B153"/>
  <c r="A153"/>
  <c r="F152"/>
  <c r="E152"/>
  <c r="D152"/>
  <c r="C152"/>
  <c r="B152"/>
  <c r="A152"/>
  <c r="AJ151"/>
  <c r="F151"/>
  <c r="E151"/>
  <c r="D151"/>
  <c r="C151"/>
  <c r="B151"/>
  <c r="A151"/>
  <c r="F150"/>
  <c r="E150"/>
  <c r="D150"/>
  <c r="C150"/>
  <c r="B150"/>
  <c r="A150"/>
  <c r="AJ149"/>
  <c r="F149"/>
  <c r="E149"/>
  <c r="D149"/>
  <c r="C149"/>
  <c r="B149"/>
  <c r="A149"/>
  <c r="F148"/>
  <c r="E148"/>
  <c r="D148"/>
  <c r="C148"/>
  <c r="B148"/>
  <c r="A148"/>
  <c r="AJ147"/>
  <c r="F147"/>
  <c r="E147"/>
  <c r="D147"/>
  <c r="C147"/>
  <c r="B147"/>
  <c r="A147"/>
  <c r="F146"/>
  <c r="E146"/>
  <c r="D146"/>
  <c r="C146"/>
  <c r="B146"/>
  <c r="A146"/>
  <c r="AJ145"/>
  <c r="F145"/>
  <c r="E145"/>
  <c r="D145"/>
  <c r="C145"/>
  <c r="B145"/>
  <c r="A145"/>
  <c r="F144"/>
  <c r="E144"/>
  <c r="D144"/>
  <c r="C144"/>
  <c r="B144"/>
  <c r="A144"/>
  <c r="AJ143"/>
  <c r="F143"/>
  <c r="E143"/>
  <c r="D143"/>
  <c r="C143"/>
  <c r="B143"/>
  <c r="A143"/>
  <c r="F142"/>
  <c r="E142"/>
  <c r="D142"/>
  <c r="C142"/>
  <c r="B142"/>
  <c r="A142"/>
  <c r="AJ141"/>
  <c r="F141"/>
  <c r="E141"/>
  <c r="D141"/>
  <c r="C141"/>
  <c r="B141"/>
  <c r="A141"/>
  <c r="F140"/>
  <c r="E140"/>
  <c r="D140"/>
  <c r="C140"/>
  <c r="B140"/>
  <c r="A140"/>
  <c r="AJ139"/>
  <c r="F139"/>
  <c r="E139"/>
  <c r="D139"/>
  <c r="C139"/>
  <c r="B139"/>
  <c r="A139"/>
  <c r="F138"/>
  <c r="E138"/>
  <c r="D138"/>
  <c r="C138"/>
  <c r="B138"/>
  <c r="A138"/>
  <c r="AJ137"/>
  <c r="F137"/>
  <c r="E137"/>
  <c r="D137"/>
  <c r="C137"/>
  <c r="B137"/>
  <c r="A137"/>
  <c r="F136"/>
  <c r="E136"/>
  <c r="D136"/>
  <c r="C136"/>
  <c r="B136"/>
  <c r="A136"/>
  <c r="AJ135"/>
  <c r="F135"/>
  <c r="E135"/>
  <c r="D135"/>
  <c r="C135"/>
  <c r="B135"/>
  <c r="A135"/>
  <c r="F134"/>
  <c r="E134"/>
  <c r="D134"/>
  <c r="C134"/>
  <c r="B134"/>
  <c r="A134"/>
  <c r="AJ133"/>
  <c r="F133"/>
  <c r="E133"/>
  <c r="D133"/>
  <c r="C133"/>
  <c r="B133"/>
  <c r="A133"/>
  <c r="F132"/>
  <c r="E132"/>
  <c r="D132"/>
  <c r="C132"/>
  <c r="B132"/>
  <c r="A132"/>
  <c r="AJ131"/>
  <c r="F131"/>
  <c r="E131"/>
  <c r="D131"/>
  <c r="C131"/>
  <c r="B131"/>
  <c r="A131"/>
  <c r="F130"/>
  <c r="E130"/>
  <c r="D130"/>
  <c r="C130"/>
  <c r="B130"/>
  <c r="A130"/>
  <c r="AJ129"/>
  <c r="F129"/>
  <c r="E129"/>
  <c r="D129"/>
  <c r="C129"/>
  <c r="B129"/>
  <c r="A129"/>
  <c r="F128"/>
  <c r="E128"/>
  <c r="D128"/>
  <c r="C128"/>
  <c r="B128"/>
  <c r="A128"/>
  <c r="AJ127"/>
  <c r="F127"/>
  <c r="E127"/>
  <c r="D127"/>
  <c r="C127"/>
  <c r="B127"/>
  <c r="A127"/>
  <c r="F126"/>
  <c r="E126"/>
  <c r="D126"/>
  <c r="C126"/>
  <c r="B126"/>
  <c r="A126"/>
  <c r="AJ125"/>
  <c r="F125"/>
  <c r="E125"/>
  <c r="D125"/>
  <c r="C125"/>
  <c r="B125"/>
  <c r="A125"/>
  <c r="F124"/>
  <c r="E124"/>
  <c r="D124"/>
  <c r="C124"/>
  <c r="B124"/>
  <c r="A124"/>
  <c r="AJ123"/>
  <c r="F123"/>
  <c r="E123"/>
  <c r="D123"/>
  <c r="C123"/>
  <c r="B123"/>
  <c r="A123"/>
  <c r="F122"/>
  <c r="E122"/>
  <c r="D122"/>
  <c r="C122"/>
  <c r="B122"/>
  <c r="A122"/>
  <c r="AJ121"/>
  <c r="F121"/>
  <c r="E121"/>
  <c r="D121"/>
  <c r="C121"/>
  <c r="B121"/>
  <c r="A121"/>
  <c r="F120"/>
  <c r="E120"/>
  <c r="D120"/>
  <c r="C120"/>
  <c r="B120"/>
  <c r="A120"/>
  <c r="AJ119"/>
  <c r="F119"/>
  <c r="E119"/>
  <c r="D119"/>
  <c r="C119"/>
  <c r="B119"/>
  <c r="A119"/>
  <c r="F118"/>
  <c r="E118"/>
  <c r="D118"/>
  <c r="C118"/>
  <c r="B118"/>
  <c r="A118"/>
  <c r="AJ117"/>
  <c r="F117"/>
  <c r="E117"/>
  <c r="D117"/>
  <c r="C117"/>
  <c r="B117"/>
  <c r="A117"/>
  <c r="F116"/>
  <c r="E116"/>
  <c r="D116"/>
  <c r="C116"/>
  <c r="B116"/>
  <c r="A116"/>
  <c r="AJ115"/>
  <c r="F115"/>
  <c r="E115"/>
  <c r="D115"/>
  <c r="C115"/>
  <c r="B115"/>
  <c r="A115"/>
  <c r="F114"/>
  <c r="E114"/>
  <c r="D114"/>
  <c r="C114"/>
  <c r="B114"/>
  <c r="A114"/>
  <c r="F113"/>
  <c r="E113"/>
  <c r="D113"/>
  <c r="C113"/>
  <c r="B113"/>
  <c r="A113"/>
  <c r="F112"/>
  <c r="E112"/>
  <c r="D112"/>
  <c r="C112"/>
  <c r="B112"/>
  <c r="A112"/>
  <c r="AJ111"/>
  <c r="F111"/>
  <c r="E111"/>
  <c r="D111"/>
  <c r="C111"/>
  <c r="B111"/>
  <c r="A111"/>
  <c r="F110"/>
  <c r="E110"/>
  <c r="D110"/>
  <c r="C110"/>
  <c r="B110"/>
  <c r="A110"/>
  <c r="AJ109"/>
  <c r="F109"/>
  <c r="E109"/>
  <c r="D109"/>
  <c r="C109"/>
  <c r="B109"/>
  <c r="A109"/>
  <c r="F108"/>
  <c r="E108"/>
  <c r="D108"/>
  <c r="C108"/>
  <c r="B108"/>
  <c r="A108"/>
  <c r="AJ107"/>
  <c r="F107"/>
  <c r="E107"/>
  <c r="D107"/>
  <c r="C107"/>
  <c r="B107"/>
  <c r="A107"/>
  <c r="F106"/>
  <c r="E106"/>
  <c r="D106"/>
  <c r="C106"/>
  <c r="B106"/>
  <c r="A106"/>
  <c r="AJ105"/>
  <c r="F105"/>
  <c r="E105"/>
  <c r="D105"/>
  <c r="C105"/>
  <c r="B105"/>
  <c r="A105"/>
  <c r="F104"/>
  <c r="E104"/>
  <c r="D104"/>
  <c r="C104"/>
  <c r="B104"/>
  <c r="A104"/>
  <c r="AJ103"/>
  <c r="F103"/>
  <c r="E103"/>
  <c r="D103"/>
  <c r="C103"/>
  <c r="B103"/>
  <c r="A103"/>
  <c r="F102"/>
  <c r="E102"/>
  <c r="D102"/>
  <c r="C102"/>
  <c r="B102"/>
  <c r="A102"/>
  <c r="AJ101"/>
  <c r="F101"/>
  <c r="E101"/>
  <c r="D101"/>
  <c r="C101"/>
  <c r="B101"/>
  <c r="A101"/>
  <c r="F100"/>
  <c r="E100"/>
  <c r="D100"/>
  <c r="C100"/>
  <c r="B100"/>
  <c r="A100"/>
  <c r="AJ99"/>
  <c r="F99"/>
  <c r="E99"/>
  <c r="D99"/>
  <c r="C99"/>
  <c r="B99"/>
  <c r="A99"/>
  <c r="F98"/>
  <c r="E98"/>
  <c r="D98"/>
  <c r="C98"/>
  <c r="B98"/>
  <c r="A98"/>
  <c r="AJ97"/>
  <c r="F97"/>
  <c r="E97"/>
  <c r="D97"/>
  <c r="C97"/>
  <c r="B97"/>
  <c r="A97"/>
  <c r="F96"/>
  <c r="E96"/>
  <c r="D96"/>
  <c r="C96"/>
  <c r="B96"/>
  <c r="A96"/>
  <c r="AJ95"/>
  <c r="F95"/>
  <c r="E95"/>
  <c r="D95"/>
  <c r="C95"/>
  <c r="B95"/>
  <c r="A95"/>
  <c r="F94"/>
  <c r="E94"/>
  <c r="D94"/>
  <c r="C94"/>
  <c r="B94"/>
  <c r="A94"/>
  <c r="F93"/>
  <c r="E93"/>
  <c r="D93"/>
  <c r="C93"/>
  <c r="B93"/>
  <c r="A93"/>
  <c r="F92"/>
  <c r="E92"/>
  <c r="D92"/>
  <c r="C92"/>
  <c r="B92"/>
  <c r="A92"/>
  <c r="AJ91"/>
  <c r="F91"/>
  <c r="E91"/>
  <c r="D91"/>
  <c r="C91"/>
  <c r="B91"/>
  <c r="A91"/>
  <c r="F90"/>
  <c r="E90"/>
  <c r="D90"/>
  <c r="C90"/>
  <c r="B90"/>
  <c r="A90"/>
  <c r="F89"/>
  <c r="E89"/>
  <c r="D89"/>
  <c r="C89"/>
  <c r="B89"/>
  <c r="A89"/>
  <c r="F88"/>
  <c r="E88"/>
  <c r="D88"/>
  <c r="C88"/>
  <c r="B88"/>
  <c r="A88"/>
  <c r="F87"/>
  <c r="E87"/>
  <c r="D87"/>
  <c r="C87"/>
  <c r="B87"/>
  <c r="A87"/>
  <c r="F86"/>
  <c r="E86"/>
  <c r="D86"/>
  <c r="C86"/>
  <c r="B86"/>
  <c r="A86"/>
  <c r="F85"/>
  <c r="E85"/>
  <c r="D85"/>
  <c r="C85"/>
  <c r="B85"/>
  <c r="A85"/>
  <c r="F84"/>
  <c r="E84"/>
  <c r="D84"/>
  <c r="C84"/>
  <c r="B84"/>
  <c r="A84"/>
  <c r="F83"/>
  <c r="E83"/>
  <c r="D83"/>
  <c r="C83"/>
  <c r="B83"/>
  <c r="A83"/>
  <c r="F82"/>
  <c r="E82"/>
  <c r="D82"/>
  <c r="C82"/>
  <c r="B82"/>
  <c r="A82"/>
  <c r="AJ81"/>
  <c r="F81"/>
  <c r="E81"/>
  <c r="D81"/>
  <c r="C81"/>
  <c r="B81"/>
  <c r="A81"/>
  <c r="F80"/>
  <c r="E80"/>
  <c r="D80"/>
  <c r="C80"/>
  <c r="B80"/>
  <c r="A80"/>
  <c r="F79"/>
  <c r="E79"/>
  <c r="D79"/>
  <c r="C79"/>
  <c r="B79"/>
  <c r="A79"/>
  <c r="F78"/>
  <c r="E78"/>
  <c r="D78"/>
  <c r="C78"/>
  <c r="B78"/>
  <c r="A78"/>
  <c r="F77"/>
  <c r="E77"/>
  <c r="D77"/>
  <c r="C77"/>
  <c r="B77"/>
  <c r="A77"/>
  <c r="F76"/>
  <c r="E76"/>
  <c r="D76"/>
  <c r="C76"/>
  <c r="B76"/>
  <c r="A76"/>
  <c r="AJ75"/>
  <c r="F75"/>
  <c r="E75"/>
  <c r="D75"/>
  <c r="C75"/>
  <c r="B75"/>
  <c r="A75"/>
  <c r="F74"/>
  <c r="E74"/>
  <c r="D74"/>
  <c r="C74"/>
  <c r="B74"/>
  <c r="A74"/>
  <c r="F73"/>
  <c r="E73"/>
  <c r="D73"/>
  <c r="C73"/>
  <c r="B73"/>
  <c r="A73"/>
  <c r="F72"/>
  <c r="E72"/>
  <c r="D72"/>
  <c r="C72"/>
  <c r="B72"/>
  <c r="A72"/>
  <c r="AJ71"/>
  <c r="F71"/>
  <c r="E71"/>
  <c r="D71"/>
  <c r="C71"/>
  <c r="B71"/>
  <c r="A71"/>
  <c r="F70"/>
  <c r="E70"/>
  <c r="D70"/>
  <c r="C70"/>
  <c r="B70"/>
  <c r="A70"/>
  <c r="AJ69"/>
  <c r="F69"/>
  <c r="E69"/>
  <c r="D69"/>
  <c r="C69"/>
  <c r="B69"/>
  <c r="A69"/>
  <c r="F68"/>
  <c r="E68"/>
  <c r="D68"/>
  <c r="C68"/>
  <c r="B68"/>
  <c r="A68"/>
  <c r="AJ67"/>
  <c r="F67"/>
  <c r="E67"/>
  <c r="D67"/>
  <c r="C67"/>
  <c r="B67"/>
  <c r="A67"/>
  <c r="F66"/>
  <c r="E66"/>
  <c r="D66"/>
  <c r="C66"/>
  <c r="B66"/>
  <c r="A66"/>
  <c r="AJ65"/>
  <c r="F65"/>
  <c r="E65"/>
  <c r="D65"/>
  <c r="C65"/>
  <c r="B65"/>
  <c r="A65"/>
  <c r="F64"/>
  <c r="E64"/>
  <c r="D64"/>
  <c r="C64"/>
  <c r="B64"/>
  <c r="A64"/>
  <c r="F63"/>
  <c r="E63"/>
  <c r="D63"/>
  <c r="C63"/>
  <c r="B63"/>
  <c r="A63"/>
  <c r="F62"/>
  <c r="E62"/>
  <c r="D62"/>
  <c r="C62"/>
  <c r="B62"/>
  <c r="A62"/>
  <c r="F61"/>
  <c r="E61"/>
  <c r="D61"/>
  <c r="C61"/>
  <c r="B61"/>
  <c r="A61"/>
  <c r="F60"/>
  <c r="E60"/>
  <c r="D60"/>
  <c r="C60"/>
  <c r="B60"/>
  <c r="A60"/>
  <c r="F59"/>
  <c r="E59"/>
  <c r="D59"/>
  <c r="C59"/>
  <c r="B59"/>
  <c r="A59"/>
  <c r="F58"/>
  <c r="E58"/>
  <c r="D58"/>
  <c r="C58"/>
  <c r="B58"/>
  <c r="A58"/>
  <c r="F57"/>
  <c r="E57"/>
  <c r="D57"/>
  <c r="C57"/>
  <c r="B57"/>
  <c r="A57"/>
  <c r="F56"/>
  <c r="E56"/>
  <c r="D56"/>
  <c r="C56"/>
  <c r="B56"/>
  <c r="A56"/>
  <c r="F55"/>
  <c r="E55"/>
  <c r="D55"/>
  <c r="C55"/>
  <c r="B55"/>
  <c r="A55"/>
  <c r="F54"/>
  <c r="E54"/>
  <c r="D54"/>
  <c r="C54"/>
  <c r="B54"/>
  <c r="A54"/>
  <c r="F53"/>
  <c r="E53"/>
  <c r="D53"/>
  <c r="C53"/>
  <c r="B53"/>
  <c r="A53"/>
  <c r="F52"/>
  <c r="E52"/>
  <c r="D52"/>
  <c r="C52"/>
  <c r="B52"/>
  <c r="A52"/>
  <c r="F51"/>
  <c r="E51"/>
  <c r="D51"/>
  <c r="C51"/>
  <c r="B51"/>
  <c r="A51"/>
  <c r="F50"/>
  <c r="E50"/>
  <c r="D50"/>
  <c r="C50"/>
  <c r="B50"/>
  <c r="A50"/>
  <c r="F49"/>
  <c r="E49"/>
  <c r="D49"/>
  <c r="C49"/>
  <c r="B49"/>
  <c r="A49"/>
  <c r="F48"/>
  <c r="E48"/>
  <c r="D48"/>
  <c r="C48"/>
  <c r="B48"/>
  <c r="A48"/>
  <c r="F47"/>
  <c r="E47"/>
  <c r="D47"/>
  <c r="C47"/>
  <c r="B47"/>
  <c r="A47"/>
  <c r="F46"/>
  <c r="E46"/>
  <c r="D46"/>
  <c r="C46"/>
  <c r="B46"/>
  <c r="A46"/>
  <c r="AJ45"/>
  <c r="F45"/>
  <c r="E45"/>
  <c r="D45"/>
  <c r="C45"/>
  <c r="B45"/>
  <c r="A45"/>
  <c r="F44"/>
  <c r="E44"/>
  <c r="D44"/>
  <c r="C44"/>
  <c r="B44"/>
  <c r="A44"/>
  <c r="AJ43"/>
  <c r="F43"/>
  <c r="E43"/>
  <c r="D43"/>
  <c r="C43"/>
  <c r="B43"/>
  <c r="A43"/>
  <c r="F42"/>
  <c r="E42"/>
  <c r="D42"/>
  <c r="C42"/>
  <c r="B42"/>
  <c r="A42"/>
  <c r="AJ41"/>
  <c r="F41"/>
  <c r="E41"/>
  <c r="D41"/>
  <c r="C41"/>
  <c r="B41"/>
  <c r="A41"/>
  <c r="F40"/>
  <c r="E40"/>
  <c r="D40"/>
  <c r="C40"/>
  <c r="B40"/>
  <c r="A40"/>
  <c r="AJ39"/>
  <c r="F39"/>
  <c r="E39"/>
  <c r="D39"/>
  <c r="C39"/>
  <c r="B39"/>
  <c r="A39"/>
  <c r="F38"/>
  <c r="E38"/>
  <c r="D38"/>
  <c r="C38"/>
  <c r="B38"/>
  <c r="A38"/>
  <c r="AJ37"/>
  <c r="F37"/>
  <c r="E37"/>
  <c r="D37"/>
  <c r="C37"/>
  <c r="B37"/>
  <c r="A37"/>
  <c r="F36"/>
  <c r="E36"/>
  <c r="D36"/>
  <c r="C36"/>
  <c r="B36"/>
  <c r="A36"/>
  <c r="AJ35"/>
  <c r="F35"/>
  <c r="E35"/>
  <c r="D35"/>
  <c r="C35"/>
  <c r="B35"/>
  <c r="A35"/>
  <c r="F34"/>
  <c r="E34"/>
  <c r="D34"/>
  <c r="C34"/>
  <c r="B34"/>
  <c r="A34"/>
  <c r="AJ33"/>
  <c r="F33"/>
  <c r="E33"/>
  <c r="D33"/>
  <c r="C33"/>
  <c r="B33"/>
  <c r="A33"/>
  <c r="F32"/>
  <c r="E32"/>
  <c r="D32"/>
  <c r="C32"/>
  <c r="B32"/>
  <c r="A32"/>
  <c r="AJ31"/>
  <c r="F31"/>
  <c r="E31"/>
  <c r="D31"/>
  <c r="C31"/>
  <c r="B31"/>
  <c r="A31"/>
  <c r="F30"/>
  <c r="E30"/>
  <c r="D30"/>
  <c r="C30"/>
  <c r="B30"/>
  <c r="A30"/>
  <c r="AJ29"/>
  <c r="F29"/>
  <c r="E29"/>
  <c r="D29"/>
  <c r="C29"/>
  <c r="B29"/>
  <c r="A29"/>
  <c r="F28"/>
  <c r="E28"/>
  <c r="D28"/>
  <c r="C28"/>
  <c r="B28"/>
  <c r="A28"/>
  <c r="AJ27"/>
  <c r="F27"/>
  <c r="E27"/>
  <c r="D27"/>
  <c r="C27"/>
  <c r="B27"/>
  <c r="A27"/>
  <c r="F26"/>
  <c r="E26"/>
  <c r="D26"/>
  <c r="C26"/>
  <c r="B26"/>
  <c r="A26"/>
  <c r="AJ25"/>
  <c r="F25"/>
  <c r="E25"/>
  <c r="D25"/>
  <c r="C25"/>
  <c r="B25"/>
  <c r="A25"/>
  <c r="F24"/>
  <c r="E24"/>
  <c r="D24"/>
  <c r="C24"/>
  <c r="B24"/>
  <c r="A24"/>
  <c r="AJ23"/>
  <c r="F23"/>
  <c r="E23"/>
  <c r="D23"/>
  <c r="C23"/>
  <c r="B23"/>
  <c r="A23"/>
  <c r="F22"/>
  <c r="E22"/>
  <c r="D22"/>
  <c r="C22"/>
  <c r="B22"/>
  <c r="A22"/>
  <c r="AJ21"/>
  <c r="F21"/>
  <c r="E21"/>
  <c r="D21"/>
  <c r="C21"/>
  <c r="B21"/>
  <c r="A21"/>
  <c r="F20"/>
  <c r="E20"/>
  <c r="D20"/>
  <c r="C20"/>
  <c r="B20"/>
  <c r="A20"/>
  <c r="AJ19"/>
  <c r="F19"/>
  <c r="E19"/>
  <c r="D19"/>
  <c r="C19"/>
  <c r="B19"/>
  <c r="A19"/>
  <c r="F18"/>
  <c r="E18"/>
  <c r="D18"/>
  <c r="C18"/>
  <c r="B18"/>
  <c r="A18"/>
  <c r="AJ17"/>
  <c r="F17"/>
  <c r="E17"/>
  <c r="D17"/>
  <c r="C17"/>
  <c r="B17"/>
  <c r="A17"/>
  <c r="AJ24" l="1"/>
  <c r="AJ30"/>
  <c r="AJ36"/>
  <c r="AJ40"/>
  <c r="AJ46"/>
  <c r="AJ48"/>
  <c r="AJ50"/>
  <c r="AJ52"/>
  <c r="AJ56"/>
  <c r="AJ58"/>
  <c r="AJ66"/>
  <c r="AJ76"/>
  <c r="AJ28"/>
  <c r="AJ42"/>
  <c r="AJ44"/>
  <c r="AJ54"/>
  <c r="AJ60"/>
  <c r="AJ62"/>
  <c r="AJ64"/>
  <c r="AJ68"/>
  <c r="AJ72"/>
  <c r="AJ74"/>
  <c r="AJ78"/>
  <c r="AJ80"/>
  <c r="AJ82"/>
  <c r="AJ84"/>
  <c r="AJ86"/>
  <c r="AJ88"/>
  <c r="AJ90"/>
  <c r="AJ92"/>
  <c r="AJ94"/>
  <c r="AJ98"/>
  <c r="AJ100"/>
  <c r="AJ102"/>
  <c r="AJ104"/>
  <c r="AJ106"/>
  <c r="AJ108"/>
  <c r="AJ110"/>
  <c r="AJ112"/>
  <c r="AJ114"/>
  <c r="AJ116"/>
  <c r="AJ118"/>
  <c r="AJ120"/>
  <c r="AJ122"/>
  <c r="AJ124"/>
  <c r="AJ126"/>
  <c r="AJ128"/>
  <c r="AJ130"/>
  <c r="AJ132"/>
  <c r="AJ134"/>
  <c r="AJ136"/>
  <c r="AJ138"/>
  <c r="AJ140"/>
  <c r="AJ142"/>
  <c r="AJ144"/>
  <c r="AJ146"/>
  <c r="AJ148"/>
  <c r="AJ150"/>
  <c r="AJ152"/>
  <c r="AJ154"/>
  <c r="AJ156"/>
  <c r="AJ158"/>
  <c r="AJ160"/>
  <c r="AJ162"/>
  <c r="AJ164"/>
  <c r="AJ166"/>
  <c r="AJ168"/>
  <c r="AJ170"/>
  <c r="AJ172"/>
  <c r="AJ174"/>
  <c r="AJ176"/>
  <c r="AJ178"/>
  <c r="AJ180"/>
  <c r="AJ182"/>
  <c r="AJ184"/>
  <c r="AJ186"/>
  <c r="AJ188"/>
  <c r="AJ190"/>
  <c r="AJ192"/>
  <c r="AJ194"/>
  <c r="AJ196"/>
  <c r="AJ18"/>
  <c r="AJ22"/>
  <c r="AJ26"/>
  <c r="AJ32"/>
  <c r="AJ96"/>
  <c r="AJ47"/>
  <c r="AJ49"/>
  <c r="AJ51"/>
  <c r="AJ53"/>
  <c r="AJ55"/>
  <c r="AJ59"/>
  <c r="AJ61"/>
  <c r="AJ77"/>
  <c r="AJ85"/>
  <c r="AJ87"/>
  <c r="AJ113"/>
  <c r="AJ155"/>
  <c r="AJ157"/>
  <c r="AJ159"/>
  <c r="AJ161"/>
  <c r="AJ191"/>
  <c r="AJ57"/>
  <c r="AJ63"/>
  <c r="AJ73"/>
  <c r="AJ79"/>
  <c r="AJ83"/>
  <c r="AJ89"/>
  <c r="AJ93"/>
  <c r="AJ20"/>
  <c r="AJ34"/>
  <c r="AJ38"/>
  <c r="AJ70"/>
  <c r="AJ198"/>
  <c r="AJ200"/>
  <c r="AJ202"/>
  <c r="R5" i="52"/>
  <c r="F16" i="50"/>
  <c r="E16"/>
  <c r="D16"/>
  <c r="C16"/>
  <c r="B16"/>
  <c r="A16"/>
  <c r="F15"/>
  <c r="E15"/>
  <c r="D15"/>
  <c r="C15"/>
  <c r="B15"/>
  <c r="A15"/>
  <c r="F14"/>
  <c r="E14"/>
  <c r="D14"/>
  <c r="C14"/>
  <c r="B14"/>
  <c r="A14"/>
  <c r="F13"/>
  <c r="E13"/>
  <c r="D13"/>
  <c r="C13"/>
  <c r="B13"/>
  <c r="A13"/>
  <c r="F12"/>
  <c r="E12"/>
  <c r="D12"/>
  <c r="C12"/>
  <c r="B12"/>
  <c r="A12"/>
  <c r="F11"/>
  <c r="E11"/>
  <c r="D11"/>
  <c r="C11"/>
  <c r="B11"/>
  <c r="A11"/>
  <c r="F10"/>
  <c r="E10"/>
  <c r="D10"/>
  <c r="C10"/>
  <c r="B10"/>
  <c r="A10"/>
  <c r="F9"/>
  <c r="E9"/>
  <c r="D9"/>
  <c r="C9"/>
  <c r="B9"/>
  <c r="A9"/>
  <c r="F8"/>
  <c r="E8"/>
  <c r="D8"/>
  <c r="C8"/>
  <c r="B8"/>
  <c r="A8"/>
  <c r="F7"/>
  <c r="E7"/>
  <c r="D7"/>
  <c r="C7"/>
  <c r="B7"/>
  <c r="A7"/>
  <c r="F6"/>
  <c r="E6"/>
  <c r="D6"/>
  <c r="C6"/>
  <c r="B6"/>
  <c r="A6"/>
  <c r="F5"/>
  <c r="E5"/>
  <c r="D5"/>
  <c r="C5"/>
  <c r="B5"/>
  <c r="A5"/>
  <c r="F203" i="65"/>
  <c r="E203"/>
  <c r="D203"/>
  <c r="C203"/>
  <c r="B203"/>
  <c r="A203"/>
  <c r="F202"/>
  <c r="E202"/>
  <c r="D202"/>
  <c r="C202"/>
  <c r="B202"/>
  <c r="A202"/>
  <c r="F201"/>
  <c r="E201"/>
  <c r="D201"/>
  <c r="C201"/>
  <c r="B201"/>
  <c r="A201"/>
  <c r="F200"/>
  <c r="E200"/>
  <c r="D200"/>
  <c r="C200"/>
  <c r="B200"/>
  <c r="A200"/>
  <c r="F199"/>
  <c r="E199"/>
  <c r="D199"/>
  <c r="C199"/>
  <c r="B199"/>
  <c r="A199"/>
  <c r="F198"/>
  <c r="E198"/>
  <c r="D198"/>
  <c r="C198"/>
  <c r="B198"/>
  <c r="A198"/>
  <c r="F197"/>
  <c r="E197"/>
  <c r="D197"/>
  <c r="C197"/>
  <c r="B197"/>
  <c r="A197"/>
  <c r="F196"/>
  <c r="E196"/>
  <c r="D196"/>
  <c r="C196"/>
  <c r="B196"/>
  <c r="A196"/>
  <c r="F195"/>
  <c r="E195"/>
  <c r="D195"/>
  <c r="C195"/>
  <c r="B195"/>
  <c r="A195"/>
  <c r="F194"/>
  <c r="E194"/>
  <c r="D194"/>
  <c r="C194"/>
  <c r="B194"/>
  <c r="A194"/>
  <c r="F193"/>
  <c r="E193"/>
  <c r="D193"/>
  <c r="C193"/>
  <c r="B193"/>
  <c r="A193"/>
  <c r="F192"/>
  <c r="E192"/>
  <c r="D192"/>
  <c r="C192"/>
  <c r="B192"/>
  <c r="A192"/>
  <c r="F191"/>
  <c r="E191"/>
  <c r="D191"/>
  <c r="C191"/>
  <c r="B191"/>
  <c r="A191"/>
  <c r="F190"/>
  <c r="E190"/>
  <c r="D190"/>
  <c r="C190"/>
  <c r="B190"/>
  <c r="A190"/>
  <c r="F189"/>
  <c r="E189"/>
  <c r="D189"/>
  <c r="C189"/>
  <c r="B189"/>
  <c r="A189"/>
  <c r="F188"/>
  <c r="E188"/>
  <c r="D188"/>
  <c r="C188"/>
  <c r="B188"/>
  <c r="A188"/>
  <c r="F187"/>
  <c r="E187"/>
  <c r="D187"/>
  <c r="C187"/>
  <c r="B187"/>
  <c r="A187"/>
  <c r="F186"/>
  <c r="E186"/>
  <c r="D186"/>
  <c r="C186"/>
  <c r="B186"/>
  <c r="A186"/>
  <c r="F185"/>
  <c r="E185"/>
  <c r="D185"/>
  <c r="C185"/>
  <c r="B185"/>
  <c r="A185"/>
  <c r="F184"/>
  <c r="E184"/>
  <c r="D184"/>
  <c r="C184"/>
  <c r="B184"/>
  <c r="A184"/>
  <c r="F183"/>
  <c r="E183"/>
  <c r="D183"/>
  <c r="C183"/>
  <c r="B183"/>
  <c r="A183"/>
  <c r="F182"/>
  <c r="E182"/>
  <c r="D182"/>
  <c r="C182"/>
  <c r="B182"/>
  <c r="A182"/>
  <c r="F181"/>
  <c r="E181"/>
  <c r="D181"/>
  <c r="C181"/>
  <c r="B181"/>
  <c r="A181"/>
  <c r="F180"/>
  <c r="E180"/>
  <c r="D180"/>
  <c r="C180"/>
  <c r="B180"/>
  <c r="A180"/>
  <c r="F179"/>
  <c r="E179"/>
  <c r="D179"/>
  <c r="C179"/>
  <c r="B179"/>
  <c r="A179"/>
  <c r="F178"/>
  <c r="E178"/>
  <c r="D178"/>
  <c r="C178"/>
  <c r="B178"/>
  <c r="A178"/>
  <c r="F177"/>
  <c r="E177"/>
  <c r="D177"/>
  <c r="C177"/>
  <c r="B177"/>
  <c r="A177"/>
  <c r="F176"/>
  <c r="E176"/>
  <c r="D176"/>
  <c r="C176"/>
  <c r="B176"/>
  <c r="A176"/>
  <c r="F175"/>
  <c r="E175"/>
  <c r="D175"/>
  <c r="C175"/>
  <c r="B175"/>
  <c r="A175"/>
  <c r="F174"/>
  <c r="E174"/>
  <c r="D174"/>
  <c r="C174"/>
  <c r="B174"/>
  <c r="A174"/>
  <c r="F173"/>
  <c r="E173"/>
  <c r="D173"/>
  <c r="C173"/>
  <c r="B173"/>
  <c r="A173"/>
  <c r="F172"/>
  <c r="E172"/>
  <c r="D172"/>
  <c r="C172"/>
  <c r="B172"/>
  <c r="A172"/>
  <c r="F171"/>
  <c r="E171"/>
  <c r="D171"/>
  <c r="C171"/>
  <c r="B171"/>
  <c r="A171"/>
  <c r="F170"/>
  <c r="E170"/>
  <c r="D170"/>
  <c r="C170"/>
  <c r="B170"/>
  <c r="A170"/>
  <c r="F169"/>
  <c r="E169"/>
  <c r="D169"/>
  <c r="C169"/>
  <c r="B169"/>
  <c r="A169"/>
  <c r="F168"/>
  <c r="E168"/>
  <c r="D168"/>
  <c r="C168"/>
  <c r="B168"/>
  <c r="A168"/>
  <c r="F167"/>
  <c r="E167"/>
  <c r="D167"/>
  <c r="C167"/>
  <c r="B167"/>
  <c r="A167"/>
  <c r="F166"/>
  <c r="E166"/>
  <c r="D166"/>
  <c r="C166"/>
  <c r="B166"/>
  <c r="A166"/>
  <c r="F165"/>
  <c r="E165"/>
  <c r="D165"/>
  <c r="C165"/>
  <c r="B165"/>
  <c r="A165"/>
  <c r="F164"/>
  <c r="E164"/>
  <c r="D164"/>
  <c r="C164"/>
  <c r="B164"/>
  <c r="A164"/>
  <c r="F163"/>
  <c r="E163"/>
  <c r="D163"/>
  <c r="C163"/>
  <c r="B163"/>
  <c r="A163"/>
  <c r="F162"/>
  <c r="E162"/>
  <c r="D162"/>
  <c r="C162"/>
  <c r="B162"/>
  <c r="A162"/>
  <c r="F161"/>
  <c r="E161"/>
  <c r="D161"/>
  <c r="C161"/>
  <c r="B161"/>
  <c r="A161"/>
  <c r="F160"/>
  <c r="E160"/>
  <c r="D160"/>
  <c r="C160"/>
  <c r="B160"/>
  <c r="A160"/>
  <c r="F159"/>
  <c r="E159"/>
  <c r="D159"/>
  <c r="C159"/>
  <c r="B159"/>
  <c r="A159"/>
  <c r="F158"/>
  <c r="E158"/>
  <c r="D158"/>
  <c r="C158"/>
  <c r="B158"/>
  <c r="A158"/>
  <c r="F157"/>
  <c r="E157"/>
  <c r="D157"/>
  <c r="C157"/>
  <c r="B157"/>
  <c r="A157"/>
  <c r="F156"/>
  <c r="E156"/>
  <c r="D156"/>
  <c r="C156"/>
  <c r="B156"/>
  <c r="A156"/>
  <c r="F155"/>
  <c r="E155"/>
  <c r="D155"/>
  <c r="C155"/>
  <c r="B155"/>
  <c r="A155"/>
  <c r="F154"/>
  <c r="E154"/>
  <c r="D154"/>
  <c r="C154"/>
  <c r="B154"/>
  <c r="A154"/>
  <c r="F153"/>
  <c r="E153"/>
  <c r="D153"/>
  <c r="C153"/>
  <c r="B153"/>
  <c r="A153"/>
  <c r="F152"/>
  <c r="E152"/>
  <c r="D152"/>
  <c r="C152"/>
  <c r="B152"/>
  <c r="A152"/>
  <c r="F151"/>
  <c r="E151"/>
  <c r="D151"/>
  <c r="C151"/>
  <c r="B151"/>
  <c r="A151"/>
  <c r="F150"/>
  <c r="E150"/>
  <c r="D150"/>
  <c r="C150"/>
  <c r="B150"/>
  <c r="A150"/>
  <c r="F149"/>
  <c r="E149"/>
  <c r="D149"/>
  <c r="C149"/>
  <c r="B149"/>
  <c r="A149"/>
  <c r="F148"/>
  <c r="E148"/>
  <c r="D148"/>
  <c r="C148"/>
  <c r="B148"/>
  <c r="A148"/>
  <c r="F147"/>
  <c r="E147"/>
  <c r="D147"/>
  <c r="C147"/>
  <c r="B147"/>
  <c r="A147"/>
  <c r="F146"/>
  <c r="E146"/>
  <c r="D146"/>
  <c r="C146"/>
  <c r="B146"/>
  <c r="A146"/>
  <c r="F145"/>
  <c r="E145"/>
  <c r="D145"/>
  <c r="C145"/>
  <c r="B145"/>
  <c r="A145"/>
  <c r="F144"/>
  <c r="E144"/>
  <c r="D144"/>
  <c r="C144"/>
  <c r="B144"/>
  <c r="A144"/>
  <c r="F143"/>
  <c r="E143"/>
  <c r="D143"/>
  <c r="C143"/>
  <c r="B143"/>
  <c r="A143"/>
  <c r="F142"/>
  <c r="E142"/>
  <c r="D142"/>
  <c r="C142"/>
  <c r="B142"/>
  <c r="A142"/>
  <c r="F141"/>
  <c r="E141"/>
  <c r="D141"/>
  <c r="C141"/>
  <c r="B141"/>
  <c r="A141"/>
  <c r="F140"/>
  <c r="E140"/>
  <c r="D140"/>
  <c r="C140"/>
  <c r="B140"/>
  <c r="A140"/>
  <c r="F139"/>
  <c r="E139"/>
  <c r="D139"/>
  <c r="C139"/>
  <c r="B139"/>
  <c r="A139"/>
  <c r="F138"/>
  <c r="E138"/>
  <c r="D138"/>
  <c r="C138"/>
  <c r="B138"/>
  <c r="A138"/>
  <c r="F137"/>
  <c r="E137"/>
  <c r="D137"/>
  <c r="C137"/>
  <c r="B137"/>
  <c r="A137"/>
  <c r="F136"/>
  <c r="E136"/>
  <c r="D136"/>
  <c r="C136"/>
  <c r="B136"/>
  <c r="A136"/>
  <c r="F135"/>
  <c r="E135"/>
  <c r="D135"/>
  <c r="C135"/>
  <c r="B135"/>
  <c r="A135"/>
  <c r="F134"/>
  <c r="E134"/>
  <c r="D134"/>
  <c r="C134"/>
  <c r="B134"/>
  <c r="A134"/>
  <c r="F133"/>
  <c r="E133"/>
  <c r="D133"/>
  <c r="C133"/>
  <c r="B133"/>
  <c r="A133"/>
  <c r="F132"/>
  <c r="E132"/>
  <c r="D132"/>
  <c r="C132"/>
  <c r="B132"/>
  <c r="A132"/>
  <c r="F131"/>
  <c r="E131"/>
  <c r="D131"/>
  <c r="C131"/>
  <c r="B131"/>
  <c r="A131"/>
  <c r="F130"/>
  <c r="E130"/>
  <c r="D130"/>
  <c r="C130"/>
  <c r="B130"/>
  <c r="A130"/>
  <c r="F129"/>
  <c r="E129"/>
  <c r="D129"/>
  <c r="C129"/>
  <c r="B129"/>
  <c r="A129"/>
  <c r="F128"/>
  <c r="E128"/>
  <c r="D128"/>
  <c r="C128"/>
  <c r="B128"/>
  <c r="A128"/>
  <c r="F127"/>
  <c r="E127"/>
  <c r="D127"/>
  <c r="C127"/>
  <c r="B127"/>
  <c r="A127"/>
  <c r="F126"/>
  <c r="E126"/>
  <c r="D126"/>
  <c r="C126"/>
  <c r="B126"/>
  <c r="A126"/>
  <c r="F125"/>
  <c r="E125"/>
  <c r="D125"/>
  <c r="C125"/>
  <c r="B125"/>
  <c r="A125"/>
  <c r="F124"/>
  <c r="E124"/>
  <c r="D124"/>
  <c r="C124"/>
  <c r="B124"/>
  <c r="A124"/>
  <c r="F123"/>
  <c r="E123"/>
  <c r="D123"/>
  <c r="C123"/>
  <c r="B123"/>
  <c r="A123"/>
  <c r="F122"/>
  <c r="E122"/>
  <c r="D122"/>
  <c r="C122"/>
  <c r="B122"/>
  <c r="A122"/>
  <c r="F121"/>
  <c r="E121"/>
  <c r="D121"/>
  <c r="C121"/>
  <c r="B121"/>
  <c r="A121"/>
  <c r="F120"/>
  <c r="E120"/>
  <c r="D120"/>
  <c r="C120"/>
  <c r="B120"/>
  <c r="A120"/>
  <c r="F119"/>
  <c r="E119"/>
  <c r="D119"/>
  <c r="C119"/>
  <c r="B119"/>
  <c r="A119"/>
  <c r="F118"/>
  <c r="E118"/>
  <c r="D118"/>
  <c r="C118"/>
  <c r="B118"/>
  <c r="A118"/>
  <c r="F117"/>
  <c r="E117"/>
  <c r="D117"/>
  <c r="C117"/>
  <c r="B117"/>
  <c r="A117"/>
  <c r="F116"/>
  <c r="E116"/>
  <c r="D116"/>
  <c r="C116"/>
  <c r="B116"/>
  <c r="A116"/>
  <c r="F115"/>
  <c r="E115"/>
  <c r="D115"/>
  <c r="C115"/>
  <c r="B115"/>
  <c r="A115"/>
  <c r="F114"/>
  <c r="E114"/>
  <c r="D114"/>
  <c r="C114"/>
  <c r="B114"/>
  <c r="A114"/>
  <c r="F113"/>
  <c r="E113"/>
  <c r="D113"/>
  <c r="C113"/>
  <c r="B113"/>
  <c r="A113"/>
  <c r="F112"/>
  <c r="E112"/>
  <c r="D112"/>
  <c r="C112"/>
  <c r="B112"/>
  <c r="A112"/>
  <c r="F111"/>
  <c r="E111"/>
  <c r="D111"/>
  <c r="C111"/>
  <c r="B111"/>
  <c r="A111"/>
  <c r="F110"/>
  <c r="E110"/>
  <c r="D110"/>
  <c r="C110"/>
  <c r="B110"/>
  <c r="A110"/>
  <c r="F109"/>
  <c r="E109"/>
  <c r="D109"/>
  <c r="C109"/>
  <c r="B109"/>
  <c r="A109"/>
  <c r="F108"/>
  <c r="E108"/>
  <c r="D108"/>
  <c r="C108"/>
  <c r="B108"/>
  <c r="A108"/>
  <c r="F107"/>
  <c r="E107"/>
  <c r="D107"/>
  <c r="C107"/>
  <c r="B107"/>
  <c r="A107"/>
  <c r="F106"/>
  <c r="E106"/>
  <c r="D106"/>
  <c r="C106"/>
  <c r="B106"/>
  <c r="A106"/>
  <c r="F105"/>
  <c r="E105"/>
  <c r="D105"/>
  <c r="C105"/>
  <c r="B105"/>
  <c r="A105"/>
  <c r="F104"/>
  <c r="E104"/>
  <c r="D104"/>
  <c r="C104"/>
  <c r="B104"/>
  <c r="A104"/>
  <c r="F103"/>
  <c r="E103"/>
  <c r="D103"/>
  <c r="C103"/>
  <c r="B103"/>
  <c r="A103"/>
  <c r="F102"/>
  <c r="E102"/>
  <c r="D102"/>
  <c r="C102"/>
  <c r="B102"/>
  <c r="A102"/>
  <c r="F101"/>
  <c r="E101"/>
  <c r="D101"/>
  <c r="C101"/>
  <c r="B101"/>
  <c r="A101"/>
  <c r="F100"/>
  <c r="E100"/>
  <c r="D100"/>
  <c r="C100"/>
  <c r="B100"/>
  <c r="A100"/>
  <c r="F99"/>
  <c r="E99"/>
  <c r="D99"/>
  <c r="C99"/>
  <c r="B99"/>
  <c r="A99"/>
  <c r="F98"/>
  <c r="E98"/>
  <c r="D98"/>
  <c r="C98"/>
  <c r="B98"/>
  <c r="A98"/>
  <c r="F97"/>
  <c r="E97"/>
  <c r="D97"/>
  <c r="C97"/>
  <c r="B97"/>
  <c r="A97"/>
  <c r="F96"/>
  <c r="E96"/>
  <c r="D96"/>
  <c r="C96"/>
  <c r="B96"/>
  <c r="A96"/>
  <c r="F95"/>
  <c r="E95"/>
  <c r="D95"/>
  <c r="C95"/>
  <c r="B95"/>
  <c r="A95"/>
  <c r="F94"/>
  <c r="E94"/>
  <c r="D94"/>
  <c r="C94"/>
  <c r="B94"/>
  <c r="A94"/>
  <c r="F93"/>
  <c r="E93"/>
  <c r="D93"/>
  <c r="C93"/>
  <c r="B93"/>
  <c r="A93"/>
  <c r="F92"/>
  <c r="E92"/>
  <c r="D92"/>
  <c r="C92"/>
  <c r="B92"/>
  <c r="A92"/>
  <c r="F91"/>
  <c r="E91"/>
  <c r="D91"/>
  <c r="C91"/>
  <c r="B91"/>
  <c r="A91"/>
  <c r="F90"/>
  <c r="E90"/>
  <c r="D90"/>
  <c r="C90"/>
  <c r="B90"/>
  <c r="A90"/>
  <c r="F89"/>
  <c r="E89"/>
  <c r="D89"/>
  <c r="C89"/>
  <c r="B89"/>
  <c r="A89"/>
  <c r="F88"/>
  <c r="E88"/>
  <c r="D88"/>
  <c r="C88"/>
  <c r="B88"/>
  <c r="A88"/>
  <c r="F87"/>
  <c r="E87"/>
  <c r="D87"/>
  <c r="C87"/>
  <c r="B87"/>
  <c r="A87"/>
  <c r="F86"/>
  <c r="E86"/>
  <c r="D86"/>
  <c r="C86"/>
  <c r="B86"/>
  <c r="A86"/>
  <c r="F85"/>
  <c r="E85"/>
  <c r="D85"/>
  <c r="C85"/>
  <c r="B85"/>
  <c r="A85"/>
  <c r="F84"/>
  <c r="E84"/>
  <c r="D84"/>
  <c r="C84"/>
  <c r="B84"/>
  <c r="A84"/>
  <c r="F83"/>
  <c r="E83"/>
  <c r="D83"/>
  <c r="C83"/>
  <c r="B83"/>
  <c r="A83"/>
  <c r="F82"/>
  <c r="E82"/>
  <c r="D82"/>
  <c r="C82"/>
  <c r="B82"/>
  <c r="A82"/>
  <c r="F81"/>
  <c r="E81"/>
  <c r="D81"/>
  <c r="C81"/>
  <c r="B81"/>
  <c r="A81"/>
  <c r="F80"/>
  <c r="E80"/>
  <c r="D80"/>
  <c r="C80"/>
  <c r="B80"/>
  <c r="A80"/>
  <c r="F79"/>
  <c r="E79"/>
  <c r="D79"/>
  <c r="C79"/>
  <c r="B79"/>
  <c r="A79"/>
  <c r="F78"/>
  <c r="E78"/>
  <c r="D78"/>
  <c r="C78"/>
  <c r="B78"/>
  <c r="A78"/>
  <c r="F77"/>
  <c r="E77"/>
  <c r="D77"/>
  <c r="C77"/>
  <c r="B77"/>
  <c r="A77"/>
  <c r="F76"/>
  <c r="E76"/>
  <c r="D76"/>
  <c r="C76"/>
  <c r="B76"/>
  <c r="A76"/>
  <c r="F75"/>
  <c r="E75"/>
  <c r="D75"/>
  <c r="C75"/>
  <c r="B75"/>
  <c r="A75"/>
  <c r="F74"/>
  <c r="E74"/>
  <c r="D74"/>
  <c r="C74"/>
  <c r="B74"/>
  <c r="A74"/>
  <c r="F73"/>
  <c r="E73"/>
  <c r="D73"/>
  <c r="C73"/>
  <c r="B73"/>
  <c r="A73"/>
  <c r="F72"/>
  <c r="E72"/>
  <c r="D72"/>
  <c r="C72"/>
  <c r="B72"/>
  <c r="A72"/>
  <c r="F71"/>
  <c r="E71"/>
  <c r="D71"/>
  <c r="C71"/>
  <c r="B71"/>
  <c r="A71"/>
  <c r="F70"/>
  <c r="E70"/>
  <c r="D70"/>
  <c r="C70"/>
  <c r="B70"/>
  <c r="A70"/>
  <c r="F69"/>
  <c r="E69"/>
  <c r="D69"/>
  <c r="C69"/>
  <c r="B69"/>
  <c r="A69"/>
  <c r="F68"/>
  <c r="E68"/>
  <c r="D68"/>
  <c r="C68"/>
  <c r="B68"/>
  <c r="A68"/>
  <c r="F67"/>
  <c r="E67"/>
  <c r="D67"/>
  <c r="C67"/>
  <c r="B67"/>
  <c r="A67"/>
  <c r="F66"/>
  <c r="E66"/>
  <c r="D66"/>
  <c r="C66"/>
  <c r="B66"/>
  <c r="A66"/>
  <c r="F65"/>
  <c r="E65"/>
  <c r="D65"/>
  <c r="C65"/>
  <c r="B65"/>
  <c r="A65"/>
  <c r="F64"/>
  <c r="E64"/>
  <c r="D64"/>
  <c r="C64"/>
  <c r="B64"/>
  <c r="A64"/>
  <c r="F63"/>
  <c r="E63"/>
  <c r="D63"/>
  <c r="C63"/>
  <c r="B63"/>
  <c r="A63"/>
  <c r="F62"/>
  <c r="E62"/>
  <c r="D62"/>
  <c r="C62"/>
  <c r="B62"/>
  <c r="A62"/>
  <c r="F61"/>
  <c r="E61"/>
  <c r="D61"/>
  <c r="C61"/>
  <c r="B61"/>
  <c r="A61"/>
  <c r="F60"/>
  <c r="E60"/>
  <c r="D60"/>
  <c r="C60"/>
  <c r="B60"/>
  <c r="A60"/>
  <c r="F59"/>
  <c r="E59"/>
  <c r="D59"/>
  <c r="C59"/>
  <c r="B59"/>
  <c r="A59"/>
  <c r="F58"/>
  <c r="E58"/>
  <c r="D58"/>
  <c r="C58"/>
  <c r="B58"/>
  <c r="A58"/>
  <c r="F57"/>
  <c r="E57"/>
  <c r="D57"/>
  <c r="C57"/>
  <c r="B57"/>
  <c r="A57"/>
  <c r="F56"/>
  <c r="E56"/>
  <c r="D56"/>
  <c r="C56"/>
  <c r="B56"/>
  <c r="A56"/>
  <c r="F55"/>
  <c r="E55"/>
  <c r="D55"/>
  <c r="C55"/>
  <c r="B55"/>
  <c r="A55"/>
  <c r="F54"/>
  <c r="E54"/>
  <c r="D54"/>
  <c r="C54"/>
  <c r="B54"/>
  <c r="A54"/>
  <c r="F53"/>
  <c r="E53"/>
  <c r="D53"/>
  <c r="C53"/>
  <c r="B53"/>
  <c r="A53"/>
  <c r="F52"/>
  <c r="E52"/>
  <c r="D52"/>
  <c r="C52"/>
  <c r="B52"/>
  <c r="A52"/>
  <c r="F51"/>
  <c r="E51"/>
  <c r="D51"/>
  <c r="C51"/>
  <c r="B51"/>
  <c r="A51"/>
  <c r="F50"/>
  <c r="E50"/>
  <c r="D50"/>
  <c r="C50"/>
  <c r="B50"/>
  <c r="A50"/>
  <c r="F49"/>
  <c r="E49"/>
  <c r="D49"/>
  <c r="C49"/>
  <c r="B49"/>
  <c r="A49"/>
  <c r="F48"/>
  <c r="E48"/>
  <c r="D48"/>
  <c r="C48"/>
  <c r="B48"/>
  <c r="A48"/>
  <c r="F47"/>
  <c r="E47"/>
  <c r="D47"/>
  <c r="C47"/>
  <c r="B47"/>
  <c r="A47"/>
  <c r="F46"/>
  <c r="E46"/>
  <c r="D46"/>
  <c r="C46"/>
  <c r="B46"/>
  <c r="A46"/>
  <c r="F45"/>
  <c r="E45"/>
  <c r="D45"/>
  <c r="C45"/>
  <c r="B45"/>
  <c r="A45"/>
  <c r="F44"/>
  <c r="E44"/>
  <c r="D44"/>
  <c r="C44"/>
  <c r="B44"/>
  <c r="A44"/>
  <c r="F43"/>
  <c r="E43"/>
  <c r="D43"/>
  <c r="C43"/>
  <c r="B43"/>
  <c r="A43"/>
  <c r="F42"/>
  <c r="E42"/>
  <c r="D42"/>
  <c r="C42"/>
  <c r="B42"/>
  <c r="A42"/>
  <c r="F41"/>
  <c r="E41"/>
  <c r="D41"/>
  <c r="C41"/>
  <c r="B41"/>
  <c r="A41"/>
  <c r="F40"/>
  <c r="E40"/>
  <c r="D40"/>
  <c r="C40"/>
  <c r="B40"/>
  <c r="A40"/>
  <c r="F39"/>
  <c r="E39"/>
  <c r="D39"/>
  <c r="C39"/>
  <c r="B39"/>
  <c r="A39"/>
  <c r="F38"/>
  <c r="E38"/>
  <c r="D38"/>
  <c r="C38"/>
  <c r="B38"/>
  <c r="A38"/>
  <c r="F37"/>
  <c r="E37"/>
  <c r="D37"/>
  <c r="C37"/>
  <c r="B37"/>
  <c r="A37"/>
  <c r="F36"/>
  <c r="E36"/>
  <c r="D36"/>
  <c r="C36"/>
  <c r="B36"/>
  <c r="A36"/>
  <c r="F35"/>
  <c r="E35"/>
  <c r="D35"/>
  <c r="C35"/>
  <c r="B35"/>
  <c r="A35"/>
  <c r="F34"/>
  <c r="E34"/>
  <c r="D34"/>
  <c r="C34"/>
  <c r="B34"/>
  <c r="A34"/>
  <c r="F33"/>
  <c r="E33"/>
  <c r="D33"/>
  <c r="C33"/>
  <c r="B33"/>
  <c r="A33"/>
  <c r="F32"/>
  <c r="E32"/>
  <c r="D32"/>
  <c r="C32"/>
  <c r="B32"/>
  <c r="A32"/>
  <c r="F31"/>
  <c r="E31"/>
  <c r="D31"/>
  <c r="C31"/>
  <c r="B31"/>
  <c r="A31"/>
  <c r="F30"/>
  <c r="E30"/>
  <c r="D30"/>
  <c r="C30"/>
  <c r="B30"/>
  <c r="A30"/>
  <c r="F29"/>
  <c r="E29"/>
  <c r="D29"/>
  <c r="C29"/>
  <c r="B29"/>
  <c r="A29"/>
  <c r="F28"/>
  <c r="E28"/>
  <c r="D28"/>
  <c r="C28"/>
  <c r="B28"/>
  <c r="A28"/>
  <c r="F27"/>
  <c r="E27"/>
  <c r="D27"/>
  <c r="C27"/>
  <c r="B27"/>
  <c r="A27"/>
  <c r="F26"/>
  <c r="E26"/>
  <c r="D26"/>
  <c r="C26"/>
  <c r="B26"/>
  <c r="A26"/>
  <c r="F25"/>
  <c r="E25"/>
  <c r="D25"/>
  <c r="C25"/>
  <c r="B25"/>
  <c r="A25"/>
  <c r="F24"/>
  <c r="E24"/>
  <c r="D24"/>
  <c r="C24"/>
  <c r="B24"/>
  <c r="A24"/>
  <c r="F23"/>
  <c r="E23"/>
  <c r="D23"/>
  <c r="C23"/>
  <c r="B23"/>
  <c r="A23"/>
  <c r="F22"/>
  <c r="E22"/>
  <c r="D22"/>
  <c r="C22"/>
  <c r="B22"/>
  <c r="A22"/>
  <c r="F21"/>
  <c r="E21"/>
  <c r="D21"/>
  <c r="C21"/>
  <c r="B21"/>
  <c r="A21"/>
  <c r="F20"/>
  <c r="E20"/>
  <c r="D20"/>
  <c r="C20"/>
  <c r="B20"/>
  <c r="A20"/>
  <c r="F19"/>
  <c r="E19"/>
  <c r="D19"/>
  <c r="C19"/>
  <c r="B19"/>
  <c r="A19"/>
  <c r="F18"/>
  <c r="E18"/>
  <c r="D18"/>
  <c r="C18"/>
  <c r="B18"/>
  <c r="A18"/>
  <c r="F17"/>
  <c r="E17"/>
  <c r="D17"/>
  <c r="C17"/>
  <c r="B17"/>
  <c r="A17"/>
  <c r="F16"/>
  <c r="E16"/>
  <c r="D16"/>
  <c r="C16"/>
  <c r="B16"/>
  <c r="A16"/>
  <c r="F15"/>
  <c r="E15"/>
  <c r="D15"/>
  <c r="C15"/>
  <c r="B15"/>
  <c r="A15"/>
  <c r="F14"/>
  <c r="E14"/>
  <c r="D14"/>
  <c r="C14"/>
  <c r="B14"/>
  <c r="A14"/>
  <c r="F13"/>
  <c r="E13"/>
  <c r="D13"/>
  <c r="C13"/>
  <c r="B13"/>
  <c r="A13"/>
  <c r="F12"/>
  <c r="E12"/>
  <c r="D12"/>
  <c r="C12"/>
  <c r="B12"/>
  <c r="A12"/>
  <c r="F11"/>
  <c r="E11"/>
  <c r="D11"/>
  <c r="C11"/>
  <c r="B11"/>
  <c r="A11"/>
  <c r="F10"/>
  <c r="E10"/>
  <c r="D10"/>
  <c r="C10"/>
  <c r="B10"/>
  <c r="A10"/>
  <c r="F9"/>
  <c r="E9"/>
  <c r="D9"/>
  <c r="C9"/>
  <c r="B9"/>
  <c r="A9"/>
  <c r="F8"/>
  <c r="E8"/>
  <c r="D8"/>
  <c r="C8"/>
  <c r="B8"/>
  <c r="A8"/>
  <c r="F7"/>
  <c r="E7"/>
  <c r="D7"/>
  <c r="C7"/>
  <c r="B7"/>
  <c r="A7"/>
  <c r="F6"/>
  <c r="E6"/>
  <c r="D6"/>
  <c r="C6"/>
  <c r="B6"/>
  <c r="A6"/>
  <c r="F5"/>
  <c r="E5"/>
  <c r="D5"/>
  <c r="C5"/>
  <c r="B5"/>
  <c r="A5"/>
  <c r="F4"/>
  <c r="E4"/>
  <c r="D4"/>
  <c r="C4"/>
  <c r="B4"/>
  <c r="A4"/>
  <c r="AP6" i="50" l="1"/>
  <c r="AJ7"/>
  <c r="AJ9"/>
  <c r="AJ11"/>
  <c r="AJ13"/>
  <c r="AJ15"/>
  <c r="AJ8"/>
  <c r="AJ10"/>
  <c r="AJ12"/>
  <c r="AJ14"/>
  <c r="AJ16"/>
</calcChain>
</file>

<file path=xl/sharedStrings.xml><?xml version="1.0" encoding="utf-8"?>
<sst xmlns="http://schemas.openxmlformats.org/spreadsheetml/2006/main" count="783" uniqueCount="316">
  <si>
    <r>
      <t>Customer</t>
    </r>
    <r>
      <rPr>
        <b/>
        <sz val="14"/>
        <rFont val="新細明體"/>
        <family val="1"/>
        <charset val="136"/>
      </rPr>
      <t/>
    </r>
    <phoneticPr fontId="4" type="noConversion"/>
  </si>
  <si>
    <t>模具</t>
  </si>
  <si>
    <t>A. 組裝  Assembling</t>
    <phoneticPr fontId="4" type="noConversion"/>
  </si>
  <si>
    <t>H. 熱處理 Heat treatment</t>
    <phoneticPr fontId="4" type="noConversion"/>
  </si>
  <si>
    <t>R. 鉸孔  Remming</t>
    <phoneticPr fontId="4" type="noConversion"/>
  </si>
  <si>
    <t>B. 發泡  Foaming</t>
    <phoneticPr fontId="4" type="noConversion"/>
  </si>
  <si>
    <t>I. 射出  Injection</t>
    <phoneticPr fontId="4" type="noConversion"/>
  </si>
  <si>
    <t>S. 車銷  Turning</t>
    <phoneticPr fontId="4" type="noConversion"/>
  </si>
  <si>
    <t>C. 壓鑄  Casting</t>
    <phoneticPr fontId="4" type="noConversion"/>
  </si>
  <si>
    <t>K. 包裝  Package</t>
  </si>
  <si>
    <t>T. 攻牙  Tapping</t>
    <phoneticPr fontId="4" type="noConversion"/>
  </si>
  <si>
    <t>D. 振動研磨  De-burr</t>
    <phoneticPr fontId="4" type="noConversion"/>
  </si>
  <si>
    <t>M. 燒結  Powder metallurgy</t>
    <phoneticPr fontId="4" type="noConversion"/>
  </si>
  <si>
    <t>U. 表面處理 Surface treatment</t>
    <phoneticPr fontId="4" type="noConversion"/>
  </si>
  <si>
    <t>F. 鍛造  Forming</t>
    <phoneticPr fontId="4" type="noConversion"/>
  </si>
  <si>
    <t>P. 沖壓  Pressing</t>
    <phoneticPr fontId="4" type="noConversion"/>
  </si>
  <si>
    <t>W. 焊接 Welding</t>
    <phoneticPr fontId="4" type="noConversion"/>
  </si>
  <si>
    <t>NO.</t>
  </si>
  <si>
    <t>圖面材質</t>
  </si>
  <si>
    <t>途程規範</t>
  </si>
  <si>
    <t>途程 Routting</t>
  </si>
  <si>
    <t>件名</t>
  </si>
  <si>
    <t>件號</t>
  </si>
  <si>
    <t>新件</t>
  </si>
  <si>
    <t xml:space="preserve">Model </t>
  </si>
  <si>
    <t xml:space="preserve">Part No. </t>
  </si>
  <si>
    <t>總成件名</t>
  </si>
  <si>
    <t xml:space="preserve">Part Name </t>
  </si>
  <si>
    <t>Part Name</t>
  </si>
  <si>
    <t>延用</t>
  </si>
  <si>
    <t>進口</t>
  </si>
  <si>
    <t>自製</t>
  </si>
  <si>
    <t>外包</t>
  </si>
  <si>
    <t>量／檢具</t>
  </si>
  <si>
    <t>圖 號
Drawing No.</t>
  </si>
  <si>
    <t xml:space="preserve">件 號
Part No.                 </t>
  </si>
  <si>
    <t>構成關係
Part level</t>
  </si>
  <si>
    <t>版次</t>
  </si>
  <si>
    <t>件　   　　名</t>
  </si>
  <si>
    <t>材        質
Material</t>
  </si>
  <si>
    <t>來     源  source</t>
  </si>
  <si>
    <t>製造類別</t>
  </si>
  <si>
    <t>填入途程代號</t>
  </si>
  <si>
    <t>沖壓</t>
  </si>
  <si>
    <t>塑膠</t>
  </si>
  <si>
    <t>其它</t>
  </si>
  <si>
    <t>新／延</t>
  </si>
  <si>
    <t>備註</t>
  </si>
  <si>
    <t>設備費</t>
  </si>
  <si>
    <t>量／檢具費</t>
  </si>
  <si>
    <t>鍛造</t>
  </si>
  <si>
    <t>治具名稱</t>
  </si>
  <si>
    <t>數量</t>
  </si>
  <si>
    <t>人員費用</t>
  </si>
  <si>
    <t>合計</t>
  </si>
  <si>
    <t>匯率</t>
  </si>
  <si>
    <t>A</t>
  </si>
  <si>
    <t>B</t>
  </si>
  <si>
    <t>支給</t>
  </si>
  <si>
    <t>JPY</t>
  </si>
  <si>
    <t>CNY</t>
  </si>
  <si>
    <t>費用(1 套)</t>
  </si>
  <si>
    <t>工程名稱</t>
  </si>
  <si>
    <t>套數</t>
  </si>
  <si>
    <t>夾治具名稱</t>
  </si>
  <si>
    <t>設備名稱</t>
  </si>
  <si>
    <t>需要</t>
  </si>
  <si>
    <t>TOTAL</t>
  </si>
  <si>
    <t>費用(1 台)</t>
  </si>
  <si>
    <t>治具費 (1件)</t>
  </si>
  <si>
    <t>治具數量</t>
  </si>
  <si>
    <t>設備數量</t>
  </si>
  <si>
    <t>設備費 (1件)</t>
  </si>
  <si>
    <t>人員/HR</t>
  </si>
  <si>
    <t>項目</t>
  </si>
  <si>
    <t xml:space="preserve">n = </t>
  </si>
  <si>
    <t>設備嫁動</t>
  </si>
  <si>
    <t>n = 1
$/PCS</t>
  </si>
  <si>
    <t>測試費用</t>
  </si>
  <si>
    <t>測試小時</t>
  </si>
  <si>
    <t>測試費用(人)</t>
  </si>
  <si>
    <t>治具費</t>
  </si>
  <si>
    <t>試驗費</t>
  </si>
  <si>
    <t>貨幣</t>
  </si>
  <si>
    <t>USD</t>
  </si>
  <si>
    <t>TWD</t>
  </si>
  <si>
    <t>治具來源</t>
  </si>
  <si>
    <t>治具</t>
  </si>
  <si>
    <t>採購</t>
  </si>
  <si>
    <t>量／檢具名稱</t>
  </si>
  <si>
    <t>ME</t>
  </si>
  <si>
    <t xml:space="preserve">測試費用(機台) </t>
  </si>
  <si>
    <t>製造治具費
Total</t>
  </si>
  <si>
    <t>量／檢具費 (1件)</t>
  </si>
  <si>
    <t>量／檢具費 Total</t>
  </si>
  <si>
    <t>設備</t>
  </si>
  <si>
    <t>測試費用
TOTAL</t>
  </si>
  <si>
    <t>測試治具費
TOTAL</t>
  </si>
  <si>
    <t>測試設備費
TOTAL</t>
  </si>
  <si>
    <t>延用車型</t>
  </si>
  <si>
    <t>略        圖</t>
  </si>
  <si>
    <t xml:space="preserve">備註 </t>
  </si>
  <si>
    <t>設計/開品</t>
  </si>
  <si>
    <t>量／檢具來源</t>
  </si>
  <si>
    <t>工機</t>
  </si>
  <si>
    <t>試驗課</t>
  </si>
  <si>
    <t>自動化課</t>
  </si>
  <si>
    <t>製造流程</t>
  </si>
  <si>
    <t>組立工序</t>
  </si>
  <si>
    <t>共用</t>
  </si>
  <si>
    <t>治具費
總TOTAL</t>
  </si>
  <si>
    <t>設計</t>
  </si>
  <si>
    <t>用 量
Qty</t>
  </si>
  <si>
    <t>承認</t>
    <phoneticPr fontId="2" type="noConversion"/>
  </si>
  <si>
    <t>擔當</t>
    <phoneticPr fontId="2" type="noConversion"/>
  </si>
  <si>
    <r>
      <t>日</t>
    </r>
    <r>
      <rPr>
        <sz val="12"/>
        <rFont val="Times New Roman"/>
        <family val="1"/>
      </rPr>
      <t xml:space="preserve"> </t>
    </r>
    <r>
      <rPr>
        <sz val="12"/>
        <rFont val="新細明體"/>
        <family val="1"/>
        <charset val="136"/>
      </rPr>
      <t>期</t>
    </r>
    <r>
      <rPr>
        <sz val="12"/>
        <rFont val="Times New Roman"/>
        <family val="1"/>
      </rPr>
      <t xml:space="preserve"> </t>
    </r>
  </si>
  <si>
    <t>車型</t>
    <phoneticPr fontId="2" type="noConversion"/>
  </si>
  <si>
    <t>Verify</t>
    <phoneticPr fontId="2" type="noConversion"/>
  </si>
  <si>
    <t>R.P</t>
  </si>
  <si>
    <t>Date</t>
    <phoneticPr fontId="2" type="noConversion"/>
  </si>
  <si>
    <t xml:space="preserve">Model </t>
    <phoneticPr fontId="2" type="noConversion"/>
  </si>
  <si>
    <r>
      <t xml:space="preserve">         PART  MASTER  SHEET   ( </t>
    </r>
    <r>
      <rPr>
        <sz val="12"/>
        <rFont val="新細明體"/>
        <family val="1"/>
        <charset val="136"/>
      </rPr>
      <t>首頁</t>
    </r>
    <r>
      <rPr>
        <sz val="12"/>
        <rFont val="Times New Roman"/>
        <family val="1"/>
      </rPr>
      <t xml:space="preserve"> )</t>
    </r>
  </si>
  <si>
    <t>總成件名</t>
    <phoneticPr fontId="2" type="noConversion"/>
  </si>
  <si>
    <t>總成件號</t>
    <phoneticPr fontId="2" type="noConversion"/>
  </si>
  <si>
    <t>Part name</t>
    <phoneticPr fontId="2" type="noConversion"/>
  </si>
  <si>
    <t>Part Number</t>
    <phoneticPr fontId="2" type="noConversion"/>
  </si>
  <si>
    <r>
      <t>車型使用</t>
    </r>
    <r>
      <rPr>
        <sz val="12"/>
        <rFont val="Times New Roman"/>
        <family val="1"/>
      </rPr>
      <t>(</t>
    </r>
    <r>
      <rPr>
        <sz val="12"/>
        <rFont val="新細明體"/>
        <family val="1"/>
        <charset val="136"/>
      </rPr>
      <t>配置</t>
    </r>
    <r>
      <rPr>
        <sz val="12"/>
        <rFont val="Times New Roman"/>
        <family val="1"/>
      </rPr>
      <t>)</t>
    </r>
    <r>
      <rPr>
        <sz val="12"/>
        <rFont val="新細明體"/>
        <family val="1"/>
        <charset val="136"/>
      </rPr>
      <t>關係說明</t>
    </r>
  </si>
  <si>
    <t>Model layout discription</t>
    <phoneticPr fontId="2" type="noConversion"/>
  </si>
  <si>
    <t>設變履歷</t>
    <phoneticPr fontId="2" type="noConversion"/>
  </si>
  <si>
    <t>E.C.R</t>
    <phoneticPr fontId="2" type="noConversion"/>
  </si>
  <si>
    <t>No</t>
    <phoneticPr fontId="2" type="noConversion"/>
  </si>
  <si>
    <r>
      <t>E/O</t>
    </r>
    <r>
      <rPr>
        <sz val="12"/>
        <rFont val="新細明體"/>
        <family val="1"/>
        <charset val="136"/>
      </rPr>
      <t>日期</t>
    </r>
  </si>
  <si>
    <r>
      <t xml:space="preserve">E/O </t>
    </r>
    <r>
      <rPr>
        <sz val="12"/>
        <rFont val="新細明體"/>
        <family val="1"/>
        <charset val="136"/>
      </rPr>
      <t>號碼</t>
    </r>
  </si>
  <si>
    <t>目錄項目</t>
    <phoneticPr fontId="2" type="noConversion"/>
  </si>
  <si>
    <r>
      <t xml:space="preserve">E/O  </t>
    </r>
    <r>
      <rPr>
        <sz val="12"/>
        <rFont val="新細明體"/>
        <family val="1"/>
        <charset val="136"/>
      </rPr>
      <t>內容</t>
    </r>
  </si>
  <si>
    <t>擔當</t>
    <phoneticPr fontId="2" type="noConversion"/>
  </si>
  <si>
    <t>E/O Date</t>
    <phoneticPr fontId="2" type="noConversion"/>
  </si>
  <si>
    <t>E/O Number</t>
    <phoneticPr fontId="2" type="noConversion"/>
  </si>
  <si>
    <t>List Number</t>
    <phoneticPr fontId="2" type="noConversion"/>
  </si>
  <si>
    <t>E/O Discription</t>
    <phoneticPr fontId="2" type="noConversion"/>
  </si>
  <si>
    <t>R.P</t>
    <phoneticPr fontId="2" type="noConversion"/>
  </si>
  <si>
    <t>Verify</t>
    <phoneticPr fontId="2" type="noConversion"/>
  </si>
  <si>
    <t>N</t>
    <phoneticPr fontId="2" type="noConversion"/>
  </si>
  <si>
    <r>
      <t>圖面資料發佈連絡暨申請單及新設件</t>
    </r>
    <r>
      <rPr>
        <u/>
        <sz val="28"/>
        <rFont val="Times New Roman"/>
        <family val="1"/>
      </rPr>
      <t>(</t>
    </r>
    <r>
      <rPr>
        <u/>
        <sz val="28"/>
        <rFont val="標楷體"/>
        <family val="4"/>
        <charset val="136"/>
      </rPr>
      <t>發工令</t>
    </r>
    <r>
      <rPr>
        <u/>
        <sz val="28"/>
        <rFont val="Times New Roman"/>
        <family val="1"/>
      </rPr>
      <t>)</t>
    </r>
    <r>
      <rPr>
        <u/>
        <sz val="28"/>
        <rFont val="標楷體"/>
        <family val="4"/>
        <charset val="136"/>
      </rPr>
      <t>清單</t>
    </r>
  </si>
  <si>
    <t>發工令序號：</t>
    <phoneticPr fontId="2" type="noConversion"/>
  </si>
  <si>
    <t>課長確認：</t>
    <phoneticPr fontId="2" type="noConversion"/>
  </si>
  <si>
    <t>經理承認：　　　　</t>
  </si>
  <si>
    <t>開管確認：</t>
  </si>
  <si>
    <r>
      <t>提出日期</t>
    </r>
    <r>
      <rPr>
        <sz val="14"/>
        <rFont val="Times New Roman"/>
        <family val="1"/>
      </rPr>
      <t xml:space="preserve">     </t>
    </r>
    <r>
      <rPr>
        <sz val="14"/>
        <rFont val="標楷體"/>
        <family val="4"/>
        <charset val="136"/>
      </rPr>
      <t>年</t>
    </r>
    <r>
      <rPr>
        <sz val="14"/>
        <rFont val="Times New Roman"/>
        <family val="1"/>
      </rPr>
      <t xml:space="preserve">    </t>
    </r>
    <r>
      <rPr>
        <sz val="14"/>
        <rFont val="標楷體"/>
        <family val="4"/>
        <charset val="136"/>
      </rPr>
      <t>月</t>
    </r>
    <r>
      <rPr>
        <sz val="14"/>
        <rFont val="Times New Roman"/>
        <family val="1"/>
      </rPr>
      <t xml:space="preserve">    </t>
    </r>
    <r>
      <rPr>
        <sz val="14"/>
        <rFont val="標楷體"/>
        <family val="4"/>
        <charset val="136"/>
      </rPr>
      <t xml:space="preserve">日 </t>
    </r>
  </si>
  <si>
    <r>
      <t xml:space="preserve"> </t>
    </r>
    <r>
      <rPr>
        <sz val="14"/>
        <rFont val="標楷體"/>
        <family val="4"/>
        <charset val="136"/>
      </rPr>
      <t>頁次：</t>
    </r>
  </si>
  <si>
    <t xml:space="preserve"> /</t>
    <phoneticPr fontId="2" type="noConversion"/>
  </si>
  <si>
    <t>發佈原因概述:</t>
  </si>
  <si>
    <t>新開發件,目錄及圖面發佈及新設件(發工令)</t>
    <phoneticPr fontId="2" type="noConversion"/>
  </si>
  <si>
    <t>發佈</t>
  </si>
  <si>
    <t>尚欠</t>
  </si>
  <si>
    <t>例</t>
  </si>
  <si>
    <t>日期</t>
  </si>
  <si>
    <t>目錄</t>
  </si>
  <si>
    <t>總圖</t>
  </si>
  <si>
    <t>單件圖</t>
  </si>
  <si>
    <t>張數</t>
  </si>
  <si>
    <t>備註</t>
    <phoneticPr fontId="2" type="noConversion"/>
  </si>
  <si>
    <t>中心廠：</t>
    <phoneticPr fontId="2" type="noConversion"/>
  </si>
  <si>
    <t>發佈項目：</t>
    <phoneticPr fontId="2" type="noConversion"/>
  </si>
  <si>
    <t>目錄</t>
    <phoneticPr fontId="2" type="noConversion"/>
  </si>
  <si>
    <t>總圖</t>
    <phoneticPr fontId="2" type="noConversion"/>
  </si>
  <si>
    <t>次</t>
  </si>
  <si>
    <r>
      <t xml:space="preserve">  </t>
    </r>
    <r>
      <rPr>
        <sz val="12"/>
        <rFont val="標楷體"/>
        <family val="4"/>
        <charset val="136"/>
      </rPr>
      <t>單件圖</t>
    </r>
  </si>
  <si>
    <t>發</t>
  </si>
  <si>
    <t>佈</t>
  </si>
  <si>
    <r>
      <t>車型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：　</t>
    </r>
  </si>
  <si>
    <t>日程：</t>
    <phoneticPr fontId="2" type="noConversion"/>
  </si>
  <si>
    <t xml:space="preserve"> TO :</t>
    <phoneticPr fontId="2" type="noConversion"/>
  </si>
  <si>
    <r>
      <t>T1</t>
    </r>
    <r>
      <rPr>
        <sz val="12"/>
        <rFont val="細明體"/>
        <family val="3"/>
        <charset val="136"/>
      </rPr>
      <t>：</t>
    </r>
  </si>
  <si>
    <t>T2：</t>
    <phoneticPr fontId="2" type="noConversion"/>
  </si>
  <si>
    <t>記</t>
  </si>
  <si>
    <t xml:space="preserve">ISIR :  </t>
    <phoneticPr fontId="2" type="noConversion"/>
  </si>
  <si>
    <t>量產：</t>
    <phoneticPr fontId="2" type="noConversion"/>
  </si>
  <si>
    <t>錄</t>
  </si>
  <si>
    <r>
      <t>總成件號</t>
    </r>
    <r>
      <rPr>
        <sz val="12"/>
        <rFont val="Times New Roman"/>
        <family val="1"/>
      </rPr>
      <t xml:space="preserve"> : </t>
    </r>
  </si>
  <si>
    <r>
      <t xml:space="preserve"> </t>
    </r>
    <r>
      <rPr>
        <sz val="12"/>
        <rFont val="標楷體"/>
        <family val="4"/>
        <charset val="136"/>
      </rPr>
      <t>總成件名</t>
    </r>
    <r>
      <rPr>
        <sz val="12"/>
        <rFont val="Times New Roman"/>
        <family val="1"/>
      </rPr>
      <t xml:space="preserve"> : </t>
    </r>
    <r>
      <rPr>
        <sz val="12"/>
        <rFont val="標楷體"/>
        <family val="4"/>
        <charset val="136"/>
      </rPr>
      <t/>
    </r>
  </si>
  <si>
    <t>圖面</t>
  </si>
  <si>
    <t>　件           　號</t>
  </si>
  <si>
    <t>延用</t>
    <phoneticPr fontId="2" type="noConversion"/>
  </si>
  <si>
    <t>模具</t>
    <phoneticPr fontId="2" type="noConversion"/>
  </si>
  <si>
    <t xml:space="preserve"> </t>
    <phoneticPr fontId="2" type="noConversion"/>
  </si>
  <si>
    <t>發　佈　次　數</t>
  </si>
  <si>
    <t>關係</t>
  </si>
  <si>
    <t>NO</t>
  </si>
  <si>
    <t>外包</t>
    <phoneticPr fontId="2" type="noConversion"/>
  </si>
  <si>
    <t>工機</t>
    <phoneticPr fontId="2" type="noConversion"/>
  </si>
  <si>
    <t>CKD</t>
    <phoneticPr fontId="2" type="noConversion"/>
  </si>
  <si>
    <t>製程</t>
    <phoneticPr fontId="2" type="noConversion"/>
  </si>
  <si>
    <t>第１次</t>
  </si>
  <si>
    <t>第２次</t>
  </si>
  <si>
    <t>第３次</t>
  </si>
  <si>
    <t>第４次</t>
  </si>
  <si>
    <t>第５次</t>
  </si>
  <si>
    <t>品檢</t>
  </si>
  <si>
    <t>品保</t>
  </si>
  <si>
    <t>系統</t>
  </si>
  <si>
    <t>NO.3</t>
  </si>
  <si>
    <t>試驗</t>
  </si>
  <si>
    <t>生技</t>
  </si>
  <si>
    <t>研發</t>
  </si>
  <si>
    <t>生管</t>
  </si>
  <si>
    <t>品管</t>
    <phoneticPr fontId="2" type="noConversion"/>
  </si>
  <si>
    <t>AISIN</t>
    <phoneticPr fontId="2" type="noConversion"/>
  </si>
  <si>
    <t>慧國</t>
    <phoneticPr fontId="2" type="noConversion"/>
  </si>
  <si>
    <t>品檢部</t>
    <phoneticPr fontId="2" type="noConversion"/>
  </si>
  <si>
    <t>品保部</t>
  </si>
  <si>
    <t>簽</t>
  </si>
  <si>
    <t>採購課</t>
  </si>
  <si>
    <t>系  統</t>
  </si>
  <si>
    <t>清單</t>
  </si>
  <si>
    <t>爆炸流程圖</t>
  </si>
  <si>
    <t>名</t>
  </si>
  <si>
    <t>生技部</t>
  </si>
  <si>
    <t>備　註：１).上述資料確認無誤後,請在簽收欄上簽名</t>
  </si>
  <si>
    <t>研發部</t>
  </si>
  <si>
    <t xml:space="preserve">        2 ).以部為發佈資料單位,且只發一份,由接收部自行分發,</t>
  </si>
  <si>
    <t>生管部</t>
  </si>
  <si>
    <r>
      <t xml:space="preserve">  若為</t>
    </r>
    <r>
      <rPr>
        <u/>
        <sz val="12"/>
        <rFont val="標楷體"/>
        <family val="4"/>
        <charset val="136"/>
      </rPr>
      <t xml:space="preserve">(  A2以上規格圖,研發需發佈二份 </t>
    </r>
    <r>
      <rPr>
        <sz val="12"/>
        <rFont val="標楷體"/>
        <family val="4"/>
        <charset val="136"/>
      </rPr>
      <t>)</t>
    </r>
  </si>
  <si>
    <t>欄</t>
  </si>
  <si>
    <t>營業部</t>
    <phoneticPr fontId="2" type="noConversion"/>
  </si>
  <si>
    <t>成本小組</t>
    <phoneticPr fontId="2" type="noConversion"/>
  </si>
  <si>
    <t>核准</t>
    <phoneticPr fontId="2" type="noConversion"/>
  </si>
  <si>
    <t>審核</t>
    <phoneticPr fontId="2" type="noConversion"/>
  </si>
  <si>
    <t>製表</t>
    <phoneticPr fontId="2" type="noConversion"/>
  </si>
  <si>
    <t>品管部</t>
    <phoneticPr fontId="2" type="noConversion"/>
  </si>
  <si>
    <t>AISIN</t>
    <phoneticPr fontId="2" type="noConversion"/>
  </si>
  <si>
    <t>慧國</t>
  </si>
  <si>
    <t>LT4001-A1</t>
    <phoneticPr fontId="2" type="noConversion"/>
  </si>
  <si>
    <r>
      <t>提出者：設計課（</t>
    </r>
    <r>
      <rPr>
        <sz val="14"/>
        <rFont val="Times New Roman"/>
        <family val="1"/>
      </rPr>
      <t xml:space="preserve">       </t>
    </r>
    <r>
      <rPr>
        <sz val="14"/>
        <rFont val="標楷體"/>
        <family val="4"/>
        <charset val="136"/>
      </rPr>
      <t>）</t>
    </r>
    <r>
      <rPr>
        <sz val="14"/>
        <rFont val="Times New Roman"/>
        <family val="1"/>
      </rPr>
      <t xml:space="preserve">     </t>
    </r>
    <r>
      <rPr>
        <sz val="14"/>
        <rFont val="標楷體"/>
        <family val="4"/>
        <charset val="136"/>
      </rPr>
      <t>　　　　　　　</t>
    </r>
  </si>
  <si>
    <t>營業部</t>
    <phoneticPr fontId="2" type="noConversion"/>
  </si>
  <si>
    <t>品管部</t>
    <phoneticPr fontId="2" type="noConversion"/>
  </si>
  <si>
    <t>???</t>
  </si>
  <si>
    <t>自動化</t>
  </si>
  <si>
    <r>
      <t>途程代號說明:1.廠內需要做途程參照下列途程代號,</t>
    </r>
    <r>
      <rPr>
        <b/>
        <sz val="27"/>
        <color rgb="FFC00000"/>
        <rFont val="微軟正黑體"/>
        <family val="2"/>
        <charset val="136"/>
      </rPr>
      <t>如果是廠內送廠外做的途程前面增加O,如OU表面處理,OH熱處理</t>
    </r>
    <phoneticPr fontId="4" type="noConversion"/>
  </si>
  <si>
    <r>
      <t xml:space="preserve">                      </t>
    </r>
    <r>
      <rPr>
        <b/>
        <sz val="27"/>
        <color rgb="FFC00000"/>
        <rFont val="微軟正黑體"/>
        <family val="2"/>
        <charset val="136"/>
      </rPr>
      <t xml:space="preserve"> 2.單件是外包商已經做完途程交貨,填入途程規範,途程代號不需填入</t>
    </r>
    <phoneticPr fontId="4" type="noConversion"/>
  </si>
  <si>
    <r>
      <t>提出日期</t>
    </r>
    <r>
      <rPr>
        <sz val="12"/>
        <rFont val="Times New Roman"/>
        <family val="1"/>
      </rPr>
      <t xml:space="preserve">    </t>
    </r>
    <r>
      <rPr>
        <sz val="12"/>
        <rFont val="標楷體"/>
        <family val="4"/>
        <charset val="136"/>
      </rPr>
      <t>年</t>
    </r>
    <r>
      <rPr>
        <sz val="12"/>
        <rFont val="Times New Roman"/>
        <family val="1"/>
      </rPr>
      <t xml:space="preserve">   </t>
    </r>
    <r>
      <rPr>
        <sz val="12"/>
        <rFont val="標楷體"/>
        <family val="4"/>
        <charset val="136"/>
      </rPr>
      <t>月</t>
    </r>
    <r>
      <rPr>
        <sz val="12"/>
        <rFont val="Times New Roman"/>
        <family val="1"/>
      </rPr>
      <t xml:space="preserve">   </t>
    </r>
    <r>
      <rPr>
        <sz val="12"/>
        <rFont val="標楷體"/>
        <family val="4"/>
        <charset val="136"/>
      </rPr>
      <t xml:space="preserve">日 </t>
    </r>
    <phoneticPr fontId="4" type="noConversion"/>
  </si>
  <si>
    <r>
      <t xml:space="preserve"> </t>
    </r>
    <r>
      <rPr>
        <sz val="12"/>
        <rFont val="標楷體"/>
        <family val="4"/>
        <charset val="136"/>
      </rPr>
      <t>頁次：</t>
    </r>
  </si>
  <si>
    <r>
      <t>提出者設計課</t>
    </r>
    <r>
      <rPr>
        <sz val="12"/>
        <rFont val="Times New Roman"/>
        <family val="1"/>
      </rPr>
      <t xml:space="preserve">     </t>
    </r>
    <r>
      <rPr>
        <sz val="12"/>
        <rFont val="標楷體"/>
        <family val="4"/>
        <charset val="136"/>
      </rPr>
      <t>　　　　　　　</t>
    </r>
    <phoneticPr fontId="4" type="noConversion"/>
  </si>
  <si>
    <t>新設</t>
    <phoneticPr fontId="4" type="noConversion"/>
  </si>
  <si>
    <t>V</t>
  </si>
  <si>
    <t>設備費
總TOTAL</t>
  </si>
  <si>
    <t>板  厚&amp;線 徑
Thickness&amp;Wire</t>
    <phoneticPr fontId="4" type="noConversion"/>
  </si>
  <si>
    <t>信昌機械廠股份有限公司</t>
  </si>
  <si>
    <t>D38H</t>
  </si>
  <si>
    <t>Hsin Chong Machinery Works Co. Ltd</t>
  </si>
  <si>
    <t>廖永承</t>
  </si>
  <si>
    <t>高至柔</t>
  </si>
  <si>
    <t>2019/12/25</t>
  </si>
  <si>
    <t xml:space="preserve">引擎蓋鎖 </t>
  </si>
  <si>
    <t>53510-BZ100</t>
  </si>
  <si>
    <t>國瑞</t>
  </si>
  <si>
    <t>HOOD LOCK ASSY</t>
  </si>
  <si>
    <t>0</t>
  </si>
  <si>
    <t/>
  </si>
  <si>
    <t>1.0</t>
  </si>
  <si>
    <t>53512-52040</t>
  </si>
  <si>
    <t xml:space="preserve">蓋板 RH </t>
  </si>
  <si>
    <t>COVER PLATE RH</t>
  </si>
  <si>
    <t>53513-12080</t>
  </si>
  <si>
    <t xml:space="preserve">扣板 </t>
  </si>
  <si>
    <t>LATCH</t>
  </si>
  <si>
    <t>53515-12120</t>
  </si>
  <si>
    <t xml:space="preserve">鎖板 </t>
  </si>
  <si>
    <t>PAWL</t>
  </si>
  <si>
    <t>53521-20060</t>
  </si>
  <si>
    <t xml:space="preserve">鎖板銷 </t>
  </si>
  <si>
    <t>PIN PAWL</t>
  </si>
  <si>
    <t>NA</t>
  </si>
  <si>
    <t>2.0</t>
  </si>
  <si>
    <t>350D38HN100</t>
  </si>
  <si>
    <t xml:space="preserve">主板点焊组合 </t>
  </si>
  <si>
    <t>PLATE WELD ASSY</t>
  </si>
  <si>
    <t>表面處理(OU)</t>
  </si>
  <si>
    <t>53511-47010</t>
  </si>
  <si>
    <t xml:space="preserve">主板 </t>
  </si>
  <si>
    <t>PLATE</t>
  </si>
  <si>
    <t>53525-D40D1</t>
  </si>
  <si>
    <t xml:space="preserve">護板 </t>
  </si>
  <si>
    <t>PTRTECTOR</t>
  </si>
  <si>
    <t>53551-D40D0</t>
  </si>
  <si>
    <t xml:space="preserve">掛鉤 </t>
  </si>
  <si>
    <t>HOOK</t>
  </si>
  <si>
    <t>90249-08222</t>
  </si>
  <si>
    <t xml:space="preserve">掛鉤鉚釘 </t>
  </si>
  <si>
    <t>RIVET - HOOK</t>
  </si>
  <si>
    <t>90506-09055</t>
  </si>
  <si>
    <t>鎖扣板簧</t>
  </si>
  <si>
    <t>012W</t>
  </si>
  <si>
    <t>90506-12063</t>
  </si>
  <si>
    <t xml:space="preserve">掛鉤簧 </t>
  </si>
  <si>
    <t>SPRING - HOOK</t>
  </si>
  <si>
    <t>90506-16077</t>
  </si>
  <si>
    <t xml:space="preserve">扣板簧 </t>
  </si>
  <si>
    <t>SPRING LATCH</t>
  </si>
  <si>
    <t>SWP-B</t>
  </si>
  <si>
    <t>1.6</t>
  </si>
  <si>
    <t>TSH7702G-DH</t>
  </si>
  <si>
    <t>350B</t>
  </si>
  <si>
    <t>1</t>
  </si>
  <si>
    <t>A</t>
    <phoneticPr fontId="4" type="noConversion"/>
  </si>
  <si>
    <t>主板護板點焊</t>
    <phoneticPr fontId="4" type="noConversion"/>
  </si>
  <si>
    <t>主板護板點焊製具</t>
    <phoneticPr fontId="4" type="noConversion"/>
  </si>
  <si>
    <t>鉚合治具</t>
    <phoneticPr fontId="4" type="noConversion"/>
  </si>
  <si>
    <t>全檢</t>
    <phoneticPr fontId="4" type="noConversion"/>
  </si>
  <si>
    <t>全檢治具</t>
    <phoneticPr fontId="4" type="noConversion"/>
  </si>
  <si>
    <t>全檢機</t>
    <phoneticPr fontId="4" type="noConversion"/>
  </si>
  <si>
    <t>鎖板鉚合</t>
    <phoneticPr fontId="4" type="noConversion"/>
  </si>
  <si>
    <t>扣板鉚合</t>
    <phoneticPr fontId="4" type="noConversion"/>
  </si>
  <si>
    <t>總成檢具</t>
    <phoneticPr fontId="4" type="noConversion"/>
  </si>
  <si>
    <t>單件檢具</t>
    <phoneticPr fontId="4" type="noConversion"/>
  </si>
  <si>
    <t>Test-53510-BZ100</t>
    <phoneticPr fontId="4" type="noConversion"/>
  </si>
</sst>
</file>

<file path=xl/styles.xml><?xml version="1.0" encoding="utf-8"?>
<styleSheet xmlns="http://schemas.openxmlformats.org/spreadsheetml/2006/main">
  <numFmts count="6">
    <numFmt numFmtId="44" formatCode="_-&quot;$&quot;* #,##0.00_-;\-&quot;$&quot;* #,##0.00_-;_-&quot;$&quot;* &quot;-&quot;??_-;_-@_-"/>
    <numFmt numFmtId="43" formatCode="_-* #,##0.00_-;\-* #,##0.00_-;_-* &quot;-&quot;??_-;_-@_-"/>
    <numFmt numFmtId="176" formatCode="0.0"/>
    <numFmt numFmtId="177" formatCode="#,##0.000"/>
    <numFmt numFmtId="178" formatCode="m/d"/>
    <numFmt numFmtId="179" formatCode="m&quot;月&quot;d&quot;日&quot;"/>
  </numFmts>
  <fonts count="77">
    <font>
      <sz val="12"/>
      <name val="新細明體"/>
      <family val="1"/>
      <charset val="136"/>
    </font>
    <font>
      <sz val="11"/>
      <color theme="1"/>
      <name val="新細明體"/>
      <family val="2"/>
      <scheme val="minor"/>
    </font>
    <font>
      <sz val="11"/>
      <color theme="1"/>
      <name val="新細明體"/>
      <family val="2"/>
      <scheme val="minor"/>
    </font>
    <font>
      <sz val="11"/>
      <color theme="1"/>
      <name val="新細明體"/>
      <family val="2"/>
      <scheme val="minor"/>
    </font>
    <font>
      <sz val="9"/>
      <name val="新細明體"/>
      <family val="1"/>
      <charset val="136"/>
    </font>
    <font>
      <b/>
      <sz val="14"/>
      <name val="新細明體"/>
      <family val="1"/>
      <charset val="136"/>
    </font>
    <font>
      <b/>
      <sz val="24"/>
      <name val="新細明體"/>
      <family val="1"/>
      <charset val="136"/>
    </font>
    <font>
      <sz val="24"/>
      <name val="新細明體"/>
      <family val="1"/>
      <charset val="136"/>
    </font>
    <font>
      <b/>
      <sz val="22"/>
      <name val="微軟正黑體"/>
      <family val="2"/>
      <charset val="136"/>
    </font>
    <font>
      <b/>
      <sz val="24"/>
      <name val="微軟正黑體"/>
      <family val="2"/>
      <charset val="136"/>
    </font>
    <font>
      <sz val="24"/>
      <name val="微軟正黑體"/>
      <family val="2"/>
      <charset val="136"/>
    </font>
    <font>
      <b/>
      <sz val="40"/>
      <name val="微軟正黑體"/>
      <family val="2"/>
      <charset val="136"/>
    </font>
    <font>
      <sz val="12"/>
      <name val="微軟正黑體"/>
      <family val="2"/>
      <charset val="136"/>
    </font>
    <font>
      <sz val="14"/>
      <name val="微軟正黑體"/>
      <family val="2"/>
      <charset val="136"/>
    </font>
    <font>
      <b/>
      <sz val="20"/>
      <name val="微軟正黑體"/>
      <family val="2"/>
      <charset val="136"/>
    </font>
    <font>
      <b/>
      <sz val="28"/>
      <name val="微軟正黑體"/>
      <family val="2"/>
      <charset val="136"/>
    </font>
    <font>
      <sz val="28"/>
      <name val="微軟正黑體"/>
      <family val="2"/>
      <charset val="136"/>
    </font>
    <font>
      <b/>
      <sz val="35"/>
      <name val="微軟正黑體"/>
      <family val="2"/>
      <charset val="136"/>
    </font>
    <font>
      <sz val="22"/>
      <name val="微軟正黑體"/>
      <family val="2"/>
      <charset val="136"/>
    </font>
    <font>
      <sz val="20"/>
      <name val="微軟正黑體"/>
      <family val="2"/>
      <charset val="136"/>
    </font>
    <font>
      <sz val="18"/>
      <name val="微軟正黑體"/>
      <family val="2"/>
      <charset val="136"/>
    </font>
    <font>
      <b/>
      <sz val="36"/>
      <color rgb="FF002060"/>
      <name val="微軟正黑體"/>
      <family val="2"/>
      <charset val="136"/>
    </font>
    <font>
      <sz val="12"/>
      <name val="新細明體"/>
      <family val="1"/>
      <charset val="136"/>
    </font>
    <font>
      <b/>
      <sz val="26"/>
      <name val="微軟正黑體"/>
      <family val="2"/>
      <charset val="136"/>
    </font>
    <font>
      <sz val="26"/>
      <name val="微軟正黑體"/>
      <family val="2"/>
      <charset val="136"/>
    </font>
    <font>
      <b/>
      <sz val="27"/>
      <name val="微軟正黑體"/>
      <family val="2"/>
      <charset val="136"/>
    </font>
    <font>
      <b/>
      <sz val="27"/>
      <color rgb="FFC00000"/>
      <name val="微軟正黑體"/>
      <family val="2"/>
      <charset val="136"/>
    </font>
    <font>
      <b/>
      <sz val="27"/>
      <color theme="1"/>
      <name val="微軟正黑體"/>
      <family val="2"/>
      <charset val="136"/>
    </font>
    <font>
      <b/>
      <sz val="16"/>
      <name val="微軟正黑體"/>
      <family val="2"/>
      <charset val="136"/>
    </font>
    <font>
      <sz val="12"/>
      <color theme="1"/>
      <name val="新細明體"/>
      <family val="1"/>
      <charset val="136"/>
      <scheme val="minor"/>
    </font>
    <font>
      <sz val="16"/>
      <name val="新細明體"/>
      <family val="1"/>
      <charset val="136"/>
    </font>
    <font>
      <b/>
      <sz val="26"/>
      <name val="微軟正黑體"/>
      <family val="2"/>
      <charset val="136"/>
    </font>
    <font>
      <b/>
      <sz val="28"/>
      <color theme="1"/>
      <name val="微軟正黑體"/>
      <family val="2"/>
      <charset val="136"/>
    </font>
    <font>
      <b/>
      <sz val="28"/>
      <color indexed="8"/>
      <name val="微軟正黑體"/>
      <family val="2"/>
      <charset val="136"/>
    </font>
    <font>
      <sz val="10"/>
      <name val="Arial"/>
      <family val="2"/>
    </font>
    <font>
      <sz val="10"/>
      <color rgb="FF000000"/>
      <name val="Arial"/>
      <family val="2"/>
    </font>
    <font>
      <sz val="16"/>
      <name val="新細明體"/>
      <family val="1"/>
      <charset val="136"/>
    </font>
    <font>
      <sz val="36"/>
      <name val="新細明體"/>
      <family val="1"/>
      <charset val="136"/>
    </font>
    <font>
      <sz val="14"/>
      <name val="新細明體"/>
      <family val="1"/>
      <charset val="136"/>
    </font>
    <font>
      <sz val="28"/>
      <name val="新細明體"/>
      <family val="1"/>
      <charset val="136"/>
    </font>
    <font>
      <sz val="18"/>
      <name val="新細明體"/>
      <family val="1"/>
      <charset val="136"/>
    </font>
    <font>
      <sz val="48"/>
      <name val="新細明體"/>
      <family val="1"/>
      <charset val="136"/>
    </font>
    <font>
      <sz val="20"/>
      <name val="新細明體"/>
      <family val="1"/>
      <charset val="136"/>
    </font>
    <font>
      <b/>
      <sz val="22"/>
      <name val="宋体"/>
      <family val="3"/>
      <charset val="134"/>
    </font>
    <font>
      <sz val="16"/>
      <name val="宋体"/>
      <family val="3"/>
      <charset val="134"/>
    </font>
    <font>
      <b/>
      <sz val="26"/>
      <name val="微軟正黑體"/>
      <family val="2"/>
      <charset val="136"/>
    </font>
    <font>
      <b/>
      <sz val="36"/>
      <name val="新細明體"/>
      <family val="1"/>
      <charset val="136"/>
    </font>
    <font>
      <b/>
      <sz val="16"/>
      <name val="新細明體"/>
      <family val="1"/>
      <charset val="136"/>
    </font>
    <font>
      <sz val="12"/>
      <name val="Times New Roman"/>
      <family val="1"/>
    </font>
    <font>
      <sz val="14"/>
      <name val="新細明體"/>
      <family val="1"/>
      <charset val="136"/>
      <scheme val="major"/>
    </font>
    <font>
      <sz val="12"/>
      <name val="新細明體"/>
      <family val="1"/>
      <charset val="136"/>
      <scheme val="major"/>
    </font>
    <font>
      <sz val="14"/>
      <name val="新細明體"/>
      <family val="1"/>
      <charset val="136"/>
    </font>
    <font>
      <sz val="12"/>
      <name val="細明體"/>
      <family val="3"/>
      <charset val="136"/>
    </font>
    <font>
      <sz val="6"/>
      <name val="新細明體"/>
      <family val="1"/>
      <charset val="136"/>
    </font>
    <font>
      <sz val="15"/>
      <name val="Times New Roman"/>
      <family val="1"/>
    </font>
    <font>
      <b/>
      <sz val="12"/>
      <name val="微軟正黑體"/>
      <family val="2"/>
      <charset val="136"/>
    </font>
    <font>
      <sz val="10"/>
      <name val="新細明體"/>
      <family val="1"/>
      <charset val="136"/>
    </font>
    <font>
      <u/>
      <sz val="28"/>
      <name val="標楷體"/>
      <family val="4"/>
      <charset val="136"/>
    </font>
    <font>
      <u/>
      <sz val="28"/>
      <name val="Times New Roman"/>
      <family val="1"/>
    </font>
    <font>
      <sz val="12"/>
      <name val="標楷體"/>
      <family val="4"/>
      <charset val="136"/>
    </font>
    <font>
      <u/>
      <sz val="14"/>
      <name val="標楷體"/>
      <family val="4"/>
      <charset val="136"/>
    </font>
    <font>
      <sz val="14"/>
      <name val="標楷體"/>
      <family val="4"/>
      <charset val="136"/>
    </font>
    <font>
      <sz val="14"/>
      <name val="Times New Roman"/>
      <family val="1"/>
    </font>
    <font>
      <sz val="14"/>
      <name val="細明體"/>
      <family val="3"/>
      <charset val="136"/>
    </font>
    <font>
      <sz val="9"/>
      <name val="Times New Roman"/>
      <family val="1"/>
    </font>
    <font>
      <sz val="11"/>
      <name val="Times New Roman"/>
      <family val="1"/>
    </font>
    <font>
      <sz val="8"/>
      <name val="Times New Roman"/>
      <family val="1"/>
    </font>
    <font>
      <sz val="16"/>
      <name val="Times New Roman"/>
      <family val="1"/>
    </font>
    <font>
      <sz val="16"/>
      <name val="標楷體"/>
      <family val="4"/>
      <charset val="136"/>
    </font>
    <font>
      <sz val="9"/>
      <name val="標楷體"/>
      <family val="4"/>
      <charset val="136"/>
    </font>
    <font>
      <sz val="10"/>
      <name val="標楷體"/>
      <family val="4"/>
      <charset val="136"/>
    </font>
    <font>
      <u/>
      <sz val="12"/>
      <name val="標楷體"/>
      <family val="4"/>
      <charset val="136"/>
    </font>
    <font>
      <sz val="16"/>
      <name val="細明體"/>
      <family val="3"/>
      <charset val="136"/>
    </font>
    <font>
      <sz val="16"/>
      <name val="新細明體"/>
      <family val="1"/>
      <charset val="136"/>
    </font>
    <font>
      <sz val="14"/>
      <name val="新細明體"/>
      <family val="1"/>
      <charset val="136"/>
    </font>
    <font>
      <sz val="11"/>
      <color theme="1"/>
      <name val="新細明體"/>
      <family val="2"/>
      <charset val="136"/>
      <scheme val="minor"/>
    </font>
    <font>
      <sz val="11"/>
      <color indexed="8"/>
      <name val="新細明體"/>
      <family val="1"/>
      <charset val="136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0" tint="-0.14999847407452621"/>
        <bgColor indexed="64"/>
      </patternFill>
    </fill>
  </fills>
  <borders count="58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64">
    <xf numFmtId="0" fontId="0" fillId="0" borderId="0"/>
    <xf numFmtId="0" fontId="29" fillId="0" borderId="0">
      <alignment vertical="center"/>
    </xf>
    <xf numFmtId="0" fontId="22" fillId="0" borderId="0">
      <alignment vertical="center"/>
    </xf>
    <xf numFmtId="0" fontId="35" fillId="0" borderId="0"/>
    <xf numFmtId="0" fontId="34" fillId="0" borderId="0" applyBorder="0"/>
    <xf numFmtId="0" fontId="22" fillId="0" borderId="0"/>
    <xf numFmtId="0" fontId="3" fillId="0" borderId="0"/>
    <xf numFmtId="44" fontId="3" fillId="0" borderId="0" applyFont="0" applyFill="0" applyBorder="0" applyAlignment="0" applyProtection="0"/>
    <xf numFmtId="0" fontId="3" fillId="0" borderId="0"/>
    <xf numFmtId="0" fontId="2" fillId="0" borderId="0"/>
    <xf numFmtId="44" fontId="2" fillId="0" borderId="0" applyFont="0" applyFill="0" applyBorder="0" applyAlignment="0" applyProtection="0"/>
    <xf numFmtId="0" fontId="2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43" fontId="22" fillId="0" borderId="0" applyFont="0" applyFill="0" applyBorder="0" applyAlignment="0" applyProtection="0">
      <alignment vertical="center"/>
    </xf>
    <xf numFmtId="0" fontId="75" fillId="0" borderId="0">
      <alignment vertical="center"/>
    </xf>
    <xf numFmtId="0" fontId="22" fillId="0" borderId="0"/>
    <xf numFmtId="0" fontId="22" fillId="0" borderId="0"/>
    <xf numFmtId="0" fontId="29" fillId="0" borderId="0">
      <alignment vertical="center"/>
    </xf>
    <xf numFmtId="0" fontId="76" fillId="0" borderId="0">
      <alignment vertical="center"/>
    </xf>
    <xf numFmtId="0" fontId="22" fillId="0" borderId="0"/>
    <xf numFmtId="0" fontId="29" fillId="0" borderId="0">
      <alignment vertical="center"/>
    </xf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</cellStyleXfs>
  <cellXfs count="514">
    <xf numFmtId="0" fontId="0" fillId="0" borderId="0" xfId="0"/>
    <xf numFmtId="0" fontId="10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2" fillId="0" borderId="0" xfId="0" applyFont="1" applyBorder="1" applyAlignment="1">
      <alignment horizontal="left"/>
    </xf>
    <xf numFmtId="0" fontId="13" fillId="0" borderId="0" xfId="0" applyFont="1" applyBorder="1" applyAlignment="1">
      <alignment vertical="center"/>
    </xf>
    <xf numFmtId="0" fontId="13" fillId="0" borderId="0" xfId="0" applyFont="1" applyBorder="1" applyAlignment="1">
      <alignment horizontal="center" vertical="center" textRotation="255"/>
    </xf>
    <xf numFmtId="0" fontId="13" fillId="0" borderId="0" xfId="0" applyFont="1" applyAlignment="1">
      <alignment vertical="center"/>
    </xf>
    <xf numFmtId="0" fontId="12" fillId="0" borderId="0" xfId="0" applyFont="1" applyBorder="1" applyAlignment="1">
      <alignment vertical="center" wrapText="1"/>
    </xf>
    <xf numFmtId="0" fontId="18" fillId="0" borderId="0" xfId="0" applyFont="1" applyBorder="1" applyAlignment="1">
      <alignment horizontal="center" vertical="center"/>
    </xf>
    <xf numFmtId="0" fontId="13" fillId="2" borderId="0" xfId="0" applyFont="1" applyFill="1" applyAlignment="1">
      <alignment vertical="center"/>
    </xf>
    <xf numFmtId="0" fontId="13" fillId="0" borderId="0" xfId="0" applyFont="1" applyAlignment="1">
      <alignment horizontal="center" vertical="center"/>
    </xf>
    <xf numFmtId="0" fontId="21" fillId="0" borderId="0" xfId="0" applyFont="1" applyFill="1" applyBorder="1" applyAlignment="1">
      <alignment vertical="center"/>
    </xf>
    <xf numFmtId="0" fontId="12" fillId="0" borderId="1" xfId="0" applyFont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0" fontId="6" fillId="0" borderId="0" xfId="0" applyFont="1" applyFill="1" applyBorder="1" applyAlignment="1">
      <alignment horizontal="left" vertical="center"/>
    </xf>
    <xf numFmtId="0" fontId="16" fillId="0" borderId="3" xfId="0" applyFont="1" applyBorder="1" applyAlignment="1">
      <alignment horizontal="left" vertical="center" wrapText="1"/>
    </xf>
    <xf numFmtId="0" fontId="25" fillId="0" borderId="23" xfId="0" applyFont="1" applyBorder="1" applyAlignment="1">
      <alignment vertical="center"/>
    </xf>
    <xf numFmtId="0" fontId="27" fillId="0" borderId="19" xfId="0" applyFont="1" applyFill="1" applyBorder="1" applyAlignment="1">
      <alignment vertical="center"/>
    </xf>
    <xf numFmtId="0" fontId="30" fillId="0" borderId="0" xfId="0" applyFont="1" applyBorder="1" applyAlignment="1">
      <alignment horizontal="center" vertical="center"/>
    </xf>
    <xf numFmtId="0" fontId="16" fillId="0" borderId="0" xfId="0" applyFont="1" applyBorder="1" applyAlignment="1">
      <alignment horizontal="left" vertical="center" wrapText="1"/>
    </xf>
    <xf numFmtId="0" fontId="25" fillId="0" borderId="1" xfId="0" applyFont="1" applyBorder="1" applyAlignment="1">
      <alignment vertical="center"/>
    </xf>
    <xf numFmtId="0" fontId="27" fillId="0" borderId="0" xfId="0" applyFont="1" applyFill="1" applyBorder="1" applyAlignment="1">
      <alignment vertical="center"/>
    </xf>
    <xf numFmtId="0" fontId="13" fillId="0" borderId="0" xfId="0" applyNumberFormat="1" applyFont="1" applyAlignment="1">
      <alignment vertical="center"/>
    </xf>
    <xf numFmtId="0" fontId="7" fillId="0" borderId="0" xfId="0" applyFont="1" applyFill="1" applyBorder="1" applyAlignment="1">
      <alignment horizontal="center" vertical="center" wrapText="1"/>
    </xf>
    <xf numFmtId="0" fontId="13" fillId="0" borderId="0" xfId="0" applyFont="1" applyBorder="1" applyAlignment="1">
      <alignment vertical="center"/>
    </xf>
    <xf numFmtId="0" fontId="13" fillId="0" borderId="0" xfId="0" applyFont="1" applyAlignment="1">
      <alignment horizontal="center" vertical="center"/>
    </xf>
    <xf numFmtId="0" fontId="12" fillId="0" borderId="0" xfId="0" applyFont="1" applyBorder="1" applyAlignment="1">
      <alignment horizontal="center"/>
    </xf>
    <xf numFmtId="0" fontId="12" fillId="0" borderId="1" xfId="0" applyFont="1" applyBorder="1" applyAlignment="1">
      <alignment horizontal="center" vertical="center"/>
    </xf>
    <xf numFmtId="0" fontId="21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18" fillId="0" borderId="0" xfId="0" applyFont="1" applyBorder="1" applyAlignment="1">
      <alignment vertical="center"/>
    </xf>
    <xf numFmtId="0" fontId="30" fillId="0" borderId="4" xfId="0" applyFont="1" applyFill="1" applyBorder="1" applyAlignment="1" applyProtection="1">
      <alignment horizontal="center" vertical="center"/>
    </xf>
    <xf numFmtId="0" fontId="36" fillId="0" borderId="4" xfId="0" applyFont="1" applyBorder="1" applyAlignment="1" applyProtection="1">
      <alignment horizontal="center" vertical="center" wrapText="1"/>
    </xf>
    <xf numFmtId="0" fontId="36" fillId="0" borderId="4" xfId="0" applyFont="1" applyFill="1" applyBorder="1" applyAlignment="1" applyProtection="1">
      <alignment horizontal="center" vertical="center" wrapText="1"/>
    </xf>
    <xf numFmtId="2" fontId="36" fillId="0" borderId="4" xfId="0" applyNumberFormat="1" applyFont="1" applyFill="1" applyBorder="1" applyAlignment="1" applyProtection="1">
      <alignment horizontal="center" vertical="center" wrapText="1"/>
    </xf>
    <xf numFmtId="0" fontId="36" fillId="0" borderId="0" xfId="0" applyFont="1" applyAlignment="1" applyProtection="1">
      <alignment horizontal="center" vertical="center"/>
      <protection locked="0"/>
    </xf>
    <xf numFmtId="0" fontId="38" fillId="0" borderId="4" xfId="0" applyFont="1" applyBorder="1" applyAlignment="1" applyProtection="1">
      <alignment horizontal="center" vertical="center"/>
      <protection locked="0"/>
    </xf>
    <xf numFmtId="0" fontId="36" fillId="0" borderId="4" xfId="0" applyFont="1" applyBorder="1" applyAlignment="1" applyProtection="1">
      <alignment horizontal="center" vertical="center"/>
      <protection locked="0"/>
    </xf>
    <xf numFmtId="0" fontId="36" fillId="0" borderId="4" xfId="0" applyFont="1" applyBorder="1" applyAlignment="1" applyProtection="1">
      <alignment horizontal="center" vertical="center"/>
    </xf>
    <xf numFmtId="0" fontId="36" fillId="0" borderId="4" xfId="0" applyFont="1" applyBorder="1" applyAlignment="1">
      <alignment horizontal="center" vertical="center"/>
    </xf>
    <xf numFmtId="0" fontId="36" fillId="0" borderId="4" xfId="0" applyFont="1" applyBorder="1" applyAlignment="1">
      <alignment horizontal="center" vertical="center" wrapText="1"/>
    </xf>
    <xf numFmtId="0" fontId="36" fillId="0" borderId="4" xfId="0" applyFont="1" applyFill="1" applyBorder="1" applyAlignment="1">
      <alignment horizontal="center" vertical="center"/>
    </xf>
    <xf numFmtId="2" fontId="36" fillId="0" borderId="4" xfId="0" applyNumberFormat="1" applyFont="1" applyFill="1" applyBorder="1" applyAlignment="1">
      <alignment horizontal="center" vertical="center" wrapText="1"/>
    </xf>
    <xf numFmtId="2" fontId="36" fillId="0" borderId="4" xfId="0" applyNumberFormat="1" applyFont="1" applyFill="1" applyBorder="1" applyAlignment="1">
      <alignment horizontal="center" vertical="center"/>
    </xf>
    <xf numFmtId="0" fontId="36" fillId="0" borderId="4" xfId="0" applyFont="1" applyFill="1" applyBorder="1" applyAlignment="1" applyProtection="1">
      <alignment horizontal="center" vertical="center" wrapText="1"/>
      <protection locked="0"/>
    </xf>
    <xf numFmtId="2" fontId="36" fillId="0" borderId="4" xfId="0" applyNumberFormat="1" applyFont="1" applyFill="1" applyBorder="1" applyAlignment="1" applyProtection="1">
      <alignment horizontal="center" vertical="center"/>
      <protection locked="0"/>
    </xf>
    <xf numFmtId="2" fontId="36" fillId="0" borderId="4" xfId="0" applyNumberFormat="1" applyFont="1" applyFill="1" applyBorder="1" applyAlignment="1" applyProtection="1">
      <alignment horizontal="center" vertical="center"/>
    </xf>
    <xf numFmtId="0" fontId="36" fillId="0" borderId="4" xfId="0" applyFont="1" applyFill="1" applyBorder="1" applyAlignment="1" applyProtection="1">
      <alignment horizontal="center" vertical="center"/>
    </xf>
    <xf numFmtId="0" fontId="36" fillId="0" borderId="4" xfId="0" applyFont="1" applyFill="1" applyBorder="1" applyAlignment="1">
      <alignment horizontal="center" vertical="center" wrapText="1"/>
    </xf>
    <xf numFmtId="0" fontId="37" fillId="0" borderId="11" xfId="0" applyFont="1" applyBorder="1" applyAlignment="1" applyProtection="1">
      <alignment vertical="center"/>
    </xf>
    <xf numFmtId="0" fontId="36" fillId="0" borderId="0" xfId="0" applyFont="1" applyAlignment="1">
      <alignment horizontal="center" vertical="center"/>
    </xf>
    <xf numFmtId="0" fontId="36" fillId="3" borderId="4" xfId="0" applyFont="1" applyFill="1" applyBorder="1" applyAlignment="1" applyProtection="1">
      <alignment horizontal="center" vertical="center"/>
      <protection locked="0"/>
    </xf>
    <xf numFmtId="0" fontId="36" fillId="0" borderId="4" xfId="0" applyFont="1" applyFill="1" applyBorder="1" applyAlignment="1" applyProtection="1">
      <alignment horizontal="center" vertical="center"/>
      <protection locked="0"/>
    </xf>
    <xf numFmtId="1" fontId="36" fillId="3" borderId="4" xfId="0" applyNumberFormat="1" applyFont="1" applyFill="1" applyBorder="1" applyAlignment="1" applyProtection="1">
      <alignment horizontal="center" vertical="center"/>
      <protection locked="0"/>
    </xf>
    <xf numFmtId="4" fontId="36" fillId="3" borderId="4" xfId="0" applyNumberFormat="1" applyFont="1" applyFill="1" applyBorder="1" applyAlignment="1" applyProtection="1">
      <alignment horizontal="center" vertical="center" wrapText="1"/>
      <protection locked="0"/>
    </xf>
    <xf numFmtId="0" fontId="36" fillId="0" borderId="4" xfId="0" applyFont="1" applyBorder="1" applyAlignment="1" applyProtection="1">
      <alignment horizontal="center" vertical="center" wrapText="1"/>
      <protection locked="0"/>
    </xf>
    <xf numFmtId="1" fontId="36" fillId="0" borderId="4" xfId="0" applyNumberFormat="1" applyFont="1" applyBorder="1" applyAlignment="1" applyProtection="1">
      <alignment horizontal="center" vertical="center"/>
      <protection locked="0"/>
    </xf>
    <xf numFmtId="0" fontId="36" fillId="0" borderId="0" xfId="0" applyFont="1" applyFill="1" applyAlignment="1" applyProtection="1">
      <alignment horizontal="center" vertical="center"/>
      <protection locked="0"/>
    </xf>
    <xf numFmtId="1" fontId="36" fillId="0" borderId="0" xfId="0" applyNumberFormat="1" applyFont="1" applyAlignment="1" applyProtection="1">
      <alignment horizontal="center" vertical="center"/>
      <protection locked="0"/>
    </xf>
    <xf numFmtId="2" fontId="36" fillId="0" borderId="4" xfId="0" applyNumberFormat="1" applyFont="1" applyFill="1" applyBorder="1" applyAlignment="1" applyProtection="1">
      <alignment horizontal="center" vertical="center" wrapText="1"/>
      <protection locked="0"/>
    </xf>
    <xf numFmtId="2" fontId="36" fillId="0" borderId="0" xfId="0" applyNumberFormat="1" applyFont="1" applyAlignment="1">
      <alignment horizontal="center" vertical="center"/>
    </xf>
    <xf numFmtId="0" fontId="36" fillId="0" borderId="0" xfId="0" applyFont="1" applyFill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0" fontId="37" fillId="0" borderId="11" xfId="0" applyFont="1" applyFill="1" applyBorder="1" applyAlignment="1">
      <alignment vertical="center"/>
    </xf>
    <xf numFmtId="0" fontId="36" fillId="0" borderId="0" xfId="0" applyFont="1" applyFill="1" applyBorder="1" applyAlignment="1">
      <alignment horizontal="center" vertical="center"/>
    </xf>
    <xf numFmtId="2" fontId="36" fillId="0" borderId="0" xfId="0" applyNumberFormat="1" applyFont="1" applyFill="1" applyAlignment="1">
      <alignment horizontal="center" vertical="center"/>
    </xf>
    <xf numFmtId="176" fontId="36" fillId="0" borderId="4" xfId="0" applyNumberFormat="1" applyFont="1" applyFill="1" applyBorder="1" applyAlignment="1">
      <alignment horizontal="center" vertical="center"/>
    </xf>
    <xf numFmtId="176" fontId="36" fillId="0" borderId="4" xfId="0" applyNumberFormat="1" applyFont="1" applyFill="1" applyBorder="1" applyAlignment="1" applyProtection="1">
      <alignment horizontal="center" vertical="center"/>
      <protection locked="0"/>
    </xf>
    <xf numFmtId="176" fontId="36" fillId="0" borderId="0" xfId="0" applyNumberFormat="1" applyFont="1" applyFill="1" applyAlignment="1">
      <alignment horizontal="center" vertical="center"/>
    </xf>
    <xf numFmtId="2" fontId="36" fillId="3" borderId="4" xfId="0" applyNumberFormat="1" applyFont="1" applyFill="1" applyBorder="1" applyAlignment="1" applyProtection="1">
      <alignment horizontal="center" vertical="center" wrapText="1"/>
      <protection locked="0"/>
    </xf>
    <xf numFmtId="0" fontId="36" fillId="0" borderId="4" xfId="0" applyFont="1" applyFill="1" applyBorder="1" applyAlignment="1" applyProtection="1">
      <alignment horizontal="center" vertical="center" wrapText="1"/>
      <protection locked="0"/>
    </xf>
    <xf numFmtId="0" fontId="37" fillId="0" borderId="11" xfId="0" applyFont="1" applyBorder="1" applyAlignment="1">
      <alignment horizontal="center" vertical="center"/>
    </xf>
    <xf numFmtId="0" fontId="37" fillId="0" borderId="15" xfId="0" applyFont="1" applyFill="1" applyBorder="1" applyAlignment="1" applyProtection="1">
      <alignment vertical="center"/>
    </xf>
    <xf numFmtId="0" fontId="37" fillId="0" borderId="9" xfId="0" applyFont="1" applyFill="1" applyBorder="1" applyAlignment="1" applyProtection="1">
      <alignment vertical="center"/>
    </xf>
    <xf numFmtId="4" fontId="36" fillId="0" borderId="4" xfId="0" applyNumberFormat="1" applyFont="1" applyFill="1" applyBorder="1" applyAlignment="1" applyProtection="1">
      <alignment horizontal="center" vertical="center" wrapText="1"/>
      <protection locked="0"/>
    </xf>
    <xf numFmtId="0" fontId="36" fillId="0" borderId="4" xfId="0" applyFont="1" applyBorder="1" applyAlignment="1" applyProtection="1">
      <alignment horizontal="center" vertical="center"/>
      <protection locked="0"/>
    </xf>
    <xf numFmtId="4" fontId="36" fillId="0" borderId="4" xfId="0" applyNumberFormat="1" applyFont="1" applyBorder="1" applyAlignment="1">
      <alignment horizontal="center" vertical="center"/>
    </xf>
    <xf numFmtId="0" fontId="44" fillId="0" borderId="4" xfId="0" applyFont="1" applyFill="1" applyBorder="1" applyAlignment="1" applyProtection="1">
      <alignment horizontal="center" vertical="center"/>
      <protection locked="0"/>
    </xf>
    <xf numFmtId="0" fontId="44" fillId="0" borderId="4" xfId="0" applyFont="1" applyFill="1" applyBorder="1" applyAlignment="1" applyProtection="1">
      <alignment horizontal="center" vertical="center" wrapText="1"/>
      <protection locked="0"/>
    </xf>
    <xf numFmtId="4" fontId="36" fillId="0" borderId="4" xfId="0" applyNumberFormat="1" applyFont="1" applyFill="1" applyBorder="1" applyAlignment="1">
      <alignment horizontal="center" vertical="center"/>
    </xf>
    <xf numFmtId="4" fontId="36" fillId="0" borderId="4" xfId="0" applyNumberFormat="1" applyFont="1" applyFill="1" applyBorder="1" applyAlignment="1" applyProtection="1">
      <alignment horizontal="center" vertical="center"/>
      <protection locked="0"/>
    </xf>
    <xf numFmtId="177" fontId="36" fillId="0" borderId="4" xfId="0" applyNumberFormat="1" applyFont="1" applyFill="1" applyBorder="1" applyAlignment="1" applyProtection="1">
      <alignment horizontal="center" vertical="center" wrapText="1"/>
    </xf>
    <xf numFmtId="177" fontId="38" fillId="0" borderId="4" xfId="0" applyNumberFormat="1" applyFont="1" applyBorder="1" applyAlignment="1" applyProtection="1">
      <alignment horizontal="center" vertical="center"/>
      <protection locked="0"/>
    </xf>
    <xf numFmtId="177" fontId="36" fillId="0" borderId="0" xfId="0" applyNumberFormat="1" applyFont="1" applyAlignment="1">
      <alignment horizontal="center" vertical="center"/>
    </xf>
    <xf numFmtId="4" fontId="36" fillId="0" borderId="4" xfId="0" applyNumberFormat="1" applyFont="1" applyBorder="1" applyAlignment="1">
      <alignment horizontal="center" vertical="center" wrapText="1"/>
    </xf>
    <xf numFmtId="4" fontId="36" fillId="0" borderId="0" xfId="0" applyNumberFormat="1" applyFont="1" applyAlignment="1">
      <alignment horizontal="center" vertical="center"/>
    </xf>
    <xf numFmtId="177" fontId="36" fillId="3" borderId="4" xfId="0" applyNumberFormat="1" applyFont="1" applyFill="1" applyBorder="1" applyAlignment="1" applyProtection="1">
      <alignment horizontal="center" vertical="center" wrapText="1"/>
      <protection locked="0"/>
    </xf>
    <xf numFmtId="177" fontId="38" fillId="0" borderId="0" xfId="0" applyNumberFormat="1" applyFont="1" applyBorder="1" applyAlignment="1" applyProtection="1">
      <alignment horizontal="center" vertical="center"/>
      <protection locked="0"/>
    </xf>
    <xf numFmtId="4" fontId="36" fillId="0" borderId="4" xfId="0" applyNumberFormat="1" applyFont="1" applyFill="1" applyBorder="1" applyAlignment="1">
      <alignment horizontal="center" vertical="center" wrapText="1"/>
    </xf>
    <xf numFmtId="4" fontId="36" fillId="0" borderId="0" xfId="0" applyNumberFormat="1" applyFont="1" applyFill="1" applyAlignment="1">
      <alignment horizontal="center" vertical="center"/>
    </xf>
    <xf numFmtId="4" fontId="36" fillId="0" borderId="0" xfId="0" applyNumberFormat="1" applyFont="1" applyFill="1" applyBorder="1" applyAlignment="1">
      <alignment horizontal="center" vertical="center"/>
    </xf>
    <xf numFmtId="0" fontId="36" fillId="0" borderId="4" xfId="0" applyFont="1" applyBorder="1" applyAlignment="1" applyProtection="1">
      <alignment horizontal="center" vertical="center"/>
    </xf>
    <xf numFmtId="0" fontId="47" fillId="0" borderId="4" xfId="0" applyFont="1" applyBorder="1" applyAlignment="1" applyProtection="1">
      <alignment horizontal="center" vertical="center"/>
      <protection locked="0"/>
    </xf>
    <xf numFmtId="0" fontId="30" fillId="6" borderId="4" xfId="0" applyFont="1" applyFill="1" applyBorder="1" applyAlignment="1" applyProtection="1">
      <alignment horizontal="center" vertical="center"/>
      <protection locked="0"/>
    </xf>
    <xf numFmtId="0" fontId="47" fillId="0" borderId="4" xfId="0" applyFont="1" applyFill="1" applyBorder="1" applyAlignment="1" applyProtection="1">
      <alignment horizontal="center" vertical="center"/>
      <protection locked="0"/>
    </xf>
    <xf numFmtId="4" fontId="47" fillId="3" borderId="4" xfId="0" applyNumberFormat="1" applyFont="1" applyFill="1" applyBorder="1" applyAlignment="1" applyProtection="1">
      <alignment horizontal="center" vertical="center" wrapText="1"/>
      <protection locked="0"/>
    </xf>
    <xf numFmtId="0" fontId="47" fillId="3" borderId="4" xfId="0" applyFont="1" applyFill="1" applyBorder="1" applyAlignment="1" applyProtection="1">
      <alignment horizontal="center" vertical="center"/>
      <protection locked="0"/>
    </xf>
    <xf numFmtId="1" fontId="36" fillId="3" borderId="4" xfId="0" applyNumberFormat="1" applyFont="1" applyFill="1" applyBorder="1" applyAlignment="1" applyProtection="1">
      <alignment horizontal="center" vertical="center" wrapText="1"/>
      <protection locked="0"/>
    </xf>
    <xf numFmtId="0" fontId="36" fillId="3" borderId="4" xfId="0" applyFont="1" applyFill="1" applyBorder="1" applyAlignment="1" applyProtection="1">
      <alignment horizontal="center" vertical="center"/>
    </xf>
    <xf numFmtId="1" fontId="36" fillId="3" borderId="4" xfId="0" applyNumberFormat="1" applyFont="1" applyFill="1" applyBorder="1" applyAlignment="1" applyProtection="1">
      <alignment horizontal="center" vertical="center"/>
    </xf>
    <xf numFmtId="0" fontId="36" fillId="6" borderId="4" xfId="0" applyFont="1" applyFill="1" applyBorder="1" applyAlignment="1" applyProtection="1">
      <alignment horizontal="center" vertical="center"/>
      <protection locked="0"/>
    </xf>
    <xf numFmtId="4" fontId="47" fillId="0" borderId="4" xfId="0" applyNumberFormat="1" applyFont="1" applyBorder="1" applyAlignment="1" applyProtection="1">
      <alignment horizontal="center" vertical="center"/>
      <protection locked="0"/>
    </xf>
    <xf numFmtId="0" fontId="31" fillId="7" borderId="4" xfId="0" applyFont="1" applyFill="1" applyBorder="1" applyAlignment="1">
      <alignment horizontal="center" vertical="center" wrapText="1"/>
    </xf>
    <xf numFmtId="0" fontId="23" fillId="7" borderId="4" xfId="0" applyFont="1" applyFill="1" applyBorder="1" applyAlignment="1">
      <alignment horizontal="center" vertical="center" textRotation="255" wrapText="1"/>
    </xf>
    <xf numFmtId="0" fontId="23" fillId="7" borderId="4" xfId="0" applyFont="1" applyFill="1" applyBorder="1" applyAlignment="1">
      <alignment horizontal="center" vertical="center" wrapText="1"/>
    </xf>
    <xf numFmtId="0" fontId="15" fillId="0" borderId="7" xfId="0" applyNumberFormat="1" applyFont="1" applyFill="1" applyBorder="1" applyAlignment="1">
      <alignment horizontal="center" vertical="center" wrapText="1"/>
    </xf>
    <xf numFmtId="49" fontId="15" fillId="0" borderId="7" xfId="0" applyNumberFormat="1" applyFont="1" applyFill="1" applyBorder="1" applyAlignment="1">
      <alignment horizontal="center" vertical="center" wrapText="1"/>
    </xf>
    <xf numFmtId="0" fontId="15" fillId="0" borderId="7" xfId="0" applyFont="1" applyFill="1" applyBorder="1" applyAlignment="1">
      <alignment horizontal="center" vertical="center"/>
    </xf>
    <xf numFmtId="0" fontId="15" fillId="0" borderId="7" xfId="0" applyFont="1" applyFill="1" applyBorder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 wrapText="1"/>
    </xf>
    <xf numFmtId="0" fontId="15" fillId="0" borderId="9" xfId="0" applyFont="1" applyFill="1" applyBorder="1" applyAlignment="1">
      <alignment horizontal="center" vertical="center"/>
    </xf>
    <xf numFmtId="0" fontId="20" fillId="0" borderId="4" xfId="0" applyFont="1" applyFill="1" applyBorder="1" applyAlignment="1">
      <alignment vertical="center"/>
    </xf>
    <xf numFmtId="0" fontId="15" fillId="0" borderId="4" xfId="0" applyNumberFormat="1" applyFont="1" applyFill="1" applyBorder="1" applyAlignment="1">
      <alignment horizontal="center" vertical="center" wrapText="1"/>
    </xf>
    <xf numFmtId="49" fontId="15" fillId="0" borderId="4" xfId="0" applyNumberFormat="1" applyFont="1" applyFill="1" applyBorder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 wrapText="1"/>
    </xf>
    <xf numFmtId="0" fontId="13" fillId="0" borderId="4" xfId="0" applyFont="1" applyFill="1" applyBorder="1" applyAlignment="1">
      <alignment vertical="center"/>
    </xf>
    <xf numFmtId="0" fontId="23" fillId="0" borderId="4" xfId="0" applyNumberFormat="1" applyFont="1" applyFill="1" applyBorder="1" applyAlignment="1">
      <alignment horizontal="center" vertical="center" wrapText="1"/>
    </xf>
    <xf numFmtId="49" fontId="23" fillId="0" borderId="4" xfId="0" applyNumberFormat="1" applyFont="1" applyFill="1" applyBorder="1" applyAlignment="1">
      <alignment horizontal="center" vertical="center" wrapText="1"/>
    </xf>
    <xf numFmtId="14" fontId="18" fillId="0" borderId="0" xfId="0" applyNumberFormat="1" applyFont="1" applyFill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9" fillId="0" borderId="11" xfId="0" applyFont="1" applyFill="1" applyBorder="1" applyAlignment="1">
      <alignment vertical="center"/>
    </xf>
    <xf numFmtId="0" fontId="23" fillId="0" borderId="4" xfId="0" applyFont="1" applyFill="1" applyBorder="1" applyAlignment="1">
      <alignment horizontal="center" vertical="center"/>
    </xf>
    <xf numFmtId="0" fontId="24" fillId="0" borderId="0" xfId="0" applyFont="1" applyFill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0" fontId="17" fillId="0" borderId="3" xfId="0" applyFont="1" applyBorder="1" applyAlignment="1">
      <alignment vertical="center"/>
    </xf>
    <xf numFmtId="0" fontId="14" fillId="0" borderId="0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left" vertical="center"/>
    </xf>
    <xf numFmtId="0" fontId="16" fillId="0" borderId="3" xfId="0" applyFont="1" applyFill="1" applyBorder="1" applyAlignment="1">
      <alignment horizontal="left" vertical="center" wrapText="1"/>
    </xf>
    <xf numFmtId="0" fontId="13" fillId="0" borderId="0" xfId="0" applyFont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7" fillId="0" borderId="11" xfId="0" applyFont="1" applyFill="1" applyBorder="1" applyAlignment="1">
      <alignment horizontal="center" vertical="center"/>
    </xf>
    <xf numFmtId="0" fontId="7" fillId="0" borderId="11" xfId="0" applyFont="1" applyFill="1" applyBorder="1" applyAlignment="1">
      <alignment horizontal="center" vertical="center" wrapText="1"/>
    </xf>
    <xf numFmtId="0" fontId="13" fillId="0" borderId="1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3" fillId="0" borderId="18" xfId="0" applyFont="1" applyBorder="1" applyAlignment="1">
      <alignment vertical="center"/>
    </xf>
    <xf numFmtId="0" fontId="13" fillId="0" borderId="2" xfId="0" applyFont="1" applyBorder="1" applyAlignment="1">
      <alignment vertical="center"/>
    </xf>
    <xf numFmtId="0" fontId="13" fillId="0" borderId="34" xfId="0" applyFont="1" applyBorder="1" applyAlignment="1">
      <alignment vertical="center"/>
    </xf>
    <xf numFmtId="0" fontId="0" fillId="3" borderId="40" xfId="0" applyFont="1" applyFill="1" applyBorder="1" applyAlignment="1">
      <alignment horizontal="center" vertical="center"/>
    </xf>
    <xf numFmtId="0" fontId="0" fillId="3" borderId="41" xfId="0" applyFont="1" applyFill="1" applyBorder="1" applyAlignment="1">
      <alignment horizontal="center" vertical="center"/>
    </xf>
    <xf numFmtId="0" fontId="0" fillId="3" borderId="42" xfId="0" applyFont="1" applyFill="1" applyBorder="1" applyAlignment="1">
      <alignment horizontal="center" vertical="center"/>
    </xf>
    <xf numFmtId="0" fontId="0" fillId="3" borderId="0" xfId="0" applyFont="1" applyFill="1"/>
    <xf numFmtId="0" fontId="48" fillId="3" borderId="44" xfId="0" applyFont="1" applyFill="1" applyBorder="1" applyAlignment="1">
      <alignment horizontal="center" vertical="center"/>
    </xf>
    <xf numFmtId="0" fontId="48" fillId="3" borderId="6" xfId="0" applyFont="1" applyFill="1" applyBorder="1" applyAlignment="1">
      <alignment horizontal="center" vertical="center"/>
    </xf>
    <xf numFmtId="0" fontId="48" fillId="3" borderId="45" xfId="0" applyFont="1" applyFill="1" applyBorder="1" applyAlignment="1">
      <alignment horizontal="center" vertical="center"/>
    </xf>
    <xf numFmtId="0" fontId="0" fillId="3" borderId="47" xfId="0" applyFont="1" applyFill="1" applyBorder="1" applyAlignment="1">
      <alignment horizontal="center" vertical="center" shrinkToFit="1"/>
    </xf>
    <xf numFmtId="178" fontId="0" fillId="3" borderId="48" xfId="0" quotePrefix="1" applyNumberFormat="1" applyFont="1" applyFill="1" applyBorder="1" applyAlignment="1">
      <alignment horizontal="center" vertical="center"/>
    </xf>
    <xf numFmtId="0" fontId="50" fillId="3" borderId="49" xfId="0" quotePrefix="1" applyFont="1" applyFill="1" applyBorder="1" applyAlignment="1">
      <alignment horizontal="center" vertical="center" shrinkToFit="1"/>
    </xf>
    <xf numFmtId="0" fontId="0" fillId="3" borderId="29" xfId="0" applyFont="1" applyFill="1" applyBorder="1" applyAlignment="1">
      <alignment vertical="center"/>
    </xf>
    <xf numFmtId="0" fontId="0" fillId="3" borderId="32" xfId="0" applyFont="1" applyFill="1" applyBorder="1" applyAlignment="1">
      <alignment vertical="center"/>
    </xf>
    <xf numFmtId="0" fontId="0" fillId="3" borderId="0" xfId="0" applyFont="1" applyFill="1" applyBorder="1" applyAlignment="1">
      <alignment horizontal="center" vertical="center"/>
    </xf>
    <xf numFmtId="0" fontId="0" fillId="3" borderId="0" xfId="0" applyFont="1" applyFill="1" applyBorder="1" applyAlignment="1">
      <alignment vertical="center"/>
    </xf>
    <xf numFmtId="0" fontId="0" fillId="3" borderId="2" xfId="0" applyFont="1" applyFill="1" applyBorder="1" applyAlignment="1">
      <alignment vertical="center"/>
    </xf>
    <xf numFmtId="0" fontId="40" fillId="3" borderId="16" xfId="0" applyFont="1" applyFill="1" applyBorder="1" applyAlignment="1">
      <alignment horizontal="center" vertical="center"/>
    </xf>
    <xf numFmtId="0" fontId="40" fillId="3" borderId="0" xfId="0" applyFont="1" applyFill="1" applyBorder="1" applyAlignment="1">
      <alignment horizontal="center" vertical="center"/>
    </xf>
    <xf numFmtId="0" fontId="0" fillId="3" borderId="0" xfId="0" applyFont="1" applyFill="1" applyBorder="1" applyAlignment="1">
      <alignment horizontal="left" vertical="center"/>
    </xf>
    <xf numFmtId="0" fontId="0" fillId="3" borderId="16" xfId="0" applyFont="1" applyFill="1" applyBorder="1" applyAlignment="1">
      <alignment vertical="center"/>
    </xf>
    <xf numFmtId="0" fontId="42" fillId="3" borderId="0" xfId="0" applyFont="1" applyFill="1" applyBorder="1" applyAlignment="1">
      <alignment vertical="center"/>
    </xf>
    <xf numFmtId="0" fontId="48" fillId="3" borderId="0" xfId="0" applyFont="1" applyFill="1" applyBorder="1" applyAlignment="1">
      <alignment vertical="center"/>
    </xf>
    <xf numFmtId="0" fontId="53" fillId="3" borderId="0" xfId="0" applyFont="1" applyFill="1" applyBorder="1" applyAlignment="1">
      <alignment vertical="center"/>
    </xf>
    <xf numFmtId="0" fontId="0" fillId="3" borderId="3" xfId="0" applyFont="1" applyFill="1" applyBorder="1" applyAlignment="1">
      <alignment vertical="center"/>
    </xf>
    <xf numFmtId="0" fontId="0" fillId="3" borderId="36" xfId="0" applyFont="1" applyFill="1" applyBorder="1" applyAlignment="1">
      <alignment vertical="center"/>
    </xf>
    <xf numFmtId="0" fontId="48" fillId="3" borderId="51" xfId="0" applyFont="1" applyFill="1" applyBorder="1" applyAlignment="1">
      <alignment horizontal="center" vertical="center"/>
    </xf>
    <xf numFmtId="0" fontId="0" fillId="3" borderId="51" xfId="0" applyFont="1" applyFill="1" applyBorder="1" applyAlignment="1">
      <alignment horizontal="center" vertical="center"/>
    </xf>
    <xf numFmtId="0" fontId="48" fillId="3" borderId="33" xfId="0" applyFont="1" applyFill="1" applyBorder="1" applyAlignment="1">
      <alignment horizontal="center" vertical="center"/>
    </xf>
    <xf numFmtId="0" fontId="48" fillId="3" borderId="7" xfId="0" applyFont="1" applyFill="1" applyBorder="1" applyAlignment="1">
      <alignment horizontal="center" vertical="center"/>
    </xf>
    <xf numFmtId="0" fontId="55" fillId="3" borderId="4" xfId="0" applyNumberFormat="1" applyFont="1" applyFill="1" applyBorder="1" applyAlignment="1">
      <alignment horizontal="center" vertical="center" wrapText="1"/>
    </xf>
    <xf numFmtId="0" fontId="50" fillId="3" borderId="4" xfId="0" applyFont="1" applyFill="1" applyBorder="1" applyAlignment="1">
      <alignment vertical="center"/>
    </xf>
    <xf numFmtId="0" fontId="0" fillId="3" borderId="7" xfId="0" applyFont="1" applyFill="1" applyBorder="1" applyAlignment="1">
      <alignment vertical="center"/>
    </xf>
    <xf numFmtId="0" fontId="0" fillId="3" borderId="45" xfId="0" applyFont="1" applyFill="1" applyBorder="1" applyAlignment="1">
      <alignment horizontal="center" vertical="center"/>
    </xf>
    <xf numFmtId="0" fontId="0" fillId="3" borderId="5" xfId="0" applyFont="1" applyFill="1" applyBorder="1" applyAlignment="1">
      <alignment vertical="center"/>
    </xf>
    <xf numFmtId="0" fontId="0" fillId="3" borderId="49" xfId="0" applyFont="1" applyFill="1" applyBorder="1" applyAlignment="1">
      <alignment vertical="center"/>
    </xf>
    <xf numFmtId="0" fontId="0" fillId="3" borderId="16" xfId="0" applyFont="1" applyFill="1" applyBorder="1"/>
    <xf numFmtId="0" fontId="59" fillId="0" borderId="0" xfId="0" applyFont="1"/>
    <xf numFmtId="0" fontId="60" fillId="0" borderId="0" xfId="0" applyFont="1" applyAlignment="1">
      <alignment horizontal="center"/>
    </xf>
    <xf numFmtId="0" fontId="61" fillId="0" borderId="0" xfId="0" applyFont="1" applyAlignment="1">
      <alignment horizontal="center"/>
    </xf>
    <xf numFmtId="0" fontId="60" fillId="0" borderId="0" xfId="0" applyFont="1" applyAlignment="1">
      <alignment horizontal="left"/>
    </xf>
    <xf numFmtId="0" fontId="57" fillId="0" borderId="0" xfId="0" applyFont="1" applyAlignment="1">
      <alignment horizontal="center"/>
    </xf>
    <xf numFmtId="0" fontId="61" fillId="0" borderId="0" xfId="0" applyFont="1" applyBorder="1"/>
    <xf numFmtId="0" fontId="61" fillId="0" borderId="0" xfId="0" applyFont="1" applyBorder="1" applyAlignment="1">
      <alignment horizontal="center"/>
    </xf>
    <xf numFmtId="0" fontId="61" fillId="0" borderId="0" xfId="0" applyFont="1" applyBorder="1" applyAlignment="1">
      <alignment horizontal="right"/>
    </xf>
    <xf numFmtId="0" fontId="61" fillId="0" borderId="0" xfId="0" applyFont="1" applyBorder="1" applyAlignment="1">
      <alignment horizontal="left"/>
    </xf>
    <xf numFmtId="0" fontId="61" fillId="0" borderId="0" xfId="0" applyFont="1"/>
    <xf numFmtId="0" fontId="62" fillId="0" borderId="0" xfId="0" applyFont="1" applyBorder="1"/>
    <xf numFmtId="49" fontId="48" fillId="0" borderId="0" xfId="0" applyNumberFormat="1" applyFont="1" applyBorder="1" applyAlignment="1">
      <alignment horizontal="center"/>
    </xf>
    <xf numFmtId="0" fontId="59" fillId="0" borderId="0" xfId="0" applyFont="1" applyBorder="1"/>
    <xf numFmtId="0" fontId="59" fillId="0" borderId="23" xfId="0" applyFont="1" applyBorder="1"/>
    <xf numFmtId="0" fontId="59" fillId="0" borderId="1" xfId="0" applyFont="1" applyBorder="1" applyAlignment="1">
      <alignment horizontal="center"/>
    </xf>
    <xf numFmtId="0" fontId="59" fillId="0" borderId="1" xfId="0" applyFont="1" applyBorder="1"/>
    <xf numFmtId="0" fontId="61" fillId="0" borderId="1" xfId="0" applyFont="1" applyBorder="1"/>
    <xf numFmtId="0" fontId="59" fillId="0" borderId="43" xfId="0" applyFont="1" applyBorder="1" applyAlignment="1">
      <alignment horizontal="center"/>
    </xf>
    <xf numFmtId="0" fontId="59" fillId="0" borderId="51" xfId="0" applyFont="1" applyBorder="1"/>
    <xf numFmtId="0" fontId="59" fillId="0" borderId="51" xfId="0" applyFont="1" applyBorder="1" applyAlignment="1">
      <alignment horizontal="center"/>
    </xf>
    <xf numFmtId="0" fontId="59" fillId="0" borderId="42" xfId="0" applyFont="1" applyBorder="1"/>
    <xf numFmtId="0" fontId="59" fillId="0" borderId="55" xfId="0" applyFont="1" applyBorder="1"/>
    <xf numFmtId="0" fontId="59" fillId="0" borderId="56" xfId="0" applyFont="1" applyBorder="1" applyAlignment="1">
      <alignment horizontal="center"/>
    </xf>
    <xf numFmtId="0" fontId="59" fillId="0" borderId="56" xfId="0" applyFont="1" applyBorder="1"/>
    <xf numFmtId="0" fontId="59" fillId="0" borderId="16" xfId="0" applyFont="1" applyBorder="1" applyAlignment="1">
      <alignment horizontal="center"/>
    </xf>
    <xf numFmtId="0" fontId="59" fillId="0" borderId="7" xfId="0" applyFont="1" applyBorder="1" applyAlignment="1">
      <alignment horizontal="center"/>
    </xf>
    <xf numFmtId="0" fontId="59" fillId="0" borderId="45" xfId="0" applyFont="1" applyBorder="1" applyAlignment="1">
      <alignment horizontal="center"/>
    </xf>
    <xf numFmtId="0" fontId="59" fillId="0" borderId="19" xfId="0" applyFont="1" applyBorder="1"/>
    <xf numFmtId="0" fontId="59" fillId="0" borderId="0" xfId="0" applyFont="1" applyBorder="1" applyAlignment="1">
      <alignment horizontal="center"/>
    </xf>
    <xf numFmtId="0" fontId="59" fillId="0" borderId="0" xfId="0" applyFont="1" applyBorder="1" applyAlignment="1">
      <alignment horizontal="right"/>
    </xf>
    <xf numFmtId="179" fontId="64" fillId="0" borderId="4" xfId="0" applyNumberFormat="1" applyFont="1" applyBorder="1" applyAlignment="1">
      <alignment horizontal="center"/>
    </xf>
    <xf numFmtId="0" fontId="62" fillId="0" borderId="7" xfId="0" applyFont="1" applyBorder="1" applyAlignment="1">
      <alignment horizontal="center"/>
    </xf>
    <xf numFmtId="0" fontId="65" fillId="0" borderId="7" xfId="0" applyFont="1" applyBorder="1" applyAlignment="1">
      <alignment horizontal="center"/>
    </xf>
    <xf numFmtId="0" fontId="66" fillId="0" borderId="26" xfId="0" applyFont="1" applyBorder="1" applyAlignment="1">
      <alignment horizontal="center"/>
    </xf>
    <xf numFmtId="0" fontId="48" fillId="0" borderId="0" xfId="0" applyFont="1" applyBorder="1" applyAlignment="1">
      <alignment horizontal="left"/>
    </xf>
    <xf numFmtId="0" fontId="59" fillId="0" borderId="4" xfId="0" applyFont="1" applyBorder="1"/>
    <xf numFmtId="0" fontId="59" fillId="0" borderId="26" xfId="0" applyFont="1" applyBorder="1"/>
    <xf numFmtId="0" fontId="52" fillId="0" borderId="0" xfId="0" applyFont="1" applyBorder="1" applyAlignment="1">
      <alignment horizontal="left"/>
    </xf>
    <xf numFmtId="0" fontId="48" fillId="0" borderId="0" xfId="0" applyFont="1" applyBorder="1" applyAlignment="1">
      <alignment horizontal="right"/>
    </xf>
    <xf numFmtId="0" fontId="48" fillId="0" borderId="0" xfId="0" applyFont="1" applyBorder="1"/>
    <xf numFmtId="0" fontId="59" fillId="0" borderId="24" xfId="0" applyFont="1" applyBorder="1" applyAlignment="1">
      <alignment horizontal="center"/>
    </xf>
    <xf numFmtId="0" fontId="59" fillId="0" borderId="28" xfId="0" applyFont="1" applyBorder="1" applyAlignment="1">
      <alignment horizontal="center"/>
    </xf>
    <xf numFmtId="0" fontId="59" fillId="0" borderId="28" xfId="0" applyFont="1" applyBorder="1"/>
    <xf numFmtId="0" fontId="59" fillId="0" borderId="29" xfId="0" applyFont="1" applyBorder="1"/>
    <xf numFmtId="0" fontId="59" fillId="0" borderId="30" xfId="0" applyFont="1" applyBorder="1"/>
    <xf numFmtId="0" fontId="48" fillId="0" borderId="8" xfId="0" applyFont="1" applyBorder="1"/>
    <xf numFmtId="0" fontId="59" fillId="0" borderId="11" xfId="0" applyFont="1" applyBorder="1"/>
    <xf numFmtId="0" fontId="59" fillId="0" borderId="15" xfId="0" applyFont="1" applyBorder="1"/>
    <xf numFmtId="0" fontId="59" fillId="0" borderId="15" xfId="0" applyFont="1" applyBorder="1" applyAlignment="1">
      <alignment horizontal="center"/>
    </xf>
    <xf numFmtId="0" fontId="59" fillId="0" borderId="57" xfId="0" applyFont="1" applyBorder="1"/>
    <xf numFmtId="0" fontId="59" fillId="0" borderId="44" xfId="0" applyFont="1" applyBorder="1" applyAlignment="1">
      <alignment horizontal="center"/>
    </xf>
    <xf numFmtId="0" fontId="59" fillId="0" borderId="10" xfId="0" applyFont="1" applyBorder="1" applyAlignment="1">
      <alignment horizontal="center"/>
    </xf>
    <xf numFmtId="0" fontId="59" fillId="0" borderId="6" xfId="0" applyFont="1" applyBorder="1" applyAlignment="1">
      <alignment horizontal="center"/>
    </xf>
    <xf numFmtId="0" fontId="59" fillId="0" borderId="4" xfId="0" applyFont="1" applyBorder="1" applyAlignment="1">
      <alignment horizontal="center"/>
    </xf>
    <xf numFmtId="0" fontId="59" fillId="0" borderId="12" xfId="0" applyFont="1" applyBorder="1" applyAlignment="1">
      <alignment horizontal="center"/>
    </xf>
    <xf numFmtId="0" fontId="69" fillId="0" borderId="27" xfId="0" applyFont="1" applyBorder="1" applyAlignment="1">
      <alignment horizontal="center" vertical="center" wrapText="1"/>
    </xf>
    <xf numFmtId="0" fontId="62" fillId="0" borderId="4" xfId="0" applyFont="1" applyBorder="1" applyAlignment="1">
      <alignment horizontal="center"/>
    </xf>
    <xf numFmtId="0" fontId="48" fillId="0" borderId="7" xfId="0" applyFont="1" applyBorder="1" applyAlignment="1">
      <alignment horizontal="center"/>
    </xf>
    <xf numFmtId="0" fontId="48" fillId="0" borderId="27" xfId="0" applyFont="1" applyBorder="1" applyAlignment="1">
      <alignment horizontal="center"/>
    </xf>
    <xf numFmtId="0" fontId="59" fillId="0" borderId="27" xfId="0" applyFont="1" applyBorder="1"/>
    <xf numFmtId="0" fontId="48" fillId="0" borderId="27" xfId="0" applyFont="1" applyBorder="1" applyAlignment="1">
      <alignment horizontal="center" vertical="center"/>
    </xf>
    <xf numFmtId="0" fontId="48" fillId="0" borderId="4" xfId="0" applyFont="1" applyBorder="1" applyAlignment="1">
      <alignment horizontal="center"/>
    </xf>
    <xf numFmtId="0" fontId="48" fillId="0" borderId="4" xfId="0" applyFont="1" applyBorder="1" applyAlignment="1">
      <alignment horizontal="center" vertical="center"/>
    </xf>
    <xf numFmtId="0" fontId="59" fillId="0" borderId="4" xfId="0" applyFont="1" applyBorder="1" applyAlignment="1">
      <alignment horizontal="center" vertical="center"/>
    </xf>
    <xf numFmtId="0" fontId="48" fillId="0" borderId="27" xfId="0" applyFont="1" applyBorder="1"/>
    <xf numFmtId="0" fontId="64" fillId="0" borderId="26" xfId="0" applyFont="1" applyBorder="1"/>
    <xf numFmtId="0" fontId="70" fillId="0" borderId="8" xfId="0" applyFont="1" applyBorder="1" applyAlignment="1">
      <alignment horizontal="center"/>
    </xf>
    <xf numFmtId="0" fontId="59" fillId="0" borderId="15" xfId="0" applyFont="1" applyBorder="1" applyAlignment="1">
      <alignment horizontal="left" vertical="center"/>
    </xf>
    <xf numFmtId="0" fontId="59" fillId="0" borderId="21" xfId="0" applyFont="1" applyBorder="1"/>
    <xf numFmtId="0" fontId="59" fillId="0" borderId="9" xfId="0" applyFont="1" applyBorder="1" applyAlignment="1">
      <alignment horizontal="center"/>
    </xf>
    <xf numFmtId="0" fontId="59" fillId="0" borderId="12" xfId="0" applyFont="1" applyBorder="1"/>
    <xf numFmtId="0" fontId="59" fillId="0" borderId="8" xfId="0" applyFont="1" applyBorder="1"/>
    <xf numFmtId="0" fontId="59" fillId="0" borderId="33" xfId="0" applyFont="1" applyBorder="1" applyAlignment="1">
      <alignment horizontal="center"/>
    </xf>
    <xf numFmtId="0" fontId="71" fillId="0" borderId="0" xfId="0" applyFont="1" applyBorder="1"/>
    <xf numFmtId="0" fontId="71" fillId="0" borderId="0" xfId="0" applyFont="1" applyBorder="1" applyAlignment="1">
      <alignment horizontal="center"/>
    </xf>
    <xf numFmtId="0" fontId="57" fillId="0" borderId="0" xfId="0" applyFont="1" applyBorder="1" applyAlignment="1">
      <alignment horizontal="center"/>
    </xf>
    <xf numFmtId="0" fontId="48" fillId="0" borderId="33" xfId="0" applyFont="1" applyBorder="1" applyAlignment="1">
      <alignment horizontal="center"/>
    </xf>
    <xf numFmtId="0" fontId="59" fillId="0" borderId="15" xfId="0" applyFont="1" applyBorder="1" applyAlignment="1">
      <alignment horizontal="left" vertical="center" shrinkToFit="1"/>
    </xf>
    <xf numFmtId="0" fontId="57" fillId="0" borderId="0" xfId="0" applyFont="1" applyBorder="1" applyAlignment="1">
      <alignment horizontal="left"/>
    </xf>
    <xf numFmtId="0" fontId="59" fillId="0" borderId="33" xfId="0" applyFont="1" applyBorder="1"/>
    <xf numFmtId="0" fontId="59" fillId="0" borderId="50" xfId="0" applyFont="1" applyBorder="1"/>
    <xf numFmtId="0" fontId="59" fillId="0" borderId="6" xfId="0" applyFont="1" applyBorder="1"/>
    <xf numFmtId="0" fontId="59" fillId="0" borderId="7" xfId="0" applyFont="1" applyBorder="1"/>
    <xf numFmtId="0" fontId="30" fillId="0" borderId="0" xfId="0" applyFont="1" applyBorder="1" applyAlignment="1"/>
    <xf numFmtId="0" fontId="59" fillId="0" borderId="0" xfId="0" applyFont="1" applyBorder="1" applyAlignment="1">
      <alignment horizontal="left" vertical="center"/>
    </xf>
    <xf numFmtId="0" fontId="61" fillId="0" borderId="15" xfId="0" applyFont="1" applyBorder="1" applyAlignment="1">
      <alignment horizontal="left" vertical="center" shrinkToFit="1"/>
    </xf>
    <xf numFmtId="0" fontId="59" fillId="0" borderId="0" xfId="0" applyFont="1" applyAlignment="1">
      <alignment horizontal="center"/>
    </xf>
    <xf numFmtId="4" fontId="36" fillId="0" borderId="4" xfId="0" applyNumberFormat="1" applyFont="1" applyBorder="1" applyAlignment="1" applyProtection="1">
      <alignment horizontal="center" vertical="center"/>
      <protection locked="0"/>
    </xf>
    <xf numFmtId="0" fontId="59" fillId="0" borderId="0" xfId="0" applyFont="1" applyBorder="1" applyAlignment="1">
      <alignment horizontal="center"/>
    </xf>
    <xf numFmtId="0" fontId="59" fillId="0" borderId="0" xfId="0" applyFont="1" applyBorder="1" applyAlignment="1">
      <alignment horizontal="right"/>
    </xf>
    <xf numFmtId="0" fontId="48" fillId="0" borderId="0" xfId="0" applyFont="1" applyBorder="1"/>
    <xf numFmtId="0" fontId="59" fillId="0" borderId="0" xfId="0" applyFont="1" applyBorder="1"/>
    <xf numFmtId="0" fontId="17" fillId="0" borderId="3" xfId="0" applyFont="1" applyBorder="1" applyAlignment="1">
      <alignment horizontal="center" vertical="center"/>
    </xf>
    <xf numFmtId="0" fontId="15" fillId="0" borderId="4" xfId="0" applyFont="1" applyFill="1" applyBorder="1" applyAlignment="1">
      <alignment horizontal="center" vertical="center"/>
    </xf>
    <xf numFmtId="0" fontId="33" fillId="0" borderId="4" xfId="0" applyFont="1" applyFill="1" applyBorder="1" applyAlignment="1">
      <alignment horizontal="center" vertical="center" wrapText="1"/>
    </xf>
    <xf numFmtId="0" fontId="11" fillId="0" borderId="0" xfId="0" applyFont="1" applyBorder="1" applyAlignment="1">
      <alignment vertical="center"/>
    </xf>
    <xf numFmtId="0" fontId="59" fillId="0" borderId="0" xfId="0" applyFont="1" applyBorder="1" applyAlignment="1">
      <alignment horizontal="left"/>
    </xf>
    <xf numFmtId="0" fontId="30" fillId="0" borderId="4" xfId="0" applyFont="1" applyFill="1" applyBorder="1" applyAlignment="1" applyProtection="1">
      <alignment horizontal="center" vertical="center" wrapText="1"/>
      <protection locked="0"/>
    </xf>
    <xf numFmtId="2" fontId="30" fillId="0" borderId="4" xfId="0" applyNumberFormat="1" applyFont="1" applyFill="1" applyBorder="1" applyAlignment="1" applyProtection="1">
      <alignment horizontal="center" vertical="center" wrapText="1"/>
      <protection locked="0"/>
    </xf>
    <xf numFmtId="0" fontId="74" fillId="0" borderId="4" xfId="0" applyFont="1" applyBorder="1" applyAlignment="1" applyProtection="1">
      <alignment horizontal="center" vertical="center"/>
      <protection locked="0"/>
    </xf>
    <xf numFmtId="177" fontId="74" fillId="0" borderId="4" xfId="0" applyNumberFormat="1" applyFont="1" applyBorder="1" applyAlignment="1" applyProtection="1">
      <alignment horizontal="center" vertical="center"/>
      <protection locked="0"/>
    </xf>
    <xf numFmtId="4" fontId="73" fillId="3" borderId="4" xfId="0" applyNumberFormat="1" applyFont="1" applyFill="1" applyBorder="1" applyAlignment="1" applyProtection="1">
      <alignment horizontal="center" vertical="center" wrapText="1"/>
      <protection locked="0"/>
    </xf>
    <xf numFmtId="0" fontId="30" fillId="0" borderId="4" xfId="0" applyFont="1" applyBorder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/>
    </xf>
    <xf numFmtId="0" fontId="15" fillId="0" borderId="9" xfId="0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 wrapText="1"/>
    </xf>
    <xf numFmtId="0" fontId="30" fillId="0" borderId="4" xfId="0" applyFont="1" applyFill="1" applyBorder="1" applyAlignment="1" applyProtection="1">
      <alignment horizontal="center" vertical="center"/>
      <protection locked="0"/>
    </xf>
    <xf numFmtId="0" fontId="30" fillId="0" borderId="4" xfId="0" applyFont="1" applyBorder="1" applyAlignment="1" applyProtection="1">
      <alignment horizontal="center" vertical="center"/>
      <protection locked="0"/>
    </xf>
    <xf numFmtId="0" fontId="50" fillId="3" borderId="12" xfId="0" applyFont="1" applyFill="1" applyBorder="1" applyAlignment="1">
      <alignment horizontal="center" vertical="center"/>
    </xf>
    <xf numFmtId="0" fontId="50" fillId="3" borderId="9" xfId="0" applyFont="1" applyFill="1" applyBorder="1" applyAlignment="1">
      <alignment horizontal="center" vertical="center"/>
    </xf>
    <xf numFmtId="0" fontId="56" fillId="3" borderId="10" xfId="0" applyFont="1" applyFill="1" applyBorder="1" applyAlignment="1">
      <alignment vertical="center"/>
    </xf>
    <xf numFmtId="0" fontId="56" fillId="3" borderId="11" xfId="0" applyFont="1" applyFill="1" applyBorder="1" applyAlignment="1">
      <alignment vertical="center"/>
    </xf>
    <xf numFmtId="0" fontId="56" fillId="3" borderId="6" xfId="0" applyFont="1" applyFill="1" applyBorder="1" applyAlignment="1">
      <alignment vertical="center"/>
    </xf>
    <xf numFmtId="0" fontId="0" fillId="3" borderId="53" xfId="0" applyFont="1" applyFill="1" applyBorder="1" applyAlignment="1">
      <alignment vertical="center"/>
    </xf>
    <xf numFmtId="0" fontId="0" fillId="3" borderId="48" xfId="0" applyFont="1" applyFill="1" applyBorder="1" applyAlignment="1">
      <alignment vertical="center"/>
    </xf>
    <xf numFmtId="0" fontId="0" fillId="3" borderId="54" xfId="0" applyFont="1" applyFill="1" applyBorder="1" applyAlignment="1">
      <alignment vertical="center"/>
    </xf>
    <xf numFmtId="0" fontId="56" fillId="3" borderId="12" xfId="0" applyFont="1" applyFill="1" applyBorder="1" applyAlignment="1">
      <alignment vertical="center"/>
    </xf>
    <xf numFmtId="0" fontId="56" fillId="3" borderId="15" xfId="0" applyFont="1" applyFill="1" applyBorder="1" applyAlignment="1">
      <alignment vertical="center"/>
    </xf>
    <xf numFmtId="0" fontId="56" fillId="3" borderId="9" xfId="0" applyFont="1" applyFill="1" applyBorder="1" applyAlignment="1">
      <alignment vertical="center"/>
    </xf>
    <xf numFmtId="0" fontId="48" fillId="3" borderId="43" xfId="0" applyFont="1" applyFill="1" applyBorder="1" applyAlignment="1">
      <alignment horizontal="center" vertical="center"/>
    </xf>
    <xf numFmtId="0" fontId="48" fillId="3" borderId="1" xfId="0" applyFont="1" applyFill="1" applyBorder="1" applyAlignment="1">
      <alignment horizontal="center" vertical="center"/>
    </xf>
    <xf numFmtId="0" fontId="48" fillId="3" borderId="41" xfId="0" applyFont="1" applyFill="1" applyBorder="1" applyAlignment="1">
      <alignment horizontal="center" vertical="center"/>
    </xf>
    <xf numFmtId="0" fontId="48" fillId="3" borderId="16" xfId="0" applyFont="1" applyFill="1" applyBorder="1" applyAlignment="1">
      <alignment horizontal="center" vertical="center"/>
    </xf>
    <xf numFmtId="0" fontId="48" fillId="3" borderId="46" xfId="0" applyFont="1" applyFill="1" applyBorder="1" applyAlignment="1">
      <alignment horizontal="center" vertical="center"/>
    </xf>
    <xf numFmtId="0" fontId="48" fillId="3" borderId="10" xfId="0" applyFont="1" applyFill="1" applyBorder="1" applyAlignment="1">
      <alignment horizontal="center" vertical="center"/>
    </xf>
    <xf numFmtId="0" fontId="48" fillId="3" borderId="6" xfId="0" applyFont="1" applyFill="1" applyBorder="1" applyAlignment="1">
      <alignment horizontal="center" vertical="center"/>
    </xf>
    <xf numFmtId="0" fontId="48" fillId="3" borderId="11" xfId="0" applyFont="1" applyFill="1" applyBorder="1" applyAlignment="1">
      <alignment horizontal="center" vertical="center"/>
    </xf>
    <xf numFmtId="0" fontId="56" fillId="3" borderId="12" xfId="0" applyFont="1" applyFill="1" applyBorder="1" applyAlignment="1">
      <alignment horizontal="center" vertical="center"/>
    </xf>
    <xf numFmtId="0" fontId="56" fillId="3" borderId="15" xfId="0" applyFont="1" applyFill="1" applyBorder="1" applyAlignment="1">
      <alignment horizontal="center" vertical="center"/>
    </xf>
    <xf numFmtId="0" fontId="56" fillId="3" borderId="9" xfId="0" applyFont="1" applyFill="1" applyBorder="1" applyAlignment="1">
      <alignment horizontal="center" vertical="center"/>
    </xf>
    <xf numFmtId="0" fontId="0" fillId="3" borderId="31" xfId="0" applyFont="1" applyFill="1" applyBorder="1" applyAlignment="1">
      <alignment horizontal="center" vertical="center"/>
    </xf>
    <xf numFmtId="0" fontId="0" fillId="3" borderId="29" xfId="0" applyFont="1" applyFill="1" applyBorder="1" applyAlignment="1">
      <alignment horizontal="center" vertical="center"/>
    </xf>
    <xf numFmtId="0" fontId="0" fillId="3" borderId="30" xfId="0" applyFont="1" applyFill="1" applyBorder="1" applyAlignment="1">
      <alignment horizontal="center" vertical="center"/>
    </xf>
    <xf numFmtId="0" fontId="48" fillId="3" borderId="50" xfId="0" applyFont="1" applyFill="1" applyBorder="1" applyAlignment="1">
      <alignment horizontal="center" vertical="center"/>
    </xf>
    <xf numFmtId="0" fontId="0" fillId="3" borderId="11" xfId="0" applyFont="1" applyFill="1" applyBorder="1" applyAlignment="1">
      <alignment horizontal="center" vertical="center"/>
    </xf>
    <xf numFmtId="0" fontId="0" fillId="3" borderId="6" xfId="0" applyFont="1" applyFill="1" applyBorder="1" applyAlignment="1">
      <alignment horizontal="center" vertical="center"/>
    </xf>
    <xf numFmtId="0" fontId="0" fillId="3" borderId="23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3" borderId="18" xfId="0" applyFont="1" applyFill="1" applyBorder="1" applyAlignment="1">
      <alignment horizontal="center" vertical="center"/>
    </xf>
    <xf numFmtId="0" fontId="0" fillId="3" borderId="34" xfId="0" applyFont="1" applyFill="1" applyBorder="1" applyAlignment="1">
      <alignment horizontal="center" vertical="center"/>
    </xf>
    <xf numFmtId="0" fontId="54" fillId="3" borderId="8" xfId="0" applyFont="1" applyFill="1" applyBorder="1" applyAlignment="1">
      <alignment horizontal="center" vertical="center"/>
    </xf>
    <xf numFmtId="0" fontId="54" fillId="3" borderId="52" xfId="0" applyFont="1" applyFill="1" applyBorder="1" applyAlignment="1">
      <alignment horizontal="center" vertical="center"/>
    </xf>
    <xf numFmtId="0" fontId="48" fillId="3" borderId="28" xfId="0" applyFont="1" applyFill="1" applyBorder="1" applyAlignment="1">
      <alignment horizontal="center" vertical="center"/>
    </xf>
    <xf numFmtId="0" fontId="48" fillId="3" borderId="30" xfId="0" applyFont="1" applyFill="1" applyBorder="1" applyAlignment="1">
      <alignment horizontal="center" vertical="center"/>
    </xf>
    <xf numFmtId="0" fontId="0" fillId="3" borderId="43" xfId="0" applyFont="1" applyFill="1" applyBorder="1" applyAlignment="1">
      <alignment horizontal="center" vertical="center"/>
    </xf>
    <xf numFmtId="0" fontId="0" fillId="3" borderId="41" xfId="0" applyFont="1" applyFill="1" applyBorder="1" applyAlignment="1">
      <alignment horizontal="center" vertical="center"/>
    </xf>
    <xf numFmtId="0" fontId="0" fillId="3" borderId="43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 wrapText="1"/>
    </xf>
    <xf numFmtId="0" fontId="0" fillId="3" borderId="41" xfId="0" applyFont="1" applyFill="1" applyBorder="1" applyAlignment="1">
      <alignment horizontal="center" vertical="center" wrapText="1"/>
    </xf>
    <xf numFmtId="0" fontId="0" fillId="3" borderId="10" xfId="0" applyFont="1" applyFill="1" applyBorder="1" applyAlignment="1">
      <alignment horizontal="center" vertical="center" wrapText="1"/>
    </xf>
    <xf numFmtId="0" fontId="0" fillId="3" borderId="11" xfId="0" applyFont="1" applyFill="1" applyBorder="1" applyAlignment="1">
      <alignment horizontal="center" vertical="center" wrapText="1"/>
    </xf>
    <xf numFmtId="0" fontId="0" fillId="3" borderId="6" xfId="0" applyFont="1" applyFill="1" applyBorder="1" applyAlignment="1">
      <alignment horizontal="center" vertical="center" wrapText="1"/>
    </xf>
    <xf numFmtId="0" fontId="52" fillId="3" borderId="43" xfId="0" applyFont="1" applyFill="1" applyBorder="1" applyAlignment="1">
      <alignment horizontal="center" vertical="center"/>
    </xf>
    <xf numFmtId="0" fontId="52" fillId="3" borderId="41" xfId="0" applyFont="1" applyFill="1" applyBorder="1" applyAlignment="1">
      <alignment horizontal="center" vertical="center"/>
    </xf>
    <xf numFmtId="0" fontId="51" fillId="3" borderId="43" xfId="0" applyFont="1" applyFill="1" applyBorder="1" applyAlignment="1">
      <alignment horizontal="center" vertical="center"/>
    </xf>
    <xf numFmtId="0" fontId="51" fillId="3" borderId="1" xfId="0" applyFont="1" applyFill="1" applyBorder="1" applyAlignment="1">
      <alignment horizontal="center" vertical="center"/>
    </xf>
    <xf numFmtId="0" fontId="51" fillId="3" borderId="41" xfId="0" applyFont="1" applyFill="1" applyBorder="1" applyAlignment="1">
      <alignment horizontal="center" vertical="center"/>
    </xf>
    <xf numFmtId="0" fontId="51" fillId="3" borderId="10" xfId="0" applyFont="1" applyFill="1" applyBorder="1" applyAlignment="1">
      <alignment horizontal="center" vertical="center"/>
    </xf>
    <xf numFmtId="0" fontId="51" fillId="3" borderId="11" xfId="0" applyFont="1" applyFill="1" applyBorder="1" applyAlignment="1">
      <alignment horizontal="center" vertical="center"/>
    </xf>
    <xf numFmtId="0" fontId="51" fillId="3" borderId="6" xfId="0" applyFont="1" applyFill="1" applyBorder="1" applyAlignment="1">
      <alignment horizontal="center" vertical="center"/>
    </xf>
    <xf numFmtId="0" fontId="0" fillId="3" borderId="14" xfId="0" applyFont="1" applyFill="1" applyBorder="1" applyAlignment="1">
      <alignment horizontal="center" vertical="center"/>
    </xf>
    <xf numFmtId="0" fontId="0" fillId="3" borderId="20" xfId="0" applyFont="1" applyFill="1" applyBorder="1" applyAlignment="1">
      <alignment horizontal="center" vertical="center"/>
    </xf>
    <xf numFmtId="0" fontId="0" fillId="3" borderId="25" xfId="0" applyFont="1" applyFill="1" applyBorder="1" applyAlignment="1">
      <alignment horizontal="center" vertical="center"/>
    </xf>
    <xf numFmtId="0" fontId="0" fillId="3" borderId="12" xfId="0" applyFont="1" applyFill="1" applyBorder="1" applyAlignment="1">
      <alignment horizontal="center" vertical="center"/>
    </xf>
    <xf numFmtId="0" fontId="0" fillId="3" borderId="15" xfId="0" applyFont="1" applyFill="1" applyBorder="1" applyAlignment="1">
      <alignment horizontal="center" vertical="center"/>
    </xf>
    <xf numFmtId="0" fontId="0" fillId="3" borderId="13" xfId="0" applyFont="1" applyFill="1" applyBorder="1" applyAlignment="1">
      <alignment horizontal="center" vertical="center"/>
    </xf>
    <xf numFmtId="0" fontId="0" fillId="3" borderId="35" xfId="0" applyFont="1" applyFill="1" applyBorder="1" applyAlignment="1">
      <alignment horizontal="center" vertical="center"/>
    </xf>
    <xf numFmtId="0" fontId="0" fillId="3" borderId="3" xfId="0" applyFont="1" applyFill="1" applyBorder="1" applyAlignment="1">
      <alignment horizontal="center" vertical="center"/>
    </xf>
    <xf numFmtId="0" fontId="0" fillId="3" borderId="36" xfId="0" applyFont="1" applyFill="1" applyBorder="1" applyAlignment="1">
      <alignment horizontal="center" vertical="center"/>
    </xf>
    <xf numFmtId="0" fontId="30" fillId="3" borderId="37" xfId="0" applyFont="1" applyFill="1" applyBorder="1" applyAlignment="1">
      <alignment horizontal="center" vertical="center"/>
    </xf>
    <xf numFmtId="0" fontId="30" fillId="3" borderId="38" xfId="0" applyFont="1" applyFill="1" applyBorder="1" applyAlignment="1">
      <alignment horizontal="center" vertical="center"/>
    </xf>
    <xf numFmtId="0" fontId="30" fillId="3" borderId="39" xfId="0" applyFont="1" applyFill="1" applyBorder="1" applyAlignment="1">
      <alignment horizontal="center" vertical="center"/>
    </xf>
    <xf numFmtId="0" fontId="49" fillId="3" borderId="43" xfId="0" applyFont="1" applyFill="1" applyBorder="1" applyAlignment="1">
      <alignment horizontal="center" vertical="center"/>
    </xf>
    <xf numFmtId="0" fontId="49" fillId="3" borderId="1" xfId="0" applyFont="1" applyFill="1" applyBorder="1" applyAlignment="1">
      <alignment horizontal="center" vertical="center"/>
    </xf>
    <xf numFmtId="0" fontId="49" fillId="3" borderId="18" xfId="0" applyFont="1" applyFill="1" applyBorder="1" applyAlignment="1">
      <alignment horizontal="center" vertical="center"/>
    </xf>
    <xf numFmtId="0" fontId="49" fillId="3" borderId="35" xfId="0" applyFont="1" applyFill="1" applyBorder="1" applyAlignment="1">
      <alignment horizontal="center" vertical="center"/>
    </xf>
    <xf numFmtId="0" fontId="49" fillId="3" borderId="3" xfId="0" applyFont="1" applyFill="1" applyBorder="1" applyAlignment="1">
      <alignment horizontal="center" vertical="center"/>
    </xf>
    <xf numFmtId="0" fontId="49" fillId="3" borderId="36" xfId="0" applyFont="1" applyFill="1" applyBorder="1" applyAlignment="1">
      <alignment horizontal="center" vertical="center"/>
    </xf>
    <xf numFmtId="0" fontId="48" fillId="3" borderId="37" xfId="0" applyFont="1" applyFill="1" applyBorder="1" applyAlignment="1">
      <alignment horizontal="center" vertical="center"/>
    </xf>
    <xf numFmtId="0" fontId="48" fillId="3" borderId="38" xfId="0" applyFont="1" applyFill="1" applyBorder="1" applyAlignment="1">
      <alignment horizontal="center" vertical="center"/>
    </xf>
    <xf numFmtId="0" fontId="48" fillId="3" borderId="39" xfId="0" applyFont="1" applyFill="1" applyBorder="1" applyAlignment="1">
      <alignment horizontal="center" vertical="center"/>
    </xf>
    <xf numFmtId="0" fontId="48" fillId="3" borderId="19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23" fillId="0" borderId="8" xfId="0" applyFont="1" applyFill="1" applyBorder="1" applyAlignment="1">
      <alignment horizontal="center" vertical="center" textRotation="255" wrapText="1"/>
    </xf>
    <xf numFmtId="0" fontId="23" fillId="0" borderId="7" xfId="0" applyFont="1" applyFill="1" applyBorder="1" applyAlignment="1">
      <alignment horizontal="center" vertical="center" textRotation="255" wrapText="1"/>
    </xf>
    <xf numFmtId="0" fontId="32" fillId="0" borderId="12" xfId="0" applyFont="1" applyFill="1" applyBorder="1" applyAlignment="1">
      <alignment horizontal="center" vertical="center" wrapText="1"/>
    </xf>
    <xf numFmtId="0" fontId="32" fillId="0" borderId="15" xfId="0" applyFont="1" applyFill="1" applyBorder="1" applyAlignment="1">
      <alignment horizontal="center" vertical="center" wrapText="1"/>
    </xf>
    <xf numFmtId="0" fontId="32" fillId="0" borderId="9" xfId="0" applyFont="1" applyFill="1" applyBorder="1" applyAlignment="1">
      <alignment horizontal="center" vertical="center" wrapText="1"/>
    </xf>
    <xf numFmtId="0" fontId="23" fillId="0" borderId="9" xfId="0" applyFont="1" applyFill="1" applyBorder="1" applyAlignment="1">
      <alignment horizontal="center" vertical="center" textRotation="255" wrapText="1"/>
    </xf>
    <xf numFmtId="0" fontId="31" fillId="0" borderId="9" xfId="0" applyFont="1" applyFill="1" applyBorder="1" applyAlignment="1">
      <alignment horizontal="center" vertical="center" textRotation="255" wrapText="1"/>
    </xf>
    <xf numFmtId="0" fontId="23" fillId="0" borderId="4" xfId="0" applyFont="1" applyFill="1" applyBorder="1" applyAlignment="1">
      <alignment horizontal="center" vertical="center" textRotation="255" wrapText="1"/>
    </xf>
    <xf numFmtId="0" fontId="31" fillId="0" borderId="4" xfId="0" applyFont="1" applyFill="1" applyBorder="1" applyAlignment="1">
      <alignment horizontal="center" vertical="center" textRotation="255" wrapText="1"/>
    </xf>
    <xf numFmtId="0" fontId="23" fillId="7" borderId="4" xfId="0" applyFont="1" applyFill="1" applyBorder="1" applyAlignment="1">
      <alignment horizontal="center" vertical="center" wrapText="1"/>
    </xf>
    <xf numFmtId="0" fontId="31" fillId="7" borderId="4" xfId="0" applyFont="1" applyFill="1" applyBorder="1" applyAlignment="1">
      <alignment horizontal="center" vertical="center" wrapText="1"/>
    </xf>
    <xf numFmtId="0" fontId="31" fillId="0" borderId="4" xfId="0" applyFont="1" applyFill="1" applyBorder="1" applyAlignment="1">
      <alignment horizontal="center" vertical="center"/>
    </xf>
    <xf numFmtId="0" fontId="23" fillId="0" borderId="4" xfId="0" applyFont="1" applyFill="1" applyBorder="1" applyAlignment="1">
      <alignment horizontal="center" vertical="center" textRotation="255"/>
    </xf>
    <xf numFmtId="0" fontId="31" fillId="0" borderId="4" xfId="0" applyFont="1" applyFill="1" applyBorder="1" applyAlignment="1">
      <alignment horizontal="center" vertical="center" textRotation="255"/>
    </xf>
    <xf numFmtId="0" fontId="31" fillId="0" borderId="9" xfId="0" applyFont="1" applyFill="1" applyBorder="1" applyAlignment="1">
      <alignment horizontal="center" vertical="center"/>
    </xf>
    <xf numFmtId="0" fontId="15" fillId="0" borderId="4" xfId="0" applyFont="1" applyFill="1" applyBorder="1" applyAlignment="1">
      <alignment horizontal="center" vertical="center"/>
    </xf>
    <xf numFmtId="0" fontId="32" fillId="0" borderId="10" xfId="0" applyFont="1" applyFill="1" applyBorder="1" applyAlignment="1">
      <alignment horizontal="center" vertical="center" wrapText="1"/>
    </xf>
    <xf numFmtId="0" fontId="32" fillId="0" borderId="11" xfId="0" applyFont="1" applyFill="1" applyBorder="1" applyAlignment="1">
      <alignment horizontal="center" vertical="center" wrapText="1"/>
    </xf>
    <xf numFmtId="0" fontId="32" fillId="0" borderId="6" xfId="0" applyFont="1" applyFill="1" applyBorder="1" applyAlignment="1">
      <alignment horizontal="center" vertical="center" wrapText="1"/>
    </xf>
    <xf numFmtId="0" fontId="31" fillId="7" borderId="4" xfId="0" applyNumberFormat="1" applyFont="1" applyFill="1" applyBorder="1" applyAlignment="1">
      <alignment horizontal="center" vertical="center" wrapText="1"/>
    </xf>
    <xf numFmtId="0" fontId="31" fillId="7" borderId="8" xfId="0" applyFont="1" applyFill="1" applyBorder="1" applyAlignment="1">
      <alignment horizontal="center" vertical="center" textRotation="255"/>
    </xf>
    <xf numFmtId="0" fontId="31" fillId="7" borderId="33" xfId="0" applyFont="1" applyFill="1" applyBorder="1" applyAlignment="1">
      <alignment horizontal="center" vertical="center" textRotation="255"/>
    </xf>
    <xf numFmtId="0" fontId="31" fillId="7" borderId="7" xfId="0" applyFont="1" applyFill="1" applyBorder="1" applyAlignment="1">
      <alignment horizontal="center" vertical="center" textRotation="255"/>
    </xf>
    <xf numFmtId="0" fontId="23" fillId="2" borderId="21" xfId="0" applyFont="1" applyFill="1" applyBorder="1" applyAlignment="1">
      <alignment horizontal="center" vertical="center"/>
    </xf>
    <xf numFmtId="0" fontId="24" fillId="0" borderId="15" xfId="0" applyFont="1" applyBorder="1" applyAlignment="1">
      <alignment horizontal="center"/>
    </xf>
    <xf numFmtId="0" fontId="24" fillId="0" borderId="9" xfId="0" applyFont="1" applyBorder="1" applyAlignment="1">
      <alignment horizontal="center"/>
    </xf>
    <xf numFmtId="0" fontId="43" fillId="0" borderId="12" xfId="0" applyFont="1" applyFill="1" applyBorder="1" applyAlignment="1">
      <alignment horizontal="left" vertical="center"/>
    </xf>
    <xf numFmtId="0" fontId="8" fillId="0" borderId="15" xfId="0" applyFont="1" applyFill="1" applyBorder="1" applyAlignment="1">
      <alignment horizontal="left" vertical="center"/>
    </xf>
    <xf numFmtId="0" fontId="8" fillId="0" borderId="13" xfId="0" applyFont="1" applyFill="1" applyBorder="1" applyAlignment="1">
      <alignment horizontal="left" vertical="center"/>
    </xf>
    <xf numFmtId="0" fontId="23" fillId="7" borderId="8" xfId="0" applyFont="1" applyFill="1" applyBorder="1" applyAlignment="1">
      <alignment horizontal="center" vertical="center" wrapText="1"/>
    </xf>
    <xf numFmtId="0" fontId="23" fillId="7" borderId="33" xfId="0" applyFont="1" applyFill="1" applyBorder="1" applyAlignment="1">
      <alignment horizontal="center" vertical="center" wrapText="1"/>
    </xf>
    <xf numFmtId="0" fontId="23" fillId="7" borderId="7" xfId="0" applyFont="1" applyFill="1" applyBorder="1" applyAlignment="1">
      <alignment horizontal="center" vertical="center" wrapText="1"/>
    </xf>
    <xf numFmtId="0" fontId="31" fillId="7" borderId="8" xfId="0" applyFont="1" applyFill="1" applyBorder="1" applyAlignment="1">
      <alignment horizontal="center" vertical="center" textRotation="255" wrapText="1"/>
    </xf>
    <xf numFmtId="0" fontId="31" fillId="7" borderId="33" xfId="0" applyFont="1" applyFill="1" applyBorder="1" applyAlignment="1">
      <alignment horizontal="center" vertical="center" textRotation="255" wrapText="1"/>
    </xf>
    <xf numFmtId="0" fontId="31" fillId="7" borderId="7" xfId="0" applyFont="1" applyFill="1" applyBorder="1" applyAlignment="1">
      <alignment horizontal="center" vertical="center" textRotation="255" wrapText="1"/>
    </xf>
    <xf numFmtId="0" fontId="9" fillId="2" borderId="22" xfId="0" applyFont="1" applyFill="1" applyBorder="1" applyAlignment="1">
      <alignment horizontal="center" vertical="center"/>
    </xf>
    <xf numFmtId="0" fontId="9" fillId="2" borderId="20" xfId="0" applyFont="1" applyFill="1" applyBorder="1" applyAlignment="1">
      <alignment horizontal="center" vertical="center"/>
    </xf>
    <xf numFmtId="0" fontId="10" fillId="0" borderId="20" xfId="0" applyFont="1" applyBorder="1" applyAlignment="1">
      <alignment horizontal="center" vertical="center"/>
    </xf>
    <xf numFmtId="0" fontId="10" fillId="0" borderId="17" xfId="0" applyFont="1" applyBorder="1" applyAlignment="1">
      <alignment horizontal="center" vertical="center"/>
    </xf>
    <xf numFmtId="0" fontId="43" fillId="0" borderId="14" xfId="0" applyFont="1" applyFill="1" applyBorder="1" applyAlignment="1">
      <alignment horizontal="left" vertical="center"/>
    </xf>
    <xf numFmtId="0" fontId="8" fillId="0" borderId="20" xfId="0" applyFont="1" applyFill="1" applyBorder="1" applyAlignment="1">
      <alignment horizontal="left" vertical="center"/>
    </xf>
    <xf numFmtId="0" fontId="8" fillId="0" borderId="25" xfId="0" applyFont="1" applyFill="1" applyBorder="1" applyAlignment="1">
      <alignment horizontal="left" vertical="center"/>
    </xf>
    <xf numFmtId="0" fontId="23" fillId="2" borderId="15" xfId="0" applyFont="1" applyFill="1" applyBorder="1" applyAlignment="1">
      <alignment horizontal="center" vertical="center"/>
    </xf>
    <xf numFmtId="0" fontId="24" fillId="0" borderId="15" xfId="0" applyFont="1" applyBorder="1" applyAlignment="1">
      <alignment horizontal="center" vertical="center"/>
    </xf>
    <xf numFmtId="0" fontId="24" fillId="0" borderId="9" xfId="0" applyFont="1" applyBorder="1" applyAlignment="1">
      <alignment horizontal="center" vertical="center"/>
    </xf>
    <xf numFmtId="0" fontId="8" fillId="0" borderId="12" xfId="0" applyFont="1" applyFill="1" applyBorder="1" applyAlignment="1">
      <alignment horizontal="left" vertical="center"/>
    </xf>
    <xf numFmtId="0" fontId="31" fillId="7" borderId="28" xfId="0" applyFont="1" applyFill="1" applyBorder="1" applyAlignment="1">
      <alignment horizontal="center" vertical="center" wrapText="1"/>
    </xf>
    <xf numFmtId="0" fontId="31" fillId="7" borderId="29" xfId="0" applyFont="1" applyFill="1" applyBorder="1" applyAlignment="1">
      <alignment horizontal="center" vertical="center" wrapText="1"/>
    </xf>
    <xf numFmtId="0" fontId="31" fillId="7" borderId="30" xfId="0" applyFont="1" applyFill="1" applyBorder="1" applyAlignment="1">
      <alignment horizontal="center" vertical="center" wrapText="1"/>
    </xf>
    <xf numFmtId="0" fontId="31" fillId="7" borderId="10" xfId="0" applyFont="1" applyFill="1" applyBorder="1" applyAlignment="1">
      <alignment horizontal="center" vertical="center" wrapText="1"/>
    </xf>
    <xf numFmtId="0" fontId="31" fillId="7" borderId="11" xfId="0" applyFont="1" applyFill="1" applyBorder="1" applyAlignment="1">
      <alignment horizontal="center" vertical="center" wrapText="1"/>
    </xf>
    <xf numFmtId="0" fontId="31" fillId="7" borderId="6" xfId="0" applyFont="1" applyFill="1" applyBorder="1" applyAlignment="1">
      <alignment horizontal="center" vertical="center" wrapText="1"/>
    </xf>
    <xf numFmtId="0" fontId="23" fillId="2" borderId="31" xfId="0" applyFont="1" applyFill="1" applyBorder="1" applyAlignment="1">
      <alignment horizontal="center" vertical="center" wrapText="1"/>
    </xf>
    <xf numFmtId="0" fontId="23" fillId="2" borderId="29" xfId="0" applyFont="1" applyFill="1" applyBorder="1" applyAlignment="1">
      <alignment horizontal="center" vertical="center" wrapText="1"/>
    </xf>
    <xf numFmtId="0" fontId="24" fillId="0" borderId="29" xfId="0" applyFont="1" applyBorder="1" applyAlignment="1">
      <alignment horizontal="center" vertical="center" wrapText="1"/>
    </xf>
    <xf numFmtId="0" fontId="24" fillId="0" borderId="30" xfId="0" applyFont="1" applyBorder="1" applyAlignment="1">
      <alignment horizontal="center" vertical="center" wrapText="1"/>
    </xf>
    <xf numFmtId="0" fontId="28" fillId="0" borderId="28" xfId="0" applyFont="1" applyFill="1" applyBorder="1" applyAlignment="1">
      <alignment horizontal="left" vertical="center"/>
    </xf>
    <xf numFmtId="0" fontId="28" fillId="0" borderId="29" xfId="0" applyFont="1" applyFill="1" applyBorder="1" applyAlignment="1">
      <alignment horizontal="left" vertical="center"/>
    </xf>
    <xf numFmtId="0" fontId="28" fillId="0" borderId="32" xfId="0" applyFont="1" applyFill="1" applyBorder="1" applyAlignment="1">
      <alignment horizontal="left" vertical="center"/>
    </xf>
    <xf numFmtId="0" fontId="45" fillId="0" borderId="4" xfId="0" applyFont="1" applyFill="1" applyBorder="1" applyAlignment="1">
      <alignment horizontal="center" vertical="center"/>
    </xf>
    <xf numFmtId="0" fontId="72" fillId="0" borderId="28" xfId="0" applyFont="1" applyBorder="1" applyAlignment="1">
      <alignment horizontal="center" vertical="center"/>
    </xf>
    <xf numFmtId="0" fontId="30" fillId="0" borderId="30" xfId="0" applyFont="1" applyBorder="1" applyAlignment="1"/>
    <xf numFmtId="0" fontId="30" fillId="0" borderId="10" xfId="0" applyFont="1" applyBorder="1" applyAlignment="1"/>
    <xf numFmtId="0" fontId="30" fillId="0" borderId="6" xfId="0" applyFont="1" applyBorder="1" applyAlignment="1"/>
    <xf numFmtId="0" fontId="30" fillId="0" borderId="30" xfId="0" applyFont="1" applyBorder="1" applyAlignment="1">
      <alignment horizontal="center" vertical="center"/>
    </xf>
    <xf numFmtId="0" fontId="30" fillId="0" borderId="10" xfId="0" applyFont="1" applyBorder="1" applyAlignment="1">
      <alignment horizontal="center" vertical="center"/>
    </xf>
    <xf numFmtId="0" fontId="30" fillId="0" borderId="6" xfId="0" applyFont="1" applyBorder="1" applyAlignment="1">
      <alignment horizontal="center" vertical="center"/>
    </xf>
    <xf numFmtId="0" fontId="48" fillId="0" borderId="0" xfId="0" applyFont="1" applyBorder="1" applyAlignment="1">
      <alignment horizontal="center" vertical="center"/>
    </xf>
    <xf numFmtId="0" fontId="59" fillId="0" borderId="0" xfId="0" applyFont="1" applyBorder="1" applyAlignment="1">
      <alignment horizontal="center" vertical="center"/>
    </xf>
    <xf numFmtId="0" fontId="59" fillId="0" borderId="12" xfId="0" applyFont="1" applyBorder="1" applyAlignment="1">
      <alignment horizontal="center" vertical="center"/>
    </xf>
    <xf numFmtId="0" fontId="59" fillId="0" borderId="9" xfId="0" applyFont="1" applyBorder="1" applyAlignment="1">
      <alignment horizontal="center" vertical="center"/>
    </xf>
    <xf numFmtId="0" fontId="62" fillId="0" borderId="12" xfId="0" applyFont="1" applyBorder="1" applyAlignment="1">
      <alignment horizontal="left"/>
    </xf>
    <xf numFmtId="0" fontId="62" fillId="0" borderId="15" xfId="0" applyFont="1" applyBorder="1" applyAlignment="1">
      <alignment horizontal="left"/>
    </xf>
    <xf numFmtId="0" fontId="62" fillId="0" borderId="9" xfId="0" applyFont="1" applyBorder="1" applyAlignment="1">
      <alignment horizontal="left"/>
    </xf>
    <xf numFmtId="0" fontId="63" fillId="0" borderId="12" xfId="0" applyFont="1" applyBorder="1" applyAlignment="1">
      <alignment horizontal="left"/>
    </xf>
    <xf numFmtId="0" fontId="63" fillId="0" borderId="15" xfId="0" applyFont="1" applyBorder="1" applyAlignment="1">
      <alignment horizontal="left"/>
    </xf>
    <xf numFmtId="0" fontId="63" fillId="0" borderId="9" xfId="0" applyFont="1" applyBorder="1" applyAlignment="1">
      <alignment horizontal="left"/>
    </xf>
    <xf numFmtId="0" fontId="59" fillId="0" borderId="50" xfId="0" applyFont="1" applyBorder="1"/>
    <xf numFmtId="0" fontId="59" fillId="0" borderId="11" xfId="0" applyFont="1" applyBorder="1"/>
    <xf numFmtId="0" fontId="67" fillId="0" borderId="11" xfId="0" applyFont="1" applyBorder="1"/>
    <xf numFmtId="0" fontId="48" fillId="0" borderId="11" xfId="0" applyFont="1" applyBorder="1"/>
    <xf numFmtId="0" fontId="68" fillId="0" borderId="11" xfId="0" applyFont="1" applyBorder="1"/>
    <xf numFmtId="0" fontId="68" fillId="0" borderId="6" xfId="0" applyFont="1" applyBorder="1"/>
    <xf numFmtId="0" fontId="59" fillId="0" borderId="10" xfId="0" applyFont="1" applyBorder="1" applyAlignment="1">
      <alignment horizontal="center"/>
    </xf>
    <xf numFmtId="0" fontId="59" fillId="0" borderId="11" xfId="0" applyFont="1" applyBorder="1" applyAlignment="1">
      <alignment horizontal="center"/>
    </xf>
    <xf numFmtId="0" fontId="59" fillId="0" borderId="6" xfId="0" applyFont="1" applyBorder="1" applyAlignment="1">
      <alignment horizontal="center"/>
    </xf>
    <xf numFmtId="0" fontId="51" fillId="0" borderId="16" xfId="0" applyFont="1" applyBorder="1" applyAlignment="1">
      <alignment horizontal="center"/>
    </xf>
    <xf numFmtId="0" fontId="51" fillId="0" borderId="0" xfId="0" applyFont="1" applyBorder="1" applyAlignment="1">
      <alignment horizontal="center"/>
    </xf>
    <xf numFmtId="0" fontId="51" fillId="0" borderId="46" xfId="0" applyFont="1" applyBorder="1" applyAlignment="1">
      <alignment horizontal="center"/>
    </xf>
    <xf numFmtId="0" fontId="51" fillId="0" borderId="10" xfId="0" applyFont="1" applyBorder="1" applyAlignment="1">
      <alignment horizontal="center"/>
    </xf>
    <xf numFmtId="0" fontId="51" fillId="0" borderId="11" xfId="0" applyFont="1" applyBorder="1" applyAlignment="1">
      <alignment horizontal="center"/>
    </xf>
    <xf numFmtId="0" fontId="51" fillId="0" borderId="6" xfId="0" applyFont="1" applyBorder="1" applyAlignment="1">
      <alignment horizontal="center"/>
    </xf>
    <xf numFmtId="0" fontId="59" fillId="0" borderId="8" xfId="0" applyFont="1" applyBorder="1" applyAlignment="1">
      <alignment horizontal="center" wrapText="1"/>
    </xf>
    <xf numFmtId="0" fontId="0" fillId="0" borderId="7" xfId="0" applyFont="1" applyBorder="1" applyAlignment="1">
      <alignment horizontal="center" wrapText="1"/>
    </xf>
    <xf numFmtId="0" fontId="59" fillId="0" borderId="12" xfId="0" applyFont="1" applyBorder="1" applyAlignment="1">
      <alignment horizontal="center"/>
    </xf>
    <xf numFmtId="0" fontId="59" fillId="0" borderId="15" xfId="0" applyFont="1" applyBorder="1" applyAlignment="1">
      <alignment horizontal="center"/>
    </xf>
    <xf numFmtId="0" fontId="61" fillId="0" borderId="10" xfId="0" applyFont="1" applyBorder="1" applyAlignment="1">
      <alignment horizontal="center"/>
    </xf>
    <xf numFmtId="0" fontId="61" fillId="0" borderId="11" xfId="0" applyFont="1" applyBorder="1" applyAlignment="1">
      <alignment horizontal="center"/>
    </xf>
    <xf numFmtId="0" fontId="61" fillId="0" borderId="6" xfId="0" applyFont="1" applyBorder="1" applyAlignment="1">
      <alignment horizontal="center"/>
    </xf>
    <xf numFmtId="0" fontId="48" fillId="0" borderId="0" xfId="0" applyFont="1" applyBorder="1" applyAlignment="1">
      <alignment horizontal="center"/>
    </xf>
    <xf numFmtId="0" fontId="59" fillId="0" borderId="0" xfId="0" applyFont="1" applyBorder="1" applyAlignment="1">
      <alignment horizontal="center"/>
    </xf>
    <xf numFmtId="0" fontId="59" fillId="0" borderId="0" xfId="0" applyFont="1" applyBorder="1" applyAlignment="1">
      <alignment horizontal="right"/>
    </xf>
    <xf numFmtId="0" fontId="48" fillId="0" borderId="12" xfId="0" applyFont="1" applyBorder="1" applyAlignment="1"/>
    <xf numFmtId="0" fontId="59" fillId="0" borderId="9" xfId="0" applyFont="1" applyBorder="1" applyAlignment="1"/>
    <xf numFmtId="0" fontId="59" fillId="0" borderId="16" xfId="0" applyFont="1" applyBorder="1" applyAlignment="1">
      <alignment horizontal="center"/>
    </xf>
    <xf numFmtId="0" fontId="59" fillId="0" borderId="46" xfId="0" applyFont="1" applyBorder="1" applyAlignment="1">
      <alignment horizontal="center"/>
    </xf>
    <xf numFmtId="0" fontId="48" fillId="0" borderId="0" xfId="0" applyFont="1" applyBorder="1"/>
    <xf numFmtId="0" fontId="59" fillId="0" borderId="0" xfId="0" applyFont="1" applyBorder="1"/>
    <xf numFmtId="0" fontId="62" fillId="0" borderId="12" xfId="0" applyFont="1" applyBorder="1" applyAlignment="1">
      <alignment horizontal="center"/>
    </xf>
    <xf numFmtId="0" fontId="62" fillId="0" borderId="9" xfId="0" applyFont="1" applyBorder="1" applyAlignment="1">
      <alignment horizontal="center"/>
    </xf>
    <xf numFmtId="0" fontId="48" fillId="0" borderId="12" xfId="0" applyFont="1" applyBorder="1" applyAlignment="1">
      <alignment horizontal="left"/>
    </xf>
    <xf numFmtId="0" fontId="48" fillId="0" borderId="9" xfId="0" applyFont="1" applyBorder="1" applyAlignment="1">
      <alignment horizontal="left"/>
    </xf>
    <xf numFmtId="0" fontId="48" fillId="0" borderId="0" xfId="0" applyFont="1" applyBorder="1" applyAlignment="1">
      <alignment horizontal="left"/>
    </xf>
    <xf numFmtId="0" fontId="48" fillId="0" borderId="0" xfId="0" applyFont="1" applyAlignment="1">
      <alignment horizontal="left"/>
    </xf>
    <xf numFmtId="0" fontId="48" fillId="0" borderId="46" xfId="0" applyFont="1" applyBorder="1" applyAlignment="1">
      <alignment horizontal="left"/>
    </xf>
    <xf numFmtId="0" fontId="57" fillId="0" borderId="0" xfId="0" applyFont="1" applyAlignment="1">
      <alignment horizontal="center"/>
    </xf>
    <xf numFmtId="0" fontId="61" fillId="0" borderId="0" xfId="0" applyFont="1" applyAlignment="1"/>
    <xf numFmtId="0" fontId="59" fillId="0" borderId="43" xfId="0" applyFont="1" applyBorder="1" applyAlignment="1">
      <alignment horizontal="center"/>
    </xf>
    <xf numFmtId="0" fontId="59" fillId="0" borderId="1" xfId="0" applyFont="1" applyBorder="1" applyAlignment="1">
      <alignment horizontal="center"/>
    </xf>
    <xf numFmtId="0" fontId="59" fillId="0" borderId="41" xfId="0" applyFont="1" applyBorder="1" applyAlignment="1">
      <alignment horizontal="center"/>
    </xf>
    <xf numFmtId="0" fontId="67" fillId="0" borderId="11" xfId="0" applyFont="1" applyBorder="1" applyAlignment="1">
      <alignment horizontal="center"/>
    </xf>
    <xf numFmtId="0" fontId="68" fillId="0" borderId="11" xfId="0" applyFont="1" applyBorder="1" applyAlignment="1">
      <alignment horizontal="center"/>
    </xf>
    <xf numFmtId="0" fontId="68" fillId="0" borderId="6" xfId="0" applyFont="1" applyBorder="1" applyAlignment="1">
      <alignment horizontal="center"/>
    </xf>
    <xf numFmtId="0" fontId="62" fillId="0" borderId="0" xfId="0" applyFont="1" applyBorder="1" applyAlignment="1"/>
    <xf numFmtId="0" fontId="63" fillId="0" borderId="0" xfId="0" applyFont="1" applyBorder="1" applyAlignment="1">
      <alignment horizontal="center"/>
    </xf>
    <xf numFmtId="0" fontId="48" fillId="0" borderId="0" xfId="0" applyFont="1" applyBorder="1" applyAlignment="1"/>
    <xf numFmtId="0" fontId="59" fillId="0" borderId="0" xfId="0" applyFont="1" applyBorder="1" applyAlignment="1"/>
    <xf numFmtId="0" fontId="36" fillId="0" borderId="4" xfId="0" applyFont="1" applyBorder="1" applyAlignment="1" applyProtection="1">
      <alignment horizontal="center" vertical="center"/>
    </xf>
    <xf numFmtId="0" fontId="37" fillId="0" borderId="15" xfId="0" applyFont="1" applyBorder="1" applyAlignment="1">
      <alignment horizontal="center" vertical="center"/>
    </xf>
    <xf numFmtId="0" fontId="37" fillId="0" borderId="9" xfId="0" applyFont="1" applyBorder="1" applyAlignment="1">
      <alignment horizontal="center" vertical="center"/>
    </xf>
    <xf numFmtId="0" fontId="37" fillId="0" borderId="11" xfId="0" applyFont="1" applyBorder="1" applyAlignment="1">
      <alignment horizontal="center" vertical="center"/>
    </xf>
    <xf numFmtId="0" fontId="37" fillId="5" borderId="12" xfId="0" applyFont="1" applyFill="1" applyBorder="1" applyAlignment="1">
      <alignment horizontal="center" vertical="center"/>
    </xf>
    <xf numFmtId="0" fontId="37" fillId="5" borderId="15" xfId="0" applyFont="1" applyFill="1" applyBorder="1" applyAlignment="1">
      <alignment horizontal="center" vertical="center"/>
    </xf>
    <xf numFmtId="0" fontId="37" fillId="5" borderId="9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9" fillId="0" borderId="4" xfId="0" applyFont="1" applyBorder="1" applyAlignment="1">
      <alignment horizontal="center" vertical="center"/>
    </xf>
    <xf numFmtId="0" fontId="37" fillId="4" borderId="12" xfId="0" applyFont="1" applyFill="1" applyBorder="1" applyAlignment="1">
      <alignment horizontal="center" vertical="center"/>
    </xf>
    <xf numFmtId="0" fontId="37" fillId="4" borderId="15" xfId="0" applyFont="1" applyFill="1" applyBorder="1" applyAlignment="1">
      <alignment horizontal="center" vertical="center"/>
    </xf>
    <xf numFmtId="0" fontId="37" fillId="4" borderId="9" xfId="0" applyFont="1" applyFill="1" applyBorder="1" applyAlignment="1">
      <alignment horizontal="center" vertical="center"/>
    </xf>
    <xf numFmtId="0" fontId="73" fillId="0" borderId="4" xfId="0" applyFont="1" applyBorder="1" applyAlignment="1" applyProtection="1">
      <alignment horizontal="center" vertical="center"/>
    </xf>
    <xf numFmtId="0" fontId="41" fillId="7" borderId="12" xfId="0" applyFont="1" applyFill="1" applyBorder="1" applyAlignment="1">
      <alignment horizontal="center" vertical="center"/>
    </xf>
    <xf numFmtId="0" fontId="41" fillId="7" borderId="15" xfId="0" applyFont="1" applyFill="1" applyBorder="1" applyAlignment="1">
      <alignment horizontal="center" vertical="center"/>
    </xf>
    <xf numFmtId="0" fontId="41" fillId="0" borderId="4" xfId="0" applyFont="1" applyFill="1" applyBorder="1" applyAlignment="1">
      <alignment horizontal="center" vertical="center"/>
    </xf>
    <xf numFmtId="0" fontId="37" fillId="0" borderId="7" xfId="0" applyFont="1" applyFill="1" applyBorder="1" applyAlignment="1">
      <alignment horizontal="center" vertical="center"/>
    </xf>
    <xf numFmtId="0" fontId="37" fillId="0" borderId="10" xfId="0" applyFont="1" applyFill="1" applyBorder="1" applyAlignment="1">
      <alignment horizontal="center" vertical="center"/>
    </xf>
    <xf numFmtId="0" fontId="37" fillId="0" borderId="11" xfId="0" applyFont="1" applyFill="1" applyBorder="1" applyAlignment="1">
      <alignment horizontal="center" vertical="center"/>
    </xf>
    <xf numFmtId="0" fontId="37" fillId="0" borderId="6" xfId="0" applyFont="1" applyFill="1" applyBorder="1" applyAlignment="1">
      <alignment horizontal="center" vertical="center"/>
    </xf>
    <xf numFmtId="0" fontId="46" fillId="0" borderId="11" xfId="0" applyFont="1" applyFill="1" applyBorder="1" applyAlignment="1" applyProtection="1">
      <alignment horizontal="center" vertical="center"/>
      <protection locked="0"/>
    </xf>
    <xf numFmtId="0" fontId="37" fillId="6" borderId="4" xfId="0" applyFont="1" applyFill="1" applyBorder="1" applyAlignment="1" applyProtection="1">
      <alignment horizontal="center" vertical="center"/>
      <protection locked="0"/>
    </xf>
    <xf numFmtId="0" fontId="37" fillId="0" borderId="4" xfId="0" applyFont="1" applyFill="1" applyBorder="1" applyAlignment="1" applyProtection="1">
      <alignment horizontal="center" vertical="center"/>
      <protection locked="0"/>
    </xf>
    <xf numFmtId="0" fontId="37" fillId="0" borderId="12" xfId="0" applyFont="1" applyFill="1" applyBorder="1" applyAlignment="1" applyProtection="1">
      <alignment horizontal="center" vertical="center"/>
      <protection locked="0"/>
    </xf>
    <xf numFmtId="0" fontId="37" fillId="0" borderId="15" xfId="0" applyFont="1" applyFill="1" applyBorder="1" applyAlignment="1" applyProtection="1">
      <alignment horizontal="center" vertical="center"/>
      <protection locked="0"/>
    </xf>
    <xf numFmtId="0" fontId="37" fillId="0" borderId="9" xfId="0" applyFont="1" applyFill="1" applyBorder="1" applyAlignment="1" applyProtection="1">
      <alignment horizontal="center" vertical="center"/>
      <protection locked="0"/>
    </xf>
    <xf numFmtId="0" fontId="37" fillId="0" borderId="11" xfId="0" applyFont="1" applyFill="1" applyBorder="1" applyAlignment="1" applyProtection="1">
      <alignment horizontal="center" vertical="center"/>
      <protection locked="0"/>
    </xf>
    <xf numFmtId="0" fontId="37" fillId="0" borderId="12" xfId="0" applyFont="1" applyBorder="1" applyAlignment="1">
      <alignment horizontal="center" vertical="center"/>
    </xf>
    <xf numFmtId="0" fontId="46" fillId="0" borderId="12" xfId="0" applyFont="1" applyFill="1" applyBorder="1" applyAlignment="1" applyProtection="1">
      <alignment horizontal="center" vertical="center"/>
      <protection locked="0"/>
    </xf>
    <xf numFmtId="0" fontId="46" fillId="0" borderId="15" xfId="0" applyFont="1" applyFill="1" applyBorder="1" applyAlignment="1" applyProtection="1">
      <alignment horizontal="center" vertical="center"/>
      <protection locked="0"/>
    </xf>
    <xf numFmtId="0" fontId="37" fillId="0" borderId="10" xfId="0" applyFont="1" applyBorder="1" applyAlignment="1">
      <alignment horizontal="center" vertical="center"/>
    </xf>
  </cellXfs>
  <cellStyles count="164">
    <cellStyle name="Comma 2" xfId="84"/>
    <cellStyle name="Currency 2" xfId="7"/>
    <cellStyle name="Currency 2 10" xfId="67"/>
    <cellStyle name="Currency 2 10 2" xfId="147"/>
    <cellStyle name="Currency 2 11" xfId="73"/>
    <cellStyle name="Currency 2 11 2" xfId="153"/>
    <cellStyle name="Currency 2 12" xfId="79"/>
    <cellStyle name="Currency 2 12 2" xfId="159"/>
    <cellStyle name="Currency 2 13" xfId="29"/>
    <cellStyle name="Currency 2 13 2" xfId="109"/>
    <cellStyle name="Currency 2 14" xfId="93"/>
    <cellStyle name="Currency 2 15" xfId="13"/>
    <cellStyle name="Currency 2 2" xfId="10"/>
    <cellStyle name="Currency 2 2 10" xfId="76"/>
    <cellStyle name="Currency 2 2 10 2" xfId="156"/>
    <cellStyle name="Currency 2 2 11" xfId="82"/>
    <cellStyle name="Currency 2 2 11 2" xfId="162"/>
    <cellStyle name="Currency 2 2 12" xfId="26"/>
    <cellStyle name="Currency 2 2 12 2" xfId="106"/>
    <cellStyle name="Currency 2 2 13" xfId="96"/>
    <cellStyle name="Currency 2 2 14" xfId="16"/>
    <cellStyle name="Currency 2 2 2" xfId="24"/>
    <cellStyle name="Currency 2 2 2 2" xfId="104"/>
    <cellStyle name="Currency 2 2 3" xfId="34"/>
    <cellStyle name="Currency 2 2 3 2" xfId="114"/>
    <cellStyle name="Currency 2 2 4" xfId="40"/>
    <cellStyle name="Currency 2 2 4 2" xfId="120"/>
    <cellStyle name="Currency 2 2 5" xfId="46"/>
    <cellStyle name="Currency 2 2 5 2" xfId="126"/>
    <cellStyle name="Currency 2 2 6" xfId="52"/>
    <cellStyle name="Currency 2 2 6 2" xfId="132"/>
    <cellStyle name="Currency 2 2 7" xfId="58"/>
    <cellStyle name="Currency 2 2 7 2" xfId="138"/>
    <cellStyle name="Currency 2 2 8" xfId="64"/>
    <cellStyle name="Currency 2 2 8 2" xfId="144"/>
    <cellStyle name="Currency 2 2 9" xfId="70"/>
    <cellStyle name="Currency 2 2 9 2" xfId="150"/>
    <cellStyle name="Currency 2 3" xfId="21"/>
    <cellStyle name="Currency 2 3 2" xfId="101"/>
    <cellStyle name="Currency 2 4" xfId="31"/>
    <cellStyle name="Currency 2 4 2" xfId="111"/>
    <cellStyle name="Currency 2 5" xfId="37"/>
    <cellStyle name="Currency 2 5 2" xfId="117"/>
    <cellStyle name="Currency 2 6" xfId="43"/>
    <cellStyle name="Currency 2 6 2" xfId="123"/>
    <cellStyle name="Currency 2 7" xfId="49"/>
    <cellStyle name="Currency 2 7 2" xfId="129"/>
    <cellStyle name="Currency 2 8" xfId="55"/>
    <cellStyle name="Currency 2 8 2" xfId="135"/>
    <cellStyle name="Currency 2 9" xfId="61"/>
    <cellStyle name="Currency 2 9 2" xfId="141"/>
    <cellStyle name="Normal 2" xfId="1"/>
    <cellStyle name="Normal 2 2" xfId="8"/>
    <cellStyle name="Normal 2 2 10" xfId="68"/>
    <cellStyle name="Normal 2 2 10 2" xfId="148"/>
    <cellStyle name="Normal 2 2 11" xfId="74"/>
    <cellStyle name="Normal 2 2 11 2" xfId="154"/>
    <cellStyle name="Normal 2 2 12" xfId="80"/>
    <cellStyle name="Normal 2 2 12 2" xfId="160"/>
    <cellStyle name="Normal 2 2 13" xfId="19"/>
    <cellStyle name="Normal 2 2 13 2" xfId="99"/>
    <cellStyle name="Normal 2 2 14" xfId="86"/>
    <cellStyle name="Normal 2 2 15" xfId="94"/>
    <cellStyle name="Normal 2 2 16" xfId="14"/>
    <cellStyle name="Normal 2 2 2" xfId="11"/>
    <cellStyle name="Normal 2 2 2 10" xfId="77"/>
    <cellStyle name="Normal 2 2 2 10 2" xfId="157"/>
    <cellStyle name="Normal 2 2 2 11" xfId="83"/>
    <cellStyle name="Normal 2 2 2 11 2" xfId="163"/>
    <cellStyle name="Normal 2 2 2 12" xfId="28"/>
    <cellStyle name="Normal 2 2 2 12 2" xfId="108"/>
    <cellStyle name="Normal 2 2 2 13" xfId="89"/>
    <cellStyle name="Normal 2 2 2 14" xfId="97"/>
    <cellStyle name="Normal 2 2 2 15" xfId="17"/>
    <cellStyle name="Normal 2 2 2 2" xfId="25"/>
    <cellStyle name="Normal 2 2 2 2 2" xfId="105"/>
    <cellStyle name="Normal 2 2 2 3" xfId="35"/>
    <cellStyle name="Normal 2 2 2 3 2" xfId="115"/>
    <cellStyle name="Normal 2 2 2 4" xfId="41"/>
    <cellStyle name="Normal 2 2 2 4 2" xfId="121"/>
    <cellStyle name="Normal 2 2 2 5" xfId="47"/>
    <cellStyle name="Normal 2 2 2 5 2" xfId="127"/>
    <cellStyle name="Normal 2 2 2 6" xfId="53"/>
    <cellStyle name="Normal 2 2 2 6 2" xfId="133"/>
    <cellStyle name="Normal 2 2 2 7" xfId="59"/>
    <cellStyle name="Normal 2 2 2 7 2" xfId="139"/>
    <cellStyle name="Normal 2 2 2 8" xfId="65"/>
    <cellStyle name="Normal 2 2 2 8 2" xfId="145"/>
    <cellStyle name="Normal 2 2 2 9" xfId="71"/>
    <cellStyle name="Normal 2 2 2 9 2" xfId="151"/>
    <cellStyle name="Normal 2 2 3" xfId="22"/>
    <cellStyle name="Normal 2 2 3 2" xfId="102"/>
    <cellStyle name="Normal 2 2 4" xfId="32"/>
    <cellStyle name="Normal 2 2 4 2" xfId="112"/>
    <cellStyle name="Normal 2 2 5" xfId="38"/>
    <cellStyle name="Normal 2 2 5 2" xfId="118"/>
    <cellStyle name="Normal 2 2 6" xfId="44"/>
    <cellStyle name="Normal 2 2 6 2" xfId="124"/>
    <cellStyle name="Normal 2 2 7" xfId="50"/>
    <cellStyle name="Normal 2 2 7 2" xfId="130"/>
    <cellStyle name="Normal 2 2 8" xfId="56"/>
    <cellStyle name="Normal 2 2 8 2" xfId="136"/>
    <cellStyle name="Normal 2 2 9" xfId="62"/>
    <cellStyle name="Normal 2 2 9 2" xfId="142"/>
    <cellStyle name="Normal 2 3" xfId="91"/>
    <cellStyle name="Normal 3" xfId="2"/>
    <cellStyle name="Normal 4" xfId="3"/>
    <cellStyle name="Normal 5" xfId="4"/>
    <cellStyle name="Normal 6" xfId="6"/>
    <cellStyle name="Normal 6 10" xfId="66"/>
    <cellStyle name="Normal 6 10 2" xfId="146"/>
    <cellStyle name="Normal 6 11" xfId="72"/>
    <cellStyle name="Normal 6 11 2" xfId="152"/>
    <cellStyle name="Normal 6 12" xfId="78"/>
    <cellStyle name="Normal 6 12 2" xfId="158"/>
    <cellStyle name="Normal 6 13" xfId="27"/>
    <cellStyle name="Normal 6 13 2" xfId="107"/>
    <cellStyle name="Normal 6 14" xfId="92"/>
    <cellStyle name="Normal 6 15" xfId="12"/>
    <cellStyle name="Normal 6 2" xfId="9"/>
    <cellStyle name="Normal 6 2 10" xfId="75"/>
    <cellStyle name="Normal 6 2 10 2" xfId="155"/>
    <cellStyle name="Normal 6 2 11" xfId="81"/>
    <cellStyle name="Normal 6 2 11 2" xfId="161"/>
    <cellStyle name="Normal 6 2 12" xfId="18"/>
    <cellStyle name="Normal 6 2 12 2" xfId="98"/>
    <cellStyle name="Normal 6 2 13" xfId="95"/>
    <cellStyle name="Normal 6 2 14" xfId="15"/>
    <cellStyle name="Normal 6 2 2" xfId="23"/>
    <cellStyle name="Normal 6 2 2 2" xfId="103"/>
    <cellStyle name="Normal 6 2 3" xfId="33"/>
    <cellStyle name="Normal 6 2 3 2" xfId="113"/>
    <cellStyle name="Normal 6 2 4" xfId="39"/>
    <cellStyle name="Normal 6 2 4 2" xfId="119"/>
    <cellStyle name="Normal 6 2 5" xfId="45"/>
    <cellStyle name="Normal 6 2 5 2" xfId="125"/>
    <cellStyle name="Normal 6 2 6" xfId="51"/>
    <cellStyle name="Normal 6 2 6 2" xfId="131"/>
    <cellStyle name="Normal 6 2 7" xfId="57"/>
    <cellStyle name="Normal 6 2 7 2" xfId="137"/>
    <cellStyle name="Normal 6 2 8" xfId="63"/>
    <cellStyle name="Normal 6 2 8 2" xfId="143"/>
    <cellStyle name="Normal 6 2 9" xfId="69"/>
    <cellStyle name="Normal 6 2 9 2" xfId="149"/>
    <cellStyle name="Normal 6 3" xfId="20"/>
    <cellStyle name="Normal 6 3 2" xfId="100"/>
    <cellStyle name="Normal 6 4" xfId="30"/>
    <cellStyle name="Normal 6 4 2" xfId="110"/>
    <cellStyle name="Normal 6 5" xfId="36"/>
    <cellStyle name="Normal 6 5 2" xfId="116"/>
    <cellStyle name="Normal 6 6" xfId="42"/>
    <cellStyle name="Normal 6 6 2" xfId="122"/>
    <cellStyle name="Normal 6 7" xfId="48"/>
    <cellStyle name="Normal 6 7 2" xfId="128"/>
    <cellStyle name="Normal 6 8" xfId="54"/>
    <cellStyle name="Normal 6 8 2" xfId="134"/>
    <cellStyle name="Normal 6 9" xfId="60"/>
    <cellStyle name="Normal 6 9 2" xfId="140"/>
    <cellStyle name="Normal 7" xfId="85"/>
    <cellStyle name="Normal 8" xfId="90"/>
    <cellStyle name="Normal_03Form Part List產 品目錄(OK)" xfId="5"/>
    <cellStyle name="一般" xfId="0" builtinId="0"/>
    <cellStyle name="一般 2" xfId="87"/>
    <cellStyle name="一般 3" xfId="88"/>
  </cellStyles>
  <dxfs count="67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9" defaultPivotStyle="PivotStyleLight16"/>
  <colors>
    <mruColors>
      <color rgb="FFFF6565"/>
      <color rgb="FFCCFFCC"/>
      <color rgb="FFCCFF99"/>
      <color rgb="FFFFFF99"/>
      <color rgb="FFFFFFCC"/>
      <color rgb="FFFFFF66"/>
      <color rgb="FF99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432960</xdr:colOff>
      <xdr:row>10</xdr:row>
      <xdr:rowOff>368877</xdr:rowOff>
    </xdr:from>
    <xdr:to>
      <xdr:col>10</xdr:col>
      <xdr:colOff>692733</xdr:colOff>
      <xdr:row>11</xdr:row>
      <xdr:rowOff>51954</xdr:rowOff>
    </xdr:to>
    <xdr:sp macro="" textlink="">
      <xdr:nvSpPr>
        <xdr:cNvPr id="3" name="Rectangle 8"/>
        <xdr:cNvSpPr/>
      </xdr:nvSpPr>
      <xdr:spPr>
        <a:xfrm>
          <a:off x="4827160" y="8776277"/>
          <a:ext cx="259773" cy="100387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432960</xdr:colOff>
      <xdr:row>10</xdr:row>
      <xdr:rowOff>368877</xdr:rowOff>
    </xdr:from>
    <xdr:to>
      <xdr:col>10</xdr:col>
      <xdr:colOff>692733</xdr:colOff>
      <xdr:row>11</xdr:row>
      <xdr:rowOff>51954</xdr:rowOff>
    </xdr:to>
    <xdr:sp macro="" textlink="">
      <xdr:nvSpPr>
        <xdr:cNvPr id="4" name="Rectangle 9"/>
        <xdr:cNvSpPr/>
      </xdr:nvSpPr>
      <xdr:spPr>
        <a:xfrm>
          <a:off x="4827160" y="8776277"/>
          <a:ext cx="259773" cy="100387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432960</xdr:colOff>
      <xdr:row>10</xdr:row>
      <xdr:rowOff>368877</xdr:rowOff>
    </xdr:from>
    <xdr:to>
      <xdr:col>10</xdr:col>
      <xdr:colOff>692733</xdr:colOff>
      <xdr:row>11</xdr:row>
      <xdr:rowOff>51954</xdr:rowOff>
    </xdr:to>
    <xdr:sp macro="" textlink="">
      <xdr:nvSpPr>
        <xdr:cNvPr id="5" name="Rectangle 49"/>
        <xdr:cNvSpPr/>
      </xdr:nvSpPr>
      <xdr:spPr>
        <a:xfrm>
          <a:off x="4827160" y="8776277"/>
          <a:ext cx="259773" cy="100387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669329</xdr:colOff>
      <xdr:row>11</xdr:row>
      <xdr:rowOff>500059</xdr:rowOff>
    </xdr:from>
    <xdr:to>
      <xdr:col>10</xdr:col>
      <xdr:colOff>868640</xdr:colOff>
      <xdr:row>11</xdr:row>
      <xdr:rowOff>727072</xdr:rowOff>
    </xdr:to>
    <xdr:sp macro="" textlink="">
      <xdr:nvSpPr>
        <xdr:cNvPr id="6" name="TextBox 56"/>
        <xdr:cNvSpPr txBox="1"/>
      </xdr:nvSpPr>
      <xdr:spPr>
        <a:xfrm rot="10800000" flipV="1">
          <a:off x="5063529" y="10228259"/>
          <a:ext cx="199311" cy="22701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endParaRPr lang="en-US" sz="1200"/>
        </a:p>
      </xdr:txBody>
    </xdr:sp>
    <xdr:clientData/>
  </xdr:twoCellAnchor>
  <xdr:twoCellAnchor>
    <xdr:from>
      <xdr:col>10</xdr:col>
      <xdr:colOff>432960</xdr:colOff>
      <xdr:row>10</xdr:row>
      <xdr:rowOff>368877</xdr:rowOff>
    </xdr:from>
    <xdr:to>
      <xdr:col>10</xdr:col>
      <xdr:colOff>692733</xdr:colOff>
      <xdr:row>11</xdr:row>
      <xdr:rowOff>51954</xdr:rowOff>
    </xdr:to>
    <xdr:sp macro="" textlink="">
      <xdr:nvSpPr>
        <xdr:cNvPr id="7" name="Rectangle 62"/>
        <xdr:cNvSpPr/>
      </xdr:nvSpPr>
      <xdr:spPr>
        <a:xfrm>
          <a:off x="4827160" y="8776277"/>
          <a:ext cx="259773" cy="100387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432960</xdr:colOff>
      <xdr:row>10</xdr:row>
      <xdr:rowOff>368877</xdr:rowOff>
    </xdr:from>
    <xdr:to>
      <xdr:col>10</xdr:col>
      <xdr:colOff>692733</xdr:colOff>
      <xdr:row>11</xdr:row>
      <xdr:rowOff>51954</xdr:rowOff>
    </xdr:to>
    <xdr:sp macro="" textlink="">
      <xdr:nvSpPr>
        <xdr:cNvPr id="8" name="Rectangle 8"/>
        <xdr:cNvSpPr/>
      </xdr:nvSpPr>
      <xdr:spPr>
        <a:xfrm>
          <a:off x="4827160" y="8274627"/>
          <a:ext cx="259773" cy="100387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432960</xdr:colOff>
      <xdr:row>10</xdr:row>
      <xdr:rowOff>368877</xdr:rowOff>
    </xdr:from>
    <xdr:to>
      <xdr:col>10</xdr:col>
      <xdr:colOff>692733</xdr:colOff>
      <xdr:row>11</xdr:row>
      <xdr:rowOff>51954</xdr:rowOff>
    </xdr:to>
    <xdr:sp macro="" textlink="">
      <xdr:nvSpPr>
        <xdr:cNvPr id="9" name="Rectangle 9"/>
        <xdr:cNvSpPr/>
      </xdr:nvSpPr>
      <xdr:spPr>
        <a:xfrm>
          <a:off x="4827160" y="8274627"/>
          <a:ext cx="259773" cy="100387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432960</xdr:colOff>
      <xdr:row>10</xdr:row>
      <xdr:rowOff>368877</xdr:rowOff>
    </xdr:from>
    <xdr:to>
      <xdr:col>10</xdr:col>
      <xdr:colOff>692733</xdr:colOff>
      <xdr:row>11</xdr:row>
      <xdr:rowOff>51954</xdr:rowOff>
    </xdr:to>
    <xdr:sp macro="" textlink="">
      <xdr:nvSpPr>
        <xdr:cNvPr id="10" name="Rectangle 49"/>
        <xdr:cNvSpPr/>
      </xdr:nvSpPr>
      <xdr:spPr>
        <a:xfrm>
          <a:off x="4827160" y="8274627"/>
          <a:ext cx="259773" cy="100387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669329</xdr:colOff>
      <xdr:row>11</xdr:row>
      <xdr:rowOff>500059</xdr:rowOff>
    </xdr:from>
    <xdr:to>
      <xdr:col>10</xdr:col>
      <xdr:colOff>868640</xdr:colOff>
      <xdr:row>11</xdr:row>
      <xdr:rowOff>727072</xdr:rowOff>
    </xdr:to>
    <xdr:sp macro="" textlink="">
      <xdr:nvSpPr>
        <xdr:cNvPr id="11" name="TextBox 56"/>
        <xdr:cNvSpPr txBox="1"/>
      </xdr:nvSpPr>
      <xdr:spPr>
        <a:xfrm rot="10800000" flipV="1">
          <a:off x="5063529" y="9726609"/>
          <a:ext cx="199311" cy="22701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endParaRPr lang="en-US" sz="1200"/>
        </a:p>
      </xdr:txBody>
    </xdr:sp>
    <xdr:clientData/>
  </xdr:twoCellAnchor>
  <xdr:twoCellAnchor>
    <xdr:from>
      <xdr:col>10</xdr:col>
      <xdr:colOff>432960</xdr:colOff>
      <xdr:row>10</xdr:row>
      <xdr:rowOff>368877</xdr:rowOff>
    </xdr:from>
    <xdr:to>
      <xdr:col>10</xdr:col>
      <xdr:colOff>692733</xdr:colOff>
      <xdr:row>11</xdr:row>
      <xdr:rowOff>51954</xdr:rowOff>
    </xdr:to>
    <xdr:sp macro="" textlink="">
      <xdr:nvSpPr>
        <xdr:cNvPr id="12" name="Rectangle 8"/>
        <xdr:cNvSpPr/>
      </xdr:nvSpPr>
      <xdr:spPr>
        <a:xfrm>
          <a:off x="4827160" y="8274627"/>
          <a:ext cx="259773" cy="100387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432960</xdr:colOff>
      <xdr:row>10</xdr:row>
      <xdr:rowOff>368877</xdr:rowOff>
    </xdr:from>
    <xdr:to>
      <xdr:col>10</xdr:col>
      <xdr:colOff>692733</xdr:colOff>
      <xdr:row>11</xdr:row>
      <xdr:rowOff>51954</xdr:rowOff>
    </xdr:to>
    <xdr:sp macro="" textlink="">
      <xdr:nvSpPr>
        <xdr:cNvPr id="13" name="Rectangle 9"/>
        <xdr:cNvSpPr/>
      </xdr:nvSpPr>
      <xdr:spPr>
        <a:xfrm>
          <a:off x="4827160" y="8274627"/>
          <a:ext cx="259773" cy="100387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432960</xdr:colOff>
      <xdr:row>10</xdr:row>
      <xdr:rowOff>368877</xdr:rowOff>
    </xdr:from>
    <xdr:to>
      <xdr:col>10</xdr:col>
      <xdr:colOff>692733</xdr:colOff>
      <xdr:row>11</xdr:row>
      <xdr:rowOff>51954</xdr:rowOff>
    </xdr:to>
    <xdr:sp macro="" textlink="">
      <xdr:nvSpPr>
        <xdr:cNvPr id="14" name="Rectangle 49"/>
        <xdr:cNvSpPr/>
      </xdr:nvSpPr>
      <xdr:spPr>
        <a:xfrm>
          <a:off x="4827160" y="8274627"/>
          <a:ext cx="259773" cy="100387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669329</xdr:colOff>
      <xdr:row>11</xdr:row>
      <xdr:rowOff>500059</xdr:rowOff>
    </xdr:from>
    <xdr:to>
      <xdr:col>10</xdr:col>
      <xdr:colOff>868640</xdr:colOff>
      <xdr:row>11</xdr:row>
      <xdr:rowOff>727072</xdr:rowOff>
    </xdr:to>
    <xdr:sp macro="" textlink="">
      <xdr:nvSpPr>
        <xdr:cNvPr id="15" name="TextBox 56"/>
        <xdr:cNvSpPr txBox="1"/>
      </xdr:nvSpPr>
      <xdr:spPr>
        <a:xfrm rot="10800000" flipV="1">
          <a:off x="5063529" y="9726609"/>
          <a:ext cx="199311" cy="22701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endParaRPr lang="en-US" sz="1200"/>
        </a:p>
      </xdr:txBody>
    </xdr:sp>
    <xdr:clientData/>
  </xdr:twoCellAnchor>
  <xdr:twoCellAnchor>
    <xdr:from>
      <xdr:col>10</xdr:col>
      <xdr:colOff>432960</xdr:colOff>
      <xdr:row>10</xdr:row>
      <xdr:rowOff>368877</xdr:rowOff>
    </xdr:from>
    <xdr:to>
      <xdr:col>10</xdr:col>
      <xdr:colOff>692733</xdr:colOff>
      <xdr:row>11</xdr:row>
      <xdr:rowOff>51954</xdr:rowOff>
    </xdr:to>
    <xdr:sp macro="" textlink="">
      <xdr:nvSpPr>
        <xdr:cNvPr id="16" name="Rectangle 8"/>
        <xdr:cNvSpPr/>
      </xdr:nvSpPr>
      <xdr:spPr>
        <a:xfrm>
          <a:off x="4827160" y="8274627"/>
          <a:ext cx="259773" cy="100387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432960</xdr:colOff>
      <xdr:row>10</xdr:row>
      <xdr:rowOff>368877</xdr:rowOff>
    </xdr:from>
    <xdr:to>
      <xdr:col>10</xdr:col>
      <xdr:colOff>692733</xdr:colOff>
      <xdr:row>11</xdr:row>
      <xdr:rowOff>51954</xdr:rowOff>
    </xdr:to>
    <xdr:sp macro="" textlink="">
      <xdr:nvSpPr>
        <xdr:cNvPr id="17" name="Rectangle 9"/>
        <xdr:cNvSpPr/>
      </xdr:nvSpPr>
      <xdr:spPr>
        <a:xfrm>
          <a:off x="4827160" y="8274627"/>
          <a:ext cx="259773" cy="100387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432960</xdr:colOff>
      <xdr:row>10</xdr:row>
      <xdr:rowOff>368877</xdr:rowOff>
    </xdr:from>
    <xdr:to>
      <xdr:col>10</xdr:col>
      <xdr:colOff>692733</xdr:colOff>
      <xdr:row>11</xdr:row>
      <xdr:rowOff>51954</xdr:rowOff>
    </xdr:to>
    <xdr:sp macro="" textlink="">
      <xdr:nvSpPr>
        <xdr:cNvPr id="18" name="Rectangle 49"/>
        <xdr:cNvSpPr/>
      </xdr:nvSpPr>
      <xdr:spPr>
        <a:xfrm>
          <a:off x="4827160" y="8274627"/>
          <a:ext cx="259773" cy="100387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669329</xdr:colOff>
      <xdr:row>11</xdr:row>
      <xdr:rowOff>500059</xdr:rowOff>
    </xdr:from>
    <xdr:to>
      <xdr:col>10</xdr:col>
      <xdr:colOff>868640</xdr:colOff>
      <xdr:row>11</xdr:row>
      <xdr:rowOff>727072</xdr:rowOff>
    </xdr:to>
    <xdr:sp macro="" textlink="">
      <xdr:nvSpPr>
        <xdr:cNvPr id="19" name="TextBox 56"/>
        <xdr:cNvSpPr txBox="1"/>
      </xdr:nvSpPr>
      <xdr:spPr>
        <a:xfrm rot="10800000" flipV="1">
          <a:off x="5063529" y="9726609"/>
          <a:ext cx="199311" cy="22701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endParaRPr lang="en-US" sz="1200"/>
        </a:p>
      </xdr:txBody>
    </xdr:sp>
    <xdr:clientData/>
  </xdr:twoCellAnchor>
  <xdr:twoCellAnchor>
    <xdr:from>
      <xdr:col>10</xdr:col>
      <xdr:colOff>432960</xdr:colOff>
      <xdr:row>10</xdr:row>
      <xdr:rowOff>368877</xdr:rowOff>
    </xdr:from>
    <xdr:to>
      <xdr:col>10</xdr:col>
      <xdr:colOff>692733</xdr:colOff>
      <xdr:row>11</xdr:row>
      <xdr:rowOff>51954</xdr:rowOff>
    </xdr:to>
    <xdr:sp macro="" textlink="">
      <xdr:nvSpPr>
        <xdr:cNvPr id="20" name="Rectangle 8"/>
        <xdr:cNvSpPr/>
      </xdr:nvSpPr>
      <xdr:spPr>
        <a:xfrm>
          <a:off x="4827160" y="8274627"/>
          <a:ext cx="259773" cy="100387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432960</xdr:colOff>
      <xdr:row>10</xdr:row>
      <xdr:rowOff>368877</xdr:rowOff>
    </xdr:from>
    <xdr:to>
      <xdr:col>10</xdr:col>
      <xdr:colOff>692733</xdr:colOff>
      <xdr:row>11</xdr:row>
      <xdr:rowOff>51954</xdr:rowOff>
    </xdr:to>
    <xdr:sp macro="" textlink="">
      <xdr:nvSpPr>
        <xdr:cNvPr id="21" name="Rectangle 9"/>
        <xdr:cNvSpPr/>
      </xdr:nvSpPr>
      <xdr:spPr>
        <a:xfrm>
          <a:off x="4827160" y="8274627"/>
          <a:ext cx="259773" cy="100387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432960</xdr:colOff>
      <xdr:row>10</xdr:row>
      <xdr:rowOff>368877</xdr:rowOff>
    </xdr:from>
    <xdr:to>
      <xdr:col>10</xdr:col>
      <xdr:colOff>692733</xdr:colOff>
      <xdr:row>11</xdr:row>
      <xdr:rowOff>51954</xdr:rowOff>
    </xdr:to>
    <xdr:sp macro="" textlink="">
      <xdr:nvSpPr>
        <xdr:cNvPr id="22" name="Rectangle 49"/>
        <xdr:cNvSpPr/>
      </xdr:nvSpPr>
      <xdr:spPr>
        <a:xfrm>
          <a:off x="4827160" y="8274627"/>
          <a:ext cx="259773" cy="100387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669329</xdr:colOff>
      <xdr:row>11</xdr:row>
      <xdr:rowOff>500059</xdr:rowOff>
    </xdr:from>
    <xdr:to>
      <xdr:col>10</xdr:col>
      <xdr:colOff>868640</xdr:colOff>
      <xdr:row>11</xdr:row>
      <xdr:rowOff>727072</xdr:rowOff>
    </xdr:to>
    <xdr:sp macro="" textlink="">
      <xdr:nvSpPr>
        <xdr:cNvPr id="23" name="TextBox 56"/>
        <xdr:cNvSpPr txBox="1"/>
      </xdr:nvSpPr>
      <xdr:spPr>
        <a:xfrm rot="10800000" flipV="1">
          <a:off x="5063529" y="9726609"/>
          <a:ext cx="199311" cy="22701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endParaRPr lang="en-US" sz="1200"/>
        </a:p>
      </xdr:txBody>
    </xdr:sp>
    <xdr:clientData/>
  </xdr:twoCellAnchor>
  <xdr:twoCellAnchor>
    <xdr:from>
      <xdr:col>10</xdr:col>
      <xdr:colOff>432960</xdr:colOff>
      <xdr:row>10</xdr:row>
      <xdr:rowOff>368877</xdr:rowOff>
    </xdr:from>
    <xdr:to>
      <xdr:col>10</xdr:col>
      <xdr:colOff>692733</xdr:colOff>
      <xdr:row>11</xdr:row>
      <xdr:rowOff>51954</xdr:rowOff>
    </xdr:to>
    <xdr:sp macro="" textlink="">
      <xdr:nvSpPr>
        <xdr:cNvPr id="24" name="Rectangle 8"/>
        <xdr:cNvSpPr/>
      </xdr:nvSpPr>
      <xdr:spPr>
        <a:xfrm>
          <a:off x="4827160" y="8274627"/>
          <a:ext cx="259773" cy="100387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432960</xdr:colOff>
      <xdr:row>10</xdr:row>
      <xdr:rowOff>368877</xdr:rowOff>
    </xdr:from>
    <xdr:to>
      <xdr:col>10</xdr:col>
      <xdr:colOff>692733</xdr:colOff>
      <xdr:row>11</xdr:row>
      <xdr:rowOff>51954</xdr:rowOff>
    </xdr:to>
    <xdr:sp macro="" textlink="">
      <xdr:nvSpPr>
        <xdr:cNvPr id="25" name="Rectangle 9"/>
        <xdr:cNvSpPr/>
      </xdr:nvSpPr>
      <xdr:spPr>
        <a:xfrm>
          <a:off x="4827160" y="8274627"/>
          <a:ext cx="259773" cy="100387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432960</xdr:colOff>
      <xdr:row>10</xdr:row>
      <xdr:rowOff>368877</xdr:rowOff>
    </xdr:from>
    <xdr:to>
      <xdr:col>10</xdr:col>
      <xdr:colOff>692733</xdr:colOff>
      <xdr:row>11</xdr:row>
      <xdr:rowOff>51954</xdr:rowOff>
    </xdr:to>
    <xdr:sp macro="" textlink="">
      <xdr:nvSpPr>
        <xdr:cNvPr id="26" name="Rectangle 49"/>
        <xdr:cNvSpPr/>
      </xdr:nvSpPr>
      <xdr:spPr>
        <a:xfrm>
          <a:off x="4827160" y="8274627"/>
          <a:ext cx="259773" cy="100387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669329</xdr:colOff>
      <xdr:row>11</xdr:row>
      <xdr:rowOff>500059</xdr:rowOff>
    </xdr:from>
    <xdr:to>
      <xdr:col>10</xdr:col>
      <xdr:colOff>868640</xdr:colOff>
      <xdr:row>11</xdr:row>
      <xdr:rowOff>727072</xdr:rowOff>
    </xdr:to>
    <xdr:sp macro="" textlink="">
      <xdr:nvSpPr>
        <xdr:cNvPr id="27" name="TextBox 56"/>
        <xdr:cNvSpPr txBox="1"/>
      </xdr:nvSpPr>
      <xdr:spPr>
        <a:xfrm rot="10800000" flipV="1">
          <a:off x="5063529" y="9726609"/>
          <a:ext cx="199311" cy="22701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endParaRPr lang="en-US" sz="1200"/>
        </a:p>
      </xdr:txBody>
    </xdr:sp>
    <xdr:clientData/>
  </xdr:twoCellAnchor>
  <xdr:twoCellAnchor>
    <xdr:from>
      <xdr:col>10</xdr:col>
      <xdr:colOff>432960</xdr:colOff>
      <xdr:row>10</xdr:row>
      <xdr:rowOff>368877</xdr:rowOff>
    </xdr:from>
    <xdr:to>
      <xdr:col>10</xdr:col>
      <xdr:colOff>692733</xdr:colOff>
      <xdr:row>11</xdr:row>
      <xdr:rowOff>51954</xdr:rowOff>
    </xdr:to>
    <xdr:sp macro="" textlink="">
      <xdr:nvSpPr>
        <xdr:cNvPr id="28" name="Rectangle 8"/>
        <xdr:cNvSpPr/>
      </xdr:nvSpPr>
      <xdr:spPr>
        <a:xfrm>
          <a:off x="4827160" y="8274627"/>
          <a:ext cx="259773" cy="100387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432960</xdr:colOff>
      <xdr:row>10</xdr:row>
      <xdr:rowOff>368877</xdr:rowOff>
    </xdr:from>
    <xdr:to>
      <xdr:col>10</xdr:col>
      <xdr:colOff>692733</xdr:colOff>
      <xdr:row>11</xdr:row>
      <xdr:rowOff>51954</xdr:rowOff>
    </xdr:to>
    <xdr:sp macro="" textlink="">
      <xdr:nvSpPr>
        <xdr:cNvPr id="29" name="Rectangle 9"/>
        <xdr:cNvSpPr/>
      </xdr:nvSpPr>
      <xdr:spPr>
        <a:xfrm>
          <a:off x="4827160" y="8274627"/>
          <a:ext cx="259773" cy="100387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432960</xdr:colOff>
      <xdr:row>10</xdr:row>
      <xdr:rowOff>368877</xdr:rowOff>
    </xdr:from>
    <xdr:to>
      <xdr:col>10</xdr:col>
      <xdr:colOff>692733</xdr:colOff>
      <xdr:row>11</xdr:row>
      <xdr:rowOff>51954</xdr:rowOff>
    </xdr:to>
    <xdr:sp macro="" textlink="">
      <xdr:nvSpPr>
        <xdr:cNvPr id="30" name="Rectangle 49"/>
        <xdr:cNvSpPr/>
      </xdr:nvSpPr>
      <xdr:spPr>
        <a:xfrm>
          <a:off x="4827160" y="8274627"/>
          <a:ext cx="259773" cy="100387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669329</xdr:colOff>
      <xdr:row>11</xdr:row>
      <xdr:rowOff>500059</xdr:rowOff>
    </xdr:from>
    <xdr:to>
      <xdr:col>10</xdr:col>
      <xdr:colOff>868640</xdr:colOff>
      <xdr:row>11</xdr:row>
      <xdr:rowOff>727072</xdr:rowOff>
    </xdr:to>
    <xdr:sp macro="" textlink="">
      <xdr:nvSpPr>
        <xdr:cNvPr id="31" name="TextBox 56"/>
        <xdr:cNvSpPr txBox="1"/>
      </xdr:nvSpPr>
      <xdr:spPr>
        <a:xfrm rot="10800000" flipV="1">
          <a:off x="5063529" y="9726609"/>
          <a:ext cx="199311" cy="22701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endParaRPr lang="en-US" sz="1200"/>
        </a:p>
      </xdr:txBody>
    </xdr:sp>
    <xdr:clientData/>
  </xdr:twoCellAnchor>
  <xdr:twoCellAnchor>
    <xdr:from>
      <xdr:col>10</xdr:col>
      <xdr:colOff>432960</xdr:colOff>
      <xdr:row>10</xdr:row>
      <xdr:rowOff>368877</xdr:rowOff>
    </xdr:from>
    <xdr:to>
      <xdr:col>10</xdr:col>
      <xdr:colOff>692733</xdr:colOff>
      <xdr:row>11</xdr:row>
      <xdr:rowOff>51954</xdr:rowOff>
    </xdr:to>
    <xdr:sp macro="" textlink="">
      <xdr:nvSpPr>
        <xdr:cNvPr id="32" name="Rectangle 62"/>
        <xdr:cNvSpPr/>
      </xdr:nvSpPr>
      <xdr:spPr>
        <a:xfrm>
          <a:off x="4827160" y="8274627"/>
          <a:ext cx="259773" cy="100387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432960</xdr:colOff>
      <xdr:row>10</xdr:row>
      <xdr:rowOff>368877</xdr:rowOff>
    </xdr:from>
    <xdr:to>
      <xdr:col>10</xdr:col>
      <xdr:colOff>692733</xdr:colOff>
      <xdr:row>11</xdr:row>
      <xdr:rowOff>51954</xdr:rowOff>
    </xdr:to>
    <xdr:sp macro="" textlink="">
      <xdr:nvSpPr>
        <xdr:cNvPr id="33" name="Rectangle 8"/>
        <xdr:cNvSpPr/>
      </xdr:nvSpPr>
      <xdr:spPr>
        <a:xfrm>
          <a:off x="4827160" y="8274627"/>
          <a:ext cx="259773" cy="100387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432960</xdr:colOff>
      <xdr:row>10</xdr:row>
      <xdr:rowOff>368877</xdr:rowOff>
    </xdr:from>
    <xdr:to>
      <xdr:col>10</xdr:col>
      <xdr:colOff>692733</xdr:colOff>
      <xdr:row>11</xdr:row>
      <xdr:rowOff>51954</xdr:rowOff>
    </xdr:to>
    <xdr:sp macro="" textlink="">
      <xdr:nvSpPr>
        <xdr:cNvPr id="34" name="Rectangle 9"/>
        <xdr:cNvSpPr/>
      </xdr:nvSpPr>
      <xdr:spPr>
        <a:xfrm>
          <a:off x="4827160" y="8274627"/>
          <a:ext cx="259773" cy="100387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432960</xdr:colOff>
      <xdr:row>10</xdr:row>
      <xdr:rowOff>368877</xdr:rowOff>
    </xdr:from>
    <xdr:to>
      <xdr:col>10</xdr:col>
      <xdr:colOff>692733</xdr:colOff>
      <xdr:row>11</xdr:row>
      <xdr:rowOff>51954</xdr:rowOff>
    </xdr:to>
    <xdr:sp macro="" textlink="">
      <xdr:nvSpPr>
        <xdr:cNvPr id="35" name="Rectangle 49"/>
        <xdr:cNvSpPr/>
      </xdr:nvSpPr>
      <xdr:spPr>
        <a:xfrm>
          <a:off x="4827160" y="8274627"/>
          <a:ext cx="259773" cy="100387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669329</xdr:colOff>
      <xdr:row>11</xdr:row>
      <xdr:rowOff>500059</xdr:rowOff>
    </xdr:from>
    <xdr:to>
      <xdr:col>10</xdr:col>
      <xdr:colOff>868640</xdr:colOff>
      <xdr:row>11</xdr:row>
      <xdr:rowOff>727072</xdr:rowOff>
    </xdr:to>
    <xdr:sp macro="" textlink="">
      <xdr:nvSpPr>
        <xdr:cNvPr id="36" name="TextBox 56"/>
        <xdr:cNvSpPr txBox="1"/>
      </xdr:nvSpPr>
      <xdr:spPr>
        <a:xfrm rot="10800000" flipV="1">
          <a:off x="5063529" y="9726609"/>
          <a:ext cx="199311" cy="22701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endParaRPr lang="en-US" sz="1200"/>
        </a:p>
      </xdr:txBody>
    </xdr:sp>
    <xdr:clientData/>
  </xdr:twoCellAnchor>
  <xdr:twoCellAnchor>
    <xdr:from>
      <xdr:col>10</xdr:col>
      <xdr:colOff>432960</xdr:colOff>
      <xdr:row>10</xdr:row>
      <xdr:rowOff>368877</xdr:rowOff>
    </xdr:from>
    <xdr:to>
      <xdr:col>10</xdr:col>
      <xdr:colOff>692733</xdr:colOff>
      <xdr:row>11</xdr:row>
      <xdr:rowOff>51954</xdr:rowOff>
    </xdr:to>
    <xdr:sp macro="" textlink="">
      <xdr:nvSpPr>
        <xdr:cNvPr id="37" name="Rectangle 8"/>
        <xdr:cNvSpPr/>
      </xdr:nvSpPr>
      <xdr:spPr>
        <a:xfrm>
          <a:off x="4827160" y="8274627"/>
          <a:ext cx="259773" cy="100387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432960</xdr:colOff>
      <xdr:row>10</xdr:row>
      <xdr:rowOff>368877</xdr:rowOff>
    </xdr:from>
    <xdr:to>
      <xdr:col>10</xdr:col>
      <xdr:colOff>692733</xdr:colOff>
      <xdr:row>11</xdr:row>
      <xdr:rowOff>51954</xdr:rowOff>
    </xdr:to>
    <xdr:sp macro="" textlink="">
      <xdr:nvSpPr>
        <xdr:cNvPr id="38" name="Rectangle 9"/>
        <xdr:cNvSpPr/>
      </xdr:nvSpPr>
      <xdr:spPr>
        <a:xfrm>
          <a:off x="4827160" y="8274627"/>
          <a:ext cx="259773" cy="100387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432960</xdr:colOff>
      <xdr:row>10</xdr:row>
      <xdr:rowOff>368877</xdr:rowOff>
    </xdr:from>
    <xdr:to>
      <xdr:col>10</xdr:col>
      <xdr:colOff>692733</xdr:colOff>
      <xdr:row>11</xdr:row>
      <xdr:rowOff>51954</xdr:rowOff>
    </xdr:to>
    <xdr:sp macro="" textlink="">
      <xdr:nvSpPr>
        <xdr:cNvPr id="39" name="Rectangle 49"/>
        <xdr:cNvSpPr/>
      </xdr:nvSpPr>
      <xdr:spPr>
        <a:xfrm>
          <a:off x="4827160" y="8274627"/>
          <a:ext cx="259773" cy="100387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669329</xdr:colOff>
      <xdr:row>11</xdr:row>
      <xdr:rowOff>500059</xdr:rowOff>
    </xdr:from>
    <xdr:to>
      <xdr:col>10</xdr:col>
      <xdr:colOff>868640</xdr:colOff>
      <xdr:row>11</xdr:row>
      <xdr:rowOff>727072</xdr:rowOff>
    </xdr:to>
    <xdr:sp macro="" textlink="">
      <xdr:nvSpPr>
        <xdr:cNvPr id="40" name="TextBox 56"/>
        <xdr:cNvSpPr txBox="1"/>
      </xdr:nvSpPr>
      <xdr:spPr>
        <a:xfrm rot="10800000" flipV="1">
          <a:off x="5063529" y="9726609"/>
          <a:ext cx="199311" cy="22701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endParaRPr lang="en-US" sz="1200"/>
        </a:p>
      </xdr:txBody>
    </xdr:sp>
    <xdr:clientData/>
  </xdr:twoCellAnchor>
  <xdr:twoCellAnchor>
    <xdr:from>
      <xdr:col>10</xdr:col>
      <xdr:colOff>432960</xdr:colOff>
      <xdr:row>10</xdr:row>
      <xdr:rowOff>368877</xdr:rowOff>
    </xdr:from>
    <xdr:to>
      <xdr:col>10</xdr:col>
      <xdr:colOff>692733</xdr:colOff>
      <xdr:row>11</xdr:row>
      <xdr:rowOff>51954</xdr:rowOff>
    </xdr:to>
    <xdr:sp macro="" textlink="">
      <xdr:nvSpPr>
        <xdr:cNvPr id="41" name="Rectangle 8"/>
        <xdr:cNvSpPr/>
      </xdr:nvSpPr>
      <xdr:spPr>
        <a:xfrm>
          <a:off x="4827160" y="8274627"/>
          <a:ext cx="259773" cy="100387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432960</xdr:colOff>
      <xdr:row>10</xdr:row>
      <xdr:rowOff>368877</xdr:rowOff>
    </xdr:from>
    <xdr:to>
      <xdr:col>10</xdr:col>
      <xdr:colOff>692733</xdr:colOff>
      <xdr:row>11</xdr:row>
      <xdr:rowOff>51954</xdr:rowOff>
    </xdr:to>
    <xdr:sp macro="" textlink="">
      <xdr:nvSpPr>
        <xdr:cNvPr id="42" name="Rectangle 9"/>
        <xdr:cNvSpPr/>
      </xdr:nvSpPr>
      <xdr:spPr>
        <a:xfrm>
          <a:off x="4827160" y="8274627"/>
          <a:ext cx="259773" cy="100387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432960</xdr:colOff>
      <xdr:row>10</xdr:row>
      <xdr:rowOff>368877</xdr:rowOff>
    </xdr:from>
    <xdr:to>
      <xdr:col>10</xdr:col>
      <xdr:colOff>692733</xdr:colOff>
      <xdr:row>11</xdr:row>
      <xdr:rowOff>51954</xdr:rowOff>
    </xdr:to>
    <xdr:sp macro="" textlink="">
      <xdr:nvSpPr>
        <xdr:cNvPr id="43" name="Rectangle 49"/>
        <xdr:cNvSpPr/>
      </xdr:nvSpPr>
      <xdr:spPr>
        <a:xfrm>
          <a:off x="4827160" y="8274627"/>
          <a:ext cx="259773" cy="100387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669329</xdr:colOff>
      <xdr:row>11</xdr:row>
      <xdr:rowOff>500059</xdr:rowOff>
    </xdr:from>
    <xdr:to>
      <xdr:col>10</xdr:col>
      <xdr:colOff>868640</xdr:colOff>
      <xdr:row>11</xdr:row>
      <xdr:rowOff>727072</xdr:rowOff>
    </xdr:to>
    <xdr:sp macro="" textlink="">
      <xdr:nvSpPr>
        <xdr:cNvPr id="44" name="TextBox 56"/>
        <xdr:cNvSpPr txBox="1"/>
      </xdr:nvSpPr>
      <xdr:spPr>
        <a:xfrm rot="10800000" flipV="1">
          <a:off x="5063529" y="9726609"/>
          <a:ext cx="199311" cy="22701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endParaRPr lang="en-US" sz="1200"/>
        </a:p>
      </xdr:txBody>
    </xdr:sp>
    <xdr:clientData/>
  </xdr:twoCellAnchor>
  <xdr:twoCellAnchor>
    <xdr:from>
      <xdr:col>10</xdr:col>
      <xdr:colOff>432960</xdr:colOff>
      <xdr:row>10</xdr:row>
      <xdr:rowOff>368877</xdr:rowOff>
    </xdr:from>
    <xdr:to>
      <xdr:col>10</xdr:col>
      <xdr:colOff>692733</xdr:colOff>
      <xdr:row>11</xdr:row>
      <xdr:rowOff>51954</xdr:rowOff>
    </xdr:to>
    <xdr:sp macro="" textlink="">
      <xdr:nvSpPr>
        <xdr:cNvPr id="45" name="Rectangle 8"/>
        <xdr:cNvSpPr/>
      </xdr:nvSpPr>
      <xdr:spPr>
        <a:xfrm>
          <a:off x="4827160" y="8274627"/>
          <a:ext cx="259773" cy="100387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432960</xdr:colOff>
      <xdr:row>10</xdr:row>
      <xdr:rowOff>368877</xdr:rowOff>
    </xdr:from>
    <xdr:to>
      <xdr:col>10</xdr:col>
      <xdr:colOff>692733</xdr:colOff>
      <xdr:row>11</xdr:row>
      <xdr:rowOff>51954</xdr:rowOff>
    </xdr:to>
    <xdr:sp macro="" textlink="">
      <xdr:nvSpPr>
        <xdr:cNvPr id="46" name="Rectangle 9"/>
        <xdr:cNvSpPr/>
      </xdr:nvSpPr>
      <xdr:spPr>
        <a:xfrm>
          <a:off x="4827160" y="8274627"/>
          <a:ext cx="259773" cy="100387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432960</xdr:colOff>
      <xdr:row>10</xdr:row>
      <xdr:rowOff>368877</xdr:rowOff>
    </xdr:from>
    <xdr:to>
      <xdr:col>10</xdr:col>
      <xdr:colOff>692733</xdr:colOff>
      <xdr:row>11</xdr:row>
      <xdr:rowOff>51954</xdr:rowOff>
    </xdr:to>
    <xdr:sp macro="" textlink="">
      <xdr:nvSpPr>
        <xdr:cNvPr id="47" name="Rectangle 49"/>
        <xdr:cNvSpPr/>
      </xdr:nvSpPr>
      <xdr:spPr>
        <a:xfrm>
          <a:off x="4827160" y="8274627"/>
          <a:ext cx="259773" cy="100387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669329</xdr:colOff>
      <xdr:row>11</xdr:row>
      <xdr:rowOff>500059</xdr:rowOff>
    </xdr:from>
    <xdr:to>
      <xdr:col>10</xdr:col>
      <xdr:colOff>868640</xdr:colOff>
      <xdr:row>11</xdr:row>
      <xdr:rowOff>727072</xdr:rowOff>
    </xdr:to>
    <xdr:sp macro="" textlink="">
      <xdr:nvSpPr>
        <xdr:cNvPr id="48" name="TextBox 56"/>
        <xdr:cNvSpPr txBox="1"/>
      </xdr:nvSpPr>
      <xdr:spPr>
        <a:xfrm rot="10800000" flipV="1">
          <a:off x="5063529" y="9726609"/>
          <a:ext cx="199311" cy="22701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endParaRPr lang="en-US" sz="1200"/>
        </a:p>
      </xdr:txBody>
    </xdr:sp>
    <xdr:clientData/>
  </xdr:twoCellAnchor>
  <xdr:twoCellAnchor>
    <xdr:from>
      <xdr:col>10</xdr:col>
      <xdr:colOff>432960</xdr:colOff>
      <xdr:row>10</xdr:row>
      <xdr:rowOff>368877</xdr:rowOff>
    </xdr:from>
    <xdr:to>
      <xdr:col>10</xdr:col>
      <xdr:colOff>692733</xdr:colOff>
      <xdr:row>11</xdr:row>
      <xdr:rowOff>51954</xdr:rowOff>
    </xdr:to>
    <xdr:sp macro="" textlink="">
      <xdr:nvSpPr>
        <xdr:cNvPr id="49" name="Rectangle 8"/>
        <xdr:cNvSpPr/>
      </xdr:nvSpPr>
      <xdr:spPr>
        <a:xfrm>
          <a:off x="4827160" y="8274627"/>
          <a:ext cx="259773" cy="100387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432960</xdr:colOff>
      <xdr:row>10</xdr:row>
      <xdr:rowOff>368877</xdr:rowOff>
    </xdr:from>
    <xdr:to>
      <xdr:col>10</xdr:col>
      <xdr:colOff>692733</xdr:colOff>
      <xdr:row>11</xdr:row>
      <xdr:rowOff>51954</xdr:rowOff>
    </xdr:to>
    <xdr:sp macro="" textlink="">
      <xdr:nvSpPr>
        <xdr:cNvPr id="50" name="Rectangle 9"/>
        <xdr:cNvSpPr/>
      </xdr:nvSpPr>
      <xdr:spPr>
        <a:xfrm>
          <a:off x="4827160" y="8274627"/>
          <a:ext cx="259773" cy="100387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14</xdr:col>
      <xdr:colOff>1073040</xdr:colOff>
      <xdr:row>10</xdr:row>
      <xdr:rowOff>1374717</xdr:rowOff>
    </xdr:from>
    <xdr:to>
      <xdr:col>14</xdr:col>
      <xdr:colOff>1332813</xdr:colOff>
      <xdr:row>11</xdr:row>
      <xdr:rowOff>1057794</xdr:rowOff>
    </xdr:to>
    <xdr:sp macro="" textlink="">
      <xdr:nvSpPr>
        <xdr:cNvPr id="51" name="Rectangle 49"/>
        <xdr:cNvSpPr/>
      </xdr:nvSpPr>
      <xdr:spPr>
        <a:xfrm>
          <a:off x="9363600" y="9360477"/>
          <a:ext cx="259773" cy="251771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669329</xdr:colOff>
      <xdr:row>11</xdr:row>
      <xdr:rowOff>500059</xdr:rowOff>
    </xdr:from>
    <xdr:to>
      <xdr:col>10</xdr:col>
      <xdr:colOff>868640</xdr:colOff>
      <xdr:row>11</xdr:row>
      <xdr:rowOff>727072</xdr:rowOff>
    </xdr:to>
    <xdr:sp macro="" textlink="">
      <xdr:nvSpPr>
        <xdr:cNvPr id="52" name="TextBox 56"/>
        <xdr:cNvSpPr txBox="1"/>
      </xdr:nvSpPr>
      <xdr:spPr>
        <a:xfrm rot="10800000" flipV="1">
          <a:off x="5063529" y="9726609"/>
          <a:ext cx="199311" cy="22701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endParaRPr lang="en-US" sz="12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335280</xdr:colOff>
      <xdr:row>5</xdr:row>
      <xdr:rowOff>114300</xdr:rowOff>
    </xdr:from>
    <xdr:to>
      <xdr:col>5</xdr:col>
      <xdr:colOff>434340</xdr:colOff>
      <xdr:row>5</xdr:row>
      <xdr:rowOff>220980</xdr:rowOff>
    </xdr:to>
    <xdr:sp macro="" textlink="">
      <xdr:nvSpPr>
        <xdr:cNvPr id="2" name="Rectangle 1"/>
        <xdr:cNvSpPr>
          <a:spLocks noChangeArrowheads="1"/>
        </xdr:cNvSpPr>
      </xdr:nvSpPr>
      <xdr:spPr bwMode="auto">
        <a:xfrm>
          <a:off x="2557780" y="1695450"/>
          <a:ext cx="99060" cy="106680"/>
        </a:xfrm>
        <a:prstGeom prst="rect">
          <a:avLst/>
        </a:prstGeom>
        <a:solidFill>
          <a:srgbClr val="00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257175</xdr:colOff>
      <xdr:row>5</xdr:row>
      <xdr:rowOff>106679</xdr:rowOff>
    </xdr:from>
    <xdr:to>
      <xdr:col>7</xdr:col>
      <xdr:colOff>371474</xdr:colOff>
      <xdr:row>5</xdr:row>
      <xdr:rowOff>238124</xdr:rowOff>
    </xdr:to>
    <xdr:sp macro="" textlink="">
      <xdr:nvSpPr>
        <xdr:cNvPr id="3" name="Rectangle 2"/>
        <xdr:cNvSpPr>
          <a:spLocks noChangeArrowheads="1"/>
        </xdr:cNvSpPr>
      </xdr:nvSpPr>
      <xdr:spPr bwMode="auto">
        <a:xfrm>
          <a:off x="3324225" y="1640204"/>
          <a:ext cx="114299" cy="131445"/>
        </a:xfrm>
        <a:prstGeom prst="rect">
          <a:avLst/>
        </a:prstGeom>
        <a:solidFill>
          <a:srgbClr val="00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335280</xdr:colOff>
      <xdr:row>6</xdr:row>
      <xdr:rowOff>76200</xdr:rowOff>
    </xdr:from>
    <xdr:to>
      <xdr:col>5</xdr:col>
      <xdr:colOff>434340</xdr:colOff>
      <xdr:row>6</xdr:row>
      <xdr:rowOff>182880</xdr:rowOff>
    </xdr:to>
    <xdr:sp macro="" textlink="">
      <xdr:nvSpPr>
        <xdr:cNvPr id="4" name="Rectangle 3"/>
        <xdr:cNvSpPr>
          <a:spLocks noChangeArrowheads="1"/>
        </xdr:cNvSpPr>
      </xdr:nvSpPr>
      <xdr:spPr bwMode="auto">
        <a:xfrm>
          <a:off x="2557780" y="1905000"/>
          <a:ext cx="99060" cy="106680"/>
        </a:xfrm>
        <a:prstGeom prst="rect">
          <a:avLst/>
        </a:prstGeom>
        <a:solidFill>
          <a:srgbClr val="00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257175</xdr:colOff>
      <xdr:row>6</xdr:row>
      <xdr:rowOff>53340</xdr:rowOff>
    </xdr:from>
    <xdr:to>
      <xdr:col>7</xdr:col>
      <xdr:colOff>375285</xdr:colOff>
      <xdr:row>6</xdr:row>
      <xdr:rowOff>190500</xdr:rowOff>
    </xdr:to>
    <xdr:sp macro="" textlink="">
      <xdr:nvSpPr>
        <xdr:cNvPr id="5" name="Rectangle 4"/>
        <xdr:cNvSpPr>
          <a:spLocks noChangeArrowheads="1"/>
        </xdr:cNvSpPr>
      </xdr:nvSpPr>
      <xdr:spPr bwMode="auto">
        <a:xfrm>
          <a:off x="3324225" y="1834515"/>
          <a:ext cx="118110" cy="13716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25243</xdr:colOff>
      <xdr:row>0</xdr:row>
      <xdr:rowOff>23815</xdr:rowOff>
    </xdr:from>
    <xdr:to>
      <xdr:col>1</xdr:col>
      <xdr:colOff>39309</xdr:colOff>
      <xdr:row>0</xdr:row>
      <xdr:rowOff>452439</xdr:rowOff>
    </xdr:to>
    <xdr:pic>
      <xdr:nvPicPr>
        <xdr:cNvPr id="6" name="Picture 5" descr="信昌標誌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243" y="23815"/>
          <a:ext cx="502222" cy="4286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60960</xdr:colOff>
      <xdr:row>60</xdr:row>
      <xdr:rowOff>0</xdr:rowOff>
    </xdr:from>
    <xdr:to>
      <xdr:col>1</xdr:col>
      <xdr:colOff>144780</xdr:colOff>
      <xdr:row>60</xdr:row>
      <xdr:rowOff>0</xdr:rowOff>
    </xdr:to>
    <xdr:pic>
      <xdr:nvPicPr>
        <xdr:cNvPr id="7" name="Picture 6" descr="信昌標誌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" y="15170150"/>
          <a:ext cx="52832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106680</xdr:colOff>
      <xdr:row>60</xdr:row>
      <xdr:rowOff>0</xdr:rowOff>
    </xdr:from>
    <xdr:to>
      <xdr:col>7</xdr:col>
      <xdr:colOff>198120</xdr:colOff>
      <xdr:row>60</xdr:row>
      <xdr:rowOff>0</xdr:rowOff>
    </xdr:to>
    <xdr:sp macro="" textlink="" fLocksText="0">
      <xdr:nvSpPr>
        <xdr:cNvPr id="8" name="Rectangle 7"/>
        <xdr:cNvSpPr>
          <a:spLocks noChangeArrowheads="1"/>
        </xdr:cNvSpPr>
      </xdr:nvSpPr>
      <xdr:spPr bwMode="auto">
        <a:xfrm>
          <a:off x="3218180" y="15170150"/>
          <a:ext cx="9144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 fLocksWithSheet="0"/>
  </xdr:twoCellAnchor>
  <xdr:twoCellAnchor>
    <xdr:from>
      <xdr:col>0</xdr:col>
      <xdr:colOff>60960</xdr:colOff>
      <xdr:row>60</xdr:row>
      <xdr:rowOff>0</xdr:rowOff>
    </xdr:from>
    <xdr:to>
      <xdr:col>1</xdr:col>
      <xdr:colOff>144780</xdr:colOff>
      <xdr:row>60</xdr:row>
      <xdr:rowOff>0</xdr:rowOff>
    </xdr:to>
    <xdr:pic>
      <xdr:nvPicPr>
        <xdr:cNvPr id="9" name="Picture 8" descr="信昌標誌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" y="15170150"/>
          <a:ext cx="52832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60960</xdr:colOff>
      <xdr:row>60</xdr:row>
      <xdr:rowOff>0</xdr:rowOff>
    </xdr:from>
    <xdr:to>
      <xdr:col>1</xdr:col>
      <xdr:colOff>144780</xdr:colOff>
      <xdr:row>60</xdr:row>
      <xdr:rowOff>0</xdr:rowOff>
    </xdr:to>
    <xdr:pic>
      <xdr:nvPicPr>
        <xdr:cNvPr id="10" name="Picture 9" descr="信昌標誌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" y="15170150"/>
          <a:ext cx="52832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106680</xdr:colOff>
      <xdr:row>60</xdr:row>
      <xdr:rowOff>0</xdr:rowOff>
    </xdr:from>
    <xdr:to>
      <xdr:col>7</xdr:col>
      <xdr:colOff>198120</xdr:colOff>
      <xdr:row>60</xdr:row>
      <xdr:rowOff>0</xdr:rowOff>
    </xdr:to>
    <xdr:sp macro="" textlink="">
      <xdr:nvSpPr>
        <xdr:cNvPr id="11" name="Rectangle 10"/>
        <xdr:cNvSpPr>
          <a:spLocks noChangeArrowheads="1"/>
        </xdr:cNvSpPr>
      </xdr:nvSpPr>
      <xdr:spPr bwMode="auto">
        <a:xfrm>
          <a:off x="3218180" y="15170150"/>
          <a:ext cx="9144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0</xdr:col>
      <xdr:colOff>60960</xdr:colOff>
      <xdr:row>60</xdr:row>
      <xdr:rowOff>0</xdr:rowOff>
    </xdr:from>
    <xdr:to>
      <xdr:col>1</xdr:col>
      <xdr:colOff>144780</xdr:colOff>
      <xdr:row>60</xdr:row>
      <xdr:rowOff>0</xdr:rowOff>
    </xdr:to>
    <xdr:pic>
      <xdr:nvPicPr>
        <xdr:cNvPr id="12" name="Picture 11" descr="信昌標誌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" y="15170150"/>
          <a:ext cx="52832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68580</xdr:colOff>
      <xdr:row>60</xdr:row>
      <xdr:rowOff>0</xdr:rowOff>
    </xdr:from>
    <xdr:to>
      <xdr:col>1</xdr:col>
      <xdr:colOff>152400</xdr:colOff>
      <xdr:row>60</xdr:row>
      <xdr:rowOff>0</xdr:rowOff>
    </xdr:to>
    <xdr:pic>
      <xdr:nvPicPr>
        <xdr:cNvPr id="13" name="Picture 12" descr="信昌標誌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580" y="15170150"/>
          <a:ext cx="52832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60960</xdr:colOff>
      <xdr:row>60</xdr:row>
      <xdr:rowOff>0</xdr:rowOff>
    </xdr:from>
    <xdr:to>
      <xdr:col>1</xdr:col>
      <xdr:colOff>144780</xdr:colOff>
      <xdr:row>60</xdr:row>
      <xdr:rowOff>0</xdr:rowOff>
    </xdr:to>
    <xdr:pic>
      <xdr:nvPicPr>
        <xdr:cNvPr id="14" name="Picture 13" descr="信昌標誌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" y="15170150"/>
          <a:ext cx="52832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60960</xdr:colOff>
      <xdr:row>60</xdr:row>
      <xdr:rowOff>0</xdr:rowOff>
    </xdr:from>
    <xdr:to>
      <xdr:col>1</xdr:col>
      <xdr:colOff>144780</xdr:colOff>
      <xdr:row>60</xdr:row>
      <xdr:rowOff>0</xdr:rowOff>
    </xdr:to>
    <xdr:pic>
      <xdr:nvPicPr>
        <xdr:cNvPr id="15" name="Picture 14" descr="信昌標誌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" y="15170150"/>
          <a:ext cx="52832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60960</xdr:colOff>
      <xdr:row>60</xdr:row>
      <xdr:rowOff>0</xdr:rowOff>
    </xdr:from>
    <xdr:to>
      <xdr:col>1</xdr:col>
      <xdr:colOff>144780</xdr:colOff>
      <xdr:row>60</xdr:row>
      <xdr:rowOff>0</xdr:rowOff>
    </xdr:to>
    <xdr:pic>
      <xdr:nvPicPr>
        <xdr:cNvPr id="16" name="Picture 15" descr="信昌標誌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" y="15170150"/>
          <a:ext cx="52832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60960</xdr:colOff>
      <xdr:row>60</xdr:row>
      <xdr:rowOff>0</xdr:rowOff>
    </xdr:from>
    <xdr:to>
      <xdr:col>1</xdr:col>
      <xdr:colOff>144780</xdr:colOff>
      <xdr:row>60</xdr:row>
      <xdr:rowOff>0</xdr:rowOff>
    </xdr:to>
    <xdr:pic>
      <xdr:nvPicPr>
        <xdr:cNvPr id="17" name="Picture 16" descr="信昌標誌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" y="15170150"/>
          <a:ext cx="52832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60960</xdr:colOff>
      <xdr:row>60</xdr:row>
      <xdr:rowOff>0</xdr:rowOff>
    </xdr:from>
    <xdr:to>
      <xdr:col>1</xdr:col>
      <xdr:colOff>144780</xdr:colOff>
      <xdr:row>60</xdr:row>
      <xdr:rowOff>0</xdr:rowOff>
    </xdr:to>
    <xdr:pic>
      <xdr:nvPicPr>
        <xdr:cNvPr id="18" name="Picture 17" descr="信昌標誌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" y="15170150"/>
          <a:ext cx="52832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60960</xdr:colOff>
      <xdr:row>60</xdr:row>
      <xdr:rowOff>0</xdr:rowOff>
    </xdr:from>
    <xdr:to>
      <xdr:col>1</xdr:col>
      <xdr:colOff>144780</xdr:colOff>
      <xdr:row>60</xdr:row>
      <xdr:rowOff>0</xdr:rowOff>
    </xdr:to>
    <xdr:pic>
      <xdr:nvPicPr>
        <xdr:cNvPr id="19" name="Picture 18" descr="信昌標誌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" y="15170150"/>
          <a:ext cx="52832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60960</xdr:colOff>
      <xdr:row>60</xdr:row>
      <xdr:rowOff>0</xdr:rowOff>
    </xdr:from>
    <xdr:to>
      <xdr:col>1</xdr:col>
      <xdr:colOff>144780</xdr:colOff>
      <xdr:row>60</xdr:row>
      <xdr:rowOff>0</xdr:rowOff>
    </xdr:to>
    <xdr:pic>
      <xdr:nvPicPr>
        <xdr:cNvPr id="20" name="Picture 19" descr="信昌標誌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" y="15170150"/>
          <a:ext cx="52832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60960</xdr:colOff>
      <xdr:row>60</xdr:row>
      <xdr:rowOff>0</xdr:rowOff>
    </xdr:from>
    <xdr:to>
      <xdr:col>1</xdr:col>
      <xdr:colOff>144780</xdr:colOff>
      <xdr:row>60</xdr:row>
      <xdr:rowOff>0</xdr:rowOff>
    </xdr:to>
    <xdr:pic>
      <xdr:nvPicPr>
        <xdr:cNvPr id="21" name="Picture 20" descr="信昌標誌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" y="15170150"/>
          <a:ext cx="52832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60960</xdr:colOff>
      <xdr:row>60</xdr:row>
      <xdr:rowOff>0</xdr:rowOff>
    </xdr:from>
    <xdr:to>
      <xdr:col>1</xdr:col>
      <xdr:colOff>144780</xdr:colOff>
      <xdr:row>60</xdr:row>
      <xdr:rowOff>0</xdr:rowOff>
    </xdr:to>
    <xdr:pic>
      <xdr:nvPicPr>
        <xdr:cNvPr id="22" name="Picture 21" descr="信昌標誌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" y="15170150"/>
          <a:ext cx="52832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5</xdr:col>
      <xdr:colOff>335280</xdr:colOff>
      <xdr:row>60</xdr:row>
      <xdr:rowOff>0</xdr:rowOff>
    </xdr:from>
    <xdr:to>
      <xdr:col>6</xdr:col>
      <xdr:colOff>38100</xdr:colOff>
      <xdr:row>60</xdr:row>
      <xdr:rowOff>0</xdr:rowOff>
    </xdr:to>
    <xdr:sp macro="" textlink="">
      <xdr:nvSpPr>
        <xdr:cNvPr id="23" name="Rectangle 64"/>
        <xdr:cNvSpPr>
          <a:spLocks noChangeArrowheads="1"/>
        </xdr:cNvSpPr>
      </xdr:nvSpPr>
      <xdr:spPr bwMode="auto">
        <a:xfrm>
          <a:off x="2557780" y="15170150"/>
          <a:ext cx="147320" cy="0"/>
        </a:xfrm>
        <a:prstGeom prst="rect">
          <a:avLst/>
        </a:prstGeom>
        <a:solidFill>
          <a:srgbClr val="00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274320</xdr:colOff>
      <xdr:row>60</xdr:row>
      <xdr:rowOff>0</xdr:rowOff>
    </xdr:from>
    <xdr:to>
      <xdr:col>7</xdr:col>
      <xdr:colOff>365760</xdr:colOff>
      <xdr:row>60</xdr:row>
      <xdr:rowOff>0</xdr:rowOff>
    </xdr:to>
    <xdr:sp macro="" textlink="">
      <xdr:nvSpPr>
        <xdr:cNvPr id="24" name="Rectangle 65"/>
        <xdr:cNvSpPr>
          <a:spLocks noChangeArrowheads="1"/>
        </xdr:cNvSpPr>
      </xdr:nvSpPr>
      <xdr:spPr bwMode="auto">
        <a:xfrm>
          <a:off x="3385820" y="15170150"/>
          <a:ext cx="91440" cy="0"/>
        </a:xfrm>
        <a:prstGeom prst="rect">
          <a:avLst/>
        </a:prstGeom>
        <a:solidFill>
          <a:srgbClr val="00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335280</xdr:colOff>
      <xdr:row>60</xdr:row>
      <xdr:rowOff>0</xdr:rowOff>
    </xdr:from>
    <xdr:to>
      <xdr:col>6</xdr:col>
      <xdr:colOff>38100</xdr:colOff>
      <xdr:row>60</xdr:row>
      <xdr:rowOff>0</xdr:rowOff>
    </xdr:to>
    <xdr:sp macro="" textlink="">
      <xdr:nvSpPr>
        <xdr:cNvPr id="25" name="Rectangle 66"/>
        <xdr:cNvSpPr>
          <a:spLocks noChangeArrowheads="1"/>
        </xdr:cNvSpPr>
      </xdr:nvSpPr>
      <xdr:spPr bwMode="auto">
        <a:xfrm>
          <a:off x="2557780" y="15170150"/>
          <a:ext cx="147320" cy="0"/>
        </a:xfrm>
        <a:prstGeom prst="rect">
          <a:avLst/>
        </a:prstGeom>
        <a:solidFill>
          <a:srgbClr val="00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274320</xdr:colOff>
      <xdr:row>60</xdr:row>
      <xdr:rowOff>0</xdr:rowOff>
    </xdr:from>
    <xdr:to>
      <xdr:col>7</xdr:col>
      <xdr:colOff>365760</xdr:colOff>
      <xdr:row>60</xdr:row>
      <xdr:rowOff>0</xdr:rowOff>
    </xdr:to>
    <xdr:sp macro="" textlink="">
      <xdr:nvSpPr>
        <xdr:cNvPr id="26" name="Rectangle 67"/>
        <xdr:cNvSpPr>
          <a:spLocks noChangeArrowheads="1"/>
        </xdr:cNvSpPr>
      </xdr:nvSpPr>
      <xdr:spPr bwMode="auto">
        <a:xfrm>
          <a:off x="3385820" y="15170150"/>
          <a:ext cx="9144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60960</xdr:colOff>
      <xdr:row>60</xdr:row>
      <xdr:rowOff>0</xdr:rowOff>
    </xdr:from>
    <xdr:to>
      <xdr:col>1</xdr:col>
      <xdr:colOff>144780</xdr:colOff>
      <xdr:row>60</xdr:row>
      <xdr:rowOff>0</xdr:rowOff>
    </xdr:to>
    <xdr:pic>
      <xdr:nvPicPr>
        <xdr:cNvPr id="27" name="Picture 68" descr="信昌標誌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" y="15170150"/>
          <a:ext cx="52832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5</xdr:col>
      <xdr:colOff>335280</xdr:colOff>
      <xdr:row>65</xdr:row>
      <xdr:rowOff>114300</xdr:rowOff>
    </xdr:from>
    <xdr:to>
      <xdr:col>5</xdr:col>
      <xdr:colOff>434340</xdr:colOff>
      <xdr:row>65</xdr:row>
      <xdr:rowOff>220980</xdr:rowOff>
    </xdr:to>
    <xdr:sp macro="" textlink="">
      <xdr:nvSpPr>
        <xdr:cNvPr id="28" name="Rectangle 69"/>
        <xdr:cNvSpPr>
          <a:spLocks noChangeArrowheads="1"/>
        </xdr:cNvSpPr>
      </xdr:nvSpPr>
      <xdr:spPr bwMode="auto">
        <a:xfrm>
          <a:off x="2557780" y="16992600"/>
          <a:ext cx="99060" cy="106680"/>
        </a:xfrm>
        <a:prstGeom prst="rect">
          <a:avLst/>
        </a:prstGeom>
        <a:solidFill>
          <a:srgbClr val="00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274320</xdr:colOff>
      <xdr:row>65</xdr:row>
      <xdr:rowOff>106680</xdr:rowOff>
    </xdr:from>
    <xdr:to>
      <xdr:col>7</xdr:col>
      <xdr:colOff>365760</xdr:colOff>
      <xdr:row>65</xdr:row>
      <xdr:rowOff>213360</xdr:rowOff>
    </xdr:to>
    <xdr:sp macro="" textlink="">
      <xdr:nvSpPr>
        <xdr:cNvPr id="29" name="Rectangle 70"/>
        <xdr:cNvSpPr>
          <a:spLocks noChangeArrowheads="1"/>
        </xdr:cNvSpPr>
      </xdr:nvSpPr>
      <xdr:spPr bwMode="auto">
        <a:xfrm>
          <a:off x="3385820" y="16984980"/>
          <a:ext cx="91440" cy="106680"/>
        </a:xfrm>
        <a:prstGeom prst="rect">
          <a:avLst/>
        </a:prstGeom>
        <a:solidFill>
          <a:srgbClr val="00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335280</xdr:colOff>
      <xdr:row>66</xdr:row>
      <xdr:rowOff>76200</xdr:rowOff>
    </xdr:from>
    <xdr:to>
      <xdr:col>5</xdr:col>
      <xdr:colOff>434340</xdr:colOff>
      <xdr:row>66</xdr:row>
      <xdr:rowOff>182880</xdr:rowOff>
    </xdr:to>
    <xdr:sp macro="" textlink="">
      <xdr:nvSpPr>
        <xdr:cNvPr id="30" name="Rectangle 71"/>
        <xdr:cNvSpPr>
          <a:spLocks noChangeArrowheads="1"/>
        </xdr:cNvSpPr>
      </xdr:nvSpPr>
      <xdr:spPr bwMode="auto">
        <a:xfrm>
          <a:off x="2557780" y="17202150"/>
          <a:ext cx="99060" cy="106680"/>
        </a:xfrm>
        <a:prstGeom prst="rect">
          <a:avLst/>
        </a:prstGeom>
        <a:solidFill>
          <a:srgbClr val="00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274320</xdr:colOff>
      <xdr:row>66</xdr:row>
      <xdr:rowOff>53340</xdr:rowOff>
    </xdr:from>
    <xdr:to>
      <xdr:col>7</xdr:col>
      <xdr:colOff>365760</xdr:colOff>
      <xdr:row>66</xdr:row>
      <xdr:rowOff>160020</xdr:rowOff>
    </xdr:to>
    <xdr:sp macro="" textlink="">
      <xdr:nvSpPr>
        <xdr:cNvPr id="31" name="Rectangle 72"/>
        <xdr:cNvSpPr>
          <a:spLocks noChangeArrowheads="1"/>
        </xdr:cNvSpPr>
      </xdr:nvSpPr>
      <xdr:spPr bwMode="auto">
        <a:xfrm>
          <a:off x="3385820" y="17179290"/>
          <a:ext cx="91440" cy="10668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60960</xdr:colOff>
      <xdr:row>60</xdr:row>
      <xdr:rowOff>83820</xdr:rowOff>
    </xdr:from>
    <xdr:to>
      <xdr:col>1</xdr:col>
      <xdr:colOff>144780</xdr:colOff>
      <xdr:row>61</xdr:row>
      <xdr:rowOff>83820</xdr:rowOff>
    </xdr:to>
    <xdr:pic>
      <xdr:nvPicPr>
        <xdr:cNvPr id="32" name="Picture 73" descr="信昌標誌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0960" y="15253970"/>
          <a:ext cx="528320" cy="495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0313/AppData/Local/Microsoft/Windows/Temporary%20Internet%20Files/Content.Outlook/GR06OMIR/XMF%20quotaion/ISI%20Metal%20Plastic%20Calculatio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hsi/AppData/Local/Microsoft/Windows/INetCache/Content.Outlook/LNP3JQXW/C05G720LR025-&#19979;&#25903;&#26550;B%20LR%20(2)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沖壓"/>
      <sheetName val="ISI 沖壓 成本"/>
      <sheetName val="塑膠"/>
      <sheetName val="ISI 塑膠 成本"/>
      <sheetName val="For 工機 stamping"/>
      <sheetName val="Sheet7"/>
    </sheetNames>
    <sheetDataSet>
      <sheetData sheetId="0" refreshError="1"/>
      <sheetData sheetId="1">
        <row r="5">
          <cell r="B5" t="str">
            <v>25 Ton</v>
          </cell>
        </row>
        <row r="6">
          <cell r="B6" t="str">
            <v>45 Ton</v>
          </cell>
        </row>
        <row r="7">
          <cell r="B7" t="str">
            <v>60 Ton</v>
          </cell>
        </row>
        <row r="8">
          <cell r="B8" t="str">
            <v>110Ton</v>
          </cell>
        </row>
        <row r="9">
          <cell r="B9" t="str">
            <v>200Ton</v>
          </cell>
        </row>
        <row r="10">
          <cell r="B10" t="str">
            <v>250Ton</v>
          </cell>
        </row>
        <row r="11">
          <cell r="B11" t="str">
            <v>300Ton</v>
          </cell>
        </row>
        <row r="12">
          <cell r="B12" t="str">
            <v xml:space="preserve">400Ton </v>
          </cell>
        </row>
        <row r="13">
          <cell r="B13" t="str">
            <v>600Ton</v>
          </cell>
        </row>
        <row r="14">
          <cell r="B14" t="str">
            <v>800Ton</v>
          </cell>
        </row>
      </sheetData>
      <sheetData sheetId="2" refreshError="1"/>
      <sheetData sheetId="3">
        <row r="5">
          <cell r="B5" t="str">
            <v>55Ton</v>
          </cell>
        </row>
      </sheetData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信昌"/>
      <sheetName val="材料"/>
      <sheetName val="工程"/>
      <sheetName val="Sheet5"/>
    </sheetNames>
    <sheetDataSet>
      <sheetData sheetId="0"/>
      <sheetData sheetId="1"/>
      <sheetData sheetId="2">
        <row r="2">
          <cell r="A2" t="str">
            <v>25T</v>
          </cell>
        </row>
      </sheetData>
      <sheetData sheetId="3">
        <row r="2">
          <cell r="A2" t="str">
            <v>下料</v>
          </cell>
        </row>
        <row r="3">
          <cell r="A3" t="str">
            <v>切角料</v>
          </cell>
        </row>
        <row r="4">
          <cell r="A4" t="str">
            <v>沖孔</v>
          </cell>
        </row>
        <row r="5">
          <cell r="A5" t="str">
            <v>剪邊</v>
          </cell>
        </row>
        <row r="6">
          <cell r="A6" t="str">
            <v>沖孔+打MARK</v>
          </cell>
        </row>
        <row r="7">
          <cell r="A7" t="str">
            <v>沖孔+側沖孔</v>
          </cell>
        </row>
        <row r="8">
          <cell r="A8" t="str">
            <v>沖拉線孔</v>
          </cell>
        </row>
        <row r="9">
          <cell r="A9" t="str">
            <v>沖攻牙前孔</v>
          </cell>
        </row>
        <row r="10">
          <cell r="A10" t="str">
            <v>抽(牙)孔</v>
          </cell>
        </row>
        <row r="11">
          <cell r="A11" t="str">
            <v>倒角</v>
          </cell>
        </row>
        <row r="12">
          <cell r="A12" t="str">
            <v>沖凸</v>
          </cell>
        </row>
        <row r="13">
          <cell r="A13" t="str">
            <v>沖孔+沖凸</v>
          </cell>
        </row>
        <row r="14">
          <cell r="A14" t="str">
            <v>成型</v>
          </cell>
        </row>
        <row r="15">
          <cell r="A15" t="str">
            <v>折彎</v>
          </cell>
        </row>
        <row r="16">
          <cell r="A16" t="str">
            <v>預抽成型</v>
          </cell>
        </row>
        <row r="17">
          <cell r="A17" t="str">
            <v>引伸</v>
          </cell>
        </row>
        <row r="18">
          <cell r="A18" t="str">
            <v>折邊</v>
          </cell>
        </row>
        <row r="19">
          <cell r="A19" t="str">
            <v>翻邊</v>
          </cell>
        </row>
        <row r="20">
          <cell r="A20" t="str">
            <v>成型+打肋</v>
          </cell>
        </row>
        <row r="21">
          <cell r="A21" t="str">
            <v>成型+翻邊</v>
          </cell>
        </row>
        <row r="22">
          <cell r="A22" t="str">
            <v>成型+打MARK</v>
          </cell>
        </row>
        <row r="23">
          <cell r="A23" t="str">
            <v>沖孔+折邊</v>
          </cell>
        </row>
        <row r="24">
          <cell r="A24" t="str">
            <v>沖孔+修邊</v>
          </cell>
        </row>
        <row r="25">
          <cell r="A25" t="str">
            <v>下料+沖孔</v>
          </cell>
        </row>
        <row r="26">
          <cell r="A26" t="str">
            <v>沖孔+切開</v>
          </cell>
        </row>
        <row r="27">
          <cell r="A27" t="str">
            <v>沖孔+剪外型</v>
          </cell>
        </row>
        <row r="28">
          <cell r="A28" t="str">
            <v>整型</v>
          </cell>
        </row>
        <row r="29">
          <cell r="A29" t="str">
            <v>連續沖壓</v>
          </cell>
        </row>
        <row r="30">
          <cell r="A30" t="str">
            <v>CO2燒焊</v>
          </cell>
        </row>
        <row r="31">
          <cell r="A31" t="str">
            <v>攻牙</v>
          </cell>
        </row>
        <row r="32">
          <cell r="A32" t="str">
            <v>車修平面倒內外角</v>
          </cell>
        </row>
        <row r="33">
          <cell r="A33" t="str">
            <v>車修總長倒內外角</v>
          </cell>
        </row>
        <row r="34">
          <cell r="A34" t="str">
            <v xml:space="preserve">滾鍍六價鋅白
</v>
          </cell>
          <cell r="F34" t="str">
            <v>鎖類主板</v>
          </cell>
        </row>
        <row r="35">
          <cell r="A35" t="str">
            <v xml:space="preserve">滾鍍六價五彩
</v>
          </cell>
          <cell r="F35" t="str">
            <v>REG主臂齒板</v>
          </cell>
        </row>
        <row r="36">
          <cell r="A36" t="str">
            <v xml:space="preserve">滾鍍六價黑鋅
</v>
          </cell>
          <cell r="F36" t="str">
            <v>鉸鍊類公母架</v>
          </cell>
        </row>
        <row r="37">
          <cell r="A37" t="str">
            <v xml:space="preserve">滾鍍三價鋅白
</v>
          </cell>
          <cell r="F37" t="str">
            <v>門鎖類鎖扣</v>
          </cell>
        </row>
        <row r="38">
          <cell r="A38" t="str">
            <v xml:space="preserve">滾鍍三價五彩
</v>
          </cell>
        </row>
        <row r="39">
          <cell r="A39" t="str">
            <v xml:space="preserve">滾鍍三價黑鋅
</v>
          </cell>
        </row>
        <row r="40">
          <cell r="A40" t="str">
            <v xml:space="preserve">吊鍍三價鋅白
</v>
          </cell>
        </row>
        <row r="41">
          <cell r="A41" t="str">
            <v xml:space="preserve">吊鍍三價五彩
</v>
          </cell>
        </row>
        <row r="42">
          <cell r="A42" t="str">
            <v>吊鍍三價黑鋅</v>
          </cell>
        </row>
        <row r="43">
          <cell r="A43" t="str">
            <v>三價不鉻化</v>
          </cell>
        </row>
        <row r="44">
          <cell r="A44" t="str">
            <v>振動研磨</v>
          </cell>
        </row>
      </sheetData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21"/>
  <sheetViews>
    <sheetView view="pageBreakPreview" zoomScaleNormal="100" zoomScaleSheetLayoutView="100" workbookViewId="0">
      <selection activeCell="C4" sqref="C4:E5"/>
    </sheetView>
  </sheetViews>
  <sheetFormatPr defaultColWidth="8.875" defaultRowHeight="16.5"/>
  <cols>
    <col min="1" max="1" width="10.625" style="172" customWidth="1"/>
    <col min="2" max="2" width="7" style="141" customWidth="1"/>
    <col min="3" max="3" width="5.75" style="141" customWidth="1"/>
    <col min="4" max="4" width="12.5" style="141" bestFit="1" customWidth="1"/>
    <col min="5" max="5" width="5.875" style="141" customWidth="1"/>
    <col min="6" max="6" width="6.125" style="141" customWidth="1"/>
    <col min="7" max="7" width="8.875" style="141"/>
    <col min="8" max="8" width="3.75" style="141" customWidth="1"/>
    <col min="9" max="9" width="23.5" style="141" customWidth="1"/>
    <col min="10" max="10" width="3.75" style="141" customWidth="1"/>
    <col min="11" max="13" width="8.75" style="141" customWidth="1"/>
    <col min="14" max="16384" width="8.875" style="141"/>
  </cols>
  <sheetData>
    <row r="1" spans="1:13" ht="28.9" customHeight="1" thickBot="1">
      <c r="A1" s="339"/>
      <c r="B1" s="340"/>
      <c r="C1" s="340"/>
      <c r="D1" s="340"/>
      <c r="E1" s="341"/>
      <c r="F1" s="342" t="s">
        <v>247</v>
      </c>
      <c r="G1" s="343"/>
      <c r="H1" s="343"/>
      <c r="I1" s="343"/>
      <c r="J1" s="344"/>
      <c r="K1" s="138" t="s">
        <v>113</v>
      </c>
      <c r="L1" s="139" t="s">
        <v>114</v>
      </c>
      <c r="M1" s="140" t="s">
        <v>115</v>
      </c>
    </row>
    <row r="2" spans="1:13" ht="17.25" thickBot="1">
      <c r="A2" s="309" t="s">
        <v>116</v>
      </c>
      <c r="B2" s="310"/>
      <c r="C2" s="345" t="s">
        <v>248</v>
      </c>
      <c r="D2" s="346"/>
      <c r="E2" s="347"/>
      <c r="F2" s="351" t="s">
        <v>249</v>
      </c>
      <c r="G2" s="352"/>
      <c r="H2" s="352"/>
      <c r="I2" s="352"/>
      <c r="J2" s="353"/>
      <c r="K2" s="142" t="s">
        <v>117</v>
      </c>
      <c r="L2" s="143" t="s">
        <v>118</v>
      </c>
      <c r="M2" s="144" t="s">
        <v>119</v>
      </c>
    </row>
    <row r="3" spans="1:13" ht="19.5" customHeight="1" thickBot="1">
      <c r="A3" s="354" t="s">
        <v>120</v>
      </c>
      <c r="B3" s="296"/>
      <c r="C3" s="348"/>
      <c r="D3" s="349"/>
      <c r="E3" s="350"/>
      <c r="F3" s="351" t="s">
        <v>121</v>
      </c>
      <c r="G3" s="352"/>
      <c r="H3" s="352"/>
      <c r="I3" s="352"/>
      <c r="J3" s="353"/>
      <c r="K3" s="145" t="s">
        <v>250</v>
      </c>
      <c r="L3" s="146" t="s">
        <v>251</v>
      </c>
      <c r="M3" s="147" t="s">
        <v>252</v>
      </c>
    </row>
    <row r="4" spans="1:13">
      <c r="A4" s="309" t="s">
        <v>122</v>
      </c>
      <c r="B4" s="310"/>
      <c r="C4" s="319" t="s">
        <v>253</v>
      </c>
      <c r="D4" s="320"/>
      <c r="E4" s="321"/>
      <c r="F4" s="325" t="s">
        <v>123</v>
      </c>
      <c r="G4" s="326"/>
      <c r="H4" s="327" t="s">
        <v>254</v>
      </c>
      <c r="I4" s="328"/>
      <c r="J4" s="329"/>
      <c r="K4" s="333"/>
      <c r="L4" s="334"/>
      <c r="M4" s="335"/>
    </row>
    <row r="5" spans="1:13">
      <c r="A5" s="306" t="s">
        <v>124</v>
      </c>
      <c r="B5" s="307"/>
      <c r="C5" s="322"/>
      <c r="D5" s="323"/>
      <c r="E5" s="324"/>
      <c r="F5" s="297" t="s">
        <v>125</v>
      </c>
      <c r="G5" s="298"/>
      <c r="H5" s="330"/>
      <c r="I5" s="331"/>
      <c r="J5" s="332"/>
      <c r="K5" s="336"/>
      <c r="L5" s="337"/>
      <c r="M5" s="338"/>
    </row>
    <row r="6" spans="1:13">
      <c r="A6" s="303" t="s">
        <v>126</v>
      </c>
      <c r="B6" s="304"/>
      <c r="C6" s="304"/>
      <c r="D6" s="304"/>
      <c r="E6" s="305"/>
      <c r="F6" s="148"/>
      <c r="G6" s="148"/>
      <c r="H6" s="148"/>
      <c r="I6" s="148"/>
      <c r="J6" s="148"/>
      <c r="K6" s="148"/>
      <c r="L6" s="148"/>
      <c r="M6" s="149"/>
    </row>
    <row r="7" spans="1:13">
      <c r="A7" s="306" t="s">
        <v>127</v>
      </c>
      <c r="B7" s="307"/>
      <c r="C7" s="307"/>
      <c r="D7" s="307"/>
      <c r="E7" s="308"/>
      <c r="F7" s="150"/>
      <c r="G7" s="151"/>
      <c r="H7" s="151"/>
      <c r="I7" s="150"/>
      <c r="J7" s="151"/>
      <c r="K7" s="151"/>
      <c r="L7" s="151"/>
      <c r="M7" s="152"/>
    </row>
    <row r="8" spans="1:13" ht="25.5">
      <c r="A8" s="153"/>
      <c r="B8" s="154"/>
      <c r="C8" s="154"/>
      <c r="D8" s="154"/>
      <c r="E8" s="154"/>
      <c r="F8" s="150"/>
      <c r="G8" s="155"/>
      <c r="H8" s="151"/>
      <c r="I8" s="151"/>
      <c r="J8" s="151"/>
      <c r="K8" s="151"/>
      <c r="L8" s="151"/>
      <c r="M8" s="152"/>
    </row>
    <row r="9" spans="1:13" ht="27.75">
      <c r="A9" s="156"/>
      <c r="B9" s="151"/>
      <c r="C9" s="157"/>
      <c r="D9" s="151"/>
      <c r="E9" s="151"/>
      <c r="F9" s="151"/>
      <c r="G9" s="155"/>
      <c r="H9" s="151"/>
      <c r="I9" s="151"/>
      <c r="J9" s="158"/>
      <c r="K9" s="151"/>
      <c r="L9" s="151"/>
      <c r="M9" s="152"/>
    </row>
    <row r="10" spans="1:13">
      <c r="A10" s="156"/>
      <c r="B10" s="151"/>
      <c r="C10" s="151"/>
      <c r="D10" s="158"/>
      <c r="E10" s="151"/>
      <c r="F10" s="151"/>
      <c r="G10" s="151"/>
      <c r="H10" s="151"/>
      <c r="I10" s="151"/>
      <c r="J10" s="151"/>
      <c r="K10" s="151"/>
      <c r="L10" s="151"/>
      <c r="M10" s="152"/>
    </row>
    <row r="11" spans="1:13">
      <c r="A11" s="156"/>
      <c r="B11" s="151"/>
      <c r="C11" s="159"/>
      <c r="D11" s="158"/>
      <c r="E11" s="151"/>
      <c r="F11" s="151"/>
      <c r="G11" s="151"/>
      <c r="H11" s="151"/>
      <c r="I11" s="151"/>
      <c r="J11" s="151"/>
      <c r="K11" s="151"/>
      <c r="L11" s="151"/>
      <c r="M11" s="152"/>
    </row>
    <row r="12" spans="1:13">
      <c r="A12" s="156"/>
      <c r="B12" s="159"/>
      <c r="C12" s="151"/>
      <c r="D12" s="151"/>
      <c r="E12" s="151"/>
      <c r="F12" s="151"/>
      <c r="G12" s="151"/>
      <c r="H12" s="151"/>
      <c r="I12" s="151"/>
      <c r="J12" s="151"/>
      <c r="K12" s="151"/>
      <c r="L12" s="151"/>
      <c r="M12" s="152"/>
    </row>
    <row r="13" spans="1:13">
      <c r="A13" s="156"/>
      <c r="B13" s="151"/>
      <c r="C13" s="151"/>
      <c r="D13" s="151"/>
      <c r="E13" s="151"/>
      <c r="F13" s="151"/>
      <c r="G13" s="151"/>
      <c r="H13" s="151"/>
      <c r="I13" s="151"/>
      <c r="J13" s="151"/>
      <c r="K13" s="151"/>
      <c r="L13" s="151"/>
      <c r="M13" s="152"/>
    </row>
    <row r="14" spans="1:13">
      <c r="A14" s="156"/>
      <c r="B14" s="151"/>
      <c r="C14" s="151"/>
      <c r="D14" s="151"/>
      <c r="E14" s="151"/>
      <c r="F14" s="151"/>
      <c r="G14" s="151"/>
      <c r="H14" s="151"/>
      <c r="I14" s="151"/>
      <c r="J14" s="151"/>
      <c r="K14" s="151"/>
      <c r="L14" s="151"/>
      <c r="M14" s="152"/>
    </row>
    <row r="15" spans="1:13">
      <c r="A15" s="156"/>
      <c r="B15" s="151"/>
      <c r="C15" s="151"/>
      <c r="D15" s="151"/>
      <c r="E15" s="151"/>
      <c r="F15" s="151"/>
      <c r="G15" s="151"/>
      <c r="H15" s="151"/>
      <c r="I15" s="151"/>
      <c r="J15" s="151"/>
      <c r="K15" s="151"/>
      <c r="L15" s="151"/>
      <c r="M15" s="152"/>
    </row>
    <row r="16" spans="1:13" ht="17.25" thickBot="1">
      <c r="A16" s="156"/>
      <c r="B16" s="151"/>
      <c r="C16" s="151"/>
      <c r="D16" s="151"/>
      <c r="E16" s="151"/>
      <c r="F16" s="151"/>
      <c r="G16" s="151"/>
      <c r="H16" s="151"/>
      <c r="I16" s="151"/>
      <c r="J16" s="151"/>
      <c r="K16" s="151"/>
      <c r="L16" s="151"/>
      <c r="M16" s="152"/>
    </row>
    <row r="17" spans="1:13">
      <c r="A17" s="309" t="s">
        <v>128</v>
      </c>
      <c r="B17" s="310"/>
      <c r="C17" s="311"/>
      <c r="D17" s="151"/>
      <c r="E17" s="151"/>
      <c r="F17" s="151"/>
      <c r="G17" s="151"/>
      <c r="H17" s="151"/>
      <c r="I17" s="151"/>
      <c r="J17" s="151"/>
      <c r="K17" s="151"/>
      <c r="L17" s="151"/>
      <c r="M17" s="152"/>
    </row>
    <row r="18" spans="1:13" ht="17.25" thickBot="1">
      <c r="A18" s="306" t="s">
        <v>129</v>
      </c>
      <c r="B18" s="307"/>
      <c r="C18" s="312"/>
      <c r="D18" s="151"/>
      <c r="E18" s="151"/>
      <c r="F18" s="151"/>
      <c r="G18" s="151"/>
      <c r="H18" s="151"/>
      <c r="I18" s="151"/>
      <c r="J18" s="151"/>
      <c r="K18" s="160"/>
      <c r="L18" s="160"/>
      <c r="M18" s="161"/>
    </row>
    <row r="19" spans="1:13" ht="19.5" customHeight="1">
      <c r="A19" s="313" t="s">
        <v>130</v>
      </c>
      <c r="B19" s="315" t="s">
        <v>131</v>
      </c>
      <c r="C19" s="316"/>
      <c r="D19" s="162" t="s">
        <v>132</v>
      </c>
      <c r="E19" s="317" t="s">
        <v>133</v>
      </c>
      <c r="F19" s="318"/>
      <c r="G19" s="292" t="s">
        <v>134</v>
      </c>
      <c r="H19" s="293"/>
      <c r="I19" s="293"/>
      <c r="J19" s="293"/>
      <c r="K19" s="294"/>
      <c r="L19" s="163" t="s">
        <v>135</v>
      </c>
      <c r="M19" s="140" t="s">
        <v>113</v>
      </c>
    </row>
    <row r="20" spans="1:13" ht="17.25" customHeight="1" thickBot="1">
      <c r="A20" s="314"/>
      <c r="B20" s="295" t="s">
        <v>136</v>
      </c>
      <c r="C20" s="296"/>
      <c r="D20" s="164" t="s">
        <v>137</v>
      </c>
      <c r="E20" s="297" t="s">
        <v>138</v>
      </c>
      <c r="F20" s="298"/>
      <c r="G20" s="297" t="s">
        <v>139</v>
      </c>
      <c r="H20" s="299"/>
      <c r="I20" s="299"/>
      <c r="J20" s="299"/>
      <c r="K20" s="298"/>
      <c r="L20" s="165" t="s">
        <v>140</v>
      </c>
      <c r="M20" s="144" t="s">
        <v>141</v>
      </c>
    </row>
    <row r="21" spans="1:13" ht="17.25" thickTop="1">
      <c r="A21" s="166" t="s">
        <v>142</v>
      </c>
      <c r="B21" s="281"/>
      <c r="C21" s="282"/>
      <c r="D21" s="167"/>
      <c r="E21" s="281"/>
      <c r="F21" s="282"/>
      <c r="G21" s="300" t="s">
        <v>243</v>
      </c>
      <c r="H21" s="301"/>
      <c r="I21" s="301"/>
      <c r="J21" s="301"/>
      <c r="K21" s="302"/>
      <c r="L21" s="168"/>
      <c r="M21" s="169"/>
    </row>
    <row r="22" spans="1:13">
      <c r="A22" s="166">
        <v>1</v>
      </c>
      <c r="B22" s="281"/>
      <c r="C22" s="282"/>
      <c r="D22" s="167"/>
      <c r="E22" s="281"/>
      <c r="F22" s="282"/>
      <c r="G22" s="283"/>
      <c r="H22" s="284"/>
      <c r="I22" s="284"/>
      <c r="J22" s="284"/>
      <c r="K22" s="285"/>
      <c r="L22" s="168"/>
      <c r="M22" s="169"/>
    </row>
    <row r="23" spans="1:13">
      <c r="A23" s="166">
        <v>2</v>
      </c>
      <c r="B23" s="281"/>
      <c r="C23" s="282"/>
      <c r="D23" s="167"/>
      <c r="E23" s="281"/>
      <c r="F23" s="282"/>
      <c r="G23" s="289"/>
      <c r="H23" s="290"/>
      <c r="I23" s="290"/>
      <c r="J23" s="290"/>
      <c r="K23" s="291"/>
      <c r="L23" s="168"/>
      <c r="M23" s="169"/>
    </row>
    <row r="24" spans="1:13">
      <c r="A24" s="166">
        <v>3</v>
      </c>
      <c r="B24" s="281"/>
      <c r="C24" s="282"/>
      <c r="D24" s="167"/>
      <c r="E24" s="281"/>
      <c r="F24" s="282"/>
      <c r="G24" s="283"/>
      <c r="H24" s="284"/>
      <c r="I24" s="284"/>
      <c r="J24" s="284"/>
      <c r="K24" s="285"/>
      <c r="L24" s="168"/>
      <c r="M24" s="169"/>
    </row>
    <row r="25" spans="1:13">
      <c r="A25" s="166">
        <v>4</v>
      </c>
      <c r="B25" s="281"/>
      <c r="C25" s="282"/>
      <c r="D25" s="167"/>
      <c r="E25" s="281"/>
      <c r="F25" s="282"/>
      <c r="G25" s="283"/>
      <c r="H25" s="284"/>
      <c r="I25" s="284"/>
      <c r="J25" s="284"/>
      <c r="K25" s="285"/>
      <c r="L25" s="168"/>
      <c r="M25" s="169"/>
    </row>
    <row r="26" spans="1:13">
      <c r="A26" s="166">
        <v>5</v>
      </c>
      <c r="B26" s="281"/>
      <c r="C26" s="282"/>
      <c r="D26" s="167"/>
      <c r="E26" s="281"/>
      <c r="F26" s="282"/>
      <c r="G26" s="283"/>
      <c r="H26" s="284"/>
      <c r="I26" s="284"/>
      <c r="J26" s="284"/>
      <c r="K26" s="285"/>
      <c r="L26" s="168"/>
      <c r="M26" s="169"/>
    </row>
    <row r="27" spans="1:13">
      <c r="A27" s="166">
        <v>6</v>
      </c>
      <c r="B27" s="281"/>
      <c r="C27" s="282"/>
      <c r="D27" s="167"/>
      <c r="E27" s="281"/>
      <c r="F27" s="282"/>
      <c r="G27" s="283"/>
      <c r="H27" s="284"/>
      <c r="I27" s="284"/>
      <c r="J27" s="284"/>
      <c r="K27" s="285"/>
      <c r="L27" s="168"/>
      <c r="M27" s="169"/>
    </row>
    <row r="28" spans="1:13">
      <c r="A28" s="166">
        <v>7</v>
      </c>
      <c r="B28" s="281"/>
      <c r="C28" s="282"/>
      <c r="D28" s="167"/>
      <c r="E28" s="281"/>
      <c r="F28" s="282"/>
      <c r="G28" s="283"/>
      <c r="H28" s="284"/>
      <c r="I28" s="284"/>
      <c r="J28" s="284"/>
      <c r="K28" s="285"/>
      <c r="L28" s="168"/>
      <c r="M28" s="169"/>
    </row>
    <row r="29" spans="1:13">
      <c r="A29" s="166">
        <v>8</v>
      </c>
      <c r="B29" s="281"/>
      <c r="C29" s="282"/>
      <c r="D29" s="167"/>
      <c r="E29" s="281"/>
      <c r="F29" s="282"/>
      <c r="G29" s="283"/>
      <c r="H29" s="284"/>
      <c r="I29" s="284"/>
      <c r="J29" s="284"/>
      <c r="K29" s="285"/>
      <c r="L29" s="168"/>
      <c r="M29" s="169"/>
    </row>
    <row r="30" spans="1:13">
      <c r="A30" s="166">
        <v>9</v>
      </c>
      <c r="B30" s="281"/>
      <c r="C30" s="282"/>
      <c r="D30" s="167"/>
      <c r="E30" s="281"/>
      <c r="F30" s="282"/>
      <c r="G30" s="283"/>
      <c r="H30" s="284"/>
      <c r="I30" s="284"/>
      <c r="J30" s="284"/>
      <c r="K30" s="285"/>
      <c r="L30" s="168"/>
      <c r="M30" s="169"/>
    </row>
    <row r="31" spans="1:13">
      <c r="A31" s="166">
        <v>10</v>
      </c>
      <c r="B31" s="281"/>
      <c r="C31" s="282"/>
      <c r="D31" s="167"/>
      <c r="E31" s="281"/>
      <c r="F31" s="282"/>
      <c r="G31" s="283"/>
      <c r="H31" s="284"/>
      <c r="I31" s="284"/>
      <c r="J31" s="284"/>
      <c r="K31" s="285"/>
      <c r="L31" s="168"/>
      <c r="M31" s="169"/>
    </row>
    <row r="32" spans="1:13">
      <c r="A32" s="166">
        <v>11</v>
      </c>
      <c r="B32" s="281"/>
      <c r="C32" s="282"/>
      <c r="D32" s="167"/>
      <c r="E32" s="281"/>
      <c r="F32" s="282"/>
      <c r="G32" s="283"/>
      <c r="H32" s="284"/>
      <c r="I32" s="284"/>
      <c r="J32" s="284"/>
      <c r="K32" s="285"/>
      <c r="L32" s="168"/>
      <c r="M32" s="169"/>
    </row>
    <row r="33" spans="1:13">
      <c r="A33" s="166">
        <v>12</v>
      </c>
      <c r="B33" s="281"/>
      <c r="C33" s="282"/>
      <c r="D33" s="167"/>
      <c r="E33" s="281"/>
      <c r="F33" s="282"/>
      <c r="G33" s="283"/>
      <c r="H33" s="284"/>
      <c r="I33" s="284"/>
      <c r="J33" s="284"/>
      <c r="K33" s="285"/>
      <c r="L33" s="168"/>
      <c r="M33" s="169"/>
    </row>
    <row r="34" spans="1:13">
      <c r="A34" s="166">
        <v>13</v>
      </c>
      <c r="B34" s="281"/>
      <c r="C34" s="282"/>
      <c r="D34" s="167"/>
      <c r="E34" s="281"/>
      <c r="F34" s="282"/>
      <c r="G34" s="283"/>
      <c r="H34" s="284"/>
      <c r="I34" s="284"/>
      <c r="J34" s="284"/>
      <c r="K34" s="285"/>
      <c r="L34" s="168"/>
      <c r="M34" s="169"/>
    </row>
    <row r="35" spans="1:13">
      <c r="A35" s="166">
        <v>14</v>
      </c>
      <c r="B35" s="281"/>
      <c r="C35" s="282"/>
      <c r="D35" s="167"/>
      <c r="E35" s="281"/>
      <c r="F35" s="282"/>
      <c r="G35" s="283"/>
      <c r="H35" s="284"/>
      <c r="I35" s="284"/>
      <c r="J35" s="284"/>
      <c r="K35" s="285"/>
      <c r="L35" s="168"/>
      <c r="M35" s="169"/>
    </row>
    <row r="36" spans="1:13">
      <c r="A36" s="166">
        <v>15</v>
      </c>
      <c r="B36" s="281"/>
      <c r="C36" s="282"/>
      <c r="D36" s="167"/>
      <c r="E36" s="281"/>
      <c r="F36" s="282"/>
      <c r="G36" s="283"/>
      <c r="H36" s="284"/>
      <c r="I36" s="284"/>
      <c r="J36" s="284"/>
      <c r="K36" s="285"/>
      <c r="L36" s="168"/>
      <c r="M36" s="169"/>
    </row>
    <row r="37" spans="1:13">
      <c r="A37" s="166">
        <v>16</v>
      </c>
      <c r="B37" s="281"/>
      <c r="C37" s="282"/>
      <c r="D37" s="167"/>
      <c r="E37" s="281"/>
      <c r="F37" s="282"/>
      <c r="G37" s="283"/>
      <c r="H37" s="284"/>
      <c r="I37" s="284"/>
      <c r="J37" s="284"/>
      <c r="K37" s="285"/>
      <c r="L37" s="168"/>
      <c r="M37" s="169"/>
    </row>
    <row r="38" spans="1:13">
      <c r="A38" s="166">
        <v>17</v>
      </c>
      <c r="B38" s="281"/>
      <c r="C38" s="282"/>
      <c r="D38" s="167"/>
      <c r="E38" s="281"/>
      <c r="F38" s="282"/>
      <c r="G38" s="283"/>
      <c r="H38" s="284"/>
      <c r="I38" s="284"/>
      <c r="J38" s="284"/>
      <c r="K38" s="285"/>
      <c r="L38" s="168"/>
      <c r="M38" s="169"/>
    </row>
    <row r="39" spans="1:13">
      <c r="A39" s="166">
        <v>18</v>
      </c>
      <c r="B39" s="281"/>
      <c r="C39" s="282"/>
      <c r="D39" s="167"/>
      <c r="E39" s="281"/>
      <c r="F39" s="282"/>
      <c r="G39" s="283"/>
      <c r="H39" s="284"/>
      <c r="I39" s="284"/>
      <c r="J39" s="284"/>
      <c r="K39" s="285"/>
      <c r="L39" s="168"/>
      <c r="M39" s="169"/>
    </row>
    <row r="40" spans="1:13">
      <c r="A40" s="166">
        <v>19</v>
      </c>
      <c r="B40" s="281"/>
      <c r="C40" s="282"/>
      <c r="D40" s="167"/>
      <c r="E40" s="281"/>
      <c r="F40" s="282"/>
      <c r="G40" s="283"/>
      <c r="H40" s="284"/>
      <c r="I40" s="284"/>
      <c r="J40" s="284"/>
      <c r="K40" s="285"/>
      <c r="L40" s="168"/>
      <c r="M40" s="169"/>
    </row>
    <row r="41" spans="1:13">
      <c r="A41" s="166">
        <v>20</v>
      </c>
      <c r="B41" s="281"/>
      <c r="C41" s="282"/>
      <c r="D41" s="167"/>
      <c r="E41" s="281"/>
      <c r="F41" s="282"/>
      <c r="G41" s="283"/>
      <c r="H41" s="284"/>
      <c r="I41" s="284"/>
      <c r="J41" s="284"/>
      <c r="K41" s="285"/>
      <c r="L41" s="168"/>
      <c r="M41" s="169"/>
    </row>
    <row r="42" spans="1:13">
      <c r="A42" s="166">
        <v>21</v>
      </c>
      <c r="B42" s="281"/>
      <c r="C42" s="282"/>
      <c r="D42" s="167"/>
      <c r="E42" s="281"/>
      <c r="F42" s="282"/>
      <c r="G42" s="283"/>
      <c r="H42" s="284"/>
      <c r="I42" s="284"/>
      <c r="J42" s="284"/>
      <c r="K42" s="285"/>
      <c r="L42" s="168"/>
      <c r="M42" s="169"/>
    </row>
    <row r="43" spans="1:13">
      <c r="A43" s="166">
        <v>22</v>
      </c>
      <c r="B43" s="281"/>
      <c r="C43" s="282"/>
      <c r="D43" s="167"/>
      <c r="E43" s="281"/>
      <c r="F43" s="282"/>
      <c r="G43" s="283"/>
      <c r="H43" s="284"/>
      <c r="I43" s="284"/>
      <c r="J43" s="284"/>
      <c r="K43" s="285"/>
      <c r="L43" s="168"/>
      <c r="M43" s="169"/>
    </row>
    <row r="44" spans="1:13">
      <c r="A44" s="166">
        <v>23</v>
      </c>
      <c r="B44" s="281"/>
      <c r="C44" s="282"/>
      <c r="D44" s="167"/>
      <c r="E44" s="281"/>
      <c r="F44" s="282"/>
      <c r="G44" s="283"/>
      <c r="H44" s="284"/>
      <c r="I44" s="284"/>
      <c r="J44" s="284"/>
      <c r="K44" s="285"/>
      <c r="L44" s="168"/>
      <c r="M44" s="169"/>
    </row>
    <row r="45" spans="1:13">
      <c r="A45" s="166">
        <v>24</v>
      </c>
      <c r="B45" s="281"/>
      <c r="C45" s="282"/>
      <c r="D45" s="167"/>
      <c r="E45" s="281"/>
      <c r="F45" s="282"/>
      <c r="G45" s="283"/>
      <c r="H45" s="284"/>
      <c r="I45" s="284"/>
      <c r="J45" s="284"/>
      <c r="K45" s="285"/>
      <c r="L45" s="168"/>
      <c r="M45" s="169"/>
    </row>
    <row r="46" spans="1:13">
      <c r="A46" s="166">
        <v>25</v>
      </c>
      <c r="B46" s="281"/>
      <c r="C46" s="282"/>
      <c r="D46" s="167"/>
      <c r="E46" s="281"/>
      <c r="F46" s="282"/>
      <c r="G46" s="283"/>
      <c r="H46" s="284"/>
      <c r="I46" s="284"/>
      <c r="J46" s="284"/>
      <c r="K46" s="285"/>
      <c r="L46" s="168"/>
      <c r="M46" s="169"/>
    </row>
    <row r="47" spans="1:13">
      <c r="A47" s="166">
        <v>26</v>
      </c>
      <c r="B47" s="281"/>
      <c r="C47" s="282"/>
      <c r="D47" s="167"/>
      <c r="E47" s="281"/>
      <c r="F47" s="282"/>
      <c r="G47" s="283"/>
      <c r="H47" s="284"/>
      <c r="I47" s="284"/>
      <c r="J47" s="284"/>
      <c r="K47" s="285"/>
      <c r="L47" s="168"/>
      <c r="M47" s="169"/>
    </row>
    <row r="48" spans="1:13">
      <c r="A48" s="166">
        <v>27</v>
      </c>
      <c r="B48" s="281"/>
      <c r="C48" s="282"/>
      <c r="D48" s="167"/>
      <c r="E48" s="281"/>
      <c r="F48" s="282"/>
      <c r="G48" s="283"/>
      <c r="H48" s="284"/>
      <c r="I48" s="284"/>
      <c r="J48" s="284"/>
      <c r="K48" s="285"/>
      <c r="L48" s="168"/>
      <c r="M48" s="169"/>
    </row>
    <row r="49" spans="1:13">
      <c r="A49" s="166">
        <v>28</v>
      </c>
      <c r="B49" s="281"/>
      <c r="C49" s="282"/>
      <c r="D49" s="167"/>
      <c r="E49" s="281"/>
      <c r="F49" s="282"/>
      <c r="G49" s="283"/>
      <c r="H49" s="284"/>
      <c r="I49" s="284"/>
      <c r="J49" s="284"/>
      <c r="K49" s="285"/>
      <c r="L49" s="168"/>
      <c r="M49" s="169"/>
    </row>
    <row r="50" spans="1:13">
      <c r="A50" s="166">
        <v>29</v>
      </c>
      <c r="B50" s="281"/>
      <c r="C50" s="282"/>
      <c r="D50" s="167"/>
      <c r="E50" s="281"/>
      <c r="F50" s="282"/>
      <c r="G50" s="283"/>
      <c r="H50" s="284"/>
      <c r="I50" s="284"/>
      <c r="J50" s="284"/>
      <c r="K50" s="285"/>
      <c r="L50" s="168"/>
      <c r="M50" s="169"/>
    </row>
    <row r="51" spans="1:13">
      <c r="A51" s="166">
        <v>30</v>
      </c>
      <c r="B51" s="281"/>
      <c r="C51" s="282"/>
      <c r="D51" s="167"/>
      <c r="E51" s="281"/>
      <c r="F51" s="282"/>
      <c r="G51" s="283"/>
      <c r="H51" s="284"/>
      <c r="I51" s="284"/>
      <c r="J51" s="284"/>
      <c r="K51" s="285"/>
      <c r="L51" s="168"/>
      <c r="M51" s="169"/>
    </row>
    <row r="52" spans="1:13">
      <c r="A52" s="166">
        <v>31</v>
      </c>
      <c r="B52" s="281"/>
      <c r="C52" s="282"/>
      <c r="D52" s="167"/>
      <c r="E52" s="281"/>
      <c r="F52" s="282"/>
      <c r="G52" s="283"/>
      <c r="H52" s="284"/>
      <c r="I52" s="284"/>
      <c r="J52" s="284"/>
      <c r="K52" s="285"/>
      <c r="L52" s="168"/>
      <c r="M52" s="169"/>
    </row>
    <row r="53" spans="1:13">
      <c r="A53" s="166">
        <v>32</v>
      </c>
      <c r="B53" s="281"/>
      <c r="C53" s="282"/>
      <c r="D53" s="167"/>
      <c r="E53" s="281"/>
      <c r="F53" s="282"/>
      <c r="G53" s="283"/>
      <c r="H53" s="284"/>
      <c r="I53" s="284"/>
      <c r="J53" s="284"/>
      <c r="K53" s="285"/>
      <c r="L53" s="168"/>
      <c r="M53" s="169"/>
    </row>
    <row r="54" spans="1:13">
      <c r="A54" s="166">
        <v>33</v>
      </c>
      <c r="B54" s="281"/>
      <c r="C54" s="282"/>
      <c r="D54" s="167"/>
      <c r="E54" s="281"/>
      <c r="F54" s="282"/>
      <c r="G54" s="283"/>
      <c r="H54" s="284"/>
      <c r="I54" s="284"/>
      <c r="J54" s="284"/>
      <c r="K54" s="285"/>
      <c r="L54" s="168"/>
      <c r="M54" s="169"/>
    </row>
    <row r="55" spans="1:13">
      <c r="A55" s="166">
        <v>34</v>
      </c>
      <c r="B55" s="281"/>
      <c r="C55" s="282"/>
      <c r="D55" s="167"/>
      <c r="E55" s="281"/>
      <c r="F55" s="282"/>
      <c r="G55" s="283"/>
      <c r="H55" s="284"/>
      <c r="I55" s="284"/>
      <c r="J55" s="284"/>
      <c r="K55" s="285"/>
      <c r="L55" s="168"/>
      <c r="M55" s="169"/>
    </row>
    <row r="56" spans="1:13">
      <c r="A56" s="166">
        <v>35</v>
      </c>
      <c r="B56" s="281"/>
      <c r="C56" s="282"/>
      <c r="D56" s="167"/>
      <c r="E56" s="281"/>
      <c r="F56" s="282"/>
      <c r="G56" s="283"/>
      <c r="H56" s="284"/>
      <c r="I56" s="284"/>
      <c r="J56" s="284"/>
      <c r="K56" s="285"/>
      <c r="L56" s="168"/>
      <c r="M56" s="169"/>
    </row>
    <row r="57" spans="1:13">
      <c r="A57" s="166">
        <v>36</v>
      </c>
      <c r="B57" s="281"/>
      <c r="C57" s="282"/>
      <c r="D57" s="167"/>
      <c r="E57" s="281"/>
      <c r="F57" s="282"/>
      <c r="G57" s="283"/>
      <c r="H57" s="284"/>
      <c r="I57" s="284"/>
      <c r="J57" s="284"/>
      <c r="K57" s="285"/>
      <c r="L57" s="168"/>
      <c r="M57" s="169"/>
    </row>
    <row r="58" spans="1:13">
      <c r="A58" s="166">
        <v>37</v>
      </c>
      <c r="B58" s="281"/>
      <c r="C58" s="282"/>
      <c r="D58" s="167"/>
      <c r="E58" s="281"/>
      <c r="F58" s="282"/>
      <c r="G58" s="283"/>
      <c r="H58" s="284"/>
      <c r="I58" s="284"/>
      <c r="J58" s="284"/>
      <c r="K58" s="285"/>
      <c r="L58" s="168"/>
      <c r="M58" s="169"/>
    </row>
    <row r="59" spans="1:13">
      <c r="A59" s="166">
        <v>38</v>
      </c>
      <c r="B59" s="281"/>
      <c r="C59" s="282"/>
      <c r="D59" s="167"/>
      <c r="E59" s="281"/>
      <c r="F59" s="282"/>
      <c r="G59" s="283"/>
      <c r="H59" s="284"/>
      <c r="I59" s="284"/>
      <c r="J59" s="284"/>
      <c r="K59" s="285"/>
      <c r="L59" s="168"/>
      <c r="M59" s="169"/>
    </row>
    <row r="60" spans="1:13">
      <c r="A60" s="166">
        <v>39</v>
      </c>
      <c r="B60" s="281"/>
      <c r="C60" s="282"/>
      <c r="D60" s="167"/>
      <c r="E60" s="281"/>
      <c r="F60" s="282"/>
      <c r="G60" s="283"/>
      <c r="H60" s="284"/>
      <c r="I60" s="284"/>
      <c r="J60" s="284"/>
      <c r="K60" s="285"/>
      <c r="L60" s="168"/>
      <c r="M60" s="169"/>
    </row>
    <row r="61" spans="1:13">
      <c r="A61" s="166">
        <v>40</v>
      </c>
      <c r="B61" s="281"/>
      <c r="C61" s="282"/>
      <c r="D61" s="167"/>
      <c r="E61" s="281"/>
      <c r="F61" s="282"/>
      <c r="G61" s="283"/>
      <c r="H61" s="284"/>
      <c r="I61" s="284"/>
      <c r="J61" s="284"/>
      <c r="K61" s="285"/>
      <c r="L61" s="168"/>
      <c r="M61" s="169"/>
    </row>
    <row r="62" spans="1:13">
      <c r="A62" s="166">
        <v>41</v>
      </c>
      <c r="B62" s="281"/>
      <c r="C62" s="282"/>
      <c r="D62" s="167"/>
      <c r="E62" s="281"/>
      <c r="F62" s="282"/>
      <c r="G62" s="283"/>
      <c r="H62" s="284"/>
      <c r="I62" s="284"/>
      <c r="J62" s="284"/>
      <c r="K62" s="285"/>
      <c r="L62" s="168"/>
      <c r="M62" s="169"/>
    </row>
    <row r="63" spans="1:13">
      <c r="A63" s="166">
        <v>42</v>
      </c>
      <c r="B63" s="281"/>
      <c r="C63" s="282"/>
      <c r="D63" s="167"/>
      <c r="E63" s="281"/>
      <c r="F63" s="282"/>
      <c r="G63" s="283"/>
      <c r="H63" s="284"/>
      <c r="I63" s="284"/>
      <c r="J63" s="284"/>
      <c r="K63" s="285"/>
      <c r="L63" s="168"/>
      <c r="M63" s="169"/>
    </row>
    <row r="64" spans="1:13">
      <c r="A64" s="166">
        <v>43</v>
      </c>
      <c r="B64" s="281"/>
      <c r="C64" s="282"/>
      <c r="D64" s="167"/>
      <c r="E64" s="281"/>
      <c r="F64" s="282"/>
      <c r="G64" s="283"/>
      <c r="H64" s="284"/>
      <c r="I64" s="284"/>
      <c r="J64" s="284"/>
      <c r="K64" s="285"/>
      <c r="L64" s="168"/>
      <c r="M64" s="169"/>
    </row>
    <row r="65" spans="1:13">
      <c r="A65" s="166">
        <v>44</v>
      </c>
      <c r="B65" s="281"/>
      <c r="C65" s="282"/>
      <c r="D65" s="167"/>
      <c r="E65" s="281"/>
      <c r="F65" s="282"/>
      <c r="G65" s="283"/>
      <c r="H65" s="284"/>
      <c r="I65" s="284"/>
      <c r="J65" s="284"/>
      <c r="K65" s="285"/>
      <c r="L65" s="168"/>
      <c r="M65" s="169"/>
    </row>
    <row r="66" spans="1:13">
      <c r="A66" s="166">
        <v>45</v>
      </c>
      <c r="B66" s="281"/>
      <c r="C66" s="282"/>
      <c r="D66" s="167"/>
      <c r="E66" s="281"/>
      <c r="F66" s="282"/>
      <c r="G66" s="283"/>
      <c r="H66" s="284"/>
      <c r="I66" s="284"/>
      <c r="J66" s="284"/>
      <c r="K66" s="285"/>
      <c r="L66" s="168"/>
      <c r="M66" s="169"/>
    </row>
    <row r="67" spans="1:13">
      <c r="A67" s="166">
        <v>46</v>
      </c>
      <c r="B67" s="281"/>
      <c r="C67" s="282"/>
      <c r="D67" s="167"/>
      <c r="E67" s="281"/>
      <c r="F67" s="282"/>
      <c r="G67" s="283"/>
      <c r="H67" s="284"/>
      <c r="I67" s="284"/>
      <c r="J67" s="284"/>
      <c r="K67" s="285"/>
      <c r="L67" s="168"/>
      <c r="M67" s="169"/>
    </row>
    <row r="68" spans="1:13">
      <c r="A68" s="166">
        <v>47</v>
      </c>
      <c r="B68" s="281"/>
      <c r="C68" s="282"/>
      <c r="D68" s="167"/>
      <c r="E68" s="281"/>
      <c r="F68" s="282"/>
      <c r="G68" s="283"/>
      <c r="H68" s="284"/>
      <c r="I68" s="284"/>
      <c r="J68" s="284"/>
      <c r="K68" s="285"/>
      <c r="L68" s="168"/>
      <c r="M68" s="169"/>
    </row>
    <row r="69" spans="1:13">
      <c r="A69" s="166">
        <v>48</v>
      </c>
      <c r="B69" s="281"/>
      <c r="C69" s="282"/>
      <c r="D69" s="167"/>
      <c r="E69" s="281"/>
      <c r="F69" s="282"/>
      <c r="G69" s="283"/>
      <c r="H69" s="284"/>
      <c r="I69" s="284"/>
      <c r="J69" s="284"/>
      <c r="K69" s="285"/>
      <c r="L69" s="168"/>
      <c r="M69" s="169"/>
    </row>
    <row r="70" spans="1:13">
      <c r="A70" s="166">
        <v>49</v>
      </c>
      <c r="B70" s="281"/>
      <c r="C70" s="282"/>
      <c r="D70" s="167"/>
      <c r="E70" s="281"/>
      <c r="F70" s="282"/>
      <c r="G70" s="283"/>
      <c r="H70" s="284"/>
      <c r="I70" s="284"/>
      <c r="J70" s="284"/>
      <c r="K70" s="285"/>
      <c r="L70" s="168"/>
      <c r="M70" s="169"/>
    </row>
    <row r="71" spans="1:13">
      <c r="A71" s="166">
        <v>50</v>
      </c>
      <c r="B71" s="281"/>
      <c r="C71" s="282"/>
      <c r="D71" s="167"/>
      <c r="E71" s="281"/>
      <c r="F71" s="282"/>
      <c r="G71" s="283"/>
      <c r="H71" s="284"/>
      <c r="I71" s="284"/>
      <c r="J71" s="284"/>
      <c r="K71" s="285"/>
      <c r="L71" s="168"/>
      <c r="M71" s="169"/>
    </row>
    <row r="72" spans="1:13">
      <c r="A72" s="166">
        <v>51</v>
      </c>
      <c r="B72" s="281"/>
      <c r="C72" s="282"/>
      <c r="D72" s="167"/>
      <c r="E72" s="281"/>
      <c r="F72" s="282"/>
      <c r="G72" s="283"/>
      <c r="H72" s="284"/>
      <c r="I72" s="284"/>
      <c r="J72" s="284"/>
      <c r="K72" s="285"/>
      <c r="L72" s="168"/>
      <c r="M72" s="169"/>
    </row>
    <row r="73" spans="1:13">
      <c r="A73" s="166">
        <v>52</v>
      </c>
      <c r="B73" s="281"/>
      <c r="C73" s="282"/>
      <c r="D73" s="167"/>
      <c r="E73" s="281"/>
      <c r="F73" s="282"/>
      <c r="G73" s="283"/>
      <c r="H73" s="284"/>
      <c r="I73" s="284"/>
      <c r="J73" s="284"/>
      <c r="K73" s="285"/>
      <c r="L73" s="168"/>
      <c r="M73" s="169"/>
    </row>
    <row r="74" spans="1:13">
      <c r="A74" s="166">
        <v>53</v>
      </c>
      <c r="B74" s="281"/>
      <c r="C74" s="282"/>
      <c r="D74" s="167"/>
      <c r="E74" s="281"/>
      <c r="F74" s="282"/>
      <c r="G74" s="283"/>
      <c r="H74" s="284"/>
      <c r="I74" s="284"/>
      <c r="J74" s="284"/>
      <c r="K74" s="285"/>
      <c r="L74" s="168"/>
      <c r="M74" s="169"/>
    </row>
    <row r="75" spans="1:13">
      <c r="A75" s="166">
        <v>54</v>
      </c>
      <c r="B75" s="281"/>
      <c r="C75" s="282"/>
      <c r="D75" s="167"/>
      <c r="E75" s="281"/>
      <c r="F75" s="282"/>
      <c r="G75" s="283"/>
      <c r="H75" s="284"/>
      <c r="I75" s="284"/>
      <c r="J75" s="284"/>
      <c r="K75" s="285"/>
      <c r="L75" s="168"/>
      <c r="M75" s="169"/>
    </row>
    <row r="76" spans="1:13">
      <c r="A76" s="166">
        <v>55</v>
      </c>
      <c r="B76" s="281"/>
      <c r="C76" s="282"/>
      <c r="D76" s="167"/>
      <c r="E76" s="281"/>
      <c r="F76" s="282"/>
      <c r="G76" s="283"/>
      <c r="H76" s="284"/>
      <c r="I76" s="284"/>
      <c r="J76" s="284"/>
      <c r="K76" s="285"/>
      <c r="L76" s="168"/>
      <c r="M76" s="169"/>
    </row>
    <row r="77" spans="1:13">
      <c r="A77" s="166">
        <v>56</v>
      </c>
      <c r="B77" s="281"/>
      <c r="C77" s="282"/>
      <c r="D77" s="167"/>
      <c r="E77" s="281"/>
      <c r="F77" s="282"/>
      <c r="G77" s="283"/>
      <c r="H77" s="284"/>
      <c r="I77" s="284"/>
      <c r="J77" s="284"/>
      <c r="K77" s="285"/>
      <c r="L77" s="168"/>
      <c r="M77" s="169"/>
    </row>
    <row r="78" spans="1:13">
      <c r="A78" s="166">
        <v>57</v>
      </c>
      <c r="B78" s="281"/>
      <c r="C78" s="282"/>
      <c r="D78" s="167"/>
      <c r="E78" s="281"/>
      <c r="F78" s="282"/>
      <c r="G78" s="283"/>
      <c r="H78" s="284"/>
      <c r="I78" s="284"/>
      <c r="J78" s="284"/>
      <c r="K78" s="285"/>
      <c r="L78" s="168"/>
      <c r="M78" s="169"/>
    </row>
    <row r="79" spans="1:13">
      <c r="A79" s="166">
        <v>58</v>
      </c>
      <c r="B79" s="281"/>
      <c r="C79" s="282"/>
      <c r="D79" s="167"/>
      <c r="E79" s="281"/>
      <c r="F79" s="282"/>
      <c r="G79" s="283"/>
      <c r="H79" s="284"/>
      <c r="I79" s="284"/>
      <c r="J79" s="284"/>
      <c r="K79" s="285"/>
      <c r="L79" s="168"/>
      <c r="M79" s="169"/>
    </row>
    <row r="80" spans="1:13">
      <c r="A80" s="166">
        <v>59</v>
      </c>
      <c r="B80" s="281"/>
      <c r="C80" s="282"/>
      <c r="D80" s="167"/>
      <c r="E80" s="281"/>
      <c r="F80" s="282"/>
      <c r="G80" s="283"/>
      <c r="H80" s="284"/>
      <c r="I80" s="284"/>
      <c r="J80" s="284"/>
      <c r="K80" s="285"/>
      <c r="L80" s="168"/>
      <c r="M80" s="169"/>
    </row>
    <row r="81" spans="1:13">
      <c r="A81" s="166">
        <v>60</v>
      </c>
      <c r="B81" s="281"/>
      <c r="C81" s="282"/>
      <c r="D81" s="167"/>
      <c r="E81" s="281"/>
      <c r="F81" s="282"/>
      <c r="G81" s="283"/>
      <c r="H81" s="284"/>
      <c r="I81" s="284"/>
      <c r="J81" s="284"/>
      <c r="K81" s="285"/>
      <c r="L81" s="168"/>
      <c r="M81" s="169"/>
    </row>
    <row r="82" spans="1:13">
      <c r="A82" s="166">
        <v>61</v>
      </c>
      <c r="B82" s="281"/>
      <c r="C82" s="282"/>
      <c r="D82" s="167"/>
      <c r="E82" s="281"/>
      <c r="F82" s="282"/>
      <c r="G82" s="283"/>
      <c r="H82" s="284"/>
      <c r="I82" s="284"/>
      <c r="J82" s="284"/>
      <c r="K82" s="285"/>
      <c r="L82" s="168"/>
      <c r="M82" s="169"/>
    </row>
    <row r="83" spans="1:13">
      <c r="A83" s="166">
        <v>62</v>
      </c>
      <c r="B83" s="281"/>
      <c r="C83" s="282"/>
      <c r="D83" s="167"/>
      <c r="E83" s="281"/>
      <c r="F83" s="282"/>
      <c r="G83" s="283"/>
      <c r="H83" s="284"/>
      <c r="I83" s="284"/>
      <c r="J83" s="284"/>
      <c r="K83" s="285"/>
      <c r="L83" s="168"/>
      <c r="M83" s="169"/>
    </row>
    <row r="84" spans="1:13">
      <c r="A84" s="166">
        <v>63</v>
      </c>
      <c r="B84" s="281"/>
      <c r="C84" s="282"/>
      <c r="D84" s="167"/>
      <c r="E84" s="281"/>
      <c r="F84" s="282"/>
      <c r="G84" s="283"/>
      <c r="H84" s="284"/>
      <c r="I84" s="284"/>
      <c r="J84" s="284"/>
      <c r="K84" s="285"/>
      <c r="L84" s="168"/>
      <c r="M84" s="169"/>
    </row>
    <row r="85" spans="1:13">
      <c r="A85" s="166">
        <v>64</v>
      </c>
      <c r="B85" s="281"/>
      <c r="C85" s="282"/>
      <c r="D85" s="167"/>
      <c r="E85" s="281"/>
      <c r="F85" s="282"/>
      <c r="G85" s="283"/>
      <c r="H85" s="284"/>
      <c r="I85" s="284"/>
      <c r="J85" s="284"/>
      <c r="K85" s="285"/>
      <c r="L85" s="168"/>
      <c r="M85" s="169"/>
    </row>
    <row r="86" spans="1:13">
      <c r="A86" s="166">
        <v>65</v>
      </c>
      <c r="B86" s="281"/>
      <c r="C86" s="282"/>
      <c r="D86" s="167"/>
      <c r="E86" s="281"/>
      <c r="F86" s="282"/>
      <c r="G86" s="283"/>
      <c r="H86" s="284"/>
      <c r="I86" s="284"/>
      <c r="J86" s="284"/>
      <c r="K86" s="285"/>
      <c r="L86" s="168"/>
      <c r="M86" s="169"/>
    </row>
    <row r="87" spans="1:13">
      <c r="A87" s="166">
        <v>66</v>
      </c>
      <c r="B87" s="281"/>
      <c r="C87" s="282"/>
      <c r="D87" s="167"/>
      <c r="E87" s="281"/>
      <c r="F87" s="282"/>
      <c r="G87" s="283"/>
      <c r="H87" s="284"/>
      <c r="I87" s="284"/>
      <c r="J87" s="284"/>
      <c r="K87" s="285"/>
      <c r="L87" s="168"/>
      <c r="M87" s="169"/>
    </row>
    <row r="88" spans="1:13">
      <c r="A88" s="166">
        <v>67</v>
      </c>
      <c r="B88" s="281"/>
      <c r="C88" s="282"/>
      <c r="D88" s="167"/>
      <c r="E88" s="281"/>
      <c r="F88" s="282"/>
      <c r="G88" s="283"/>
      <c r="H88" s="284"/>
      <c r="I88" s="284"/>
      <c r="J88" s="284"/>
      <c r="K88" s="285"/>
      <c r="L88" s="168"/>
      <c r="M88" s="169"/>
    </row>
    <row r="89" spans="1:13">
      <c r="A89" s="166">
        <v>68</v>
      </c>
      <c r="B89" s="281"/>
      <c r="C89" s="282"/>
      <c r="D89" s="167"/>
      <c r="E89" s="281"/>
      <c r="F89" s="282"/>
      <c r="G89" s="283"/>
      <c r="H89" s="284"/>
      <c r="I89" s="284"/>
      <c r="J89" s="284"/>
      <c r="K89" s="285"/>
      <c r="L89" s="168"/>
      <c r="M89" s="169"/>
    </row>
    <row r="90" spans="1:13">
      <c r="A90" s="166">
        <v>69</v>
      </c>
      <c r="B90" s="281"/>
      <c r="C90" s="282"/>
      <c r="D90" s="167"/>
      <c r="E90" s="281"/>
      <c r="F90" s="282"/>
      <c r="G90" s="283"/>
      <c r="H90" s="284"/>
      <c r="I90" s="284"/>
      <c r="J90" s="284"/>
      <c r="K90" s="285"/>
      <c r="L90" s="168"/>
      <c r="M90" s="169"/>
    </row>
    <row r="91" spans="1:13">
      <c r="A91" s="166">
        <v>70</v>
      </c>
      <c r="B91" s="281"/>
      <c r="C91" s="282"/>
      <c r="D91" s="167"/>
      <c r="E91" s="281"/>
      <c r="F91" s="282"/>
      <c r="G91" s="283"/>
      <c r="H91" s="284"/>
      <c r="I91" s="284"/>
      <c r="J91" s="284"/>
      <c r="K91" s="285"/>
      <c r="L91" s="168"/>
      <c r="M91" s="169"/>
    </row>
    <row r="92" spans="1:13">
      <c r="A92" s="166">
        <v>71</v>
      </c>
      <c r="B92" s="281"/>
      <c r="C92" s="282"/>
      <c r="D92" s="167"/>
      <c r="E92" s="281"/>
      <c r="F92" s="282"/>
      <c r="G92" s="283"/>
      <c r="H92" s="284"/>
      <c r="I92" s="284"/>
      <c r="J92" s="284"/>
      <c r="K92" s="285"/>
      <c r="L92" s="168"/>
      <c r="M92" s="169"/>
    </row>
    <row r="93" spans="1:13">
      <c r="A93" s="166">
        <v>72</v>
      </c>
      <c r="B93" s="281"/>
      <c r="C93" s="282"/>
      <c r="D93" s="167"/>
      <c r="E93" s="281"/>
      <c r="F93" s="282"/>
      <c r="G93" s="283"/>
      <c r="H93" s="284"/>
      <c r="I93" s="284"/>
      <c r="J93" s="284"/>
      <c r="K93" s="285"/>
      <c r="L93" s="168"/>
      <c r="M93" s="169"/>
    </row>
    <row r="94" spans="1:13">
      <c r="A94" s="166">
        <v>73</v>
      </c>
      <c r="B94" s="281"/>
      <c r="C94" s="282"/>
      <c r="D94" s="167"/>
      <c r="E94" s="281"/>
      <c r="F94" s="282"/>
      <c r="G94" s="283"/>
      <c r="H94" s="284"/>
      <c r="I94" s="284"/>
      <c r="J94" s="284"/>
      <c r="K94" s="285"/>
      <c r="L94" s="168"/>
      <c r="M94" s="169"/>
    </row>
    <row r="95" spans="1:13">
      <c r="A95" s="166">
        <v>74</v>
      </c>
      <c r="B95" s="281"/>
      <c r="C95" s="282"/>
      <c r="D95" s="167"/>
      <c r="E95" s="281"/>
      <c r="F95" s="282"/>
      <c r="G95" s="283"/>
      <c r="H95" s="284"/>
      <c r="I95" s="284"/>
      <c r="J95" s="284"/>
      <c r="K95" s="285"/>
      <c r="L95" s="168"/>
      <c r="M95" s="169"/>
    </row>
    <row r="96" spans="1:13">
      <c r="A96" s="166">
        <v>75</v>
      </c>
      <c r="B96" s="281"/>
      <c r="C96" s="282"/>
      <c r="D96" s="167"/>
      <c r="E96" s="281"/>
      <c r="F96" s="282"/>
      <c r="G96" s="283"/>
      <c r="H96" s="284"/>
      <c r="I96" s="284"/>
      <c r="J96" s="284"/>
      <c r="K96" s="285"/>
      <c r="L96" s="168"/>
      <c r="M96" s="169"/>
    </row>
    <row r="97" spans="1:13">
      <c r="A97" s="166">
        <v>76</v>
      </c>
      <c r="B97" s="281"/>
      <c r="C97" s="282"/>
      <c r="D97" s="167"/>
      <c r="E97" s="281"/>
      <c r="F97" s="282"/>
      <c r="G97" s="283"/>
      <c r="H97" s="284"/>
      <c r="I97" s="284"/>
      <c r="J97" s="284"/>
      <c r="K97" s="285"/>
      <c r="L97" s="168"/>
      <c r="M97" s="169"/>
    </row>
    <row r="98" spans="1:13">
      <c r="A98" s="166">
        <v>77</v>
      </c>
      <c r="B98" s="281"/>
      <c r="C98" s="282"/>
      <c r="D98" s="167"/>
      <c r="E98" s="281"/>
      <c r="F98" s="282"/>
      <c r="G98" s="283"/>
      <c r="H98" s="284"/>
      <c r="I98" s="284"/>
      <c r="J98" s="284"/>
      <c r="K98" s="285"/>
      <c r="L98" s="168"/>
      <c r="M98" s="169"/>
    </row>
    <row r="99" spans="1:13">
      <c r="A99" s="166">
        <v>78</v>
      </c>
      <c r="B99" s="281"/>
      <c r="C99" s="282"/>
      <c r="D99" s="167"/>
      <c r="E99" s="281"/>
      <c r="F99" s="282"/>
      <c r="G99" s="283"/>
      <c r="H99" s="284"/>
      <c r="I99" s="284"/>
      <c r="J99" s="284"/>
      <c r="K99" s="285"/>
      <c r="L99" s="168"/>
      <c r="M99" s="169"/>
    </row>
    <row r="100" spans="1:13">
      <c r="A100" s="166">
        <v>79</v>
      </c>
      <c r="B100" s="281"/>
      <c r="C100" s="282"/>
      <c r="D100" s="167"/>
      <c r="E100" s="281"/>
      <c r="F100" s="282"/>
      <c r="G100" s="283"/>
      <c r="H100" s="284"/>
      <c r="I100" s="284"/>
      <c r="J100" s="284"/>
      <c r="K100" s="285"/>
      <c r="L100" s="168"/>
      <c r="M100" s="169"/>
    </row>
    <row r="101" spans="1:13">
      <c r="A101" s="166">
        <v>80</v>
      </c>
      <c r="B101" s="281"/>
      <c r="C101" s="282"/>
      <c r="D101" s="167"/>
      <c r="E101" s="281"/>
      <c r="F101" s="282"/>
      <c r="G101" s="283"/>
      <c r="H101" s="284"/>
      <c r="I101" s="284"/>
      <c r="J101" s="284"/>
      <c r="K101" s="285"/>
      <c r="L101" s="168"/>
      <c r="M101" s="169"/>
    </row>
    <row r="102" spans="1:13">
      <c r="A102" s="166">
        <v>81</v>
      </c>
      <c r="B102" s="281"/>
      <c r="C102" s="282"/>
      <c r="D102" s="167"/>
      <c r="E102" s="281"/>
      <c r="F102" s="282"/>
      <c r="G102" s="283"/>
      <c r="H102" s="284"/>
      <c r="I102" s="284"/>
      <c r="J102" s="284"/>
      <c r="K102" s="285"/>
      <c r="L102" s="168"/>
      <c r="M102" s="169"/>
    </row>
    <row r="103" spans="1:13">
      <c r="A103" s="166">
        <v>82</v>
      </c>
      <c r="B103" s="281"/>
      <c r="C103" s="282"/>
      <c r="D103" s="167"/>
      <c r="E103" s="281"/>
      <c r="F103" s="282"/>
      <c r="G103" s="283"/>
      <c r="H103" s="284"/>
      <c r="I103" s="284"/>
      <c r="J103" s="284"/>
      <c r="K103" s="285"/>
      <c r="L103" s="168"/>
      <c r="M103" s="169"/>
    </row>
    <row r="104" spans="1:13">
      <c r="A104" s="166">
        <v>83</v>
      </c>
      <c r="B104" s="281"/>
      <c r="C104" s="282"/>
      <c r="D104" s="167"/>
      <c r="E104" s="281"/>
      <c r="F104" s="282"/>
      <c r="G104" s="283"/>
      <c r="H104" s="284"/>
      <c r="I104" s="284"/>
      <c r="J104" s="284"/>
      <c r="K104" s="285"/>
      <c r="L104" s="168"/>
      <c r="M104" s="169"/>
    </row>
    <row r="105" spans="1:13">
      <c r="A105" s="166">
        <v>84</v>
      </c>
      <c r="B105" s="281"/>
      <c r="C105" s="282"/>
      <c r="D105" s="167"/>
      <c r="E105" s="281"/>
      <c r="F105" s="282"/>
      <c r="G105" s="283"/>
      <c r="H105" s="284"/>
      <c r="I105" s="284"/>
      <c r="J105" s="284"/>
      <c r="K105" s="285"/>
      <c r="L105" s="168"/>
      <c r="M105" s="169"/>
    </row>
    <row r="106" spans="1:13">
      <c r="A106" s="166">
        <v>85</v>
      </c>
      <c r="B106" s="281"/>
      <c r="C106" s="282"/>
      <c r="D106" s="167"/>
      <c r="E106" s="281"/>
      <c r="F106" s="282"/>
      <c r="G106" s="283"/>
      <c r="H106" s="284"/>
      <c r="I106" s="284"/>
      <c r="J106" s="284"/>
      <c r="K106" s="285"/>
      <c r="L106" s="168"/>
      <c r="M106" s="169"/>
    </row>
    <row r="107" spans="1:13">
      <c r="A107" s="166">
        <v>86</v>
      </c>
      <c r="B107" s="281"/>
      <c r="C107" s="282"/>
      <c r="D107" s="167"/>
      <c r="E107" s="281"/>
      <c r="F107" s="282"/>
      <c r="G107" s="283"/>
      <c r="H107" s="284"/>
      <c r="I107" s="284"/>
      <c r="J107" s="284"/>
      <c r="K107" s="285"/>
      <c r="L107" s="168"/>
      <c r="M107" s="169"/>
    </row>
    <row r="108" spans="1:13">
      <c r="A108" s="166">
        <v>87</v>
      </c>
      <c r="B108" s="281"/>
      <c r="C108" s="282"/>
      <c r="D108" s="167"/>
      <c r="E108" s="281"/>
      <c r="F108" s="282"/>
      <c r="G108" s="283"/>
      <c r="H108" s="284"/>
      <c r="I108" s="284"/>
      <c r="J108" s="284"/>
      <c r="K108" s="285"/>
      <c r="L108" s="168"/>
      <c r="M108" s="169"/>
    </row>
    <row r="109" spans="1:13">
      <c r="A109" s="166">
        <v>88</v>
      </c>
      <c r="B109" s="281"/>
      <c r="C109" s="282"/>
      <c r="D109" s="167"/>
      <c r="E109" s="281"/>
      <c r="F109" s="282"/>
      <c r="G109" s="283"/>
      <c r="H109" s="284"/>
      <c r="I109" s="284"/>
      <c r="J109" s="284"/>
      <c r="K109" s="285"/>
      <c r="L109" s="168"/>
      <c r="M109" s="169"/>
    </row>
    <row r="110" spans="1:13">
      <c r="A110" s="166">
        <v>89</v>
      </c>
      <c r="B110" s="281"/>
      <c r="C110" s="282"/>
      <c r="D110" s="167"/>
      <c r="E110" s="281"/>
      <c r="F110" s="282"/>
      <c r="G110" s="283"/>
      <c r="H110" s="284"/>
      <c r="I110" s="284"/>
      <c r="J110" s="284"/>
      <c r="K110" s="285"/>
      <c r="L110" s="168"/>
      <c r="M110" s="169"/>
    </row>
    <row r="111" spans="1:13">
      <c r="A111" s="166">
        <v>90</v>
      </c>
      <c r="B111" s="281"/>
      <c r="C111" s="282"/>
      <c r="D111" s="167"/>
      <c r="E111" s="281"/>
      <c r="F111" s="282"/>
      <c r="G111" s="283"/>
      <c r="H111" s="284"/>
      <c r="I111" s="284"/>
      <c r="J111" s="284"/>
      <c r="K111" s="285"/>
      <c r="L111" s="168"/>
      <c r="M111" s="169"/>
    </row>
    <row r="112" spans="1:13">
      <c r="A112" s="166">
        <v>91</v>
      </c>
      <c r="B112" s="281"/>
      <c r="C112" s="282"/>
      <c r="D112" s="167"/>
      <c r="E112" s="281"/>
      <c r="F112" s="282"/>
      <c r="G112" s="283"/>
      <c r="H112" s="284"/>
      <c r="I112" s="284"/>
      <c r="J112" s="284"/>
      <c r="K112" s="285"/>
      <c r="L112" s="168"/>
      <c r="M112" s="169"/>
    </row>
    <row r="113" spans="1:13">
      <c r="A113" s="166">
        <v>92</v>
      </c>
      <c r="B113" s="281"/>
      <c r="C113" s="282"/>
      <c r="D113" s="167"/>
      <c r="E113" s="281"/>
      <c r="F113" s="282"/>
      <c r="G113" s="283"/>
      <c r="H113" s="284"/>
      <c r="I113" s="284"/>
      <c r="J113" s="284"/>
      <c r="K113" s="285"/>
      <c r="L113" s="168"/>
      <c r="M113" s="169"/>
    </row>
    <row r="114" spans="1:13">
      <c r="A114" s="166">
        <v>93</v>
      </c>
      <c r="B114" s="281"/>
      <c r="C114" s="282"/>
      <c r="D114" s="167"/>
      <c r="E114" s="281"/>
      <c r="F114" s="282"/>
      <c r="G114" s="283"/>
      <c r="H114" s="284"/>
      <c r="I114" s="284"/>
      <c r="J114" s="284"/>
      <c r="K114" s="285"/>
      <c r="L114" s="168"/>
      <c r="M114" s="169"/>
    </row>
    <row r="115" spans="1:13">
      <c r="A115" s="166">
        <v>94</v>
      </c>
      <c r="B115" s="281"/>
      <c r="C115" s="282"/>
      <c r="D115" s="167"/>
      <c r="E115" s="281"/>
      <c r="F115" s="282"/>
      <c r="G115" s="283"/>
      <c r="H115" s="284"/>
      <c r="I115" s="284"/>
      <c r="J115" s="284"/>
      <c r="K115" s="285"/>
      <c r="L115" s="168"/>
      <c r="M115" s="169"/>
    </row>
    <row r="116" spans="1:13">
      <c r="A116" s="166">
        <v>95</v>
      </c>
      <c r="B116" s="281"/>
      <c r="C116" s="282"/>
      <c r="D116" s="167"/>
      <c r="E116" s="281"/>
      <c r="F116" s="282"/>
      <c r="G116" s="283"/>
      <c r="H116" s="284"/>
      <c r="I116" s="284"/>
      <c r="J116" s="284"/>
      <c r="K116" s="285"/>
      <c r="L116" s="168"/>
      <c r="M116" s="169"/>
    </row>
    <row r="117" spans="1:13">
      <c r="A117" s="166">
        <v>96</v>
      </c>
      <c r="B117" s="281"/>
      <c r="C117" s="282"/>
      <c r="D117" s="167"/>
      <c r="E117" s="281"/>
      <c r="F117" s="282"/>
      <c r="G117" s="283"/>
      <c r="H117" s="284"/>
      <c r="I117" s="284"/>
      <c r="J117" s="284"/>
      <c r="K117" s="285"/>
      <c r="L117" s="168"/>
      <c r="M117" s="169"/>
    </row>
    <row r="118" spans="1:13">
      <c r="A118" s="166">
        <v>97</v>
      </c>
      <c r="B118" s="281"/>
      <c r="C118" s="282"/>
      <c r="D118" s="167"/>
      <c r="E118" s="281"/>
      <c r="F118" s="282"/>
      <c r="G118" s="283"/>
      <c r="H118" s="284"/>
      <c r="I118" s="284"/>
      <c r="J118" s="284"/>
      <c r="K118" s="285"/>
      <c r="L118" s="168"/>
      <c r="M118" s="169"/>
    </row>
    <row r="119" spans="1:13">
      <c r="A119" s="166">
        <v>98</v>
      </c>
      <c r="B119" s="281"/>
      <c r="C119" s="282"/>
      <c r="D119" s="167"/>
      <c r="E119" s="281"/>
      <c r="F119" s="282"/>
      <c r="G119" s="283"/>
      <c r="H119" s="284"/>
      <c r="I119" s="284"/>
      <c r="J119" s="284"/>
      <c r="K119" s="285"/>
      <c r="L119" s="168"/>
      <c r="M119" s="169"/>
    </row>
    <row r="120" spans="1:13">
      <c r="A120" s="166">
        <v>99</v>
      </c>
      <c r="B120" s="281"/>
      <c r="C120" s="282"/>
      <c r="D120" s="167"/>
      <c r="E120" s="281"/>
      <c r="F120" s="282"/>
      <c r="G120" s="283"/>
      <c r="H120" s="284"/>
      <c r="I120" s="284"/>
      <c r="J120" s="284"/>
      <c r="K120" s="285"/>
      <c r="L120" s="168"/>
      <c r="M120" s="169"/>
    </row>
    <row r="121" spans="1:13" ht="17.25" thickBot="1">
      <c r="A121" s="166">
        <v>100</v>
      </c>
      <c r="B121" s="286"/>
      <c r="C121" s="287"/>
      <c r="D121" s="170"/>
      <c r="E121" s="286"/>
      <c r="F121" s="287"/>
      <c r="G121" s="286"/>
      <c r="H121" s="288"/>
      <c r="I121" s="288"/>
      <c r="J121" s="288"/>
      <c r="K121" s="287"/>
      <c r="L121" s="170"/>
      <c r="M121" s="171"/>
    </row>
  </sheetData>
  <mergeCells count="329">
    <mergeCell ref="A4:B4"/>
    <mergeCell ref="C4:E5"/>
    <mergeCell ref="F4:G4"/>
    <mergeCell ref="H4:J5"/>
    <mergeCell ref="K4:M4"/>
    <mergeCell ref="A5:B5"/>
    <mergeCell ref="F5:G5"/>
    <mergeCell ref="K5:M5"/>
    <mergeCell ref="A1:E1"/>
    <mergeCell ref="F1:J1"/>
    <mergeCell ref="A2:B2"/>
    <mergeCell ref="C2:E3"/>
    <mergeCell ref="F2:J2"/>
    <mergeCell ref="A3:B3"/>
    <mergeCell ref="F3:J3"/>
    <mergeCell ref="G19:K19"/>
    <mergeCell ref="B20:C20"/>
    <mergeCell ref="E20:F20"/>
    <mergeCell ref="G20:K20"/>
    <mergeCell ref="B21:C21"/>
    <mergeCell ref="E21:F21"/>
    <mergeCell ref="G21:K21"/>
    <mergeCell ref="A6:E6"/>
    <mergeCell ref="A7:E7"/>
    <mergeCell ref="A17:C17"/>
    <mergeCell ref="A18:C18"/>
    <mergeCell ref="A19:A20"/>
    <mergeCell ref="B19:C19"/>
    <mergeCell ref="E19:F19"/>
    <mergeCell ref="B24:C24"/>
    <mergeCell ref="E24:F24"/>
    <mergeCell ref="G24:K24"/>
    <mergeCell ref="B25:C25"/>
    <mergeCell ref="E25:F25"/>
    <mergeCell ref="G25:K25"/>
    <mergeCell ref="B22:C22"/>
    <mergeCell ref="E22:F22"/>
    <mergeCell ref="G22:K22"/>
    <mergeCell ref="B23:C23"/>
    <mergeCell ref="E23:F23"/>
    <mergeCell ref="G23:K23"/>
    <mergeCell ref="B28:C28"/>
    <mergeCell ref="E28:F28"/>
    <mergeCell ref="G28:K28"/>
    <mergeCell ref="B29:C29"/>
    <mergeCell ref="E29:F29"/>
    <mergeCell ref="G29:K29"/>
    <mergeCell ref="B26:C26"/>
    <mergeCell ref="E26:F26"/>
    <mergeCell ref="G26:K26"/>
    <mergeCell ref="B27:C27"/>
    <mergeCell ref="E27:F27"/>
    <mergeCell ref="G27:K27"/>
    <mergeCell ref="B32:C32"/>
    <mergeCell ref="E32:F32"/>
    <mergeCell ref="G32:K32"/>
    <mergeCell ref="B33:C33"/>
    <mergeCell ref="E33:F33"/>
    <mergeCell ref="G33:K33"/>
    <mergeCell ref="B30:C30"/>
    <mergeCell ref="E30:F30"/>
    <mergeCell ref="G30:K30"/>
    <mergeCell ref="B31:C31"/>
    <mergeCell ref="E31:F31"/>
    <mergeCell ref="G31:K31"/>
    <mergeCell ref="B36:C36"/>
    <mergeCell ref="E36:F36"/>
    <mergeCell ref="G36:K36"/>
    <mergeCell ref="B37:C37"/>
    <mergeCell ref="E37:F37"/>
    <mergeCell ref="G37:K37"/>
    <mergeCell ref="B34:C34"/>
    <mergeCell ref="E34:F34"/>
    <mergeCell ref="G34:K34"/>
    <mergeCell ref="B35:C35"/>
    <mergeCell ref="E35:F35"/>
    <mergeCell ref="G35:K35"/>
    <mergeCell ref="B40:C40"/>
    <mergeCell ref="E40:F40"/>
    <mergeCell ref="G40:K40"/>
    <mergeCell ref="B41:C41"/>
    <mergeCell ref="E41:F41"/>
    <mergeCell ref="G41:K41"/>
    <mergeCell ref="B38:C38"/>
    <mergeCell ref="E38:F38"/>
    <mergeCell ref="G38:K38"/>
    <mergeCell ref="B39:C39"/>
    <mergeCell ref="E39:F39"/>
    <mergeCell ref="G39:K39"/>
    <mergeCell ref="B44:C44"/>
    <mergeCell ref="E44:F44"/>
    <mergeCell ref="G44:K44"/>
    <mergeCell ref="B45:C45"/>
    <mergeCell ref="E45:F45"/>
    <mergeCell ref="G45:K45"/>
    <mergeCell ref="B42:C42"/>
    <mergeCell ref="E42:F42"/>
    <mergeCell ref="G42:K42"/>
    <mergeCell ref="B43:C43"/>
    <mergeCell ref="E43:F43"/>
    <mergeCell ref="G43:K43"/>
    <mergeCell ref="B48:C48"/>
    <mergeCell ref="E48:F48"/>
    <mergeCell ref="G48:K48"/>
    <mergeCell ref="B49:C49"/>
    <mergeCell ref="E49:F49"/>
    <mergeCell ref="G49:K49"/>
    <mergeCell ref="B46:C46"/>
    <mergeCell ref="E46:F46"/>
    <mergeCell ref="G46:K46"/>
    <mergeCell ref="B47:C47"/>
    <mergeCell ref="E47:F47"/>
    <mergeCell ref="G47:K47"/>
    <mergeCell ref="B52:C52"/>
    <mergeCell ref="E52:F52"/>
    <mergeCell ref="G52:K52"/>
    <mergeCell ref="B53:C53"/>
    <mergeCell ref="E53:F53"/>
    <mergeCell ref="G53:K53"/>
    <mergeCell ref="B50:C50"/>
    <mergeCell ref="E50:F50"/>
    <mergeCell ref="G50:K50"/>
    <mergeCell ref="B51:C51"/>
    <mergeCell ref="E51:F51"/>
    <mergeCell ref="G51:K51"/>
    <mergeCell ref="B56:C56"/>
    <mergeCell ref="E56:F56"/>
    <mergeCell ref="G56:K56"/>
    <mergeCell ref="B57:C57"/>
    <mergeCell ref="E57:F57"/>
    <mergeCell ref="G57:K57"/>
    <mergeCell ref="B54:C54"/>
    <mergeCell ref="E54:F54"/>
    <mergeCell ref="G54:K54"/>
    <mergeCell ref="B55:C55"/>
    <mergeCell ref="E55:F55"/>
    <mergeCell ref="G55:K55"/>
    <mergeCell ref="B60:C60"/>
    <mergeCell ref="E60:F60"/>
    <mergeCell ref="G60:K60"/>
    <mergeCell ref="B61:C61"/>
    <mergeCell ref="E61:F61"/>
    <mergeCell ref="G61:K61"/>
    <mergeCell ref="B58:C58"/>
    <mergeCell ref="E58:F58"/>
    <mergeCell ref="G58:K58"/>
    <mergeCell ref="B59:C59"/>
    <mergeCell ref="E59:F59"/>
    <mergeCell ref="G59:K59"/>
    <mergeCell ref="B64:C64"/>
    <mergeCell ref="E64:F64"/>
    <mergeCell ref="G64:K64"/>
    <mergeCell ref="B65:C65"/>
    <mergeCell ref="E65:F65"/>
    <mergeCell ref="G65:K65"/>
    <mergeCell ref="B62:C62"/>
    <mergeCell ref="E62:F62"/>
    <mergeCell ref="G62:K62"/>
    <mergeCell ref="B63:C63"/>
    <mergeCell ref="E63:F63"/>
    <mergeCell ref="G63:K63"/>
    <mergeCell ref="B68:C68"/>
    <mergeCell ref="E68:F68"/>
    <mergeCell ref="G68:K68"/>
    <mergeCell ref="B69:C69"/>
    <mergeCell ref="E69:F69"/>
    <mergeCell ref="G69:K69"/>
    <mergeCell ref="B66:C66"/>
    <mergeCell ref="E66:F66"/>
    <mergeCell ref="G66:K66"/>
    <mergeCell ref="B67:C67"/>
    <mergeCell ref="E67:F67"/>
    <mergeCell ref="G67:K67"/>
    <mergeCell ref="B72:C72"/>
    <mergeCell ref="E72:F72"/>
    <mergeCell ref="G72:K72"/>
    <mergeCell ref="B73:C73"/>
    <mergeCell ref="E73:F73"/>
    <mergeCell ref="G73:K73"/>
    <mergeCell ref="B70:C70"/>
    <mergeCell ref="E70:F70"/>
    <mergeCell ref="G70:K70"/>
    <mergeCell ref="B71:C71"/>
    <mergeCell ref="E71:F71"/>
    <mergeCell ref="G71:K71"/>
    <mergeCell ref="B76:C76"/>
    <mergeCell ref="E76:F76"/>
    <mergeCell ref="G76:K76"/>
    <mergeCell ref="B77:C77"/>
    <mergeCell ref="E77:F77"/>
    <mergeCell ref="G77:K77"/>
    <mergeCell ref="B74:C74"/>
    <mergeCell ref="E74:F74"/>
    <mergeCell ref="G74:K74"/>
    <mergeCell ref="B75:C75"/>
    <mergeCell ref="E75:F75"/>
    <mergeCell ref="G75:K75"/>
    <mergeCell ref="B80:C80"/>
    <mergeCell ref="E80:F80"/>
    <mergeCell ref="G80:K80"/>
    <mergeCell ref="B81:C81"/>
    <mergeCell ref="E81:F81"/>
    <mergeCell ref="G81:K81"/>
    <mergeCell ref="B78:C78"/>
    <mergeCell ref="E78:F78"/>
    <mergeCell ref="G78:K78"/>
    <mergeCell ref="B79:C79"/>
    <mergeCell ref="E79:F79"/>
    <mergeCell ref="G79:K79"/>
    <mergeCell ref="B84:C84"/>
    <mergeCell ref="E84:F84"/>
    <mergeCell ref="G84:K84"/>
    <mergeCell ref="B85:C85"/>
    <mergeCell ref="E85:F85"/>
    <mergeCell ref="G85:K85"/>
    <mergeCell ref="B82:C82"/>
    <mergeCell ref="E82:F82"/>
    <mergeCell ref="G82:K82"/>
    <mergeCell ref="B83:C83"/>
    <mergeCell ref="E83:F83"/>
    <mergeCell ref="G83:K83"/>
    <mergeCell ref="B88:C88"/>
    <mergeCell ref="E88:F88"/>
    <mergeCell ref="G88:K88"/>
    <mergeCell ref="B89:C89"/>
    <mergeCell ref="E89:F89"/>
    <mergeCell ref="G89:K89"/>
    <mergeCell ref="B86:C86"/>
    <mergeCell ref="E86:F86"/>
    <mergeCell ref="G86:K86"/>
    <mergeCell ref="B87:C87"/>
    <mergeCell ref="E87:F87"/>
    <mergeCell ref="G87:K87"/>
    <mergeCell ref="B92:C92"/>
    <mergeCell ref="E92:F92"/>
    <mergeCell ref="G92:K92"/>
    <mergeCell ref="B93:C93"/>
    <mergeCell ref="E93:F93"/>
    <mergeCell ref="G93:K93"/>
    <mergeCell ref="B90:C90"/>
    <mergeCell ref="E90:F90"/>
    <mergeCell ref="G90:K90"/>
    <mergeCell ref="B91:C91"/>
    <mergeCell ref="E91:F91"/>
    <mergeCell ref="G91:K91"/>
    <mergeCell ref="B96:C96"/>
    <mergeCell ref="E96:F96"/>
    <mergeCell ref="G96:K96"/>
    <mergeCell ref="B97:C97"/>
    <mergeCell ref="E97:F97"/>
    <mergeCell ref="G97:K97"/>
    <mergeCell ref="B94:C94"/>
    <mergeCell ref="E94:F94"/>
    <mergeCell ref="G94:K94"/>
    <mergeCell ref="B95:C95"/>
    <mergeCell ref="E95:F95"/>
    <mergeCell ref="G95:K95"/>
    <mergeCell ref="B100:C100"/>
    <mergeCell ref="E100:F100"/>
    <mergeCell ref="G100:K100"/>
    <mergeCell ref="B101:C101"/>
    <mergeCell ref="E101:F101"/>
    <mergeCell ref="G101:K101"/>
    <mergeCell ref="B98:C98"/>
    <mergeCell ref="E98:F98"/>
    <mergeCell ref="G98:K98"/>
    <mergeCell ref="B99:C99"/>
    <mergeCell ref="E99:F99"/>
    <mergeCell ref="G99:K99"/>
    <mergeCell ref="B104:C104"/>
    <mergeCell ref="E104:F104"/>
    <mergeCell ref="G104:K104"/>
    <mergeCell ref="B105:C105"/>
    <mergeCell ref="E105:F105"/>
    <mergeCell ref="G105:K105"/>
    <mergeCell ref="B102:C102"/>
    <mergeCell ref="E102:F102"/>
    <mergeCell ref="G102:K102"/>
    <mergeCell ref="B103:C103"/>
    <mergeCell ref="E103:F103"/>
    <mergeCell ref="G103:K103"/>
    <mergeCell ref="B108:C108"/>
    <mergeCell ref="E108:F108"/>
    <mergeCell ref="G108:K108"/>
    <mergeCell ref="B109:C109"/>
    <mergeCell ref="E109:F109"/>
    <mergeCell ref="G109:K109"/>
    <mergeCell ref="B106:C106"/>
    <mergeCell ref="E106:F106"/>
    <mergeCell ref="G106:K106"/>
    <mergeCell ref="B107:C107"/>
    <mergeCell ref="E107:F107"/>
    <mergeCell ref="G107:K107"/>
    <mergeCell ref="B112:C112"/>
    <mergeCell ref="E112:F112"/>
    <mergeCell ref="G112:K112"/>
    <mergeCell ref="B113:C113"/>
    <mergeCell ref="E113:F113"/>
    <mergeCell ref="G113:K113"/>
    <mergeCell ref="B110:C110"/>
    <mergeCell ref="E110:F110"/>
    <mergeCell ref="G110:K110"/>
    <mergeCell ref="B111:C111"/>
    <mergeCell ref="E111:F111"/>
    <mergeCell ref="G111:K111"/>
    <mergeCell ref="B116:C116"/>
    <mergeCell ref="E116:F116"/>
    <mergeCell ref="G116:K116"/>
    <mergeCell ref="B117:C117"/>
    <mergeCell ref="E117:F117"/>
    <mergeCell ref="G117:K117"/>
    <mergeCell ref="B114:C114"/>
    <mergeCell ref="E114:F114"/>
    <mergeCell ref="G114:K114"/>
    <mergeCell ref="B115:C115"/>
    <mergeCell ref="E115:F115"/>
    <mergeCell ref="G115:K115"/>
    <mergeCell ref="B120:C120"/>
    <mergeCell ref="E120:F120"/>
    <mergeCell ref="G120:K120"/>
    <mergeCell ref="B121:C121"/>
    <mergeCell ref="E121:F121"/>
    <mergeCell ref="G121:K121"/>
    <mergeCell ref="B118:C118"/>
    <mergeCell ref="E118:F118"/>
    <mergeCell ref="G118:K118"/>
    <mergeCell ref="B119:C119"/>
    <mergeCell ref="E119:F119"/>
    <mergeCell ref="G119:K119"/>
  </mergeCells>
  <phoneticPr fontId="4" type="noConversion"/>
  <printOptions horizontalCentered="1"/>
  <pageMargins left="0.118110236220472" right="0.118110236220472" top="0.39370078740157499" bottom="0.39370078740157499" header="0.31496062992126" footer="0.31496062992126"/>
  <pageSetup paperSize="53" scale="61" firstPageNumber="0" orientation="landscape" r:id="rId1"/>
  <headerFooter>
    <oddFooter>&amp;RLT4001-C1</oddFooter>
  </headerFooter>
  <rowBreaks count="2" manualBreakCount="2">
    <brk id="56" max="16383" man="1"/>
    <brk id="91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>
  <dimension ref="A1:AS550"/>
  <sheetViews>
    <sheetView view="pageBreakPreview" topLeftCell="U4" zoomScale="55" zoomScaleNormal="40" zoomScaleSheetLayoutView="55" zoomScalePageLayoutView="40" workbookViewId="0">
      <selection activeCell="AH11" sqref="AH11"/>
    </sheetView>
  </sheetViews>
  <sheetFormatPr defaultColWidth="8.75" defaultRowHeight="18.75"/>
  <cols>
    <col min="1" max="1" width="11.375" style="22" customWidth="1"/>
    <col min="2" max="4" width="5.75" style="10" customWidth="1"/>
    <col min="5" max="9" width="5.75" style="25" customWidth="1"/>
    <col min="10" max="10" width="5.75" style="10" customWidth="1"/>
    <col min="11" max="11" width="13.125" style="6" customWidth="1"/>
    <col min="12" max="12" width="13.25" style="6" customWidth="1"/>
    <col min="13" max="13" width="17.875" style="6" customWidth="1"/>
    <col min="14" max="14" width="12.875" style="6" customWidth="1"/>
    <col min="15" max="15" width="46.875" style="6" customWidth="1"/>
    <col min="16" max="16" width="13.125" style="6" customWidth="1"/>
    <col min="17" max="17" width="51.125" style="6" customWidth="1"/>
    <col min="18" max="18" width="55.25" style="6" customWidth="1"/>
    <col min="19" max="19" width="30.875" style="6" customWidth="1"/>
    <col min="20" max="20" width="29.125" style="6" customWidth="1"/>
    <col min="21" max="21" width="10.75" style="6" customWidth="1"/>
    <col min="22" max="22" width="35.25" style="6" customWidth="1"/>
    <col min="23" max="23" width="10.75" style="6" customWidth="1"/>
    <col min="24" max="24" width="35.25" style="6" customWidth="1"/>
    <col min="25" max="25" width="10.75" style="6" customWidth="1"/>
    <col min="26" max="26" width="34.75" style="6" customWidth="1"/>
    <col min="27" max="27" width="10.75" style="6" customWidth="1"/>
    <col min="28" max="28" width="35.25" style="6" customWidth="1"/>
    <col min="29" max="30" width="9.75" style="25" customWidth="1"/>
    <col min="31" max="31" width="21.125" style="25" customWidth="1"/>
    <col min="32" max="35" width="9.75" style="25" customWidth="1"/>
    <col min="36" max="36" width="10.5" style="6" customWidth="1"/>
    <col min="37" max="42" width="10.75" style="6" customWidth="1"/>
    <col min="43" max="43" width="23.375" style="6" customWidth="1"/>
    <col min="44" max="44" width="70.25" style="6" customWidth="1"/>
    <col min="45" max="45" width="89.875" style="6" customWidth="1"/>
    <col min="46" max="16384" width="8.75" style="6"/>
  </cols>
  <sheetData>
    <row r="1" spans="1:45" ht="66.75" customHeight="1">
      <c r="A1" s="268"/>
      <c r="B1" s="268"/>
      <c r="C1" s="268"/>
      <c r="D1" s="268"/>
      <c r="E1" s="268"/>
      <c r="F1" s="268"/>
      <c r="G1" s="268"/>
      <c r="H1" s="1"/>
      <c r="I1" s="1"/>
      <c r="J1" s="1"/>
      <c r="K1" s="2"/>
      <c r="L1" s="2"/>
      <c r="M1" s="2"/>
      <c r="N1" s="2"/>
      <c r="O1" s="2"/>
      <c r="P1" s="2"/>
      <c r="Q1" s="268"/>
      <c r="R1" s="355" t="s">
        <v>247</v>
      </c>
      <c r="S1" s="355"/>
      <c r="T1" s="355"/>
      <c r="U1" s="355"/>
      <c r="V1" s="355"/>
      <c r="W1" s="355"/>
      <c r="X1" s="268"/>
      <c r="Y1" s="268"/>
      <c r="Z1" s="3"/>
      <c r="AA1" s="3"/>
      <c r="AB1" s="3"/>
      <c r="AC1" s="26"/>
      <c r="AD1" s="26"/>
      <c r="AE1" s="26"/>
      <c r="AF1" s="26"/>
      <c r="AG1" s="26"/>
      <c r="AH1" s="26"/>
      <c r="AI1" s="26"/>
      <c r="AJ1" s="3"/>
      <c r="AK1" s="4"/>
      <c r="AL1" s="5"/>
    </row>
    <row r="2" spans="1:45" ht="40.15" customHeight="1" thickBot="1">
      <c r="A2" s="265"/>
      <c r="B2" s="125"/>
      <c r="C2" s="125"/>
      <c r="D2" s="125"/>
      <c r="E2" s="125"/>
      <c r="F2" s="125"/>
      <c r="G2" s="125"/>
      <c r="H2" s="126"/>
      <c r="I2" s="126"/>
      <c r="J2" s="126"/>
      <c r="K2" s="127"/>
      <c r="L2" s="128"/>
      <c r="M2" s="15"/>
      <c r="N2" s="15"/>
      <c r="O2" s="19"/>
      <c r="P2" s="19"/>
      <c r="Q2" s="7"/>
      <c r="R2" s="355" t="s">
        <v>249</v>
      </c>
      <c r="S2" s="355"/>
      <c r="T2" s="355"/>
      <c r="U2" s="355"/>
      <c r="V2" s="355"/>
      <c r="W2" s="355"/>
      <c r="X2" s="125"/>
      <c r="Y2" s="125"/>
      <c r="Z2" s="125"/>
      <c r="AA2" s="3"/>
      <c r="AB2" s="3"/>
      <c r="AC2" s="26"/>
      <c r="AD2" s="26"/>
      <c r="AE2" s="26"/>
      <c r="AF2" s="26"/>
      <c r="AG2" s="26"/>
      <c r="AH2" s="26"/>
      <c r="AI2" s="26"/>
      <c r="AJ2" s="8"/>
      <c r="AK2" s="30"/>
      <c r="AL2" s="30"/>
    </row>
    <row r="3" spans="1:45" ht="40.15" customHeight="1">
      <c r="A3" s="391" t="s">
        <v>0</v>
      </c>
      <c r="B3" s="392"/>
      <c r="C3" s="393"/>
      <c r="D3" s="393"/>
      <c r="E3" s="393"/>
      <c r="F3" s="393"/>
      <c r="G3" s="393"/>
      <c r="H3" s="393"/>
      <c r="I3" s="393"/>
      <c r="J3" s="394"/>
      <c r="K3" s="395" t="s">
        <v>255</v>
      </c>
      <c r="L3" s="396"/>
      <c r="M3" s="396"/>
      <c r="N3" s="397"/>
      <c r="O3" s="16" t="s">
        <v>238</v>
      </c>
      <c r="P3" s="20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27"/>
      <c r="AD3" s="27"/>
      <c r="AE3" s="27"/>
      <c r="AF3" s="27"/>
      <c r="AG3" s="27"/>
      <c r="AH3" s="27"/>
      <c r="AI3" s="134"/>
      <c r="AJ3" s="135"/>
      <c r="AK3" s="119"/>
      <c r="AL3" s="119"/>
      <c r="AM3" s="119"/>
      <c r="AN3" s="119"/>
      <c r="AO3" s="24"/>
    </row>
    <row r="4" spans="1:45" ht="40.15" customHeight="1">
      <c r="A4" s="379" t="s">
        <v>24</v>
      </c>
      <c r="B4" s="398"/>
      <c r="C4" s="399"/>
      <c r="D4" s="399"/>
      <c r="E4" s="399"/>
      <c r="F4" s="399"/>
      <c r="G4" s="399"/>
      <c r="H4" s="399"/>
      <c r="I4" s="399"/>
      <c r="J4" s="400"/>
      <c r="K4" s="401" t="s">
        <v>248</v>
      </c>
      <c r="L4" s="383"/>
      <c r="M4" s="383"/>
      <c r="N4" s="384"/>
      <c r="O4" s="17" t="s">
        <v>239</v>
      </c>
      <c r="P4" s="2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28"/>
      <c r="AD4" s="28"/>
      <c r="AE4" s="28"/>
      <c r="AF4" s="28"/>
      <c r="AG4" s="28"/>
      <c r="AH4" s="28"/>
      <c r="AI4" s="129"/>
      <c r="AJ4" s="136"/>
      <c r="AK4" s="120"/>
      <c r="AL4" s="120"/>
      <c r="AM4" s="120"/>
      <c r="AN4" s="120"/>
      <c r="AO4" s="24"/>
    </row>
    <row r="5" spans="1:45" ht="40.15" customHeight="1">
      <c r="A5" s="379" t="s">
        <v>25</v>
      </c>
      <c r="B5" s="398"/>
      <c r="C5" s="399"/>
      <c r="D5" s="399"/>
      <c r="E5" s="399"/>
      <c r="F5" s="399"/>
      <c r="G5" s="399"/>
      <c r="H5" s="399"/>
      <c r="I5" s="399"/>
      <c r="J5" s="400"/>
      <c r="K5" s="401" t="s">
        <v>315</v>
      </c>
      <c r="L5" s="383"/>
      <c r="M5" s="383"/>
      <c r="N5" s="384"/>
      <c r="O5" s="13" t="s">
        <v>2</v>
      </c>
      <c r="P5" s="13"/>
      <c r="Q5" s="13" t="s">
        <v>5</v>
      </c>
      <c r="R5" s="13"/>
      <c r="S5" s="13" t="s">
        <v>8</v>
      </c>
      <c r="T5" s="13"/>
      <c r="U5" s="13"/>
      <c r="V5" s="13"/>
      <c r="W5" s="13" t="s">
        <v>11</v>
      </c>
      <c r="X5" s="13"/>
      <c r="Y5" s="13"/>
      <c r="Z5" s="13"/>
      <c r="AA5" s="13"/>
      <c r="AB5" s="13" t="s">
        <v>14</v>
      </c>
      <c r="AC5" s="29"/>
      <c r="AD5" s="29"/>
      <c r="AE5" s="29"/>
      <c r="AF5" s="29"/>
      <c r="AG5" s="29"/>
      <c r="AH5" s="130"/>
      <c r="AI5" s="129"/>
      <c r="AJ5" s="136"/>
      <c r="AK5" s="120"/>
      <c r="AL5" s="120"/>
      <c r="AM5" s="120"/>
      <c r="AN5" s="120"/>
      <c r="AO5" s="24"/>
    </row>
    <row r="6" spans="1:45" ht="39.75" customHeight="1">
      <c r="A6" s="379" t="s">
        <v>26</v>
      </c>
      <c r="B6" s="380"/>
      <c r="C6" s="380"/>
      <c r="D6" s="380"/>
      <c r="E6" s="380"/>
      <c r="F6" s="380"/>
      <c r="G6" s="380"/>
      <c r="H6" s="380"/>
      <c r="I6" s="380"/>
      <c r="J6" s="381"/>
      <c r="K6" s="382" t="s">
        <v>253</v>
      </c>
      <c r="L6" s="383"/>
      <c r="M6" s="383"/>
      <c r="N6" s="384"/>
      <c r="O6" s="14" t="s">
        <v>3</v>
      </c>
      <c r="P6" s="14"/>
      <c r="Q6" s="13" t="s">
        <v>6</v>
      </c>
      <c r="R6" s="14"/>
      <c r="S6" s="13" t="s">
        <v>9</v>
      </c>
      <c r="T6" s="13"/>
      <c r="U6" s="13"/>
      <c r="V6" s="13"/>
      <c r="W6" s="13" t="s">
        <v>12</v>
      </c>
      <c r="X6" s="13"/>
      <c r="Y6" s="13"/>
      <c r="Z6" s="13"/>
      <c r="AA6" s="13"/>
      <c r="AB6" s="13" t="s">
        <v>15</v>
      </c>
      <c r="AC6" s="23"/>
      <c r="AD6" s="23"/>
      <c r="AE6" s="23"/>
      <c r="AF6" s="29"/>
      <c r="AG6" s="29"/>
      <c r="AH6" s="23"/>
      <c r="AI6" s="129"/>
      <c r="AJ6" s="136"/>
      <c r="AK6" s="120"/>
      <c r="AL6" s="120"/>
      <c r="AM6" s="120"/>
      <c r="AN6" s="120"/>
      <c r="AO6" s="24"/>
    </row>
    <row r="7" spans="1:45" ht="39.6" customHeight="1">
      <c r="A7" s="408" t="s">
        <v>27</v>
      </c>
      <c r="B7" s="409"/>
      <c r="C7" s="410"/>
      <c r="D7" s="410"/>
      <c r="E7" s="410"/>
      <c r="F7" s="410"/>
      <c r="G7" s="410"/>
      <c r="H7" s="410"/>
      <c r="I7" s="410"/>
      <c r="J7" s="411"/>
      <c r="K7" s="412" t="s">
        <v>256</v>
      </c>
      <c r="L7" s="413"/>
      <c r="M7" s="413"/>
      <c r="N7" s="414"/>
      <c r="O7" s="14" t="s">
        <v>4</v>
      </c>
      <c r="P7" s="14"/>
      <c r="Q7" s="13" t="s">
        <v>7</v>
      </c>
      <c r="R7" s="14"/>
      <c r="S7" s="13" t="s">
        <v>10</v>
      </c>
      <c r="T7" s="13"/>
      <c r="U7" s="13"/>
      <c r="V7" s="13"/>
      <c r="W7" s="13" t="s">
        <v>13</v>
      </c>
      <c r="X7" s="13"/>
      <c r="Y7" s="13"/>
      <c r="Z7" s="13"/>
      <c r="AA7" s="13"/>
      <c r="AB7" s="13" t="s">
        <v>16</v>
      </c>
      <c r="AC7" s="23"/>
      <c r="AD7" s="23"/>
      <c r="AE7" s="23"/>
      <c r="AF7" s="29"/>
      <c r="AG7" s="131"/>
      <c r="AH7" s="132"/>
      <c r="AI7" s="133"/>
      <c r="AJ7" s="137"/>
      <c r="AK7" s="121"/>
      <c r="AL7" s="121"/>
      <c r="AM7" s="121"/>
      <c r="AN7" s="121"/>
      <c r="AO7" s="24"/>
    </row>
    <row r="8" spans="1:45" s="123" customFormat="1" ht="70.150000000000006" customHeight="1">
      <c r="A8" s="375" t="s">
        <v>17</v>
      </c>
      <c r="B8" s="402" t="s">
        <v>36</v>
      </c>
      <c r="C8" s="403"/>
      <c r="D8" s="403"/>
      <c r="E8" s="403"/>
      <c r="F8" s="403"/>
      <c r="G8" s="403"/>
      <c r="H8" s="403"/>
      <c r="I8" s="403"/>
      <c r="J8" s="404"/>
      <c r="K8" s="366" t="s">
        <v>35</v>
      </c>
      <c r="L8" s="366"/>
      <c r="M8" s="366"/>
      <c r="N8" s="376" t="s">
        <v>37</v>
      </c>
      <c r="O8" s="366" t="s">
        <v>34</v>
      </c>
      <c r="P8" s="388" t="s">
        <v>37</v>
      </c>
      <c r="Q8" s="366" t="s">
        <v>38</v>
      </c>
      <c r="R8" s="366" t="s">
        <v>28</v>
      </c>
      <c r="S8" s="366" t="s">
        <v>39</v>
      </c>
      <c r="T8" s="385" t="s">
        <v>246</v>
      </c>
      <c r="U8" s="365" t="s">
        <v>20</v>
      </c>
      <c r="V8" s="366"/>
      <c r="W8" s="366"/>
      <c r="X8" s="366"/>
      <c r="Y8" s="366"/>
      <c r="Z8" s="366"/>
      <c r="AA8" s="366"/>
      <c r="AB8" s="366"/>
      <c r="AC8" s="365" t="s">
        <v>40</v>
      </c>
      <c r="AD8" s="365"/>
      <c r="AE8" s="365"/>
      <c r="AF8" s="365"/>
      <c r="AG8" s="365"/>
      <c r="AH8" s="365"/>
      <c r="AI8" s="365"/>
      <c r="AJ8" s="365" t="s">
        <v>112</v>
      </c>
      <c r="AK8" s="367" t="s">
        <v>41</v>
      </c>
      <c r="AL8" s="367"/>
      <c r="AM8" s="367"/>
      <c r="AN8" s="367"/>
      <c r="AO8" s="370" t="s">
        <v>1</v>
      </c>
      <c r="AP8" s="367"/>
      <c r="AQ8" s="122" t="s">
        <v>33</v>
      </c>
      <c r="AR8" s="415" t="s">
        <v>100</v>
      </c>
      <c r="AS8" s="415" t="s">
        <v>101</v>
      </c>
    </row>
    <row r="9" spans="1:45" s="123" customFormat="1" ht="33.6" customHeight="1">
      <c r="A9" s="375"/>
      <c r="B9" s="405"/>
      <c r="C9" s="406"/>
      <c r="D9" s="406"/>
      <c r="E9" s="406"/>
      <c r="F9" s="406"/>
      <c r="G9" s="406"/>
      <c r="H9" s="406"/>
      <c r="I9" s="406"/>
      <c r="J9" s="407"/>
      <c r="K9" s="366"/>
      <c r="L9" s="366"/>
      <c r="M9" s="366"/>
      <c r="N9" s="377"/>
      <c r="O9" s="366"/>
      <c r="P9" s="389"/>
      <c r="Q9" s="366"/>
      <c r="R9" s="366"/>
      <c r="S9" s="366"/>
      <c r="T9" s="386"/>
      <c r="U9" s="366" t="s">
        <v>42</v>
      </c>
      <c r="V9" s="102">
        <v>1</v>
      </c>
      <c r="W9" s="366" t="s">
        <v>42</v>
      </c>
      <c r="X9" s="102">
        <v>2</v>
      </c>
      <c r="Y9" s="366" t="s">
        <v>42</v>
      </c>
      <c r="Z9" s="102">
        <v>3</v>
      </c>
      <c r="AA9" s="366" t="s">
        <v>42</v>
      </c>
      <c r="AB9" s="102">
        <v>4</v>
      </c>
      <c r="AC9" s="365" t="s">
        <v>56</v>
      </c>
      <c r="AD9" s="365"/>
      <c r="AE9" s="365"/>
      <c r="AF9" s="365" t="s">
        <v>57</v>
      </c>
      <c r="AG9" s="365"/>
      <c r="AH9" s="365"/>
      <c r="AI9" s="365"/>
      <c r="AJ9" s="366"/>
      <c r="AK9" s="368" t="s">
        <v>43</v>
      </c>
      <c r="AL9" s="369" t="s">
        <v>44</v>
      </c>
      <c r="AM9" s="368" t="s">
        <v>50</v>
      </c>
      <c r="AN9" s="368" t="s">
        <v>45</v>
      </c>
      <c r="AO9" s="361" t="s">
        <v>31</v>
      </c>
      <c r="AP9" s="363" t="s">
        <v>32</v>
      </c>
      <c r="AQ9" s="356" t="s">
        <v>111</v>
      </c>
      <c r="AR9" s="415"/>
      <c r="AS9" s="415"/>
    </row>
    <row r="10" spans="1:45" s="123" customFormat="1" ht="213.6" customHeight="1">
      <c r="A10" s="375"/>
      <c r="B10" s="102">
        <v>0</v>
      </c>
      <c r="C10" s="102">
        <v>1</v>
      </c>
      <c r="D10" s="102">
        <v>2</v>
      </c>
      <c r="E10" s="102">
        <v>3</v>
      </c>
      <c r="F10" s="102">
        <v>4</v>
      </c>
      <c r="G10" s="102">
        <v>5</v>
      </c>
      <c r="H10" s="102">
        <v>6</v>
      </c>
      <c r="I10" s="102">
        <v>7</v>
      </c>
      <c r="J10" s="102">
        <v>8</v>
      </c>
      <c r="K10" s="366"/>
      <c r="L10" s="366"/>
      <c r="M10" s="366"/>
      <c r="N10" s="378"/>
      <c r="O10" s="366"/>
      <c r="P10" s="390"/>
      <c r="Q10" s="366"/>
      <c r="R10" s="366"/>
      <c r="S10" s="366"/>
      <c r="T10" s="387"/>
      <c r="U10" s="366"/>
      <c r="V10" s="102" t="s">
        <v>19</v>
      </c>
      <c r="W10" s="366"/>
      <c r="X10" s="102" t="s">
        <v>19</v>
      </c>
      <c r="Y10" s="366"/>
      <c r="Z10" s="102" t="s">
        <v>19</v>
      </c>
      <c r="AA10" s="366"/>
      <c r="AB10" s="102" t="s">
        <v>19</v>
      </c>
      <c r="AC10" s="102" t="s">
        <v>29</v>
      </c>
      <c r="AD10" s="102" t="s">
        <v>23</v>
      </c>
      <c r="AE10" s="103" t="s">
        <v>99</v>
      </c>
      <c r="AF10" s="104" t="s">
        <v>30</v>
      </c>
      <c r="AG10" s="104" t="s">
        <v>58</v>
      </c>
      <c r="AH10" s="102" t="s">
        <v>31</v>
      </c>
      <c r="AI10" s="102" t="s">
        <v>32</v>
      </c>
      <c r="AJ10" s="366"/>
      <c r="AK10" s="369"/>
      <c r="AL10" s="369"/>
      <c r="AM10" s="369"/>
      <c r="AN10" s="369"/>
      <c r="AO10" s="362"/>
      <c r="AP10" s="364"/>
      <c r="AQ10" s="357"/>
      <c r="AR10" s="415"/>
      <c r="AS10" s="415"/>
    </row>
    <row r="11" spans="1:45" s="124" customFormat="1" ht="139.9" customHeight="1">
      <c r="A11" s="105">
        <v>1</v>
      </c>
      <c r="B11" s="106" t="s">
        <v>244</v>
      </c>
      <c r="C11" s="106"/>
      <c r="D11" s="106"/>
      <c r="E11" s="106"/>
      <c r="F11" s="106"/>
      <c r="G11" s="106"/>
      <c r="H11" s="106"/>
      <c r="I11" s="106"/>
      <c r="J11" s="106"/>
      <c r="K11" s="372" t="s">
        <v>315</v>
      </c>
      <c r="L11" s="373"/>
      <c r="M11" s="374"/>
      <c r="N11" s="107" t="s">
        <v>257</v>
      </c>
      <c r="O11" s="107" t="s">
        <v>258</v>
      </c>
      <c r="P11" s="107" t="s">
        <v>258</v>
      </c>
      <c r="Q11" s="108" t="s">
        <v>253</v>
      </c>
      <c r="R11" s="108" t="s">
        <v>256</v>
      </c>
      <c r="S11" s="108" t="s">
        <v>258</v>
      </c>
      <c r="T11" s="108"/>
      <c r="U11" s="108" t="s">
        <v>258</v>
      </c>
      <c r="V11" s="108" t="s">
        <v>258</v>
      </c>
      <c r="W11" s="108" t="s">
        <v>258</v>
      </c>
      <c r="X11" s="108" t="s">
        <v>258</v>
      </c>
      <c r="Y11" s="108" t="s">
        <v>258</v>
      </c>
      <c r="Z11" s="108" t="s">
        <v>258</v>
      </c>
      <c r="AA11" s="108" t="s">
        <v>258</v>
      </c>
      <c r="AB11" s="109" t="s">
        <v>258</v>
      </c>
      <c r="AC11" s="109"/>
      <c r="AD11" s="109" t="s">
        <v>244</v>
      </c>
      <c r="AE11" s="109" t="s">
        <v>248</v>
      </c>
      <c r="AF11" s="109"/>
      <c r="AG11" s="109"/>
      <c r="AH11" s="109" t="s">
        <v>244</v>
      </c>
      <c r="AI11" s="109"/>
      <c r="AJ11" s="109" t="s">
        <v>259</v>
      </c>
      <c r="AK11" s="110"/>
      <c r="AL11" s="109"/>
      <c r="AM11" s="109"/>
      <c r="AN11" s="109"/>
      <c r="AO11" s="266"/>
      <c r="AP11" s="108"/>
      <c r="AQ11" s="108"/>
      <c r="AR11" s="111"/>
      <c r="AS11" s="111"/>
    </row>
    <row r="12" spans="1:45" s="24" customFormat="1" ht="139.9" customHeight="1">
      <c r="A12" s="112">
        <v>2</v>
      </c>
      <c r="B12" s="113"/>
      <c r="C12" s="113" t="s">
        <v>244</v>
      </c>
      <c r="D12" s="113"/>
      <c r="E12" s="113"/>
      <c r="F12" s="113"/>
      <c r="G12" s="113"/>
      <c r="H12" s="113"/>
      <c r="I12" s="113"/>
      <c r="J12" s="113"/>
      <c r="K12" s="358" t="s">
        <v>260</v>
      </c>
      <c r="L12" s="359"/>
      <c r="M12" s="360"/>
      <c r="N12" s="114" t="s">
        <v>257</v>
      </c>
      <c r="O12" s="114" t="s">
        <v>258</v>
      </c>
      <c r="P12" s="114" t="s">
        <v>258</v>
      </c>
      <c r="Q12" s="115" t="s">
        <v>261</v>
      </c>
      <c r="R12" s="115" t="s">
        <v>262</v>
      </c>
      <c r="S12" s="109" t="s">
        <v>258</v>
      </c>
      <c r="T12" s="109" t="s">
        <v>258</v>
      </c>
      <c r="U12" s="109" t="s">
        <v>258</v>
      </c>
      <c r="V12" s="109" t="s">
        <v>258</v>
      </c>
      <c r="W12" s="109" t="s">
        <v>258</v>
      </c>
      <c r="X12" s="109" t="s">
        <v>258</v>
      </c>
      <c r="Y12" s="109" t="s">
        <v>258</v>
      </c>
      <c r="Z12" s="109" t="s">
        <v>258</v>
      </c>
      <c r="AA12" s="109" t="s">
        <v>258</v>
      </c>
      <c r="AB12" s="109" t="s">
        <v>258</v>
      </c>
      <c r="AC12" s="109"/>
      <c r="AD12" s="109" t="s">
        <v>244</v>
      </c>
      <c r="AE12" s="108" t="s">
        <v>248</v>
      </c>
      <c r="AF12" s="109"/>
      <c r="AG12" s="109"/>
      <c r="AH12" s="109"/>
      <c r="AI12" s="109" t="s">
        <v>244</v>
      </c>
      <c r="AJ12" s="109" t="s">
        <v>259</v>
      </c>
      <c r="AK12" s="110"/>
      <c r="AL12" s="109"/>
      <c r="AM12" s="109"/>
      <c r="AN12" s="109"/>
      <c r="AO12" s="266"/>
      <c r="AP12" s="109"/>
      <c r="AQ12" s="109"/>
      <c r="AR12" s="116"/>
      <c r="AS12" s="116"/>
    </row>
    <row r="13" spans="1:45" ht="139.9" customHeight="1">
      <c r="A13" s="112">
        <v>3</v>
      </c>
      <c r="B13" s="113"/>
      <c r="C13" s="113" t="s">
        <v>244</v>
      </c>
      <c r="D13" s="113"/>
      <c r="E13" s="113"/>
      <c r="F13" s="113"/>
      <c r="G13" s="113"/>
      <c r="H13" s="113"/>
      <c r="I13" s="113"/>
      <c r="J13" s="113"/>
      <c r="K13" s="358" t="s">
        <v>263</v>
      </c>
      <c r="L13" s="359"/>
      <c r="M13" s="360"/>
      <c r="N13" s="276" t="s">
        <v>257</v>
      </c>
      <c r="O13" s="276" t="s">
        <v>258</v>
      </c>
      <c r="P13" s="276" t="s">
        <v>258</v>
      </c>
      <c r="Q13" s="278" t="s">
        <v>264</v>
      </c>
      <c r="R13" s="278" t="s">
        <v>265</v>
      </c>
      <c r="S13" s="109" t="s">
        <v>258</v>
      </c>
      <c r="T13" s="109" t="s">
        <v>258</v>
      </c>
      <c r="U13" s="109" t="s">
        <v>258</v>
      </c>
      <c r="V13" s="109" t="s">
        <v>258</v>
      </c>
      <c r="W13" s="109" t="s">
        <v>258</v>
      </c>
      <c r="X13" s="109" t="s">
        <v>258</v>
      </c>
      <c r="Y13" s="109" t="s">
        <v>258</v>
      </c>
      <c r="Z13" s="109" t="s">
        <v>258</v>
      </c>
      <c r="AA13" s="109" t="s">
        <v>258</v>
      </c>
      <c r="AB13" s="109" t="s">
        <v>258</v>
      </c>
      <c r="AC13" s="109"/>
      <c r="AD13" s="109" t="s">
        <v>244</v>
      </c>
      <c r="AE13" s="108" t="s">
        <v>248</v>
      </c>
      <c r="AF13" s="109"/>
      <c r="AG13" s="109"/>
      <c r="AH13" s="109" t="s">
        <v>244</v>
      </c>
      <c r="AI13" s="109"/>
      <c r="AJ13" s="109" t="s">
        <v>259</v>
      </c>
      <c r="AK13" s="277"/>
      <c r="AL13" s="109"/>
      <c r="AM13" s="109"/>
      <c r="AN13" s="109"/>
      <c r="AO13" s="276"/>
      <c r="AP13" s="109"/>
      <c r="AQ13" s="109"/>
      <c r="AR13" s="116"/>
      <c r="AS13" s="116"/>
    </row>
    <row r="14" spans="1:45" s="9" customFormat="1" ht="139.9" customHeight="1">
      <c r="A14" s="112">
        <v>4</v>
      </c>
      <c r="B14" s="113"/>
      <c r="C14" s="113" t="s">
        <v>244</v>
      </c>
      <c r="D14" s="113"/>
      <c r="E14" s="113"/>
      <c r="F14" s="113"/>
      <c r="G14" s="113"/>
      <c r="H14" s="113"/>
      <c r="I14" s="113"/>
      <c r="J14" s="113"/>
      <c r="K14" s="358" t="s">
        <v>266</v>
      </c>
      <c r="L14" s="359"/>
      <c r="M14" s="360"/>
      <c r="N14" s="276" t="s">
        <v>257</v>
      </c>
      <c r="O14" s="276" t="s">
        <v>258</v>
      </c>
      <c r="P14" s="276" t="s">
        <v>258</v>
      </c>
      <c r="Q14" s="278" t="s">
        <v>267</v>
      </c>
      <c r="R14" s="278" t="s">
        <v>268</v>
      </c>
      <c r="S14" s="109" t="s">
        <v>258</v>
      </c>
      <c r="T14" s="109" t="s">
        <v>258</v>
      </c>
      <c r="U14" s="109" t="s">
        <v>258</v>
      </c>
      <c r="V14" s="109" t="s">
        <v>258</v>
      </c>
      <c r="W14" s="109" t="s">
        <v>258</v>
      </c>
      <c r="X14" s="109" t="s">
        <v>258</v>
      </c>
      <c r="Y14" s="109" t="s">
        <v>258</v>
      </c>
      <c r="Z14" s="109" t="s">
        <v>258</v>
      </c>
      <c r="AA14" s="109" t="s">
        <v>258</v>
      </c>
      <c r="AB14" s="109" t="s">
        <v>258</v>
      </c>
      <c r="AC14" s="109"/>
      <c r="AD14" s="109" t="s">
        <v>244</v>
      </c>
      <c r="AE14" s="108" t="s">
        <v>248</v>
      </c>
      <c r="AF14" s="109"/>
      <c r="AG14" s="109"/>
      <c r="AH14" s="109" t="s">
        <v>244</v>
      </c>
      <c r="AI14" s="109"/>
      <c r="AJ14" s="109" t="s">
        <v>259</v>
      </c>
      <c r="AK14" s="277"/>
      <c r="AL14" s="109"/>
      <c r="AM14" s="109"/>
      <c r="AN14" s="109"/>
      <c r="AO14" s="276"/>
      <c r="AP14" s="109"/>
      <c r="AQ14" s="109"/>
      <c r="AR14" s="116"/>
      <c r="AS14" s="116"/>
    </row>
    <row r="15" spans="1:45" ht="139.9" customHeight="1">
      <c r="A15" s="112">
        <v>5</v>
      </c>
      <c r="B15" s="113"/>
      <c r="C15" s="113" t="s">
        <v>244</v>
      </c>
      <c r="D15" s="113"/>
      <c r="E15" s="113"/>
      <c r="F15" s="113"/>
      <c r="G15" s="113"/>
      <c r="H15" s="113"/>
      <c r="I15" s="113"/>
      <c r="J15" s="113"/>
      <c r="K15" s="358" t="s">
        <v>269</v>
      </c>
      <c r="L15" s="359"/>
      <c r="M15" s="360"/>
      <c r="N15" s="276" t="s">
        <v>257</v>
      </c>
      <c r="O15" s="276" t="s">
        <v>258</v>
      </c>
      <c r="P15" s="276" t="s">
        <v>258</v>
      </c>
      <c r="Q15" s="278" t="s">
        <v>270</v>
      </c>
      <c r="R15" s="278" t="s">
        <v>271</v>
      </c>
      <c r="S15" s="109" t="s">
        <v>258</v>
      </c>
      <c r="T15" s="109" t="s">
        <v>272</v>
      </c>
      <c r="U15" s="109" t="s">
        <v>258</v>
      </c>
      <c r="V15" s="109" t="s">
        <v>258</v>
      </c>
      <c r="W15" s="109" t="s">
        <v>258</v>
      </c>
      <c r="X15" s="109" t="s">
        <v>258</v>
      </c>
      <c r="Y15" s="109" t="s">
        <v>258</v>
      </c>
      <c r="Z15" s="109" t="s">
        <v>258</v>
      </c>
      <c r="AA15" s="109" t="s">
        <v>258</v>
      </c>
      <c r="AB15" s="109" t="s">
        <v>258</v>
      </c>
      <c r="AC15" s="109"/>
      <c r="AD15" s="109" t="s">
        <v>244</v>
      </c>
      <c r="AE15" s="108" t="s">
        <v>248</v>
      </c>
      <c r="AF15" s="109"/>
      <c r="AG15" s="109"/>
      <c r="AH15" s="109" t="s">
        <v>244</v>
      </c>
      <c r="AI15" s="109"/>
      <c r="AJ15" s="109" t="s">
        <v>273</v>
      </c>
      <c r="AK15" s="277"/>
      <c r="AL15" s="109"/>
      <c r="AM15" s="109"/>
      <c r="AN15" s="109"/>
      <c r="AO15" s="276"/>
      <c r="AP15" s="109"/>
      <c r="AQ15" s="109"/>
      <c r="AR15" s="116"/>
      <c r="AS15" s="116"/>
    </row>
    <row r="16" spans="1:45" ht="139.9" customHeight="1">
      <c r="A16" s="112">
        <v>6</v>
      </c>
      <c r="B16" s="113"/>
      <c r="C16" s="113" t="s">
        <v>244</v>
      </c>
      <c r="D16" s="113"/>
      <c r="E16" s="113"/>
      <c r="F16" s="113"/>
      <c r="G16" s="113"/>
      <c r="H16" s="113"/>
      <c r="I16" s="113"/>
      <c r="J16" s="113"/>
      <c r="K16" s="358" t="s">
        <v>274</v>
      </c>
      <c r="L16" s="359"/>
      <c r="M16" s="360"/>
      <c r="N16" s="276" t="s">
        <v>257</v>
      </c>
      <c r="O16" s="276" t="s">
        <v>258</v>
      </c>
      <c r="P16" s="276" t="s">
        <v>258</v>
      </c>
      <c r="Q16" s="278" t="s">
        <v>275</v>
      </c>
      <c r="R16" s="278" t="s">
        <v>276</v>
      </c>
      <c r="S16" s="109" t="s">
        <v>258</v>
      </c>
      <c r="T16" s="109" t="s">
        <v>272</v>
      </c>
      <c r="U16" s="109" t="s">
        <v>277</v>
      </c>
      <c r="V16" s="109" t="s">
        <v>258</v>
      </c>
      <c r="W16" s="109" t="s">
        <v>258</v>
      </c>
      <c r="X16" s="109" t="s">
        <v>258</v>
      </c>
      <c r="Y16" s="109" t="s">
        <v>258</v>
      </c>
      <c r="Z16" s="109" t="s">
        <v>258</v>
      </c>
      <c r="AA16" s="109" t="s">
        <v>258</v>
      </c>
      <c r="AB16" s="109" t="s">
        <v>258</v>
      </c>
      <c r="AC16" s="109"/>
      <c r="AD16" s="109" t="s">
        <v>244</v>
      </c>
      <c r="AE16" s="108" t="s">
        <v>248</v>
      </c>
      <c r="AF16" s="109"/>
      <c r="AG16" s="109"/>
      <c r="AH16" s="109"/>
      <c r="AI16" s="109" t="s">
        <v>244</v>
      </c>
      <c r="AJ16" s="109" t="s">
        <v>259</v>
      </c>
      <c r="AK16" s="277"/>
      <c r="AL16" s="109"/>
      <c r="AM16" s="109"/>
      <c r="AN16" s="109"/>
      <c r="AO16" s="276"/>
      <c r="AP16" s="109"/>
      <c r="AQ16" s="109"/>
      <c r="AR16" s="116"/>
      <c r="AS16" s="116"/>
    </row>
    <row r="17" spans="1:45" ht="139.9" customHeight="1">
      <c r="A17" s="112">
        <v>7</v>
      </c>
      <c r="B17" s="113"/>
      <c r="C17" s="113"/>
      <c r="D17" s="113" t="s">
        <v>244</v>
      </c>
      <c r="E17" s="113"/>
      <c r="F17" s="113"/>
      <c r="G17" s="113"/>
      <c r="H17" s="113"/>
      <c r="I17" s="113"/>
      <c r="J17" s="113"/>
      <c r="K17" s="358" t="s">
        <v>278</v>
      </c>
      <c r="L17" s="359"/>
      <c r="M17" s="360"/>
      <c r="N17" s="276" t="s">
        <v>257</v>
      </c>
      <c r="O17" s="276" t="s">
        <v>258</v>
      </c>
      <c r="P17" s="276" t="s">
        <v>258</v>
      </c>
      <c r="Q17" s="278" t="s">
        <v>279</v>
      </c>
      <c r="R17" s="278" t="s">
        <v>280</v>
      </c>
      <c r="S17" s="109" t="s">
        <v>258</v>
      </c>
      <c r="T17" s="109" t="s">
        <v>258</v>
      </c>
      <c r="U17" s="109" t="s">
        <v>258</v>
      </c>
      <c r="V17" s="109" t="s">
        <v>258</v>
      </c>
      <c r="W17" s="109" t="s">
        <v>258</v>
      </c>
      <c r="X17" s="109" t="s">
        <v>258</v>
      </c>
      <c r="Y17" s="109" t="s">
        <v>258</v>
      </c>
      <c r="Z17" s="109" t="s">
        <v>258</v>
      </c>
      <c r="AA17" s="109" t="s">
        <v>258</v>
      </c>
      <c r="AB17" s="109" t="s">
        <v>258</v>
      </c>
      <c r="AC17" s="109"/>
      <c r="AD17" s="109" t="s">
        <v>244</v>
      </c>
      <c r="AE17" s="108" t="s">
        <v>248</v>
      </c>
      <c r="AF17" s="109"/>
      <c r="AG17" s="109"/>
      <c r="AH17" s="109"/>
      <c r="AI17" s="109" t="s">
        <v>244</v>
      </c>
      <c r="AJ17" s="109">
        <v>1</v>
      </c>
      <c r="AK17" s="277"/>
      <c r="AL17" s="109"/>
      <c r="AM17" s="109"/>
      <c r="AN17" s="109"/>
      <c r="AO17" s="276"/>
      <c r="AP17" s="109"/>
      <c r="AQ17" s="109"/>
      <c r="AR17" s="116"/>
      <c r="AS17" s="116"/>
    </row>
    <row r="18" spans="1:45" ht="139.9" customHeight="1">
      <c r="A18" s="112">
        <v>8</v>
      </c>
      <c r="B18" s="113"/>
      <c r="C18" s="113"/>
      <c r="D18" s="113" t="s">
        <v>244</v>
      </c>
      <c r="E18" s="113"/>
      <c r="F18" s="113"/>
      <c r="G18" s="113"/>
      <c r="H18" s="113"/>
      <c r="I18" s="113"/>
      <c r="J18" s="113"/>
      <c r="K18" s="358" t="s">
        <v>281</v>
      </c>
      <c r="L18" s="359"/>
      <c r="M18" s="360"/>
      <c r="N18" s="276" t="s">
        <v>257</v>
      </c>
      <c r="O18" s="276" t="s">
        <v>258</v>
      </c>
      <c r="P18" s="276" t="s">
        <v>258</v>
      </c>
      <c r="Q18" s="278" t="s">
        <v>282</v>
      </c>
      <c r="R18" s="278" t="s">
        <v>283</v>
      </c>
      <c r="S18" s="109" t="s">
        <v>258</v>
      </c>
      <c r="T18" s="109" t="s">
        <v>258</v>
      </c>
      <c r="U18" s="109" t="s">
        <v>258</v>
      </c>
      <c r="V18" s="109" t="s">
        <v>258</v>
      </c>
      <c r="W18" s="109" t="s">
        <v>258</v>
      </c>
      <c r="X18" s="109" t="s">
        <v>258</v>
      </c>
      <c r="Y18" s="109" t="s">
        <v>258</v>
      </c>
      <c r="Z18" s="109" t="s">
        <v>258</v>
      </c>
      <c r="AA18" s="109" t="s">
        <v>258</v>
      </c>
      <c r="AB18" s="109" t="s">
        <v>258</v>
      </c>
      <c r="AC18" s="109"/>
      <c r="AD18" s="109" t="s">
        <v>244</v>
      </c>
      <c r="AE18" s="108" t="s">
        <v>248</v>
      </c>
      <c r="AF18" s="109"/>
      <c r="AG18" s="109"/>
      <c r="AH18" s="109"/>
      <c r="AI18" s="109" t="s">
        <v>244</v>
      </c>
      <c r="AJ18" s="109">
        <v>1</v>
      </c>
      <c r="AK18" s="277"/>
      <c r="AL18" s="109"/>
      <c r="AM18" s="109"/>
      <c r="AN18" s="109"/>
      <c r="AO18" s="276"/>
      <c r="AP18" s="109"/>
      <c r="AQ18" s="109"/>
      <c r="AR18" s="116"/>
      <c r="AS18" s="116"/>
    </row>
    <row r="19" spans="1:45" ht="139.9" customHeight="1">
      <c r="A19" s="112">
        <v>9</v>
      </c>
      <c r="B19" s="113"/>
      <c r="C19" s="113" t="s">
        <v>244</v>
      </c>
      <c r="D19" s="113"/>
      <c r="E19" s="113"/>
      <c r="F19" s="113"/>
      <c r="G19" s="113"/>
      <c r="H19" s="113"/>
      <c r="I19" s="113"/>
      <c r="J19" s="113"/>
      <c r="K19" s="358" t="s">
        <v>284</v>
      </c>
      <c r="L19" s="359"/>
      <c r="M19" s="360"/>
      <c r="N19" s="276" t="s">
        <v>257</v>
      </c>
      <c r="O19" s="276" t="s">
        <v>258</v>
      </c>
      <c r="P19" s="276" t="s">
        <v>258</v>
      </c>
      <c r="Q19" s="278" t="s">
        <v>285</v>
      </c>
      <c r="R19" s="278" t="s">
        <v>286</v>
      </c>
      <c r="S19" s="109" t="s">
        <v>258</v>
      </c>
      <c r="T19" s="109" t="s">
        <v>258</v>
      </c>
      <c r="U19" s="109" t="s">
        <v>258</v>
      </c>
      <c r="V19" s="109" t="s">
        <v>258</v>
      </c>
      <c r="W19" s="109" t="s">
        <v>258</v>
      </c>
      <c r="X19" s="109" t="s">
        <v>258</v>
      </c>
      <c r="Y19" s="109" t="s">
        <v>258</v>
      </c>
      <c r="Z19" s="109" t="s">
        <v>258</v>
      </c>
      <c r="AA19" s="109" t="s">
        <v>258</v>
      </c>
      <c r="AB19" s="109" t="s">
        <v>258</v>
      </c>
      <c r="AC19" s="109"/>
      <c r="AD19" s="109" t="s">
        <v>244</v>
      </c>
      <c r="AE19" s="108" t="s">
        <v>248</v>
      </c>
      <c r="AF19" s="109"/>
      <c r="AG19" s="109"/>
      <c r="AH19" s="109" t="s">
        <v>244</v>
      </c>
      <c r="AI19" s="109"/>
      <c r="AJ19" s="109" t="s">
        <v>259</v>
      </c>
      <c r="AK19" s="277"/>
      <c r="AL19" s="109"/>
      <c r="AM19" s="109"/>
      <c r="AN19" s="109"/>
      <c r="AO19" s="276"/>
      <c r="AP19" s="109"/>
      <c r="AQ19" s="109"/>
      <c r="AR19" s="116"/>
      <c r="AS19" s="116"/>
    </row>
    <row r="20" spans="1:45" ht="139.9" customHeight="1">
      <c r="A20" s="112">
        <v>10</v>
      </c>
      <c r="B20" s="113"/>
      <c r="C20" s="113" t="s">
        <v>244</v>
      </c>
      <c r="D20" s="113"/>
      <c r="E20" s="113"/>
      <c r="F20" s="113"/>
      <c r="G20" s="113"/>
      <c r="H20" s="113"/>
      <c r="I20" s="113"/>
      <c r="J20" s="113"/>
      <c r="K20" s="358" t="s">
        <v>287</v>
      </c>
      <c r="L20" s="359"/>
      <c r="M20" s="360"/>
      <c r="N20" s="276" t="s">
        <v>257</v>
      </c>
      <c r="O20" s="276" t="s">
        <v>258</v>
      </c>
      <c r="P20" s="276" t="s">
        <v>258</v>
      </c>
      <c r="Q20" s="278" t="s">
        <v>288</v>
      </c>
      <c r="R20" s="278" t="s">
        <v>289</v>
      </c>
      <c r="S20" s="109" t="s">
        <v>258</v>
      </c>
      <c r="T20" s="109" t="s">
        <v>272</v>
      </c>
      <c r="U20" s="109" t="s">
        <v>258</v>
      </c>
      <c r="V20" s="109" t="s">
        <v>258</v>
      </c>
      <c r="W20" s="109" t="s">
        <v>258</v>
      </c>
      <c r="X20" s="109" t="s">
        <v>258</v>
      </c>
      <c r="Y20" s="109" t="s">
        <v>258</v>
      </c>
      <c r="Z20" s="109" t="s">
        <v>258</v>
      </c>
      <c r="AA20" s="109" t="s">
        <v>258</v>
      </c>
      <c r="AB20" s="109" t="s">
        <v>258</v>
      </c>
      <c r="AC20" s="109"/>
      <c r="AD20" s="109" t="s">
        <v>244</v>
      </c>
      <c r="AE20" s="108" t="s">
        <v>248</v>
      </c>
      <c r="AF20" s="109"/>
      <c r="AG20" s="109"/>
      <c r="AH20" s="109"/>
      <c r="AI20" s="109" t="s">
        <v>244</v>
      </c>
      <c r="AJ20" s="109" t="s">
        <v>259</v>
      </c>
      <c r="AK20" s="277"/>
      <c r="AL20" s="109"/>
      <c r="AM20" s="109"/>
      <c r="AN20" s="109"/>
      <c r="AO20" s="276"/>
      <c r="AP20" s="109"/>
      <c r="AQ20" s="109"/>
      <c r="AR20" s="116"/>
      <c r="AS20" s="116"/>
    </row>
    <row r="21" spans="1:45" ht="139.9" customHeight="1">
      <c r="A21" s="112">
        <v>11</v>
      </c>
      <c r="B21" s="113"/>
      <c r="C21" s="113" t="s">
        <v>244</v>
      </c>
      <c r="D21" s="113"/>
      <c r="E21" s="113"/>
      <c r="F21" s="113"/>
      <c r="G21" s="113"/>
      <c r="H21" s="113"/>
      <c r="I21" s="113"/>
      <c r="J21" s="113"/>
      <c r="K21" s="358" t="s">
        <v>290</v>
      </c>
      <c r="L21" s="359"/>
      <c r="M21" s="360"/>
      <c r="N21" s="276" t="s">
        <v>257</v>
      </c>
      <c r="O21" s="276" t="s">
        <v>258</v>
      </c>
      <c r="P21" s="276" t="s">
        <v>258</v>
      </c>
      <c r="Q21" s="278" t="s">
        <v>291</v>
      </c>
      <c r="R21" s="278" t="s">
        <v>258</v>
      </c>
      <c r="S21" s="109" t="s">
        <v>258</v>
      </c>
      <c r="T21" s="109" t="s">
        <v>272</v>
      </c>
      <c r="U21" s="109" t="s">
        <v>258</v>
      </c>
      <c r="V21" s="109" t="s">
        <v>258</v>
      </c>
      <c r="W21" s="109" t="s">
        <v>258</v>
      </c>
      <c r="X21" s="109" t="s">
        <v>258</v>
      </c>
      <c r="Y21" s="109" t="s">
        <v>258</v>
      </c>
      <c r="Z21" s="109" t="s">
        <v>258</v>
      </c>
      <c r="AA21" s="109" t="s">
        <v>258</v>
      </c>
      <c r="AB21" s="109" t="s">
        <v>258</v>
      </c>
      <c r="AC21" s="109" t="s">
        <v>244</v>
      </c>
      <c r="AD21" s="109"/>
      <c r="AE21" s="108" t="s">
        <v>292</v>
      </c>
      <c r="AF21" s="109"/>
      <c r="AG21" s="109"/>
      <c r="AH21" s="109"/>
      <c r="AI21" s="109" t="s">
        <v>244</v>
      </c>
      <c r="AJ21" s="109" t="s">
        <v>259</v>
      </c>
      <c r="AK21" s="277"/>
      <c r="AL21" s="109"/>
      <c r="AM21" s="109"/>
      <c r="AN21" s="109"/>
      <c r="AO21" s="276"/>
      <c r="AP21" s="109"/>
      <c r="AQ21" s="109"/>
      <c r="AR21" s="116"/>
      <c r="AS21" s="116"/>
    </row>
    <row r="22" spans="1:45" ht="139.9" customHeight="1">
      <c r="A22" s="112">
        <v>12</v>
      </c>
      <c r="B22" s="113"/>
      <c r="C22" s="113" t="s">
        <v>244</v>
      </c>
      <c r="D22" s="113"/>
      <c r="E22" s="113"/>
      <c r="F22" s="113"/>
      <c r="G22" s="113"/>
      <c r="H22" s="113"/>
      <c r="I22" s="113"/>
      <c r="J22" s="113"/>
      <c r="K22" s="358" t="s">
        <v>293</v>
      </c>
      <c r="L22" s="359"/>
      <c r="M22" s="360"/>
      <c r="N22" s="276" t="s">
        <v>257</v>
      </c>
      <c r="O22" s="276" t="s">
        <v>258</v>
      </c>
      <c r="P22" s="276" t="s">
        <v>258</v>
      </c>
      <c r="Q22" s="278" t="s">
        <v>294</v>
      </c>
      <c r="R22" s="278" t="s">
        <v>295</v>
      </c>
      <c r="S22" s="109" t="s">
        <v>258</v>
      </c>
      <c r="T22" s="109" t="s">
        <v>258</v>
      </c>
      <c r="U22" s="109" t="s">
        <v>258</v>
      </c>
      <c r="V22" s="109" t="s">
        <v>258</v>
      </c>
      <c r="W22" s="109" t="s">
        <v>258</v>
      </c>
      <c r="X22" s="109" t="s">
        <v>258</v>
      </c>
      <c r="Y22" s="109" t="s">
        <v>258</v>
      </c>
      <c r="Z22" s="109" t="s">
        <v>258</v>
      </c>
      <c r="AA22" s="109" t="s">
        <v>258</v>
      </c>
      <c r="AB22" s="109" t="s">
        <v>258</v>
      </c>
      <c r="AC22" s="109"/>
      <c r="AD22" s="109" t="s">
        <v>244</v>
      </c>
      <c r="AE22" s="108" t="s">
        <v>248</v>
      </c>
      <c r="AF22" s="109"/>
      <c r="AG22" s="109"/>
      <c r="AH22" s="109" t="s">
        <v>244</v>
      </c>
      <c r="AI22" s="109"/>
      <c r="AJ22" s="109" t="s">
        <v>259</v>
      </c>
      <c r="AK22" s="277"/>
      <c r="AL22" s="109"/>
      <c r="AM22" s="109"/>
      <c r="AN22" s="109"/>
      <c r="AO22" s="276"/>
      <c r="AP22" s="109"/>
      <c r="AQ22" s="109"/>
      <c r="AR22" s="116"/>
      <c r="AS22" s="116"/>
    </row>
    <row r="23" spans="1:45" ht="139.9" customHeight="1">
      <c r="A23" s="112">
        <v>13</v>
      </c>
      <c r="B23" s="113"/>
      <c r="C23" s="113" t="s">
        <v>244</v>
      </c>
      <c r="D23" s="113"/>
      <c r="E23" s="113"/>
      <c r="F23" s="113"/>
      <c r="G23" s="113"/>
      <c r="H23" s="113"/>
      <c r="I23" s="113"/>
      <c r="J23" s="113"/>
      <c r="K23" s="358" t="s">
        <v>296</v>
      </c>
      <c r="L23" s="359"/>
      <c r="M23" s="360"/>
      <c r="N23" s="276" t="s">
        <v>257</v>
      </c>
      <c r="O23" s="276" t="s">
        <v>296</v>
      </c>
      <c r="P23" s="276" t="s">
        <v>303</v>
      </c>
      <c r="Q23" s="278" t="s">
        <v>297</v>
      </c>
      <c r="R23" s="278" t="s">
        <v>298</v>
      </c>
      <c r="S23" s="109" t="s">
        <v>299</v>
      </c>
      <c r="T23" s="109" t="s">
        <v>300</v>
      </c>
      <c r="U23" s="109" t="s">
        <v>258</v>
      </c>
      <c r="V23" s="109" t="s">
        <v>301</v>
      </c>
      <c r="W23" s="109" t="s">
        <v>258</v>
      </c>
      <c r="X23" s="109" t="s">
        <v>258</v>
      </c>
      <c r="Y23" s="109" t="s">
        <v>258</v>
      </c>
      <c r="Z23" s="109" t="s">
        <v>258</v>
      </c>
      <c r="AA23" s="109" t="s">
        <v>258</v>
      </c>
      <c r="AB23" s="109" t="s">
        <v>258</v>
      </c>
      <c r="AC23" s="109"/>
      <c r="AD23" s="109" t="s">
        <v>244</v>
      </c>
      <c r="AE23" s="108" t="s">
        <v>302</v>
      </c>
      <c r="AF23" s="109"/>
      <c r="AG23" s="109" t="s">
        <v>244</v>
      </c>
      <c r="AH23" s="109"/>
      <c r="AI23" s="109"/>
      <c r="AJ23" s="109" t="s">
        <v>259</v>
      </c>
      <c r="AK23" s="277"/>
      <c r="AL23" s="109"/>
      <c r="AM23" s="109"/>
      <c r="AN23" s="109"/>
      <c r="AO23" s="276"/>
      <c r="AP23" s="109"/>
      <c r="AQ23" s="109"/>
      <c r="AR23" s="116"/>
      <c r="AS23" s="116"/>
    </row>
    <row r="24" spans="1:45" ht="139.9" customHeight="1">
      <c r="A24" s="112">
        <v>14</v>
      </c>
      <c r="B24" s="113"/>
      <c r="C24" s="113"/>
      <c r="D24" s="113"/>
      <c r="E24" s="113"/>
      <c r="F24" s="113"/>
      <c r="G24" s="113"/>
      <c r="H24" s="113"/>
      <c r="I24" s="113"/>
      <c r="J24" s="113"/>
      <c r="K24" s="358"/>
      <c r="L24" s="359"/>
      <c r="M24" s="360"/>
      <c r="N24" s="276"/>
      <c r="O24" s="276"/>
      <c r="P24" s="276"/>
      <c r="Q24" s="278"/>
      <c r="R24" s="278"/>
      <c r="S24" s="109"/>
      <c r="T24" s="109"/>
      <c r="U24" s="109"/>
      <c r="V24" s="109"/>
      <c r="W24" s="109"/>
      <c r="X24" s="109"/>
      <c r="Y24" s="109"/>
      <c r="Z24" s="109"/>
      <c r="AA24" s="109"/>
      <c r="AB24" s="109"/>
      <c r="AC24" s="109"/>
      <c r="AD24" s="109"/>
      <c r="AE24" s="108"/>
      <c r="AF24" s="109"/>
      <c r="AG24" s="109"/>
      <c r="AH24" s="109"/>
      <c r="AI24" s="109"/>
      <c r="AJ24" s="109"/>
      <c r="AK24" s="277"/>
      <c r="AL24" s="109"/>
      <c r="AM24" s="109"/>
      <c r="AN24" s="109"/>
      <c r="AO24" s="276"/>
      <c r="AP24" s="109"/>
      <c r="AQ24" s="109"/>
      <c r="AR24" s="116"/>
      <c r="AS24" s="116"/>
    </row>
    <row r="25" spans="1:45" ht="139.9" customHeight="1">
      <c r="A25" s="112">
        <v>15</v>
      </c>
      <c r="B25" s="113"/>
      <c r="C25" s="113"/>
      <c r="D25" s="113"/>
      <c r="E25" s="113"/>
      <c r="F25" s="113"/>
      <c r="G25" s="113"/>
      <c r="H25" s="113"/>
      <c r="I25" s="113"/>
      <c r="J25" s="113"/>
      <c r="K25" s="358"/>
      <c r="L25" s="359"/>
      <c r="M25" s="360"/>
      <c r="N25" s="276"/>
      <c r="O25" s="276"/>
      <c r="P25" s="276"/>
      <c r="Q25" s="278"/>
      <c r="R25" s="278"/>
      <c r="S25" s="109"/>
      <c r="T25" s="109"/>
      <c r="U25" s="109"/>
      <c r="V25" s="109"/>
      <c r="W25" s="109"/>
      <c r="X25" s="109"/>
      <c r="Y25" s="109"/>
      <c r="Z25" s="109"/>
      <c r="AA25" s="109"/>
      <c r="AB25" s="109"/>
      <c r="AC25" s="109"/>
      <c r="AD25" s="109"/>
      <c r="AE25" s="108"/>
      <c r="AF25" s="109"/>
      <c r="AG25" s="109"/>
      <c r="AH25" s="109"/>
      <c r="AI25" s="109"/>
      <c r="AJ25" s="109"/>
      <c r="AK25" s="277"/>
      <c r="AL25" s="109"/>
      <c r="AM25" s="109"/>
      <c r="AN25" s="109"/>
      <c r="AO25" s="276"/>
      <c r="AP25" s="109"/>
      <c r="AQ25" s="109"/>
      <c r="AR25" s="116"/>
      <c r="AS25" s="116"/>
    </row>
    <row r="26" spans="1:45" ht="139.9" customHeight="1">
      <c r="A26" s="112">
        <v>16</v>
      </c>
      <c r="B26" s="113"/>
      <c r="C26" s="113"/>
      <c r="D26" s="113"/>
      <c r="E26" s="113"/>
      <c r="F26" s="113"/>
      <c r="G26" s="113"/>
      <c r="H26" s="113"/>
      <c r="I26" s="113"/>
      <c r="J26" s="113"/>
      <c r="K26" s="358"/>
      <c r="L26" s="359"/>
      <c r="M26" s="360"/>
      <c r="N26" s="276"/>
      <c r="O26" s="276"/>
      <c r="P26" s="276"/>
      <c r="Q26" s="278"/>
      <c r="R26" s="278"/>
      <c r="S26" s="109"/>
      <c r="T26" s="109"/>
      <c r="U26" s="109"/>
      <c r="V26" s="109"/>
      <c r="W26" s="109"/>
      <c r="X26" s="109"/>
      <c r="Y26" s="109"/>
      <c r="Z26" s="109"/>
      <c r="AA26" s="109"/>
      <c r="AB26" s="109"/>
      <c r="AC26" s="109"/>
      <c r="AD26" s="109"/>
      <c r="AE26" s="108"/>
      <c r="AF26" s="109"/>
      <c r="AG26" s="109"/>
      <c r="AH26" s="109"/>
      <c r="AI26" s="109"/>
      <c r="AJ26" s="109"/>
      <c r="AK26" s="277"/>
      <c r="AL26" s="109"/>
      <c r="AM26" s="109"/>
      <c r="AN26" s="109"/>
      <c r="AO26" s="276"/>
      <c r="AP26" s="109"/>
      <c r="AQ26" s="109"/>
      <c r="AR26" s="116"/>
      <c r="AS26" s="116"/>
    </row>
    <row r="27" spans="1:45" ht="139.9" customHeight="1">
      <c r="A27" s="112">
        <v>17</v>
      </c>
      <c r="B27" s="113"/>
      <c r="C27" s="113"/>
      <c r="D27" s="113"/>
      <c r="E27" s="113"/>
      <c r="F27" s="113"/>
      <c r="G27" s="113"/>
      <c r="H27" s="113"/>
      <c r="I27" s="113"/>
      <c r="J27" s="113"/>
      <c r="K27" s="358"/>
      <c r="L27" s="359"/>
      <c r="M27" s="360"/>
      <c r="N27" s="276"/>
      <c r="O27" s="276"/>
      <c r="P27" s="276"/>
      <c r="Q27" s="278"/>
      <c r="R27" s="278"/>
      <c r="S27" s="109"/>
      <c r="T27" s="109"/>
      <c r="U27" s="109"/>
      <c r="V27" s="109"/>
      <c r="W27" s="109"/>
      <c r="X27" s="109"/>
      <c r="Y27" s="109"/>
      <c r="Z27" s="109"/>
      <c r="AA27" s="109"/>
      <c r="AB27" s="109"/>
      <c r="AC27" s="109"/>
      <c r="AD27" s="109"/>
      <c r="AE27" s="108"/>
      <c r="AF27" s="109"/>
      <c r="AG27" s="109"/>
      <c r="AH27" s="109"/>
      <c r="AI27" s="109"/>
      <c r="AJ27" s="109"/>
      <c r="AK27" s="277"/>
      <c r="AL27" s="109"/>
      <c r="AM27" s="109"/>
      <c r="AN27" s="109"/>
      <c r="AO27" s="276"/>
      <c r="AP27" s="109"/>
      <c r="AQ27" s="109"/>
      <c r="AR27" s="116"/>
      <c r="AS27" s="116"/>
    </row>
    <row r="28" spans="1:45" ht="139.9" customHeight="1">
      <c r="A28" s="112">
        <v>18</v>
      </c>
      <c r="B28" s="113"/>
      <c r="C28" s="113"/>
      <c r="D28" s="113"/>
      <c r="E28" s="113"/>
      <c r="F28" s="113"/>
      <c r="G28" s="113"/>
      <c r="H28" s="113"/>
      <c r="I28" s="113"/>
      <c r="J28" s="113"/>
      <c r="K28" s="358"/>
      <c r="L28" s="359"/>
      <c r="M28" s="360"/>
      <c r="N28" s="276"/>
      <c r="O28" s="276"/>
      <c r="P28" s="276"/>
      <c r="Q28" s="278"/>
      <c r="R28" s="278"/>
      <c r="S28" s="109"/>
      <c r="T28" s="109"/>
      <c r="U28" s="109"/>
      <c r="V28" s="109"/>
      <c r="W28" s="109"/>
      <c r="X28" s="109"/>
      <c r="Y28" s="109"/>
      <c r="Z28" s="109"/>
      <c r="AA28" s="109"/>
      <c r="AB28" s="109"/>
      <c r="AC28" s="109"/>
      <c r="AD28" s="109"/>
      <c r="AE28" s="108"/>
      <c r="AF28" s="109"/>
      <c r="AG28" s="109"/>
      <c r="AH28" s="109"/>
      <c r="AI28" s="109"/>
      <c r="AJ28" s="109"/>
      <c r="AK28" s="277"/>
      <c r="AL28" s="109"/>
      <c r="AM28" s="109"/>
      <c r="AN28" s="109"/>
      <c r="AO28" s="276"/>
      <c r="AP28" s="109"/>
      <c r="AQ28" s="109"/>
      <c r="AR28" s="116"/>
      <c r="AS28" s="116"/>
    </row>
    <row r="29" spans="1:45" ht="139.9" customHeight="1">
      <c r="A29" s="112">
        <v>19</v>
      </c>
      <c r="B29" s="113"/>
      <c r="C29" s="113"/>
      <c r="D29" s="113"/>
      <c r="E29" s="113"/>
      <c r="F29" s="113"/>
      <c r="G29" s="113"/>
      <c r="H29" s="113"/>
      <c r="I29" s="113"/>
      <c r="J29" s="113"/>
      <c r="K29" s="358"/>
      <c r="L29" s="359"/>
      <c r="M29" s="360"/>
      <c r="N29" s="276"/>
      <c r="O29" s="276"/>
      <c r="P29" s="276"/>
      <c r="Q29" s="278"/>
      <c r="R29" s="278"/>
      <c r="S29" s="109"/>
      <c r="T29" s="109"/>
      <c r="U29" s="109"/>
      <c r="V29" s="109"/>
      <c r="W29" s="109"/>
      <c r="X29" s="109"/>
      <c r="Y29" s="109"/>
      <c r="Z29" s="109"/>
      <c r="AA29" s="109"/>
      <c r="AB29" s="109"/>
      <c r="AC29" s="109"/>
      <c r="AD29" s="109"/>
      <c r="AE29" s="108"/>
      <c r="AF29" s="109"/>
      <c r="AG29" s="109"/>
      <c r="AH29" s="109"/>
      <c r="AI29" s="109"/>
      <c r="AJ29" s="109"/>
      <c r="AK29" s="277"/>
      <c r="AL29" s="109"/>
      <c r="AM29" s="109"/>
      <c r="AN29" s="109"/>
      <c r="AO29" s="276"/>
      <c r="AP29" s="109"/>
      <c r="AQ29" s="109"/>
      <c r="AR29" s="116"/>
      <c r="AS29" s="116"/>
    </row>
    <row r="30" spans="1:45" ht="139.9" customHeight="1">
      <c r="A30" s="112">
        <v>20</v>
      </c>
      <c r="B30" s="113"/>
      <c r="C30" s="113"/>
      <c r="D30" s="113"/>
      <c r="E30" s="113"/>
      <c r="F30" s="113"/>
      <c r="G30" s="113"/>
      <c r="H30" s="113"/>
      <c r="I30" s="113"/>
      <c r="J30" s="113"/>
      <c r="K30" s="358"/>
      <c r="L30" s="359"/>
      <c r="M30" s="360"/>
      <c r="N30" s="276"/>
      <c r="O30" s="276"/>
      <c r="P30" s="276"/>
      <c r="Q30" s="278"/>
      <c r="R30" s="278"/>
      <c r="S30" s="109"/>
      <c r="T30" s="109"/>
      <c r="U30" s="109"/>
      <c r="V30" s="109"/>
      <c r="W30" s="109"/>
      <c r="X30" s="109"/>
      <c r="Y30" s="109"/>
      <c r="Z30" s="109"/>
      <c r="AA30" s="109"/>
      <c r="AB30" s="109"/>
      <c r="AC30" s="109"/>
      <c r="AD30" s="109"/>
      <c r="AE30" s="108"/>
      <c r="AF30" s="109"/>
      <c r="AG30" s="109"/>
      <c r="AH30" s="109"/>
      <c r="AI30" s="109"/>
      <c r="AJ30" s="109"/>
      <c r="AK30" s="277"/>
      <c r="AL30" s="109"/>
      <c r="AM30" s="109"/>
      <c r="AN30" s="109"/>
      <c r="AO30" s="276"/>
      <c r="AP30" s="109"/>
      <c r="AQ30" s="109"/>
      <c r="AR30" s="116"/>
      <c r="AS30" s="116"/>
    </row>
    <row r="31" spans="1:45" ht="139.9" customHeight="1">
      <c r="A31" s="112">
        <v>21</v>
      </c>
      <c r="B31" s="113"/>
      <c r="C31" s="113"/>
      <c r="D31" s="113"/>
      <c r="E31" s="113"/>
      <c r="F31" s="113"/>
      <c r="G31" s="113"/>
      <c r="H31" s="113"/>
      <c r="I31" s="113"/>
      <c r="J31" s="113"/>
      <c r="K31" s="358"/>
      <c r="L31" s="359"/>
      <c r="M31" s="360"/>
      <c r="N31" s="276"/>
      <c r="O31" s="276"/>
      <c r="P31" s="276"/>
      <c r="Q31" s="278"/>
      <c r="R31" s="278"/>
      <c r="S31" s="109"/>
      <c r="T31" s="109"/>
      <c r="U31" s="109"/>
      <c r="V31" s="109"/>
      <c r="W31" s="109"/>
      <c r="X31" s="109"/>
      <c r="Y31" s="109"/>
      <c r="Z31" s="109"/>
      <c r="AA31" s="109"/>
      <c r="AB31" s="109"/>
      <c r="AC31" s="109"/>
      <c r="AD31" s="109"/>
      <c r="AE31" s="108"/>
      <c r="AF31" s="109"/>
      <c r="AG31" s="109"/>
      <c r="AH31" s="109"/>
      <c r="AI31" s="109"/>
      <c r="AJ31" s="109"/>
      <c r="AK31" s="277"/>
      <c r="AL31" s="109"/>
      <c r="AM31" s="109"/>
      <c r="AN31" s="109"/>
      <c r="AO31" s="276"/>
      <c r="AP31" s="109"/>
      <c r="AQ31" s="109"/>
      <c r="AR31" s="116"/>
      <c r="AS31" s="116"/>
    </row>
    <row r="32" spans="1:45" ht="139.9" customHeight="1">
      <c r="A32" s="112">
        <v>22</v>
      </c>
      <c r="B32" s="113"/>
      <c r="C32" s="113"/>
      <c r="D32" s="113"/>
      <c r="E32" s="113"/>
      <c r="F32" s="113"/>
      <c r="G32" s="113"/>
      <c r="H32" s="113"/>
      <c r="I32" s="113"/>
      <c r="J32" s="113"/>
      <c r="K32" s="358"/>
      <c r="L32" s="359"/>
      <c r="M32" s="360"/>
      <c r="N32" s="276"/>
      <c r="O32" s="276"/>
      <c r="P32" s="276"/>
      <c r="Q32" s="278"/>
      <c r="R32" s="278"/>
      <c r="S32" s="109"/>
      <c r="T32" s="109"/>
      <c r="U32" s="109"/>
      <c r="V32" s="109"/>
      <c r="W32" s="109"/>
      <c r="X32" s="109"/>
      <c r="Y32" s="109"/>
      <c r="Z32" s="109"/>
      <c r="AA32" s="109"/>
      <c r="AB32" s="109"/>
      <c r="AC32" s="109"/>
      <c r="AD32" s="109"/>
      <c r="AE32" s="108"/>
      <c r="AF32" s="109"/>
      <c r="AG32" s="109"/>
      <c r="AH32" s="109"/>
      <c r="AI32" s="109"/>
      <c r="AJ32" s="109"/>
      <c r="AK32" s="277"/>
      <c r="AL32" s="109"/>
      <c r="AM32" s="109"/>
      <c r="AN32" s="109"/>
      <c r="AO32" s="276"/>
      <c r="AP32" s="109"/>
      <c r="AQ32" s="109"/>
      <c r="AR32" s="116"/>
      <c r="AS32" s="116"/>
    </row>
    <row r="33" spans="1:45" ht="139.9" customHeight="1">
      <c r="A33" s="112">
        <v>23</v>
      </c>
      <c r="B33" s="113"/>
      <c r="C33" s="113"/>
      <c r="D33" s="113"/>
      <c r="E33" s="113"/>
      <c r="F33" s="113"/>
      <c r="G33" s="113"/>
      <c r="H33" s="113"/>
      <c r="I33" s="113"/>
      <c r="J33" s="113"/>
      <c r="K33" s="358"/>
      <c r="L33" s="359"/>
      <c r="M33" s="360"/>
      <c r="N33" s="276"/>
      <c r="O33" s="276"/>
      <c r="P33" s="276"/>
      <c r="Q33" s="278"/>
      <c r="R33" s="278"/>
      <c r="S33" s="109"/>
      <c r="T33" s="109"/>
      <c r="U33" s="109"/>
      <c r="V33" s="109"/>
      <c r="W33" s="109"/>
      <c r="X33" s="109"/>
      <c r="Y33" s="109"/>
      <c r="Z33" s="109"/>
      <c r="AA33" s="109"/>
      <c r="AB33" s="109"/>
      <c r="AC33" s="109"/>
      <c r="AD33" s="109"/>
      <c r="AE33" s="108"/>
      <c r="AF33" s="109"/>
      <c r="AG33" s="109"/>
      <c r="AH33" s="109"/>
      <c r="AI33" s="109"/>
      <c r="AJ33" s="109"/>
      <c r="AK33" s="277"/>
      <c r="AL33" s="109"/>
      <c r="AM33" s="109"/>
      <c r="AN33" s="109"/>
      <c r="AO33" s="276"/>
      <c r="AP33" s="109"/>
      <c r="AQ33" s="109"/>
      <c r="AR33" s="116"/>
      <c r="AS33" s="116"/>
    </row>
    <row r="34" spans="1:45" ht="139.9" customHeight="1">
      <c r="A34" s="112">
        <v>24</v>
      </c>
      <c r="B34" s="113"/>
      <c r="C34" s="113"/>
      <c r="D34" s="113"/>
      <c r="E34" s="113"/>
      <c r="F34" s="113"/>
      <c r="G34" s="113"/>
      <c r="H34" s="113"/>
      <c r="I34" s="113"/>
      <c r="J34" s="113"/>
      <c r="K34" s="358"/>
      <c r="L34" s="359"/>
      <c r="M34" s="360"/>
      <c r="N34" s="276"/>
      <c r="O34" s="276"/>
      <c r="P34" s="276"/>
      <c r="Q34" s="278"/>
      <c r="R34" s="278"/>
      <c r="S34" s="109"/>
      <c r="T34" s="109"/>
      <c r="U34" s="109"/>
      <c r="V34" s="109"/>
      <c r="W34" s="109"/>
      <c r="X34" s="109"/>
      <c r="Y34" s="109"/>
      <c r="Z34" s="109"/>
      <c r="AA34" s="109"/>
      <c r="AB34" s="109"/>
      <c r="AC34" s="109"/>
      <c r="AD34" s="109"/>
      <c r="AE34" s="108"/>
      <c r="AF34" s="109"/>
      <c r="AG34" s="109"/>
      <c r="AH34" s="109"/>
      <c r="AI34" s="109"/>
      <c r="AJ34" s="109"/>
      <c r="AK34" s="277"/>
      <c r="AL34" s="109"/>
      <c r="AM34" s="109"/>
      <c r="AN34" s="109"/>
      <c r="AO34" s="276"/>
      <c r="AP34" s="109"/>
      <c r="AQ34" s="109"/>
      <c r="AR34" s="116"/>
      <c r="AS34" s="116"/>
    </row>
    <row r="35" spans="1:45" ht="139.9" customHeight="1">
      <c r="A35" s="112">
        <v>25</v>
      </c>
      <c r="B35" s="113"/>
      <c r="C35" s="113"/>
      <c r="D35" s="113"/>
      <c r="E35" s="113"/>
      <c r="F35" s="113"/>
      <c r="G35" s="113"/>
      <c r="H35" s="113"/>
      <c r="I35" s="113"/>
      <c r="J35" s="113"/>
      <c r="K35" s="358"/>
      <c r="L35" s="359"/>
      <c r="M35" s="360"/>
      <c r="N35" s="276"/>
      <c r="O35" s="276"/>
      <c r="P35" s="276"/>
      <c r="Q35" s="278"/>
      <c r="R35" s="278"/>
      <c r="S35" s="109"/>
      <c r="T35" s="109"/>
      <c r="U35" s="109"/>
      <c r="V35" s="109"/>
      <c r="W35" s="109"/>
      <c r="X35" s="109"/>
      <c r="Y35" s="109"/>
      <c r="Z35" s="109"/>
      <c r="AA35" s="109"/>
      <c r="AB35" s="109"/>
      <c r="AC35" s="109"/>
      <c r="AD35" s="109"/>
      <c r="AE35" s="108"/>
      <c r="AF35" s="109"/>
      <c r="AG35" s="109"/>
      <c r="AH35" s="109"/>
      <c r="AI35" s="109"/>
      <c r="AJ35" s="109"/>
      <c r="AK35" s="277"/>
      <c r="AL35" s="109"/>
      <c r="AM35" s="109"/>
      <c r="AN35" s="109"/>
      <c r="AO35" s="276"/>
      <c r="AP35" s="109"/>
      <c r="AQ35" s="109"/>
      <c r="AR35" s="116"/>
      <c r="AS35" s="116"/>
    </row>
    <row r="36" spans="1:45" ht="139.9" customHeight="1">
      <c r="A36" s="112">
        <v>26</v>
      </c>
      <c r="B36" s="113"/>
      <c r="C36" s="113"/>
      <c r="D36" s="113"/>
      <c r="E36" s="113"/>
      <c r="F36" s="113"/>
      <c r="G36" s="113"/>
      <c r="H36" s="113"/>
      <c r="I36" s="113"/>
      <c r="J36" s="113"/>
      <c r="K36" s="358"/>
      <c r="L36" s="359"/>
      <c r="M36" s="360"/>
      <c r="N36" s="276"/>
      <c r="O36" s="276"/>
      <c r="P36" s="276"/>
      <c r="Q36" s="278"/>
      <c r="R36" s="278"/>
      <c r="S36" s="109"/>
      <c r="T36" s="109"/>
      <c r="U36" s="109"/>
      <c r="V36" s="109"/>
      <c r="W36" s="109"/>
      <c r="X36" s="109"/>
      <c r="Y36" s="109"/>
      <c r="Z36" s="109"/>
      <c r="AA36" s="109"/>
      <c r="AB36" s="109"/>
      <c r="AC36" s="109"/>
      <c r="AD36" s="109"/>
      <c r="AE36" s="108"/>
      <c r="AF36" s="109"/>
      <c r="AG36" s="109"/>
      <c r="AH36" s="109"/>
      <c r="AI36" s="109"/>
      <c r="AJ36" s="109"/>
      <c r="AK36" s="277"/>
      <c r="AL36" s="109"/>
      <c r="AM36" s="109"/>
      <c r="AN36" s="109"/>
      <c r="AO36" s="276"/>
      <c r="AP36" s="109"/>
      <c r="AQ36" s="109"/>
      <c r="AR36" s="116"/>
      <c r="AS36" s="116"/>
    </row>
    <row r="37" spans="1:45" ht="139.9" customHeight="1">
      <c r="A37" s="112">
        <v>27</v>
      </c>
      <c r="B37" s="113"/>
      <c r="C37" s="113"/>
      <c r="D37" s="113"/>
      <c r="E37" s="113"/>
      <c r="F37" s="113"/>
      <c r="G37" s="113"/>
      <c r="H37" s="113"/>
      <c r="I37" s="113"/>
      <c r="J37" s="113"/>
      <c r="K37" s="358"/>
      <c r="L37" s="359"/>
      <c r="M37" s="360"/>
      <c r="N37" s="276"/>
      <c r="O37" s="276"/>
      <c r="P37" s="276"/>
      <c r="Q37" s="278"/>
      <c r="R37" s="278"/>
      <c r="S37" s="109"/>
      <c r="T37" s="109"/>
      <c r="U37" s="109"/>
      <c r="V37" s="109"/>
      <c r="W37" s="109"/>
      <c r="X37" s="109"/>
      <c r="Y37" s="109"/>
      <c r="Z37" s="109"/>
      <c r="AA37" s="109"/>
      <c r="AB37" s="109"/>
      <c r="AC37" s="109"/>
      <c r="AD37" s="109"/>
      <c r="AE37" s="108"/>
      <c r="AF37" s="109"/>
      <c r="AG37" s="109"/>
      <c r="AH37" s="109"/>
      <c r="AI37" s="109"/>
      <c r="AJ37" s="109"/>
      <c r="AK37" s="277"/>
      <c r="AL37" s="109"/>
      <c r="AM37" s="109"/>
      <c r="AN37" s="109"/>
      <c r="AO37" s="276"/>
      <c r="AP37" s="109"/>
      <c r="AQ37" s="109"/>
      <c r="AR37" s="116"/>
      <c r="AS37" s="116"/>
    </row>
    <row r="38" spans="1:45" ht="139.9" customHeight="1">
      <c r="A38" s="112">
        <v>28</v>
      </c>
      <c r="B38" s="113"/>
      <c r="C38" s="113"/>
      <c r="D38" s="113"/>
      <c r="E38" s="113"/>
      <c r="F38" s="113"/>
      <c r="G38" s="113"/>
      <c r="H38" s="113"/>
      <c r="I38" s="113"/>
      <c r="J38" s="113"/>
      <c r="K38" s="358"/>
      <c r="L38" s="359"/>
      <c r="M38" s="360"/>
      <c r="N38" s="276"/>
      <c r="O38" s="276"/>
      <c r="P38" s="276"/>
      <c r="Q38" s="278"/>
      <c r="R38" s="278"/>
      <c r="S38" s="109"/>
      <c r="T38" s="109"/>
      <c r="U38" s="109"/>
      <c r="V38" s="109"/>
      <c r="W38" s="109"/>
      <c r="X38" s="109"/>
      <c r="Y38" s="109"/>
      <c r="Z38" s="109"/>
      <c r="AA38" s="109"/>
      <c r="AB38" s="109"/>
      <c r="AC38" s="109"/>
      <c r="AD38" s="109"/>
      <c r="AE38" s="108"/>
      <c r="AF38" s="109"/>
      <c r="AG38" s="109"/>
      <c r="AH38" s="109"/>
      <c r="AI38" s="109"/>
      <c r="AJ38" s="109"/>
      <c r="AK38" s="277"/>
      <c r="AL38" s="109"/>
      <c r="AM38" s="109"/>
      <c r="AN38" s="109"/>
      <c r="AO38" s="276"/>
      <c r="AP38" s="109"/>
      <c r="AQ38" s="109"/>
      <c r="AR38" s="116"/>
      <c r="AS38" s="116"/>
    </row>
    <row r="39" spans="1:45" ht="139.9" customHeight="1">
      <c r="A39" s="112">
        <v>29</v>
      </c>
      <c r="B39" s="113"/>
      <c r="C39" s="113"/>
      <c r="D39" s="113"/>
      <c r="E39" s="113"/>
      <c r="F39" s="113"/>
      <c r="G39" s="113"/>
      <c r="H39" s="113"/>
      <c r="I39" s="113"/>
      <c r="J39" s="113"/>
      <c r="K39" s="358"/>
      <c r="L39" s="359"/>
      <c r="M39" s="360"/>
      <c r="N39" s="276"/>
      <c r="O39" s="276"/>
      <c r="P39" s="276"/>
      <c r="Q39" s="278"/>
      <c r="R39" s="278"/>
      <c r="S39" s="109"/>
      <c r="T39" s="109"/>
      <c r="U39" s="109"/>
      <c r="V39" s="109"/>
      <c r="W39" s="109"/>
      <c r="X39" s="109"/>
      <c r="Y39" s="109"/>
      <c r="Z39" s="109"/>
      <c r="AA39" s="109"/>
      <c r="AB39" s="109"/>
      <c r="AC39" s="109"/>
      <c r="AD39" s="109"/>
      <c r="AE39" s="108"/>
      <c r="AF39" s="109"/>
      <c r="AG39" s="109"/>
      <c r="AH39" s="109"/>
      <c r="AI39" s="109"/>
      <c r="AJ39" s="109"/>
      <c r="AK39" s="277"/>
      <c r="AL39" s="109"/>
      <c r="AM39" s="109"/>
      <c r="AN39" s="109"/>
      <c r="AO39" s="276"/>
      <c r="AP39" s="109"/>
      <c r="AQ39" s="109"/>
      <c r="AR39" s="116"/>
      <c r="AS39" s="116"/>
    </row>
    <row r="40" spans="1:45" ht="139.9" customHeight="1">
      <c r="A40" s="112">
        <v>30</v>
      </c>
      <c r="B40" s="113"/>
      <c r="C40" s="113"/>
      <c r="D40" s="113"/>
      <c r="E40" s="113"/>
      <c r="F40" s="113"/>
      <c r="G40" s="113"/>
      <c r="H40" s="113"/>
      <c r="I40" s="113"/>
      <c r="J40" s="113"/>
      <c r="K40" s="358"/>
      <c r="L40" s="359"/>
      <c r="M40" s="360"/>
      <c r="N40" s="276"/>
      <c r="O40" s="276"/>
      <c r="P40" s="276"/>
      <c r="Q40" s="278"/>
      <c r="R40" s="278"/>
      <c r="S40" s="109"/>
      <c r="T40" s="109"/>
      <c r="U40" s="109"/>
      <c r="V40" s="109"/>
      <c r="W40" s="109"/>
      <c r="X40" s="109"/>
      <c r="Y40" s="109"/>
      <c r="Z40" s="109"/>
      <c r="AA40" s="109"/>
      <c r="AB40" s="109"/>
      <c r="AC40" s="109"/>
      <c r="AD40" s="109"/>
      <c r="AE40" s="108"/>
      <c r="AF40" s="109"/>
      <c r="AG40" s="109"/>
      <c r="AH40" s="109"/>
      <c r="AI40" s="109"/>
      <c r="AJ40" s="109"/>
      <c r="AK40" s="277"/>
      <c r="AL40" s="109"/>
      <c r="AM40" s="109"/>
      <c r="AN40" s="109"/>
      <c r="AO40" s="276"/>
      <c r="AP40" s="109"/>
      <c r="AQ40" s="109"/>
      <c r="AR40" s="116"/>
      <c r="AS40" s="116"/>
    </row>
    <row r="41" spans="1:45" ht="139.9" customHeight="1">
      <c r="A41" s="112">
        <v>31</v>
      </c>
      <c r="B41" s="113"/>
      <c r="C41" s="113"/>
      <c r="D41" s="113"/>
      <c r="E41" s="113"/>
      <c r="F41" s="113"/>
      <c r="G41" s="113"/>
      <c r="H41" s="113"/>
      <c r="I41" s="113"/>
      <c r="J41" s="113"/>
      <c r="K41" s="358"/>
      <c r="L41" s="359"/>
      <c r="M41" s="360"/>
      <c r="N41" s="276"/>
      <c r="O41" s="276"/>
      <c r="P41" s="276"/>
      <c r="Q41" s="278"/>
      <c r="R41" s="278"/>
      <c r="S41" s="109"/>
      <c r="T41" s="109"/>
      <c r="U41" s="109"/>
      <c r="V41" s="109"/>
      <c r="W41" s="109"/>
      <c r="X41" s="109"/>
      <c r="Y41" s="109"/>
      <c r="Z41" s="109"/>
      <c r="AA41" s="109"/>
      <c r="AB41" s="109"/>
      <c r="AC41" s="109"/>
      <c r="AD41" s="109"/>
      <c r="AE41" s="108"/>
      <c r="AF41" s="109"/>
      <c r="AG41" s="109"/>
      <c r="AH41" s="109"/>
      <c r="AI41" s="109"/>
      <c r="AJ41" s="109"/>
      <c r="AK41" s="277"/>
      <c r="AL41" s="109"/>
      <c r="AM41" s="109"/>
      <c r="AN41" s="109"/>
      <c r="AO41" s="276"/>
      <c r="AP41" s="109"/>
      <c r="AQ41" s="109"/>
      <c r="AR41" s="116"/>
      <c r="AS41" s="116"/>
    </row>
    <row r="42" spans="1:45" ht="139.9" customHeight="1">
      <c r="A42" s="112">
        <v>32</v>
      </c>
      <c r="B42" s="113"/>
      <c r="C42" s="113"/>
      <c r="D42" s="113"/>
      <c r="E42" s="113"/>
      <c r="F42" s="113"/>
      <c r="G42" s="113"/>
      <c r="H42" s="113"/>
      <c r="I42" s="113"/>
      <c r="J42" s="113"/>
      <c r="K42" s="358"/>
      <c r="L42" s="359"/>
      <c r="M42" s="360"/>
      <c r="N42" s="276"/>
      <c r="O42" s="276"/>
      <c r="P42" s="276"/>
      <c r="Q42" s="278"/>
      <c r="R42" s="278"/>
      <c r="S42" s="109"/>
      <c r="T42" s="109"/>
      <c r="U42" s="109"/>
      <c r="V42" s="109"/>
      <c r="W42" s="109"/>
      <c r="X42" s="109"/>
      <c r="Y42" s="109"/>
      <c r="Z42" s="109"/>
      <c r="AA42" s="109"/>
      <c r="AB42" s="109"/>
      <c r="AC42" s="109"/>
      <c r="AD42" s="109"/>
      <c r="AE42" s="108"/>
      <c r="AF42" s="109"/>
      <c r="AG42" s="109"/>
      <c r="AH42" s="109"/>
      <c r="AI42" s="109"/>
      <c r="AJ42" s="109"/>
      <c r="AK42" s="277"/>
      <c r="AL42" s="109"/>
      <c r="AM42" s="109"/>
      <c r="AN42" s="109"/>
      <c r="AO42" s="276"/>
      <c r="AP42" s="109"/>
      <c r="AQ42" s="109"/>
      <c r="AR42" s="116"/>
      <c r="AS42" s="116"/>
    </row>
    <row r="43" spans="1:45" ht="139.9" customHeight="1">
      <c r="A43" s="112">
        <v>33</v>
      </c>
      <c r="B43" s="113"/>
      <c r="C43" s="113"/>
      <c r="D43" s="113"/>
      <c r="E43" s="113"/>
      <c r="F43" s="113"/>
      <c r="G43" s="113"/>
      <c r="H43" s="113"/>
      <c r="I43" s="113"/>
      <c r="J43" s="113"/>
      <c r="K43" s="358"/>
      <c r="L43" s="359"/>
      <c r="M43" s="360"/>
      <c r="N43" s="276"/>
      <c r="O43" s="276"/>
      <c r="P43" s="276"/>
      <c r="Q43" s="278"/>
      <c r="R43" s="278"/>
      <c r="S43" s="109"/>
      <c r="T43" s="109"/>
      <c r="U43" s="109"/>
      <c r="V43" s="109"/>
      <c r="W43" s="109"/>
      <c r="X43" s="109"/>
      <c r="Y43" s="109"/>
      <c r="Z43" s="109"/>
      <c r="AA43" s="109"/>
      <c r="AB43" s="109"/>
      <c r="AC43" s="109"/>
      <c r="AD43" s="109"/>
      <c r="AE43" s="108"/>
      <c r="AF43" s="109"/>
      <c r="AG43" s="109"/>
      <c r="AH43" s="109"/>
      <c r="AI43" s="109"/>
      <c r="AJ43" s="109"/>
      <c r="AK43" s="277"/>
      <c r="AL43" s="109"/>
      <c r="AM43" s="109"/>
      <c r="AN43" s="109"/>
      <c r="AO43" s="276"/>
      <c r="AP43" s="109"/>
      <c r="AQ43" s="109"/>
      <c r="AR43" s="116"/>
      <c r="AS43" s="116"/>
    </row>
    <row r="44" spans="1:45" ht="139.9" customHeight="1">
      <c r="A44" s="112">
        <v>34</v>
      </c>
      <c r="B44" s="113"/>
      <c r="C44" s="113"/>
      <c r="D44" s="113"/>
      <c r="E44" s="113"/>
      <c r="F44" s="113"/>
      <c r="G44" s="113"/>
      <c r="H44" s="113"/>
      <c r="I44" s="113"/>
      <c r="J44" s="113"/>
      <c r="K44" s="358"/>
      <c r="L44" s="359"/>
      <c r="M44" s="360"/>
      <c r="N44" s="276"/>
      <c r="O44" s="276"/>
      <c r="P44" s="276"/>
      <c r="Q44" s="278"/>
      <c r="R44" s="278"/>
      <c r="S44" s="109"/>
      <c r="T44" s="109"/>
      <c r="U44" s="109"/>
      <c r="V44" s="109"/>
      <c r="W44" s="109"/>
      <c r="X44" s="109"/>
      <c r="Y44" s="109"/>
      <c r="Z44" s="109"/>
      <c r="AA44" s="109"/>
      <c r="AB44" s="109"/>
      <c r="AC44" s="109"/>
      <c r="AD44" s="109"/>
      <c r="AE44" s="108"/>
      <c r="AF44" s="109"/>
      <c r="AG44" s="109"/>
      <c r="AH44" s="109"/>
      <c r="AI44" s="109"/>
      <c r="AJ44" s="109"/>
      <c r="AK44" s="277"/>
      <c r="AL44" s="109"/>
      <c r="AM44" s="109"/>
      <c r="AN44" s="109"/>
      <c r="AO44" s="276"/>
      <c r="AP44" s="109"/>
      <c r="AQ44" s="109"/>
      <c r="AR44" s="116"/>
      <c r="AS44" s="116"/>
    </row>
    <row r="45" spans="1:45" ht="139.9" customHeight="1">
      <c r="A45" s="112">
        <v>35</v>
      </c>
      <c r="B45" s="113"/>
      <c r="C45" s="113"/>
      <c r="D45" s="113"/>
      <c r="E45" s="113"/>
      <c r="F45" s="113"/>
      <c r="G45" s="113"/>
      <c r="H45" s="113"/>
      <c r="I45" s="113"/>
      <c r="J45" s="113"/>
      <c r="K45" s="358"/>
      <c r="L45" s="359"/>
      <c r="M45" s="360"/>
      <c r="N45" s="276"/>
      <c r="O45" s="276"/>
      <c r="P45" s="276"/>
      <c r="Q45" s="278"/>
      <c r="R45" s="278"/>
      <c r="S45" s="109"/>
      <c r="T45" s="109"/>
      <c r="U45" s="109"/>
      <c r="V45" s="109"/>
      <c r="W45" s="109"/>
      <c r="X45" s="109"/>
      <c r="Y45" s="109"/>
      <c r="Z45" s="109"/>
      <c r="AA45" s="109"/>
      <c r="AB45" s="109"/>
      <c r="AC45" s="109"/>
      <c r="AD45" s="109"/>
      <c r="AE45" s="108"/>
      <c r="AF45" s="109"/>
      <c r="AG45" s="109"/>
      <c r="AH45" s="109"/>
      <c r="AI45" s="109"/>
      <c r="AJ45" s="109"/>
      <c r="AK45" s="277"/>
      <c r="AL45" s="109"/>
      <c r="AM45" s="109"/>
      <c r="AN45" s="109"/>
      <c r="AO45" s="276"/>
      <c r="AP45" s="109"/>
      <c r="AQ45" s="109"/>
      <c r="AR45" s="116"/>
      <c r="AS45" s="116"/>
    </row>
    <row r="46" spans="1:45" ht="139.9" customHeight="1">
      <c r="A46" s="112">
        <v>36</v>
      </c>
      <c r="B46" s="113"/>
      <c r="C46" s="113"/>
      <c r="D46" s="113"/>
      <c r="E46" s="113"/>
      <c r="F46" s="113"/>
      <c r="G46" s="113"/>
      <c r="H46" s="113"/>
      <c r="I46" s="113"/>
      <c r="J46" s="113"/>
      <c r="K46" s="358"/>
      <c r="L46" s="359"/>
      <c r="M46" s="360"/>
      <c r="N46" s="276"/>
      <c r="O46" s="276"/>
      <c r="P46" s="276"/>
      <c r="Q46" s="278"/>
      <c r="R46" s="278"/>
      <c r="S46" s="109"/>
      <c r="T46" s="109"/>
      <c r="U46" s="109"/>
      <c r="V46" s="109"/>
      <c r="W46" s="109"/>
      <c r="X46" s="109"/>
      <c r="Y46" s="109"/>
      <c r="Z46" s="109"/>
      <c r="AA46" s="109"/>
      <c r="AB46" s="109"/>
      <c r="AC46" s="109"/>
      <c r="AD46" s="109"/>
      <c r="AE46" s="108"/>
      <c r="AF46" s="109"/>
      <c r="AG46" s="109"/>
      <c r="AH46" s="109"/>
      <c r="AI46" s="109"/>
      <c r="AJ46" s="109"/>
      <c r="AK46" s="277"/>
      <c r="AL46" s="109"/>
      <c r="AM46" s="109"/>
      <c r="AN46" s="109"/>
      <c r="AO46" s="276"/>
      <c r="AP46" s="109"/>
      <c r="AQ46" s="109"/>
      <c r="AR46" s="116"/>
      <c r="AS46" s="116"/>
    </row>
    <row r="47" spans="1:45" ht="139.9" customHeight="1">
      <c r="A47" s="112">
        <v>37</v>
      </c>
      <c r="B47" s="113"/>
      <c r="C47" s="113"/>
      <c r="D47" s="113"/>
      <c r="E47" s="113"/>
      <c r="F47" s="113"/>
      <c r="G47" s="113"/>
      <c r="H47" s="113"/>
      <c r="I47" s="113"/>
      <c r="J47" s="113"/>
      <c r="K47" s="358"/>
      <c r="L47" s="359"/>
      <c r="M47" s="360"/>
      <c r="N47" s="276"/>
      <c r="O47" s="276"/>
      <c r="P47" s="276"/>
      <c r="Q47" s="278"/>
      <c r="R47" s="278"/>
      <c r="S47" s="109"/>
      <c r="T47" s="109"/>
      <c r="U47" s="109"/>
      <c r="V47" s="109"/>
      <c r="W47" s="109"/>
      <c r="X47" s="109"/>
      <c r="Y47" s="109"/>
      <c r="Z47" s="109"/>
      <c r="AA47" s="109"/>
      <c r="AB47" s="109"/>
      <c r="AC47" s="109"/>
      <c r="AD47" s="109"/>
      <c r="AE47" s="108"/>
      <c r="AF47" s="109"/>
      <c r="AG47" s="109"/>
      <c r="AH47" s="109"/>
      <c r="AI47" s="109"/>
      <c r="AJ47" s="109"/>
      <c r="AK47" s="277"/>
      <c r="AL47" s="109"/>
      <c r="AM47" s="109"/>
      <c r="AN47" s="109"/>
      <c r="AO47" s="276"/>
      <c r="AP47" s="109"/>
      <c r="AQ47" s="109"/>
      <c r="AR47" s="116"/>
      <c r="AS47" s="116"/>
    </row>
    <row r="48" spans="1:45" ht="139.9" customHeight="1">
      <c r="A48" s="112">
        <v>38</v>
      </c>
      <c r="B48" s="113"/>
      <c r="C48" s="113"/>
      <c r="D48" s="113"/>
      <c r="E48" s="113"/>
      <c r="F48" s="113"/>
      <c r="G48" s="113"/>
      <c r="H48" s="113"/>
      <c r="I48" s="113"/>
      <c r="J48" s="113"/>
      <c r="K48" s="358"/>
      <c r="L48" s="359"/>
      <c r="M48" s="360"/>
      <c r="N48" s="276"/>
      <c r="O48" s="276"/>
      <c r="P48" s="276"/>
      <c r="Q48" s="278"/>
      <c r="R48" s="278"/>
      <c r="S48" s="109"/>
      <c r="T48" s="109"/>
      <c r="U48" s="109"/>
      <c r="V48" s="109"/>
      <c r="W48" s="109"/>
      <c r="X48" s="109"/>
      <c r="Y48" s="109"/>
      <c r="Z48" s="109"/>
      <c r="AA48" s="109"/>
      <c r="AB48" s="109"/>
      <c r="AC48" s="109"/>
      <c r="AD48" s="109"/>
      <c r="AE48" s="108"/>
      <c r="AF48" s="109"/>
      <c r="AG48" s="109"/>
      <c r="AH48" s="109"/>
      <c r="AI48" s="109"/>
      <c r="AJ48" s="109"/>
      <c r="AK48" s="277"/>
      <c r="AL48" s="109"/>
      <c r="AM48" s="109"/>
      <c r="AN48" s="109"/>
      <c r="AO48" s="276"/>
      <c r="AP48" s="109"/>
      <c r="AQ48" s="109"/>
      <c r="AR48" s="116"/>
      <c r="AS48" s="116"/>
    </row>
    <row r="49" spans="1:45" ht="139.9" customHeight="1">
      <c r="A49" s="112">
        <v>39</v>
      </c>
      <c r="B49" s="113"/>
      <c r="C49" s="113"/>
      <c r="D49" s="113"/>
      <c r="E49" s="113"/>
      <c r="F49" s="113"/>
      <c r="G49" s="113"/>
      <c r="H49" s="113"/>
      <c r="I49" s="113"/>
      <c r="J49" s="113"/>
      <c r="K49" s="358"/>
      <c r="L49" s="359"/>
      <c r="M49" s="360"/>
      <c r="N49" s="276"/>
      <c r="O49" s="276"/>
      <c r="P49" s="276"/>
      <c r="Q49" s="278"/>
      <c r="R49" s="278"/>
      <c r="S49" s="109"/>
      <c r="T49" s="109"/>
      <c r="U49" s="109"/>
      <c r="V49" s="109"/>
      <c r="W49" s="109"/>
      <c r="X49" s="109"/>
      <c r="Y49" s="109"/>
      <c r="Z49" s="109"/>
      <c r="AA49" s="109"/>
      <c r="AB49" s="109"/>
      <c r="AC49" s="109"/>
      <c r="AD49" s="109"/>
      <c r="AE49" s="108"/>
      <c r="AF49" s="109"/>
      <c r="AG49" s="109"/>
      <c r="AH49" s="109"/>
      <c r="AI49" s="109"/>
      <c r="AJ49" s="109"/>
      <c r="AK49" s="277"/>
      <c r="AL49" s="109"/>
      <c r="AM49" s="109"/>
      <c r="AN49" s="109"/>
      <c r="AO49" s="276"/>
      <c r="AP49" s="109"/>
      <c r="AQ49" s="109"/>
      <c r="AR49" s="116"/>
      <c r="AS49" s="116"/>
    </row>
    <row r="50" spans="1:45" ht="139.9" customHeight="1">
      <c r="A50" s="112">
        <v>40</v>
      </c>
      <c r="B50" s="113"/>
      <c r="C50" s="113"/>
      <c r="D50" s="113"/>
      <c r="E50" s="113"/>
      <c r="F50" s="113"/>
      <c r="G50" s="113"/>
      <c r="H50" s="113"/>
      <c r="I50" s="113"/>
      <c r="J50" s="113"/>
      <c r="K50" s="358"/>
      <c r="L50" s="359"/>
      <c r="M50" s="360"/>
      <c r="N50" s="276"/>
      <c r="O50" s="276"/>
      <c r="P50" s="276"/>
      <c r="Q50" s="278"/>
      <c r="R50" s="278"/>
      <c r="S50" s="109"/>
      <c r="T50" s="109"/>
      <c r="U50" s="109"/>
      <c r="V50" s="109"/>
      <c r="W50" s="109"/>
      <c r="X50" s="109"/>
      <c r="Y50" s="109"/>
      <c r="Z50" s="109"/>
      <c r="AA50" s="109"/>
      <c r="AB50" s="109"/>
      <c r="AC50" s="109"/>
      <c r="AD50" s="109"/>
      <c r="AE50" s="108"/>
      <c r="AF50" s="109"/>
      <c r="AG50" s="109"/>
      <c r="AH50" s="109"/>
      <c r="AI50" s="109"/>
      <c r="AJ50" s="109"/>
      <c r="AK50" s="277"/>
      <c r="AL50" s="109"/>
      <c r="AM50" s="109"/>
      <c r="AN50" s="109"/>
      <c r="AO50" s="276"/>
      <c r="AP50" s="109"/>
      <c r="AQ50" s="109"/>
      <c r="AR50" s="116"/>
      <c r="AS50" s="116"/>
    </row>
    <row r="51" spans="1:45" ht="139.9" customHeight="1">
      <c r="A51" s="112">
        <v>41</v>
      </c>
      <c r="B51" s="113"/>
      <c r="C51" s="113"/>
      <c r="D51" s="113"/>
      <c r="E51" s="113"/>
      <c r="F51" s="113"/>
      <c r="G51" s="113"/>
      <c r="H51" s="113"/>
      <c r="I51" s="113"/>
      <c r="J51" s="113"/>
      <c r="K51" s="358"/>
      <c r="L51" s="359"/>
      <c r="M51" s="360"/>
      <c r="N51" s="276"/>
      <c r="O51" s="276"/>
      <c r="P51" s="276"/>
      <c r="Q51" s="278"/>
      <c r="R51" s="278"/>
      <c r="S51" s="109"/>
      <c r="T51" s="109"/>
      <c r="U51" s="109"/>
      <c r="V51" s="109"/>
      <c r="W51" s="109"/>
      <c r="X51" s="109"/>
      <c r="Y51" s="109"/>
      <c r="Z51" s="109"/>
      <c r="AA51" s="109"/>
      <c r="AB51" s="109"/>
      <c r="AC51" s="109"/>
      <c r="AD51" s="109"/>
      <c r="AE51" s="108"/>
      <c r="AF51" s="109"/>
      <c r="AG51" s="109"/>
      <c r="AH51" s="109"/>
      <c r="AI51" s="109"/>
      <c r="AJ51" s="109"/>
      <c r="AK51" s="277"/>
      <c r="AL51" s="109"/>
      <c r="AM51" s="109"/>
      <c r="AN51" s="109"/>
      <c r="AO51" s="276"/>
      <c r="AP51" s="109"/>
      <c r="AQ51" s="109"/>
      <c r="AR51" s="116"/>
      <c r="AS51" s="116"/>
    </row>
    <row r="52" spans="1:45" ht="139.9" customHeight="1">
      <c r="A52" s="112">
        <v>42</v>
      </c>
      <c r="B52" s="113"/>
      <c r="C52" s="113"/>
      <c r="D52" s="113"/>
      <c r="E52" s="113"/>
      <c r="F52" s="113"/>
      <c r="G52" s="113"/>
      <c r="H52" s="113"/>
      <c r="I52" s="113"/>
      <c r="J52" s="113"/>
      <c r="K52" s="358"/>
      <c r="L52" s="359"/>
      <c r="M52" s="360"/>
      <c r="N52" s="276"/>
      <c r="O52" s="276"/>
      <c r="P52" s="276"/>
      <c r="Q52" s="278"/>
      <c r="R52" s="278"/>
      <c r="S52" s="109"/>
      <c r="T52" s="109"/>
      <c r="U52" s="109"/>
      <c r="V52" s="109"/>
      <c r="W52" s="109"/>
      <c r="X52" s="109"/>
      <c r="Y52" s="109"/>
      <c r="Z52" s="109"/>
      <c r="AA52" s="109"/>
      <c r="AB52" s="109"/>
      <c r="AC52" s="109"/>
      <c r="AD52" s="109"/>
      <c r="AE52" s="108"/>
      <c r="AF52" s="109"/>
      <c r="AG52" s="109"/>
      <c r="AH52" s="109"/>
      <c r="AI52" s="109"/>
      <c r="AJ52" s="109"/>
      <c r="AK52" s="277"/>
      <c r="AL52" s="109"/>
      <c r="AM52" s="109"/>
      <c r="AN52" s="109"/>
      <c r="AO52" s="276"/>
      <c r="AP52" s="109"/>
      <c r="AQ52" s="109"/>
      <c r="AR52" s="116"/>
      <c r="AS52" s="116"/>
    </row>
    <row r="53" spans="1:45" ht="139.9" customHeight="1">
      <c r="A53" s="112">
        <v>43</v>
      </c>
      <c r="B53" s="113"/>
      <c r="C53" s="113"/>
      <c r="D53" s="113"/>
      <c r="E53" s="113"/>
      <c r="F53" s="113"/>
      <c r="G53" s="113"/>
      <c r="H53" s="113"/>
      <c r="I53" s="113"/>
      <c r="J53" s="113"/>
      <c r="K53" s="358"/>
      <c r="L53" s="359"/>
      <c r="M53" s="360"/>
      <c r="N53" s="276"/>
      <c r="O53" s="276"/>
      <c r="P53" s="276"/>
      <c r="Q53" s="278"/>
      <c r="R53" s="278"/>
      <c r="S53" s="109"/>
      <c r="T53" s="109"/>
      <c r="U53" s="109"/>
      <c r="V53" s="109"/>
      <c r="W53" s="109"/>
      <c r="X53" s="109"/>
      <c r="Y53" s="109"/>
      <c r="Z53" s="109"/>
      <c r="AA53" s="109"/>
      <c r="AB53" s="109"/>
      <c r="AC53" s="109"/>
      <c r="AD53" s="109"/>
      <c r="AE53" s="108"/>
      <c r="AF53" s="109"/>
      <c r="AG53" s="109"/>
      <c r="AH53" s="109"/>
      <c r="AI53" s="109"/>
      <c r="AJ53" s="109"/>
      <c r="AK53" s="277"/>
      <c r="AL53" s="109"/>
      <c r="AM53" s="109"/>
      <c r="AN53" s="109"/>
      <c r="AO53" s="276"/>
      <c r="AP53" s="109"/>
      <c r="AQ53" s="109"/>
      <c r="AR53" s="116"/>
      <c r="AS53" s="116"/>
    </row>
    <row r="54" spans="1:45" ht="139.9" customHeight="1">
      <c r="A54" s="112">
        <v>44</v>
      </c>
      <c r="B54" s="113"/>
      <c r="C54" s="113"/>
      <c r="D54" s="113"/>
      <c r="E54" s="113"/>
      <c r="F54" s="113"/>
      <c r="G54" s="113"/>
      <c r="H54" s="113"/>
      <c r="I54" s="113"/>
      <c r="J54" s="113"/>
      <c r="K54" s="358"/>
      <c r="L54" s="359"/>
      <c r="M54" s="360"/>
      <c r="N54" s="276"/>
      <c r="O54" s="276"/>
      <c r="P54" s="276"/>
      <c r="Q54" s="278"/>
      <c r="R54" s="278"/>
      <c r="S54" s="109"/>
      <c r="T54" s="109"/>
      <c r="U54" s="109"/>
      <c r="V54" s="109"/>
      <c r="W54" s="109"/>
      <c r="X54" s="109"/>
      <c r="Y54" s="109"/>
      <c r="Z54" s="109"/>
      <c r="AA54" s="109"/>
      <c r="AB54" s="109"/>
      <c r="AC54" s="109"/>
      <c r="AD54" s="109"/>
      <c r="AE54" s="108"/>
      <c r="AF54" s="109"/>
      <c r="AG54" s="109"/>
      <c r="AH54" s="109"/>
      <c r="AI54" s="109"/>
      <c r="AJ54" s="109"/>
      <c r="AK54" s="277"/>
      <c r="AL54" s="109"/>
      <c r="AM54" s="109"/>
      <c r="AN54" s="109"/>
      <c r="AO54" s="276"/>
      <c r="AP54" s="109"/>
      <c r="AQ54" s="109"/>
      <c r="AR54" s="116"/>
      <c r="AS54" s="116"/>
    </row>
    <row r="55" spans="1:45" ht="139.9" customHeight="1">
      <c r="A55" s="112">
        <v>45</v>
      </c>
      <c r="B55" s="113"/>
      <c r="C55" s="113"/>
      <c r="D55" s="113"/>
      <c r="E55" s="113"/>
      <c r="F55" s="113"/>
      <c r="G55" s="113"/>
      <c r="H55" s="113"/>
      <c r="I55" s="113"/>
      <c r="J55" s="113"/>
      <c r="K55" s="358"/>
      <c r="L55" s="359"/>
      <c r="M55" s="360"/>
      <c r="N55" s="276"/>
      <c r="O55" s="276"/>
      <c r="P55" s="276"/>
      <c r="Q55" s="278"/>
      <c r="R55" s="278"/>
      <c r="S55" s="109"/>
      <c r="T55" s="109"/>
      <c r="U55" s="109"/>
      <c r="V55" s="109"/>
      <c r="W55" s="109"/>
      <c r="X55" s="109"/>
      <c r="Y55" s="109"/>
      <c r="Z55" s="109"/>
      <c r="AA55" s="109"/>
      <c r="AB55" s="109"/>
      <c r="AC55" s="109"/>
      <c r="AD55" s="109"/>
      <c r="AE55" s="108"/>
      <c r="AF55" s="109"/>
      <c r="AG55" s="109"/>
      <c r="AH55" s="109"/>
      <c r="AI55" s="109"/>
      <c r="AJ55" s="109"/>
      <c r="AK55" s="277"/>
      <c r="AL55" s="109"/>
      <c r="AM55" s="109"/>
      <c r="AN55" s="109"/>
      <c r="AO55" s="276"/>
      <c r="AP55" s="109"/>
      <c r="AQ55" s="109"/>
      <c r="AR55" s="116"/>
      <c r="AS55" s="116"/>
    </row>
    <row r="56" spans="1:45" ht="139.9" customHeight="1">
      <c r="A56" s="112">
        <v>46</v>
      </c>
      <c r="B56" s="113"/>
      <c r="C56" s="113"/>
      <c r="D56" s="113"/>
      <c r="E56" s="113"/>
      <c r="F56" s="113"/>
      <c r="G56" s="113"/>
      <c r="H56" s="113"/>
      <c r="I56" s="113"/>
      <c r="J56" s="113"/>
      <c r="K56" s="358"/>
      <c r="L56" s="359"/>
      <c r="M56" s="360"/>
      <c r="N56" s="276"/>
      <c r="O56" s="276"/>
      <c r="P56" s="276"/>
      <c r="Q56" s="278"/>
      <c r="R56" s="278"/>
      <c r="S56" s="109"/>
      <c r="T56" s="109"/>
      <c r="U56" s="109"/>
      <c r="V56" s="109"/>
      <c r="W56" s="109"/>
      <c r="X56" s="109"/>
      <c r="Y56" s="109"/>
      <c r="Z56" s="109"/>
      <c r="AA56" s="109"/>
      <c r="AB56" s="109"/>
      <c r="AC56" s="109"/>
      <c r="AD56" s="109"/>
      <c r="AE56" s="108"/>
      <c r="AF56" s="109"/>
      <c r="AG56" s="109"/>
      <c r="AH56" s="109"/>
      <c r="AI56" s="109"/>
      <c r="AJ56" s="109"/>
      <c r="AK56" s="277"/>
      <c r="AL56" s="109"/>
      <c r="AM56" s="109"/>
      <c r="AN56" s="109"/>
      <c r="AO56" s="276"/>
      <c r="AP56" s="109"/>
      <c r="AQ56" s="109"/>
      <c r="AR56" s="116"/>
      <c r="AS56" s="116"/>
    </row>
    <row r="57" spans="1:45" ht="139.9" customHeight="1">
      <c r="A57" s="112">
        <v>47</v>
      </c>
      <c r="B57" s="113"/>
      <c r="C57" s="113"/>
      <c r="D57" s="113"/>
      <c r="E57" s="113"/>
      <c r="F57" s="113"/>
      <c r="G57" s="113"/>
      <c r="H57" s="113"/>
      <c r="I57" s="113"/>
      <c r="J57" s="113"/>
      <c r="K57" s="358"/>
      <c r="L57" s="359"/>
      <c r="M57" s="360"/>
      <c r="N57" s="276"/>
      <c r="O57" s="276"/>
      <c r="P57" s="276"/>
      <c r="Q57" s="278"/>
      <c r="R57" s="278"/>
      <c r="S57" s="109"/>
      <c r="T57" s="109"/>
      <c r="U57" s="109"/>
      <c r="V57" s="109"/>
      <c r="W57" s="109"/>
      <c r="X57" s="109"/>
      <c r="Y57" s="109"/>
      <c r="Z57" s="109"/>
      <c r="AA57" s="109"/>
      <c r="AB57" s="109"/>
      <c r="AC57" s="109"/>
      <c r="AD57" s="109"/>
      <c r="AE57" s="108"/>
      <c r="AF57" s="109"/>
      <c r="AG57" s="109"/>
      <c r="AH57" s="109"/>
      <c r="AI57" s="109"/>
      <c r="AJ57" s="109"/>
      <c r="AK57" s="277"/>
      <c r="AL57" s="109"/>
      <c r="AM57" s="109"/>
      <c r="AN57" s="109"/>
      <c r="AO57" s="276"/>
      <c r="AP57" s="109"/>
      <c r="AQ57" s="109"/>
      <c r="AR57" s="116"/>
      <c r="AS57" s="116"/>
    </row>
    <row r="58" spans="1:45" ht="139.9" customHeight="1">
      <c r="A58" s="112">
        <v>48</v>
      </c>
      <c r="B58" s="113"/>
      <c r="C58" s="113"/>
      <c r="D58" s="113"/>
      <c r="E58" s="113"/>
      <c r="F58" s="113"/>
      <c r="G58" s="113"/>
      <c r="H58" s="113"/>
      <c r="I58" s="113"/>
      <c r="J58" s="113"/>
      <c r="K58" s="358"/>
      <c r="L58" s="359"/>
      <c r="M58" s="360"/>
      <c r="N58" s="276"/>
      <c r="O58" s="276"/>
      <c r="P58" s="276"/>
      <c r="Q58" s="278"/>
      <c r="R58" s="278"/>
      <c r="S58" s="109"/>
      <c r="T58" s="109"/>
      <c r="U58" s="109"/>
      <c r="V58" s="109"/>
      <c r="W58" s="109"/>
      <c r="X58" s="109"/>
      <c r="Y58" s="109"/>
      <c r="Z58" s="109"/>
      <c r="AA58" s="109"/>
      <c r="AB58" s="109"/>
      <c r="AC58" s="109"/>
      <c r="AD58" s="109"/>
      <c r="AE58" s="108"/>
      <c r="AF58" s="109"/>
      <c r="AG58" s="109"/>
      <c r="AH58" s="109"/>
      <c r="AI58" s="109"/>
      <c r="AJ58" s="109"/>
      <c r="AK58" s="277"/>
      <c r="AL58" s="109"/>
      <c r="AM58" s="109"/>
      <c r="AN58" s="109"/>
      <c r="AO58" s="276"/>
      <c r="AP58" s="109"/>
      <c r="AQ58" s="109"/>
      <c r="AR58" s="116"/>
      <c r="AS58" s="116"/>
    </row>
    <row r="59" spans="1:45" ht="139.9" customHeight="1">
      <c r="A59" s="112">
        <v>49</v>
      </c>
      <c r="B59" s="113"/>
      <c r="C59" s="113"/>
      <c r="D59" s="113"/>
      <c r="E59" s="113"/>
      <c r="F59" s="113"/>
      <c r="G59" s="113"/>
      <c r="H59" s="113"/>
      <c r="I59" s="113"/>
      <c r="J59" s="113"/>
      <c r="K59" s="358"/>
      <c r="L59" s="359"/>
      <c r="M59" s="360"/>
      <c r="N59" s="276"/>
      <c r="O59" s="276"/>
      <c r="P59" s="276"/>
      <c r="Q59" s="278"/>
      <c r="R59" s="278"/>
      <c r="S59" s="109"/>
      <c r="T59" s="109"/>
      <c r="U59" s="109"/>
      <c r="V59" s="109"/>
      <c r="W59" s="109"/>
      <c r="X59" s="109"/>
      <c r="Y59" s="109"/>
      <c r="Z59" s="109"/>
      <c r="AA59" s="109"/>
      <c r="AB59" s="109"/>
      <c r="AC59" s="109"/>
      <c r="AD59" s="109"/>
      <c r="AE59" s="108"/>
      <c r="AF59" s="109"/>
      <c r="AG59" s="109"/>
      <c r="AH59" s="109"/>
      <c r="AI59" s="109"/>
      <c r="AJ59" s="109"/>
      <c r="AK59" s="277"/>
      <c r="AL59" s="109"/>
      <c r="AM59" s="109"/>
      <c r="AN59" s="109"/>
      <c r="AO59" s="276"/>
      <c r="AP59" s="109"/>
      <c r="AQ59" s="109"/>
      <c r="AR59" s="116"/>
      <c r="AS59" s="116"/>
    </row>
    <row r="60" spans="1:45" ht="139.9" customHeight="1">
      <c r="A60" s="112">
        <v>50</v>
      </c>
      <c r="B60" s="113"/>
      <c r="C60" s="113"/>
      <c r="D60" s="113"/>
      <c r="E60" s="113"/>
      <c r="F60" s="113"/>
      <c r="G60" s="113"/>
      <c r="H60" s="113"/>
      <c r="I60" s="113"/>
      <c r="J60" s="113"/>
      <c r="K60" s="358"/>
      <c r="L60" s="359"/>
      <c r="M60" s="360"/>
      <c r="N60" s="276"/>
      <c r="O60" s="276"/>
      <c r="P60" s="276"/>
      <c r="Q60" s="278"/>
      <c r="R60" s="278"/>
      <c r="S60" s="109"/>
      <c r="T60" s="109"/>
      <c r="U60" s="109"/>
      <c r="V60" s="109"/>
      <c r="W60" s="109"/>
      <c r="X60" s="109"/>
      <c r="Y60" s="109"/>
      <c r="Z60" s="109"/>
      <c r="AA60" s="109"/>
      <c r="AB60" s="109"/>
      <c r="AC60" s="109"/>
      <c r="AD60" s="109"/>
      <c r="AE60" s="108"/>
      <c r="AF60" s="109"/>
      <c r="AG60" s="109"/>
      <c r="AH60" s="109"/>
      <c r="AI60" s="109"/>
      <c r="AJ60" s="109"/>
      <c r="AK60" s="277"/>
      <c r="AL60" s="109"/>
      <c r="AM60" s="109"/>
      <c r="AN60" s="109"/>
      <c r="AO60" s="276"/>
      <c r="AP60" s="109"/>
      <c r="AQ60" s="109"/>
      <c r="AR60" s="116"/>
      <c r="AS60" s="116"/>
    </row>
    <row r="61" spans="1:45" ht="139.9" customHeight="1">
      <c r="A61" s="112">
        <v>51</v>
      </c>
      <c r="B61" s="113"/>
      <c r="C61" s="113"/>
      <c r="D61" s="113"/>
      <c r="E61" s="113"/>
      <c r="F61" s="113"/>
      <c r="G61" s="113"/>
      <c r="H61" s="113"/>
      <c r="I61" s="113"/>
      <c r="J61" s="113"/>
      <c r="K61" s="358"/>
      <c r="L61" s="359"/>
      <c r="M61" s="360"/>
      <c r="N61" s="276"/>
      <c r="O61" s="276"/>
      <c r="P61" s="276"/>
      <c r="Q61" s="278"/>
      <c r="R61" s="278"/>
      <c r="S61" s="109"/>
      <c r="T61" s="109"/>
      <c r="U61" s="109"/>
      <c r="V61" s="109"/>
      <c r="W61" s="109"/>
      <c r="X61" s="109"/>
      <c r="Y61" s="109"/>
      <c r="Z61" s="109"/>
      <c r="AA61" s="109"/>
      <c r="AB61" s="109"/>
      <c r="AC61" s="109"/>
      <c r="AD61" s="109"/>
      <c r="AE61" s="108"/>
      <c r="AF61" s="109"/>
      <c r="AG61" s="109"/>
      <c r="AH61" s="109"/>
      <c r="AI61" s="109"/>
      <c r="AJ61" s="109"/>
      <c r="AK61" s="277"/>
      <c r="AL61" s="109"/>
      <c r="AM61" s="109"/>
      <c r="AN61" s="109"/>
      <c r="AO61" s="276"/>
      <c r="AP61" s="109"/>
      <c r="AQ61" s="109"/>
      <c r="AR61" s="116"/>
      <c r="AS61" s="116"/>
    </row>
    <row r="62" spans="1:45" ht="139.9" customHeight="1">
      <c r="A62" s="112">
        <v>52</v>
      </c>
      <c r="B62" s="113"/>
      <c r="C62" s="113"/>
      <c r="D62" s="113"/>
      <c r="E62" s="113"/>
      <c r="F62" s="113"/>
      <c r="G62" s="113"/>
      <c r="H62" s="113"/>
      <c r="I62" s="113"/>
      <c r="J62" s="113"/>
      <c r="K62" s="358"/>
      <c r="L62" s="359"/>
      <c r="M62" s="360"/>
      <c r="N62" s="276"/>
      <c r="O62" s="276"/>
      <c r="P62" s="276"/>
      <c r="Q62" s="278"/>
      <c r="R62" s="278"/>
      <c r="S62" s="109"/>
      <c r="T62" s="109"/>
      <c r="U62" s="109"/>
      <c r="V62" s="109"/>
      <c r="W62" s="109"/>
      <c r="X62" s="109"/>
      <c r="Y62" s="109"/>
      <c r="Z62" s="109"/>
      <c r="AA62" s="109"/>
      <c r="AB62" s="109"/>
      <c r="AC62" s="109"/>
      <c r="AD62" s="109"/>
      <c r="AE62" s="108"/>
      <c r="AF62" s="109"/>
      <c r="AG62" s="109"/>
      <c r="AH62" s="109"/>
      <c r="AI62" s="109"/>
      <c r="AJ62" s="109"/>
      <c r="AK62" s="277"/>
      <c r="AL62" s="109"/>
      <c r="AM62" s="109"/>
      <c r="AN62" s="109"/>
      <c r="AO62" s="276"/>
      <c r="AP62" s="109"/>
      <c r="AQ62" s="109"/>
      <c r="AR62" s="116"/>
      <c r="AS62" s="116"/>
    </row>
    <row r="63" spans="1:45" ht="139.9" customHeight="1">
      <c r="A63" s="112">
        <v>53</v>
      </c>
      <c r="B63" s="113"/>
      <c r="C63" s="113"/>
      <c r="D63" s="113"/>
      <c r="E63" s="113"/>
      <c r="F63" s="113"/>
      <c r="G63" s="113"/>
      <c r="H63" s="113"/>
      <c r="I63" s="113"/>
      <c r="J63" s="113"/>
      <c r="K63" s="358"/>
      <c r="L63" s="359"/>
      <c r="M63" s="360"/>
      <c r="N63" s="276"/>
      <c r="O63" s="276"/>
      <c r="P63" s="276"/>
      <c r="Q63" s="278"/>
      <c r="R63" s="278"/>
      <c r="S63" s="109"/>
      <c r="T63" s="109"/>
      <c r="U63" s="109"/>
      <c r="V63" s="109"/>
      <c r="W63" s="109"/>
      <c r="X63" s="109"/>
      <c r="Y63" s="109"/>
      <c r="Z63" s="109"/>
      <c r="AA63" s="109"/>
      <c r="AB63" s="109"/>
      <c r="AC63" s="109"/>
      <c r="AD63" s="109"/>
      <c r="AE63" s="108"/>
      <c r="AF63" s="109"/>
      <c r="AG63" s="109"/>
      <c r="AH63" s="109"/>
      <c r="AI63" s="109"/>
      <c r="AJ63" s="109"/>
      <c r="AK63" s="277"/>
      <c r="AL63" s="109"/>
      <c r="AM63" s="109"/>
      <c r="AN63" s="109"/>
      <c r="AO63" s="276"/>
      <c r="AP63" s="109"/>
      <c r="AQ63" s="109"/>
      <c r="AR63" s="116"/>
      <c r="AS63" s="116"/>
    </row>
    <row r="64" spans="1:45" ht="139.9" customHeight="1">
      <c r="A64" s="112">
        <v>54</v>
      </c>
      <c r="B64" s="113"/>
      <c r="C64" s="113"/>
      <c r="D64" s="113"/>
      <c r="E64" s="113"/>
      <c r="F64" s="113"/>
      <c r="G64" s="113"/>
      <c r="H64" s="113"/>
      <c r="I64" s="113"/>
      <c r="J64" s="113"/>
      <c r="K64" s="358"/>
      <c r="L64" s="359"/>
      <c r="M64" s="360"/>
      <c r="N64" s="276"/>
      <c r="O64" s="276"/>
      <c r="P64" s="276"/>
      <c r="Q64" s="278"/>
      <c r="R64" s="278"/>
      <c r="S64" s="109"/>
      <c r="T64" s="109"/>
      <c r="U64" s="109"/>
      <c r="V64" s="109"/>
      <c r="W64" s="109"/>
      <c r="X64" s="109"/>
      <c r="Y64" s="109"/>
      <c r="Z64" s="109"/>
      <c r="AA64" s="109"/>
      <c r="AB64" s="109"/>
      <c r="AC64" s="109"/>
      <c r="AD64" s="109"/>
      <c r="AE64" s="108"/>
      <c r="AF64" s="109"/>
      <c r="AG64" s="109"/>
      <c r="AH64" s="109"/>
      <c r="AI64" s="109"/>
      <c r="AJ64" s="109"/>
      <c r="AK64" s="277"/>
      <c r="AL64" s="109"/>
      <c r="AM64" s="109"/>
      <c r="AN64" s="109"/>
      <c r="AO64" s="276"/>
      <c r="AP64" s="109"/>
      <c r="AQ64" s="109"/>
      <c r="AR64" s="116"/>
      <c r="AS64" s="116"/>
    </row>
    <row r="65" spans="1:45" ht="139.9" customHeight="1">
      <c r="A65" s="112">
        <v>55</v>
      </c>
      <c r="B65" s="113"/>
      <c r="C65" s="113"/>
      <c r="D65" s="113"/>
      <c r="E65" s="113"/>
      <c r="F65" s="113"/>
      <c r="G65" s="113"/>
      <c r="H65" s="113"/>
      <c r="I65" s="113"/>
      <c r="J65" s="113"/>
      <c r="K65" s="358"/>
      <c r="L65" s="359"/>
      <c r="M65" s="360"/>
      <c r="N65" s="276"/>
      <c r="O65" s="276"/>
      <c r="P65" s="276"/>
      <c r="Q65" s="278"/>
      <c r="R65" s="278"/>
      <c r="S65" s="109"/>
      <c r="T65" s="109"/>
      <c r="U65" s="109"/>
      <c r="V65" s="109"/>
      <c r="W65" s="109"/>
      <c r="X65" s="109"/>
      <c r="Y65" s="109"/>
      <c r="Z65" s="109"/>
      <c r="AA65" s="109"/>
      <c r="AB65" s="109"/>
      <c r="AC65" s="109"/>
      <c r="AD65" s="109"/>
      <c r="AE65" s="108"/>
      <c r="AF65" s="109"/>
      <c r="AG65" s="109"/>
      <c r="AH65" s="109"/>
      <c r="AI65" s="109"/>
      <c r="AJ65" s="109"/>
      <c r="AK65" s="277"/>
      <c r="AL65" s="109"/>
      <c r="AM65" s="109"/>
      <c r="AN65" s="109"/>
      <c r="AO65" s="276"/>
      <c r="AP65" s="109"/>
      <c r="AQ65" s="109"/>
      <c r="AR65" s="116"/>
      <c r="AS65" s="116"/>
    </row>
    <row r="66" spans="1:45" ht="139.9" customHeight="1">
      <c r="A66" s="112">
        <v>56</v>
      </c>
      <c r="B66" s="113"/>
      <c r="C66" s="113"/>
      <c r="D66" s="113"/>
      <c r="E66" s="113"/>
      <c r="F66" s="113"/>
      <c r="G66" s="113"/>
      <c r="H66" s="113"/>
      <c r="I66" s="113"/>
      <c r="J66" s="113"/>
      <c r="K66" s="358"/>
      <c r="L66" s="359"/>
      <c r="M66" s="360"/>
      <c r="N66" s="276"/>
      <c r="O66" s="276"/>
      <c r="P66" s="276"/>
      <c r="Q66" s="278"/>
      <c r="R66" s="278"/>
      <c r="S66" s="109"/>
      <c r="T66" s="109"/>
      <c r="U66" s="109"/>
      <c r="V66" s="109"/>
      <c r="W66" s="109"/>
      <c r="X66" s="109"/>
      <c r="Y66" s="109"/>
      <c r="Z66" s="109"/>
      <c r="AA66" s="109"/>
      <c r="AB66" s="109"/>
      <c r="AC66" s="109"/>
      <c r="AD66" s="109"/>
      <c r="AE66" s="108"/>
      <c r="AF66" s="109"/>
      <c r="AG66" s="109"/>
      <c r="AH66" s="109"/>
      <c r="AI66" s="109"/>
      <c r="AJ66" s="109"/>
      <c r="AK66" s="277"/>
      <c r="AL66" s="109"/>
      <c r="AM66" s="109"/>
      <c r="AN66" s="109"/>
      <c r="AO66" s="276"/>
      <c r="AP66" s="109"/>
      <c r="AQ66" s="109"/>
      <c r="AR66" s="116"/>
      <c r="AS66" s="116"/>
    </row>
    <row r="67" spans="1:45" ht="139.9" customHeight="1">
      <c r="A67" s="112">
        <v>57</v>
      </c>
      <c r="B67" s="113"/>
      <c r="C67" s="113"/>
      <c r="D67" s="113"/>
      <c r="E67" s="113"/>
      <c r="F67" s="113"/>
      <c r="G67" s="113"/>
      <c r="H67" s="113"/>
      <c r="I67" s="113"/>
      <c r="J67" s="113"/>
      <c r="K67" s="358"/>
      <c r="L67" s="359"/>
      <c r="M67" s="360"/>
      <c r="N67" s="276"/>
      <c r="O67" s="276"/>
      <c r="P67" s="276"/>
      <c r="Q67" s="278"/>
      <c r="R67" s="278"/>
      <c r="S67" s="109"/>
      <c r="T67" s="109"/>
      <c r="U67" s="109"/>
      <c r="V67" s="109"/>
      <c r="W67" s="109"/>
      <c r="X67" s="109"/>
      <c r="Y67" s="109"/>
      <c r="Z67" s="109"/>
      <c r="AA67" s="109"/>
      <c r="AB67" s="109"/>
      <c r="AC67" s="109"/>
      <c r="AD67" s="109"/>
      <c r="AE67" s="108"/>
      <c r="AF67" s="109"/>
      <c r="AG67" s="109"/>
      <c r="AH67" s="109"/>
      <c r="AI67" s="109"/>
      <c r="AJ67" s="109"/>
      <c r="AK67" s="277"/>
      <c r="AL67" s="109"/>
      <c r="AM67" s="109"/>
      <c r="AN67" s="109"/>
      <c r="AO67" s="276"/>
      <c r="AP67" s="109"/>
      <c r="AQ67" s="109"/>
      <c r="AR67" s="116"/>
      <c r="AS67" s="116"/>
    </row>
    <row r="68" spans="1:45" ht="139.9" customHeight="1">
      <c r="A68" s="112">
        <v>58</v>
      </c>
      <c r="B68" s="113"/>
      <c r="C68" s="113"/>
      <c r="D68" s="113"/>
      <c r="E68" s="113"/>
      <c r="F68" s="113"/>
      <c r="G68" s="113"/>
      <c r="H68" s="113"/>
      <c r="I68" s="113"/>
      <c r="J68" s="113"/>
      <c r="K68" s="358"/>
      <c r="L68" s="359"/>
      <c r="M68" s="360"/>
      <c r="N68" s="276"/>
      <c r="O68" s="276"/>
      <c r="P68" s="276"/>
      <c r="Q68" s="278"/>
      <c r="R68" s="278"/>
      <c r="S68" s="109"/>
      <c r="T68" s="109"/>
      <c r="U68" s="109"/>
      <c r="V68" s="109"/>
      <c r="W68" s="109"/>
      <c r="X68" s="109"/>
      <c r="Y68" s="109"/>
      <c r="Z68" s="109"/>
      <c r="AA68" s="109"/>
      <c r="AB68" s="109"/>
      <c r="AC68" s="109"/>
      <c r="AD68" s="109"/>
      <c r="AE68" s="108"/>
      <c r="AF68" s="109"/>
      <c r="AG68" s="109"/>
      <c r="AH68" s="109"/>
      <c r="AI68" s="109"/>
      <c r="AJ68" s="109"/>
      <c r="AK68" s="277"/>
      <c r="AL68" s="109"/>
      <c r="AM68" s="109"/>
      <c r="AN68" s="109"/>
      <c r="AO68" s="276"/>
      <c r="AP68" s="109"/>
      <c r="AQ68" s="109"/>
      <c r="AR68" s="116"/>
      <c r="AS68" s="116"/>
    </row>
    <row r="69" spans="1:45" ht="139.9" customHeight="1">
      <c r="A69" s="112">
        <v>59</v>
      </c>
      <c r="B69" s="113"/>
      <c r="C69" s="113"/>
      <c r="D69" s="113"/>
      <c r="E69" s="113"/>
      <c r="F69" s="113"/>
      <c r="G69" s="113"/>
      <c r="H69" s="113"/>
      <c r="I69" s="113"/>
      <c r="J69" s="113"/>
      <c r="K69" s="358"/>
      <c r="L69" s="359"/>
      <c r="M69" s="360"/>
      <c r="N69" s="276"/>
      <c r="O69" s="276"/>
      <c r="P69" s="276"/>
      <c r="Q69" s="278"/>
      <c r="R69" s="278"/>
      <c r="S69" s="109"/>
      <c r="T69" s="109"/>
      <c r="U69" s="109"/>
      <c r="V69" s="109"/>
      <c r="W69" s="109"/>
      <c r="X69" s="109"/>
      <c r="Y69" s="109"/>
      <c r="Z69" s="109"/>
      <c r="AA69" s="109"/>
      <c r="AB69" s="109"/>
      <c r="AC69" s="109"/>
      <c r="AD69" s="109"/>
      <c r="AE69" s="108"/>
      <c r="AF69" s="109"/>
      <c r="AG69" s="109"/>
      <c r="AH69" s="109"/>
      <c r="AI69" s="109"/>
      <c r="AJ69" s="109"/>
      <c r="AK69" s="277"/>
      <c r="AL69" s="109"/>
      <c r="AM69" s="109"/>
      <c r="AN69" s="109"/>
      <c r="AO69" s="276"/>
      <c r="AP69" s="109"/>
      <c r="AQ69" s="109"/>
      <c r="AR69" s="116"/>
      <c r="AS69" s="116"/>
    </row>
    <row r="70" spans="1:45" ht="139.9" customHeight="1">
      <c r="A70" s="112">
        <v>60</v>
      </c>
      <c r="B70" s="113"/>
      <c r="C70" s="113"/>
      <c r="D70" s="113"/>
      <c r="E70" s="113"/>
      <c r="F70" s="113"/>
      <c r="G70" s="113"/>
      <c r="H70" s="113"/>
      <c r="I70" s="113"/>
      <c r="J70" s="113"/>
      <c r="K70" s="358"/>
      <c r="L70" s="359"/>
      <c r="M70" s="360"/>
      <c r="N70" s="276"/>
      <c r="O70" s="276"/>
      <c r="P70" s="276"/>
      <c r="Q70" s="278"/>
      <c r="R70" s="278"/>
      <c r="S70" s="109"/>
      <c r="T70" s="109"/>
      <c r="U70" s="109"/>
      <c r="V70" s="109"/>
      <c r="W70" s="109"/>
      <c r="X70" s="109"/>
      <c r="Y70" s="109"/>
      <c r="Z70" s="109"/>
      <c r="AA70" s="109"/>
      <c r="AB70" s="109"/>
      <c r="AC70" s="109"/>
      <c r="AD70" s="109"/>
      <c r="AE70" s="108"/>
      <c r="AF70" s="109"/>
      <c r="AG70" s="109"/>
      <c r="AH70" s="109"/>
      <c r="AI70" s="109"/>
      <c r="AJ70" s="109"/>
      <c r="AK70" s="277"/>
      <c r="AL70" s="109"/>
      <c r="AM70" s="109"/>
      <c r="AN70" s="109"/>
      <c r="AO70" s="276"/>
      <c r="AP70" s="109"/>
      <c r="AQ70" s="109"/>
      <c r="AR70" s="116"/>
      <c r="AS70" s="116"/>
    </row>
    <row r="71" spans="1:45" ht="139.9" customHeight="1">
      <c r="A71" s="112">
        <v>61</v>
      </c>
      <c r="B71" s="113"/>
      <c r="C71" s="113"/>
      <c r="D71" s="113"/>
      <c r="E71" s="113"/>
      <c r="F71" s="113"/>
      <c r="G71" s="113"/>
      <c r="H71" s="113"/>
      <c r="I71" s="113"/>
      <c r="J71" s="113"/>
      <c r="K71" s="358"/>
      <c r="L71" s="359"/>
      <c r="M71" s="360"/>
      <c r="N71" s="276"/>
      <c r="O71" s="276"/>
      <c r="P71" s="276"/>
      <c r="Q71" s="278"/>
      <c r="R71" s="278"/>
      <c r="S71" s="109"/>
      <c r="T71" s="109"/>
      <c r="U71" s="109"/>
      <c r="V71" s="109"/>
      <c r="W71" s="109"/>
      <c r="X71" s="109"/>
      <c r="Y71" s="109"/>
      <c r="Z71" s="109"/>
      <c r="AA71" s="109"/>
      <c r="AB71" s="109"/>
      <c r="AC71" s="109"/>
      <c r="AD71" s="109"/>
      <c r="AE71" s="108"/>
      <c r="AF71" s="109"/>
      <c r="AG71" s="109"/>
      <c r="AH71" s="109"/>
      <c r="AI71" s="109"/>
      <c r="AJ71" s="109"/>
      <c r="AK71" s="277"/>
      <c r="AL71" s="109"/>
      <c r="AM71" s="109"/>
      <c r="AN71" s="109"/>
      <c r="AO71" s="276"/>
      <c r="AP71" s="109"/>
      <c r="AQ71" s="109"/>
      <c r="AR71" s="116"/>
      <c r="AS71" s="116"/>
    </row>
    <row r="72" spans="1:45" ht="139.9" customHeight="1">
      <c r="A72" s="112">
        <v>62</v>
      </c>
      <c r="B72" s="113"/>
      <c r="C72" s="113"/>
      <c r="D72" s="113"/>
      <c r="E72" s="113"/>
      <c r="F72" s="113"/>
      <c r="G72" s="113"/>
      <c r="H72" s="113"/>
      <c r="I72" s="113"/>
      <c r="J72" s="113"/>
      <c r="K72" s="358"/>
      <c r="L72" s="359"/>
      <c r="M72" s="360"/>
      <c r="N72" s="276"/>
      <c r="O72" s="276"/>
      <c r="P72" s="276"/>
      <c r="Q72" s="278"/>
      <c r="R72" s="278"/>
      <c r="S72" s="109"/>
      <c r="T72" s="109"/>
      <c r="U72" s="109"/>
      <c r="V72" s="109"/>
      <c r="W72" s="109"/>
      <c r="X72" s="109"/>
      <c r="Y72" s="109"/>
      <c r="Z72" s="109"/>
      <c r="AA72" s="109"/>
      <c r="AB72" s="109"/>
      <c r="AC72" s="109"/>
      <c r="AD72" s="109"/>
      <c r="AE72" s="108"/>
      <c r="AF72" s="109"/>
      <c r="AG72" s="109"/>
      <c r="AH72" s="109"/>
      <c r="AI72" s="109"/>
      <c r="AJ72" s="109"/>
      <c r="AK72" s="277"/>
      <c r="AL72" s="109"/>
      <c r="AM72" s="109"/>
      <c r="AN72" s="109"/>
      <c r="AO72" s="276"/>
      <c r="AP72" s="109"/>
      <c r="AQ72" s="109"/>
      <c r="AR72" s="116"/>
      <c r="AS72" s="116"/>
    </row>
    <row r="73" spans="1:45" ht="139.9" customHeight="1">
      <c r="A73" s="112">
        <v>63</v>
      </c>
      <c r="B73" s="113"/>
      <c r="C73" s="113"/>
      <c r="D73" s="113"/>
      <c r="E73" s="113"/>
      <c r="F73" s="113"/>
      <c r="G73" s="113"/>
      <c r="H73" s="113"/>
      <c r="I73" s="113"/>
      <c r="J73" s="113"/>
      <c r="K73" s="358"/>
      <c r="L73" s="359"/>
      <c r="M73" s="360"/>
      <c r="N73" s="276"/>
      <c r="O73" s="276"/>
      <c r="P73" s="276"/>
      <c r="Q73" s="278"/>
      <c r="R73" s="278"/>
      <c r="S73" s="109"/>
      <c r="T73" s="109"/>
      <c r="U73" s="109"/>
      <c r="V73" s="109"/>
      <c r="W73" s="109"/>
      <c r="X73" s="109"/>
      <c r="Y73" s="109"/>
      <c r="Z73" s="109"/>
      <c r="AA73" s="109"/>
      <c r="AB73" s="109"/>
      <c r="AC73" s="109"/>
      <c r="AD73" s="109"/>
      <c r="AE73" s="108"/>
      <c r="AF73" s="109"/>
      <c r="AG73" s="109"/>
      <c r="AH73" s="109"/>
      <c r="AI73" s="109"/>
      <c r="AJ73" s="109"/>
      <c r="AK73" s="277"/>
      <c r="AL73" s="109"/>
      <c r="AM73" s="109"/>
      <c r="AN73" s="109"/>
      <c r="AO73" s="276"/>
      <c r="AP73" s="109"/>
      <c r="AQ73" s="109"/>
      <c r="AR73" s="116"/>
      <c r="AS73" s="116"/>
    </row>
    <row r="74" spans="1:45" ht="139.9" customHeight="1">
      <c r="A74" s="112">
        <v>64</v>
      </c>
      <c r="B74" s="113"/>
      <c r="C74" s="113"/>
      <c r="D74" s="113"/>
      <c r="E74" s="113"/>
      <c r="F74" s="113"/>
      <c r="G74" s="113"/>
      <c r="H74" s="113"/>
      <c r="I74" s="113"/>
      <c r="J74" s="113"/>
      <c r="K74" s="358"/>
      <c r="L74" s="359"/>
      <c r="M74" s="360"/>
      <c r="N74" s="276"/>
      <c r="O74" s="276"/>
      <c r="P74" s="276"/>
      <c r="Q74" s="278"/>
      <c r="R74" s="278"/>
      <c r="S74" s="109"/>
      <c r="T74" s="109"/>
      <c r="U74" s="109"/>
      <c r="V74" s="109"/>
      <c r="W74" s="109"/>
      <c r="X74" s="109"/>
      <c r="Y74" s="109"/>
      <c r="Z74" s="109"/>
      <c r="AA74" s="109"/>
      <c r="AB74" s="109"/>
      <c r="AC74" s="109"/>
      <c r="AD74" s="109"/>
      <c r="AE74" s="108"/>
      <c r="AF74" s="109"/>
      <c r="AG74" s="109"/>
      <c r="AH74" s="109"/>
      <c r="AI74" s="109"/>
      <c r="AJ74" s="109"/>
      <c r="AK74" s="277"/>
      <c r="AL74" s="109"/>
      <c r="AM74" s="109"/>
      <c r="AN74" s="109"/>
      <c r="AO74" s="276"/>
      <c r="AP74" s="109"/>
      <c r="AQ74" s="109"/>
      <c r="AR74" s="116"/>
      <c r="AS74" s="116"/>
    </row>
    <row r="75" spans="1:45" ht="139.9" customHeight="1">
      <c r="A75" s="112">
        <v>65</v>
      </c>
      <c r="B75" s="113"/>
      <c r="C75" s="113"/>
      <c r="D75" s="113"/>
      <c r="E75" s="113"/>
      <c r="F75" s="113"/>
      <c r="G75" s="113"/>
      <c r="H75" s="113"/>
      <c r="I75" s="113"/>
      <c r="J75" s="113"/>
      <c r="K75" s="358"/>
      <c r="L75" s="359"/>
      <c r="M75" s="360"/>
      <c r="N75" s="276"/>
      <c r="O75" s="276"/>
      <c r="P75" s="276"/>
      <c r="Q75" s="278"/>
      <c r="R75" s="278"/>
      <c r="S75" s="109"/>
      <c r="T75" s="109"/>
      <c r="U75" s="109"/>
      <c r="V75" s="109"/>
      <c r="W75" s="109"/>
      <c r="X75" s="109"/>
      <c r="Y75" s="109"/>
      <c r="Z75" s="109"/>
      <c r="AA75" s="109"/>
      <c r="AB75" s="109"/>
      <c r="AC75" s="109"/>
      <c r="AD75" s="109"/>
      <c r="AE75" s="108"/>
      <c r="AF75" s="109"/>
      <c r="AG75" s="109"/>
      <c r="AH75" s="109"/>
      <c r="AI75" s="109"/>
      <c r="AJ75" s="109"/>
      <c r="AK75" s="277"/>
      <c r="AL75" s="109"/>
      <c r="AM75" s="109"/>
      <c r="AN75" s="109"/>
      <c r="AO75" s="276"/>
      <c r="AP75" s="109"/>
      <c r="AQ75" s="109"/>
      <c r="AR75" s="116"/>
      <c r="AS75" s="116"/>
    </row>
    <row r="76" spans="1:45" ht="139.9" customHeight="1">
      <c r="A76" s="112">
        <v>66</v>
      </c>
      <c r="B76" s="113"/>
      <c r="C76" s="113"/>
      <c r="D76" s="113"/>
      <c r="E76" s="113"/>
      <c r="F76" s="113"/>
      <c r="G76" s="113"/>
      <c r="H76" s="113"/>
      <c r="I76" s="113"/>
      <c r="J76" s="113"/>
      <c r="K76" s="358"/>
      <c r="L76" s="359"/>
      <c r="M76" s="360"/>
      <c r="N76" s="276"/>
      <c r="O76" s="276"/>
      <c r="P76" s="276"/>
      <c r="Q76" s="278"/>
      <c r="R76" s="278"/>
      <c r="S76" s="109"/>
      <c r="T76" s="109"/>
      <c r="U76" s="109"/>
      <c r="V76" s="109"/>
      <c r="W76" s="109"/>
      <c r="X76" s="109"/>
      <c r="Y76" s="109"/>
      <c r="Z76" s="109"/>
      <c r="AA76" s="109"/>
      <c r="AB76" s="109"/>
      <c r="AC76" s="109"/>
      <c r="AD76" s="109"/>
      <c r="AE76" s="108"/>
      <c r="AF76" s="109"/>
      <c r="AG76" s="109"/>
      <c r="AH76" s="109"/>
      <c r="AI76" s="109"/>
      <c r="AJ76" s="109"/>
      <c r="AK76" s="277"/>
      <c r="AL76" s="109"/>
      <c r="AM76" s="109"/>
      <c r="AN76" s="109"/>
      <c r="AO76" s="276"/>
      <c r="AP76" s="109"/>
      <c r="AQ76" s="109"/>
      <c r="AR76" s="116"/>
      <c r="AS76" s="116"/>
    </row>
    <row r="77" spans="1:45" ht="139.9" customHeight="1">
      <c r="A77" s="112">
        <v>67</v>
      </c>
      <c r="B77" s="113"/>
      <c r="C77" s="113"/>
      <c r="D77" s="113"/>
      <c r="E77" s="113"/>
      <c r="F77" s="113"/>
      <c r="G77" s="113"/>
      <c r="H77" s="113"/>
      <c r="I77" s="113"/>
      <c r="J77" s="113"/>
      <c r="K77" s="358"/>
      <c r="L77" s="359"/>
      <c r="M77" s="360"/>
      <c r="N77" s="276"/>
      <c r="O77" s="276"/>
      <c r="P77" s="276"/>
      <c r="Q77" s="278"/>
      <c r="R77" s="278"/>
      <c r="S77" s="109"/>
      <c r="T77" s="109"/>
      <c r="U77" s="109"/>
      <c r="V77" s="109"/>
      <c r="W77" s="109"/>
      <c r="X77" s="109"/>
      <c r="Y77" s="109"/>
      <c r="Z77" s="109"/>
      <c r="AA77" s="109"/>
      <c r="AB77" s="109"/>
      <c r="AC77" s="109"/>
      <c r="AD77" s="109"/>
      <c r="AE77" s="108"/>
      <c r="AF77" s="109"/>
      <c r="AG77" s="109"/>
      <c r="AH77" s="109"/>
      <c r="AI77" s="109"/>
      <c r="AJ77" s="109"/>
      <c r="AK77" s="277"/>
      <c r="AL77" s="109"/>
      <c r="AM77" s="109"/>
      <c r="AN77" s="109"/>
      <c r="AO77" s="276"/>
      <c r="AP77" s="109"/>
      <c r="AQ77" s="109"/>
      <c r="AR77" s="116"/>
      <c r="AS77" s="116"/>
    </row>
    <row r="78" spans="1:45" ht="139.9" customHeight="1">
      <c r="A78" s="112">
        <v>68</v>
      </c>
      <c r="B78" s="113"/>
      <c r="C78" s="113"/>
      <c r="D78" s="113"/>
      <c r="E78" s="113"/>
      <c r="F78" s="113"/>
      <c r="G78" s="113"/>
      <c r="H78" s="113"/>
      <c r="I78" s="113"/>
      <c r="J78" s="113"/>
      <c r="K78" s="358"/>
      <c r="L78" s="359"/>
      <c r="M78" s="360"/>
      <c r="N78" s="276"/>
      <c r="O78" s="276"/>
      <c r="P78" s="276"/>
      <c r="Q78" s="278"/>
      <c r="R78" s="278"/>
      <c r="S78" s="109"/>
      <c r="T78" s="109"/>
      <c r="U78" s="109"/>
      <c r="V78" s="109"/>
      <c r="W78" s="109"/>
      <c r="X78" s="109"/>
      <c r="Y78" s="109"/>
      <c r="Z78" s="109"/>
      <c r="AA78" s="109"/>
      <c r="AB78" s="109"/>
      <c r="AC78" s="109"/>
      <c r="AD78" s="109"/>
      <c r="AE78" s="108"/>
      <c r="AF78" s="109"/>
      <c r="AG78" s="109"/>
      <c r="AH78" s="109"/>
      <c r="AI78" s="109"/>
      <c r="AJ78" s="109"/>
      <c r="AK78" s="277"/>
      <c r="AL78" s="109"/>
      <c r="AM78" s="109"/>
      <c r="AN78" s="109"/>
      <c r="AO78" s="276"/>
      <c r="AP78" s="109"/>
      <c r="AQ78" s="109"/>
      <c r="AR78" s="116"/>
      <c r="AS78" s="116"/>
    </row>
    <row r="79" spans="1:45" ht="139.9" customHeight="1">
      <c r="A79" s="112">
        <v>69</v>
      </c>
      <c r="B79" s="113"/>
      <c r="C79" s="113"/>
      <c r="D79" s="113"/>
      <c r="E79" s="113"/>
      <c r="F79" s="113"/>
      <c r="G79" s="113"/>
      <c r="H79" s="113"/>
      <c r="I79" s="113"/>
      <c r="J79" s="113"/>
      <c r="K79" s="358"/>
      <c r="L79" s="359"/>
      <c r="M79" s="360"/>
      <c r="N79" s="276"/>
      <c r="O79" s="276"/>
      <c r="P79" s="276"/>
      <c r="Q79" s="278"/>
      <c r="R79" s="278"/>
      <c r="S79" s="109"/>
      <c r="T79" s="109"/>
      <c r="U79" s="109"/>
      <c r="V79" s="109"/>
      <c r="W79" s="109"/>
      <c r="X79" s="109"/>
      <c r="Y79" s="109"/>
      <c r="Z79" s="109"/>
      <c r="AA79" s="109"/>
      <c r="AB79" s="109"/>
      <c r="AC79" s="109"/>
      <c r="AD79" s="109"/>
      <c r="AE79" s="108"/>
      <c r="AF79" s="109"/>
      <c r="AG79" s="109"/>
      <c r="AH79" s="109"/>
      <c r="AI79" s="109"/>
      <c r="AJ79" s="109"/>
      <c r="AK79" s="277"/>
      <c r="AL79" s="109"/>
      <c r="AM79" s="109"/>
      <c r="AN79" s="109"/>
      <c r="AO79" s="276"/>
      <c r="AP79" s="109"/>
      <c r="AQ79" s="109"/>
      <c r="AR79" s="116"/>
      <c r="AS79" s="116"/>
    </row>
    <row r="80" spans="1:45" ht="139.9" customHeight="1">
      <c r="A80" s="112">
        <v>70</v>
      </c>
      <c r="B80" s="113"/>
      <c r="C80" s="113"/>
      <c r="D80" s="113"/>
      <c r="E80" s="113"/>
      <c r="F80" s="113"/>
      <c r="G80" s="113"/>
      <c r="H80" s="113"/>
      <c r="I80" s="113"/>
      <c r="J80" s="113"/>
      <c r="K80" s="358"/>
      <c r="L80" s="359"/>
      <c r="M80" s="360"/>
      <c r="N80" s="276"/>
      <c r="O80" s="276"/>
      <c r="P80" s="276"/>
      <c r="Q80" s="278"/>
      <c r="R80" s="278"/>
      <c r="S80" s="109"/>
      <c r="T80" s="109"/>
      <c r="U80" s="109"/>
      <c r="V80" s="109"/>
      <c r="W80" s="109"/>
      <c r="X80" s="109"/>
      <c r="Y80" s="109"/>
      <c r="Z80" s="109"/>
      <c r="AA80" s="109"/>
      <c r="AB80" s="109"/>
      <c r="AC80" s="109"/>
      <c r="AD80" s="109"/>
      <c r="AE80" s="108"/>
      <c r="AF80" s="109"/>
      <c r="AG80" s="109"/>
      <c r="AH80" s="109"/>
      <c r="AI80" s="109"/>
      <c r="AJ80" s="109"/>
      <c r="AK80" s="277"/>
      <c r="AL80" s="109"/>
      <c r="AM80" s="109"/>
      <c r="AN80" s="109"/>
      <c r="AO80" s="276"/>
      <c r="AP80" s="109"/>
      <c r="AQ80" s="109"/>
      <c r="AR80" s="116"/>
      <c r="AS80" s="116"/>
    </row>
    <row r="81" spans="1:45" ht="139.9" customHeight="1">
      <c r="A81" s="112">
        <v>71</v>
      </c>
      <c r="B81" s="113"/>
      <c r="C81" s="113"/>
      <c r="D81" s="113"/>
      <c r="E81" s="113"/>
      <c r="F81" s="113"/>
      <c r="G81" s="113"/>
      <c r="H81" s="113"/>
      <c r="I81" s="113"/>
      <c r="J81" s="113"/>
      <c r="K81" s="358"/>
      <c r="L81" s="359"/>
      <c r="M81" s="360"/>
      <c r="N81" s="276"/>
      <c r="O81" s="276"/>
      <c r="P81" s="276"/>
      <c r="Q81" s="278"/>
      <c r="R81" s="278"/>
      <c r="S81" s="109"/>
      <c r="T81" s="109"/>
      <c r="U81" s="109"/>
      <c r="V81" s="109"/>
      <c r="W81" s="109"/>
      <c r="X81" s="109"/>
      <c r="Y81" s="109"/>
      <c r="Z81" s="109"/>
      <c r="AA81" s="109"/>
      <c r="AB81" s="109"/>
      <c r="AC81" s="109"/>
      <c r="AD81" s="109"/>
      <c r="AE81" s="108"/>
      <c r="AF81" s="109"/>
      <c r="AG81" s="109"/>
      <c r="AH81" s="109"/>
      <c r="AI81" s="109"/>
      <c r="AJ81" s="109"/>
      <c r="AK81" s="277"/>
      <c r="AL81" s="109"/>
      <c r="AM81" s="109"/>
      <c r="AN81" s="109"/>
      <c r="AO81" s="276"/>
      <c r="AP81" s="109"/>
      <c r="AQ81" s="109"/>
      <c r="AR81" s="116"/>
      <c r="AS81" s="116"/>
    </row>
    <row r="82" spans="1:45" ht="139.9" customHeight="1">
      <c r="A82" s="112">
        <v>72</v>
      </c>
      <c r="B82" s="113"/>
      <c r="C82" s="113"/>
      <c r="D82" s="113"/>
      <c r="E82" s="113"/>
      <c r="F82" s="113"/>
      <c r="G82" s="113"/>
      <c r="H82" s="113"/>
      <c r="I82" s="113"/>
      <c r="J82" s="113"/>
      <c r="K82" s="358"/>
      <c r="L82" s="359"/>
      <c r="M82" s="360"/>
      <c r="N82" s="276"/>
      <c r="O82" s="276"/>
      <c r="P82" s="276"/>
      <c r="Q82" s="278"/>
      <c r="R82" s="278"/>
      <c r="S82" s="109"/>
      <c r="T82" s="109"/>
      <c r="U82" s="109"/>
      <c r="V82" s="109"/>
      <c r="W82" s="109"/>
      <c r="X82" s="109"/>
      <c r="Y82" s="109"/>
      <c r="Z82" s="109"/>
      <c r="AA82" s="109"/>
      <c r="AB82" s="109"/>
      <c r="AC82" s="109"/>
      <c r="AD82" s="109"/>
      <c r="AE82" s="108"/>
      <c r="AF82" s="109"/>
      <c r="AG82" s="109"/>
      <c r="AH82" s="109"/>
      <c r="AI82" s="109"/>
      <c r="AJ82" s="109"/>
      <c r="AK82" s="277"/>
      <c r="AL82" s="109"/>
      <c r="AM82" s="109"/>
      <c r="AN82" s="109"/>
      <c r="AO82" s="276"/>
      <c r="AP82" s="109"/>
      <c r="AQ82" s="109"/>
      <c r="AR82" s="116"/>
      <c r="AS82" s="116"/>
    </row>
    <row r="83" spans="1:45" ht="139.9" customHeight="1">
      <c r="A83" s="112">
        <v>73</v>
      </c>
      <c r="B83" s="113"/>
      <c r="C83" s="113"/>
      <c r="D83" s="113"/>
      <c r="E83" s="113"/>
      <c r="F83" s="113"/>
      <c r="G83" s="113"/>
      <c r="H83" s="113"/>
      <c r="I83" s="113"/>
      <c r="J83" s="113"/>
      <c r="K83" s="358"/>
      <c r="L83" s="359"/>
      <c r="M83" s="360"/>
      <c r="N83" s="276"/>
      <c r="O83" s="276"/>
      <c r="P83" s="276"/>
      <c r="Q83" s="278"/>
      <c r="R83" s="278"/>
      <c r="S83" s="109"/>
      <c r="T83" s="109"/>
      <c r="U83" s="109"/>
      <c r="V83" s="109"/>
      <c r="W83" s="109"/>
      <c r="X83" s="109"/>
      <c r="Y83" s="109"/>
      <c r="Z83" s="109"/>
      <c r="AA83" s="109"/>
      <c r="AB83" s="109"/>
      <c r="AC83" s="109"/>
      <c r="AD83" s="109"/>
      <c r="AE83" s="108"/>
      <c r="AF83" s="109"/>
      <c r="AG83" s="109"/>
      <c r="AH83" s="109"/>
      <c r="AI83" s="109"/>
      <c r="AJ83" s="109"/>
      <c r="AK83" s="277"/>
      <c r="AL83" s="109"/>
      <c r="AM83" s="109"/>
      <c r="AN83" s="109"/>
      <c r="AO83" s="276"/>
      <c r="AP83" s="109"/>
      <c r="AQ83" s="109"/>
      <c r="AR83" s="116"/>
      <c r="AS83" s="116"/>
    </row>
    <row r="84" spans="1:45" ht="139.9" customHeight="1">
      <c r="A84" s="112">
        <v>74</v>
      </c>
      <c r="B84" s="113"/>
      <c r="C84" s="113"/>
      <c r="D84" s="113"/>
      <c r="E84" s="113"/>
      <c r="F84" s="113"/>
      <c r="G84" s="113"/>
      <c r="H84" s="113"/>
      <c r="I84" s="113"/>
      <c r="J84" s="113"/>
      <c r="K84" s="358"/>
      <c r="L84" s="359"/>
      <c r="M84" s="360"/>
      <c r="N84" s="276"/>
      <c r="O84" s="276"/>
      <c r="P84" s="276"/>
      <c r="Q84" s="278"/>
      <c r="R84" s="278"/>
      <c r="S84" s="109"/>
      <c r="T84" s="109"/>
      <c r="U84" s="109"/>
      <c r="V84" s="109"/>
      <c r="W84" s="109"/>
      <c r="X84" s="109"/>
      <c r="Y84" s="109"/>
      <c r="Z84" s="109"/>
      <c r="AA84" s="109"/>
      <c r="AB84" s="109"/>
      <c r="AC84" s="109"/>
      <c r="AD84" s="109"/>
      <c r="AE84" s="108"/>
      <c r="AF84" s="109"/>
      <c r="AG84" s="109"/>
      <c r="AH84" s="109"/>
      <c r="AI84" s="109"/>
      <c r="AJ84" s="109"/>
      <c r="AK84" s="277"/>
      <c r="AL84" s="109"/>
      <c r="AM84" s="109"/>
      <c r="AN84" s="109"/>
      <c r="AO84" s="276"/>
      <c r="AP84" s="109"/>
      <c r="AQ84" s="109"/>
      <c r="AR84" s="116"/>
      <c r="AS84" s="116"/>
    </row>
    <row r="85" spans="1:45" ht="139.9" customHeight="1">
      <c r="A85" s="112">
        <v>75</v>
      </c>
      <c r="B85" s="113"/>
      <c r="C85" s="113"/>
      <c r="D85" s="113"/>
      <c r="E85" s="113"/>
      <c r="F85" s="113"/>
      <c r="G85" s="113"/>
      <c r="H85" s="113"/>
      <c r="I85" s="113"/>
      <c r="J85" s="113"/>
      <c r="K85" s="358"/>
      <c r="L85" s="359"/>
      <c r="M85" s="360"/>
      <c r="N85" s="276"/>
      <c r="O85" s="276"/>
      <c r="P85" s="276"/>
      <c r="Q85" s="278"/>
      <c r="R85" s="278"/>
      <c r="S85" s="109"/>
      <c r="T85" s="109"/>
      <c r="U85" s="109"/>
      <c r="V85" s="109"/>
      <c r="W85" s="109"/>
      <c r="X85" s="109"/>
      <c r="Y85" s="109"/>
      <c r="Z85" s="109"/>
      <c r="AA85" s="109"/>
      <c r="AB85" s="109"/>
      <c r="AC85" s="109"/>
      <c r="AD85" s="109"/>
      <c r="AE85" s="108"/>
      <c r="AF85" s="109"/>
      <c r="AG85" s="109"/>
      <c r="AH85" s="109"/>
      <c r="AI85" s="109"/>
      <c r="AJ85" s="109"/>
      <c r="AK85" s="277"/>
      <c r="AL85" s="109"/>
      <c r="AM85" s="109"/>
      <c r="AN85" s="109"/>
      <c r="AO85" s="276"/>
      <c r="AP85" s="109"/>
      <c r="AQ85" s="109"/>
      <c r="AR85" s="116"/>
      <c r="AS85" s="116"/>
    </row>
    <row r="86" spans="1:45" ht="139.9" customHeight="1">
      <c r="A86" s="112">
        <v>76</v>
      </c>
      <c r="B86" s="113"/>
      <c r="C86" s="113"/>
      <c r="D86" s="113"/>
      <c r="E86" s="113"/>
      <c r="F86" s="113"/>
      <c r="G86" s="113"/>
      <c r="H86" s="113"/>
      <c r="I86" s="113"/>
      <c r="J86" s="113"/>
      <c r="K86" s="358"/>
      <c r="L86" s="359"/>
      <c r="M86" s="360"/>
      <c r="N86" s="276"/>
      <c r="O86" s="276"/>
      <c r="P86" s="276"/>
      <c r="Q86" s="278"/>
      <c r="R86" s="278"/>
      <c r="S86" s="109"/>
      <c r="T86" s="109"/>
      <c r="U86" s="109"/>
      <c r="V86" s="109"/>
      <c r="W86" s="109"/>
      <c r="X86" s="109"/>
      <c r="Y86" s="109"/>
      <c r="Z86" s="109"/>
      <c r="AA86" s="109"/>
      <c r="AB86" s="109"/>
      <c r="AC86" s="109"/>
      <c r="AD86" s="109"/>
      <c r="AE86" s="108"/>
      <c r="AF86" s="109"/>
      <c r="AG86" s="109"/>
      <c r="AH86" s="109"/>
      <c r="AI86" s="109"/>
      <c r="AJ86" s="109"/>
      <c r="AK86" s="277"/>
      <c r="AL86" s="109"/>
      <c r="AM86" s="109"/>
      <c r="AN86" s="109"/>
      <c r="AO86" s="276"/>
      <c r="AP86" s="109"/>
      <c r="AQ86" s="109"/>
      <c r="AR86" s="116"/>
      <c r="AS86" s="116"/>
    </row>
    <row r="87" spans="1:45" ht="139.9" customHeight="1">
      <c r="A87" s="112">
        <v>77</v>
      </c>
      <c r="B87" s="113"/>
      <c r="C87" s="113"/>
      <c r="D87" s="113"/>
      <c r="E87" s="113"/>
      <c r="F87" s="113"/>
      <c r="G87" s="113"/>
      <c r="H87" s="113"/>
      <c r="I87" s="113"/>
      <c r="J87" s="113"/>
      <c r="K87" s="358"/>
      <c r="L87" s="359"/>
      <c r="M87" s="360"/>
      <c r="N87" s="276"/>
      <c r="O87" s="276"/>
      <c r="P87" s="276"/>
      <c r="Q87" s="278"/>
      <c r="R87" s="278"/>
      <c r="S87" s="109"/>
      <c r="T87" s="109"/>
      <c r="U87" s="109"/>
      <c r="V87" s="109"/>
      <c r="W87" s="109"/>
      <c r="X87" s="109"/>
      <c r="Y87" s="109"/>
      <c r="Z87" s="109"/>
      <c r="AA87" s="109"/>
      <c r="AB87" s="109"/>
      <c r="AC87" s="109"/>
      <c r="AD87" s="109"/>
      <c r="AE87" s="108"/>
      <c r="AF87" s="109"/>
      <c r="AG87" s="109"/>
      <c r="AH87" s="109"/>
      <c r="AI87" s="109"/>
      <c r="AJ87" s="109"/>
      <c r="AK87" s="277"/>
      <c r="AL87" s="109"/>
      <c r="AM87" s="109"/>
      <c r="AN87" s="109"/>
      <c r="AO87" s="276"/>
      <c r="AP87" s="109"/>
      <c r="AQ87" s="109"/>
      <c r="AR87" s="116"/>
      <c r="AS87" s="116"/>
    </row>
    <row r="88" spans="1:45" ht="139.9" customHeight="1">
      <c r="A88" s="112">
        <v>78</v>
      </c>
      <c r="B88" s="113"/>
      <c r="C88" s="113"/>
      <c r="D88" s="113"/>
      <c r="E88" s="113"/>
      <c r="F88" s="113"/>
      <c r="G88" s="113"/>
      <c r="H88" s="113"/>
      <c r="I88" s="113"/>
      <c r="J88" s="113"/>
      <c r="K88" s="358"/>
      <c r="L88" s="359"/>
      <c r="M88" s="360"/>
      <c r="N88" s="276"/>
      <c r="O88" s="276"/>
      <c r="P88" s="276"/>
      <c r="Q88" s="278"/>
      <c r="R88" s="278"/>
      <c r="S88" s="109"/>
      <c r="T88" s="109"/>
      <c r="U88" s="109"/>
      <c r="V88" s="109"/>
      <c r="W88" s="109"/>
      <c r="X88" s="109"/>
      <c r="Y88" s="109"/>
      <c r="Z88" s="109"/>
      <c r="AA88" s="109"/>
      <c r="AB88" s="109"/>
      <c r="AC88" s="109"/>
      <c r="AD88" s="109"/>
      <c r="AE88" s="108"/>
      <c r="AF88" s="109"/>
      <c r="AG88" s="109"/>
      <c r="AH88" s="109"/>
      <c r="AI88" s="109"/>
      <c r="AJ88" s="109"/>
      <c r="AK88" s="277"/>
      <c r="AL88" s="109"/>
      <c r="AM88" s="109"/>
      <c r="AN88" s="109"/>
      <c r="AO88" s="276"/>
      <c r="AP88" s="109"/>
      <c r="AQ88" s="109"/>
      <c r="AR88" s="116"/>
      <c r="AS88" s="116"/>
    </row>
    <row r="89" spans="1:45" ht="139.9" customHeight="1">
      <c r="A89" s="112">
        <v>79</v>
      </c>
      <c r="B89" s="113"/>
      <c r="C89" s="113"/>
      <c r="D89" s="113"/>
      <c r="E89" s="113"/>
      <c r="F89" s="113"/>
      <c r="G89" s="113"/>
      <c r="H89" s="113"/>
      <c r="I89" s="113"/>
      <c r="J89" s="113"/>
      <c r="K89" s="358"/>
      <c r="L89" s="359"/>
      <c r="M89" s="360"/>
      <c r="N89" s="276"/>
      <c r="O89" s="276"/>
      <c r="P89" s="276"/>
      <c r="Q89" s="278"/>
      <c r="R89" s="278"/>
      <c r="S89" s="109"/>
      <c r="T89" s="109"/>
      <c r="U89" s="109"/>
      <c r="V89" s="109"/>
      <c r="W89" s="109"/>
      <c r="X89" s="109"/>
      <c r="Y89" s="109"/>
      <c r="Z89" s="109"/>
      <c r="AA89" s="109"/>
      <c r="AB89" s="109"/>
      <c r="AC89" s="109"/>
      <c r="AD89" s="109"/>
      <c r="AE89" s="108"/>
      <c r="AF89" s="109"/>
      <c r="AG89" s="109"/>
      <c r="AH89" s="109"/>
      <c r="AI89" s="109"/>
      <c r="AJ89" s="109"/>
      <c r="AK89" s="277"/>
      <c r="AL89" s="109"/>
      <c r="AM89" s="109"/>
      <c r="AN89" s="109"/>
      <c r="AO89" s="276"/>
      <c r="AP89" s="109"/>
      <c r="AQ89" s="109"/>
      <c r="AR89" s="116"/>
      <c r="AS89" s="116"/>
    </row>
    <row r="90" spans="1:45" ht="139.9" customHeight="1">
      <c r="A90" s="112">
        <v>80</v>
      </c>
      <c r="B90" s="113"/>
      <c r="C90" s="113"/>
      <c r="D90" s="113"/>
      <c r="E90" s="113"/>
      <c r="F90" s="113"/>
      <c r="G90" s="113"/>
      <c r="H90" s="113"/>
      <c r="I90" s="113"/>
      <c r="J90" s="113"/>
      <c r="K90" s="358"/>
      <c r="L90" s="359"/>
      <c r="M90" s="360"/>
      <c r="N90" s="276"/>
      <c r="O90" s="276"/>
      <c r="P90" s="276"/>
      <c r="Q90" s="278"/>
      <c r="R90" s="278"/>
      <c r="S90" s="109"/>
      <c r="T90" s="109"/>
      <c r="U90" s="109"/>
      <c r="V90" s="109"/>
      <c r="W90" s="109"/>
      <c r="X90" s="109"/>
      <c r="Y90" s="109"/>
      <c r="Z90" s="109"/>
      <c r="AA90" s="109"/>
      <c r="AB90" s="109"/>
      <c r="AC90" s="109"/>
      <c r="AD90" s="109"/>
      <c r="AE90" s="108"/>
      <c r="AF90" s="109"/>
      <c r="AG90" s="109"/>
      <c r="AH90" s="109"/>
      <c r="AI90" s="109"/>
      <c r="AJ90" s="109"/>
      <c r="AK90" s="277"/>
      <c r="AL90" s="109"/>
      <c r="AM90" s="109"/>
      <c r="AN90" s="109"/>
      <c r="AO90" s="276"/>
      <c r="AP90" s="109"/>
      <c r="AQ90" s="109"/>
      <c r="AR90" s="116"/>
      <c r="AS90" s="116"/>
    </row>
    <row r="91" spans="1:45" ht="139.9" customHeight="1">
      <c r="A91" s="112">
        <v>81</v>
      </c>
      <c r="B91" s="113"/>
      <c r="C91" s="113"/>
      <c r="D91" s="113"/>
      <c r="E91" s="113"/>
      <c r="F91" s="113"/>
      <c r="G91" s="113"/>
      <c r="H91" s="113"/>
      <c r="I91" s="113"/>
      <c r="J91" s="113"/>
      <c r="K91" s="358"/>
      <c r="L91" s="359"/>
      <c r="M91" s="360"/>
      <c r="N91" s="276"/>
      <c r="O91" s="276"/>
      <c r="P91" s="276"/>
      <c r="Q91" s="278"/>
      <c r="R91" s="278"/>
      <c r="S91" s="109"/>
      <c r="T91" s="109"/>
      <c r="U91" s="109"/>
      <c r="V91" s="109"/>
      <c r="W91" s="109"/>
      <c r="X91" s="109"/>
      <c r="Y91" s="109"/>
      <c r="Z91" s="109"/>
      <c r="AA91" s="109"/>
      <c r="AB91" s="109"/>
      <c r="AC91" s="109"/>
      <c r="AD91" s="109"/>
      <c r="AE91" s="108"/>
      <c r="AF91" s="109"/>
      <c r="AG91" s="109"/>
      <c r="AH91" s="109"/>
      <c r="AI91" s="109"/>
      <c r="AJ91" s="109"/>
      <c r="AK91" s="277"/>
      <c r="AL91" s="109"/>
      <c r="AM91" s="109"/>
      <c r="AN91" s="109"/>
      <c r="AO91" s="276"/>
      <c r="AP91" s="109"/>
      <c r="AQ91" s="109"/>
      <c r="AR91" s="116"/>
      <c r="AS91" s="116"/>
    </row>
    <row r="92" spans="1:45" ht="139.9" customHeight="1">
      <c r="A92" s="112">
        <v>82</v>
      </c>
      <c r="B92" s="113"/>
      <c r="C92" s="113"/>
      <c r="D92" s="113"/>
      <c r="E92" s="113"/>
      <c r="F92" s="113"/>
      <c r="G92" s="113"/>
      <c r="H92" s="113"/>
      <c r="I92" s="113"/>
      <c r="J92" s="113"/>
      <c r="K92" s="358"/>
      <c r="L92" s="359"/>
      <c r="M92" s="360"/>
      <c r="N92" s="276"/>
      <c r="O92" s="276"/>
      <c r="P92" s="276"/>
      <c r="Q92" s="278"/>
      <c r="R92" s="278"/>
      <c r="S92" s="109"/>
      <c r="T92" s="109"/>
      <c r="U92" s="109"/>
      <c r="V92" s="109"/>
      <c r="W92" s="109"/>
      <c r="X92" s="109"/>
      <c r="Y92" s="109"/>
      <c r="Z92" s="109"/>
      <c r="AA92" s="109"/>
      <c r="AB92" s="109"/>
      <c r="AC92" s="109"/>
      <c r="AD92" s="109"/>
      <c r="AE92" s="108"/>
      <c r="AF92" s="109"/>
      <c r="AG92" s="109"/>
      <c r="AH92" s="109"/>
      <c r="AI92" s="109"/>
      <c r="AJ92" s="109"/>
      <c r="AK92" s="277"/>
      <c r="AL92" s="109"/>
      <c r="AM92" s="109"/>
      <c r="AN92" s="109"/>
      <c r="AO92" s="276"/>
      <c r="AP92" s="109"/>
      <c r="AQ92" s="109"/>
      <c r="AR92" s="116"/>
      <c r="AS92" s="116"/>
    </row>
    <row r="93" spans="1:45" ht="139.9" customHeight="1">
      <c r="A93" s="112">
        <v>83</v>
      </c>
      <c r="B93" s="113"/>
      <c r="C93" s="113"/>
      <c r="D93" s="113"/>
      <c r="E93" s="113"/>
      <c r="F93" s="113"/>
      <c r="G93" s="113"/>
      <c r="H93" s="113"/>
      <c r="I93" s="113"/>
      <c r="J93" s="113"/>
      <c r="K93" s="358"/>
      <c r="L93" s="359"/>
      <c r="M93" s="360"/>
      <c r="N93" s="276"/>
      <c r="O93" s="276"/>
      <c r="P93" s="276"/>
      <c r="Q93" s="278"/>
      <c r="R93" s="278"/>
      <c r="S93" s="109"/>
      <c r="T93" s="109"/>
      <c r="U93" s="109"/>
      <c r="V93" s="109"/>
      <c r="W93" s="109"/>
      <c r="X93" s="109"/>
      <c r="Y93" s="109"/>
      <c r="Z93" s="109"/>
      <c r="AA93" s="109"/>
      <c r="AB93" s="109"/>
      <c r="AC93" s="109"/>
      <c r="AD93" s="109"/>
      <c r="AE93" s="108"/>
      <c r="AF93" s="109"/>
      <c r="AG93" s="109"/>
      <c r="AH93" s="109"/>
      <c r="AI93" s="109"/>
      <c r="AJ93" s="109"/>
      <c r="AK93" s="277"/>
      <c r="AL93" s="109"/>
      <c r="AM93" s="109"/>
      <c r="AN93" s="109"/>
      <c r="AO93" s="276"/>
      <c r="AP93" s="109"/>
      <c r="AQ93" s="109"/>
      <c r="AR93" s="116"/>
      <c r="AS93" s="116"/>
    </row>
    <row r="94" spans="1:45" ht="139.9" customHeight="1">
      <c r="A94" s="112">
        <v>84</v>
      </c>
      <c r="B94" s="113"/>
      <c r="C94" s="113"/>
      <c r="D94" s="113"/>
      <c r="E94" s="113"/>
      <c r="F94" s="113"/>
      <c r="G94" s="113"/>
      <c r="H94" s="113"/>
      <c r="I94" s="113"/>
      <c r="J94" s="113"/>
      <c r="K94" s="358"/>
      <c r="L94" s="359"/>
      <c r="M94" s="360"/>
      <c r="N94" s="276"/>
      <c r="O94" s="276"/>
      <c r="P94" s="276"/>
      <c r="Q94" s="278"/>
      <c r="R94" s="278"/>
      <c r="S94" s="109"/>
      <c r="T94" s="109"/>
      <c r="U94" s="109"/>
      <c r="V94" s="109"/>
      <c r="W94" s="109"/>
      <c r="X94" s="109"/>
      <c r="Y94" s="109"/>
      <c r="Z94" s="109"/>
      <c r="AA94" s="109"/>
      <c r="AB94" s="109"/>
      <c r="AC94" s="109"/>
      <c r="AD94" s="109"/>
      <c r="AE94" s="108"/>
      <c r="AF94" s="109"/>
      <c r="AG94" s="109"/>
      <c r="AH94" s="109"/>
      <c r="AI94" s="109"/>
      <c r="AJ94" s="109"/>
      <c r="AK94" s="277"/>
      <c r="AL94" s="109"/>
      <c r="AM94" s="109"/>
      <c r="AN94" s="109"/>
      <c r="AO94" s="276"/>
      <c r="AP94" s="109"/>
      <c r="AQ94" s="109"/>
      <c r="AR94" s="116"/>
      <c r="AS94" s="116"/>
    </row>
    <row r="95" spans="1:45" ht="139.9" customHeight="1">
      <c r="A95" s="112">
        <v>85</v>
      </c>
      <c r="B95" s="113"/>
      <c r="C95" s="113"/>
      <c r="D95" s="113"/>
      <c r="E95" s="113"/>
      <c r="F95" s="113"/>
      <c r="G95" s="113"/>
      <c r="H95" s="113"/>
      <c r="I95" s="113"/>
      <c r="J95" s="113"/>
      <c r="K95" s="358"/>
      <c r="L95" s="359"/>
      <c r="M95" s="360"/>
      <c r="N95" s="276"/>
      <c r="O95" s="276"/>
      <c r="P95" s="276"/>
      <c r="Q95" s="278"/>
      <c r="R95" s="278"/>
      <c r="S95" s="109"/>
      <c r="T95" s="109"/>
      <c r="U95" s="109"/>
      <c r="V95" s="109"/>
      <c r="W95" s="109"/>
      <c r="X95" s="109"/>
      <c r="Y95" s="109"/>
      <c r="Z95" s="109"/>
      <c r="AA95" s="109"/>
      <c r="AB95" s="109"/>
      <c r="AC95" s="109"/>
      <c r="AD95" s="109"/>
      <c r="AE95" s="108"/>
      <c r="AF95" s="109"/>
      <c r="AG95" s="109"/>
      <c r="AH95" s="109"/>
      <c r="AI95" s="109"/>
      <c r="AJ95" s="109"/>
      <c r="AK95" s="277"/>
      <c r="AL95" s="109"/>
      <c r="AM95" s="109"/>
      <c r="AN95" s="109"/>
      <c r="AO95" s="276"/>
      <c r="AP95" s="109"/>
      <c r="AQ95" s="109"/>
      <c r="AR95" s="116"/>
      <c r="AS95" s="116"/>
    </row>
    <row r="96" spans="1:45" ht="139.9" customHeight="1">
      <c r="A96" s="112">
        <v>86</v>
      </c>
      <c r="B96" s="113"/>
      <c r="C96" s="113"/>
      <c r="D96" s="113"/>
      <c r="E96" s="113"/>
      <c r="F96" s="113"/>
      <c r="G96" s="113"/>
      <c r="H96" s="113"/>
      <c r="I96" s="113"/>
      <c r="J96" s="113"/>
      <c r="K96" s="358"/>
      <c r="L96" s="359"/>
      <c r="M96" s="360"/>
      <c r="N96" s="276"/>
      <c r="O96" s="276"/>
      <c r="P96" s="276"/>
      <c r="Q96" s="278"/>
      <c r="R96" s="278"/>
      <c r="S96" s="109"/>
      <c r="T96" s="109"/>
      <c r="U96" s="109"/>
      <c r="V96" s="109"/>
      <c r="W96" s="109"/>
      <c r="X96" s="109"/>
      <c r="Y96" s="109"/>
      <c r="Z96" s="109"/>
      <c r="AA96" s="109"/>
      <c r="AB96" s="109"/>
      <c r="AC96" s="109"/>
      <c r="AD96" s="109"/>
      <c r="AE96" s="108"/>
      <c r="AF96" s="109"/>
      <c r="AG96" s="109"/>
      <c r="AH96" s="109"/>
      <c r="AI96" s="109"/>
      <c r="AJ96" s="109"/>
      <c r="AK96" s="277"/>
      <c r="AL96" s="109"/>
      <c r="AM96" s="109"/>
      <c r="AN96" s="109"/>
      <c r="AO96" s="276"/>
      <c r="AP96" s="109"/>
      <c r="AQ96" s="109"/>
      <c r="AR96" s="116"/>
      <c r="AS96" s="116"/>
    </row>
    <row r="97" spans="1:45" ht="139.9" customHeight="1">
      <c r="A97" s="112">
        <v>87</v>
      </c>
      <c r="B97" s="113"/>
      <c r="C97" s="113"/>
      <c r="D97" s="113"/>
      <c r="E97" s="113"/>
      <c r="F97" s="113"/>
      <c r="G97" s="113"/>
      <c r="H97" s="113"/>
      <c r="I97" s="113"/>
      <c r="J97" s="113"/>
      <c r="K97" s="358"/>
      <c r="L97" s="359"/>
      <c r="M97" s="360"/>
      <c r="N97" s="276"/>
      <c r="O97" s="276"/>
      <c r="P97" s="276"/>
      <c r="Q97" s="278"/>
      <c r="R97" s="278"/>
      <c r="S97" s="109"/>
      <c r="T97" s="109"/>
      <c r="U97" s="109"/>
      <c r="V97" s="109"/>
      <c r="W97" s="109"/>
      <c r="X97" s="109"/>
      <c r="Y97" s="109"/>
      <c r="Z97" s="109"/>
      <c r="AA97" s="109"/>
      <c r="AB97" s="109"/>
      <c r="AC97" s="109"/>
      <c r="AD97" s="109"/>
      <c r="AE97" s="108"/>
      <c r="AF97" s="109"/>
      <c r="AG97" s="109"/>
      <c r="AH97" s="109"/>
      <c r="AI97" s="109"/>
      <c r="AJ97" s="109"/>
      <c r="AK97" s="277"/>
      <c r="AL97" s="109"/>
      <c r="AM97" s="109"/>
      <c r="AN97" s="109"/>
      <c r="AO97" s="276"/>
      <c r="AP97" s="109"/>
      <c r="AQ97" s="109"/>
      <c r="AR97" s="116"/>
      <c r="AS97" s="116"/>
    </row>
    <row r="98" spans="1:45" ht="139.9" customHeight="1">
      <c r="A98" s="112">
        <v>88</v>
      </c>
      <c r="B98" s="113"/>
      <c r="C98" s="113"/>
      <c r="D98" s="113"/>
      <c r="E98" s="113"/>
      <c r="F98" s="113"/>
      <c r="G98" s="113"/>
      <c r="H98" s="113"/>
      <c r="I98" s="113"/>
      <c r="J98" s="113"/>
      <c r="K98" s="358"/>
      <c r="L98" s="359"/>
      <c r="M98" s="360"/>
      <c r="N98" s="276"/>
      <c r="O98" s="276"/>
      <c r="P98" s="276"/>
      <c r="Q98" s="278"/>
      <c r="R98" s="278"/>
      <c r="S98" s="109"/>
      <c r="T98" s="109"/>
      <c r="U98" s="109"/>
      <c r="V98" s="109"/>
      <c r="W98" s="109"/>
      <c r="X98" s="109"/>
      <c r="Y98" s="109"/>
      <c r="Z98" s="109"/>
      <c r="AA98" s="109"/>
      <c r="AB98" s="109"/>
      <c r="AC98" s="109"/>
      <c r="AD98" s="109"/>
      <c r="AE98" s="108"/>
      <c r="AF98" s="109"/>
      <c r="AG98" s="109"/>
      <c r="AH98" s="109"/>
      <c r="AI98" s="109"/>
      <c r="AJ98" s="109"/>
      <c r="AK98" s="277"/>
      <c r="AL98" s="109"/>
      <c r="AM98" s="109"/>
      <c r="AN98" s="109"/>
      <c r="AO98" s="276"/>
      <c r="AP98" s="109"/>
      <c r="AQ98" s="109"/>
      <c r="AR98" s="116"/>
      <c r="AS98" s="116"/>
    </row>
    <row r="99" spans="1:45" ht="139.9" customHeight="1">
      <c r="A99" s="112">
        <v>89</v>
      </c>
      <c r="B99" s="113"/>
      <c r="C99" s="113"/>
      <c r="D99" s="113"/>
      <c r="E99" s="113"/>
      <c r="F99" s="113"/>
      <c r="G99" s="113"/>
      <c r="H99" s="113"/>
      <c r="I99" s="113"/>
      <c r="J99" s="113"/>
      <c r="K99" s="358"/>
      <c r="L99" s="359"/>
      <c r="M99" s="360"/>
      <c r="N99" s="276"/>
      <c r="O99" s="276"/>
      <c r="P99" s="276"/>
      <c r="Q99" s="278"/>
      <c r="R99" s="278"/>
      <c r="S99" s="109"/>
      <c r="T99" s="109"/>
      <c r="U99" s="109"/>
      <c r="V99" s="109"/>
      <c r="W99" s="109"/>
      <c r="X99" s="109"/>
      <c r="Y99" s="109"/>
      <c r="Z99" s="109"/>
      <c r="AA99" s="109"/>
      <c r="AB99" s="109"/>
      <c r="AC99" s="109"/>
      <c r="AD99" s="109"/>
      <c r="AE99" s="108"/>
      <c r="AF99" s="109"/>
      <c r="AG99" s="109"/>
      <c r="AH99" s="109"/>
      <c r="AI99" s="109"/>
      <c r="AJ99" s="109"/>
      <c r="AK99" s="277"/>
      <c r="AL99" s="109"/>
      <c r="AM99" s="109"/>
      <c r="AN99" s="109"/>
      <c r="AO99" s="276"/>
      <c r="AP99" s="109"/>
      <c r="AQ99" s="109"/>
      <c r="AR99" s="116"/>
      <c r="AS99" s="116"/>
    </row>
    <row r="100" spans="1:45" ht="139.9" customHeight="1">
      <c r="A100" s="112">
        <v>90</v>
      </c>
      <c r="B100" s="113"/>
      <c r="C100" s="113"/>
      <c r="D100" s="113"/>
      <c r="E100" s="113"/>
      <c r="F100" s="113"/>
      <c r="G100" s="113"/>
      <c r="H100" s="113"/>
      <c r="I100" s="113"/>
      <c r="J100" s="113"/>
      <c r="K100" s="358"/>
      <c r="L100" s="359"/>
      <c r="M100" s="360"/>
      <c r="N100" s="276"/>
      <c r="O100" s="276"/>
      <c r="P100" s="276"/>
      <c r="Q100" s="278"/>
      <c r="R100" s="278"/>
      <c r="S100" s="109"/>
      <c r="T100" s="109"/>
      <c r="U100" s="109"/>
      <c r="V100" s="109"/>
      <c r="W100" s="109"/>
      <c r="X100" s="109"/>
      <c r="Y100" s="109"/>
      <c r="Z100" s="109"/>
      <c r="AA100" s="109"/>
      <c r="AB100" s="109"/>
      <c r="AC100" s="109"/>
      <c r="AD100" s="109"/>
      <c r="AE100" s="108"/>
      <c r="AF100" s="109"/>
      <c r="AG100" s="109"/>
      <c r="AH100" s="109"/>
      <c r="AI100" s="109"/>
      <c r="AJ100" s="109"/>
      <c r="AK100" s="277"/>
      <c r="AL100" s="109"/>
      <c r="AM100" s="109"/>
      <c r="AN100" s="109"/>
      <c r="AO100" s="276"/>
      <c r="AP100" s="109"/>
      <c r="AQ100" s="109"/>
      <c r="AR100" s="116"/>
      <c r="AS100" s="116"/>
    </row>
    <row r="101" spans="1:45" ht="139.9" customHeight="1">
      <c r="A101" s="112">
        <v>91</v>
      </c>
      <c r="B101" s="113"/>
      <c r="C101" s="113"/>
      <c r="D101" s="113"/>
      <c r="E101" s="113"/>
      <c r="F101" s="113"/>
      <c r="G101" s="113"/>
      <c r="H101" s="113"/>
      <c r="I101" s="113"/>
      <c r="J101" s="113"/>
      <c r="K101" s="358"/>
      <c r="L101" s="359"/>
      <c r="M101" s="360"/>
      <c r="N101" s="276"/>
      <c r="O101" s="276"/>
      <c r="P101" s="276"/>
      <c r="Q101" s="278"/>
      <c r="R101" s="278"/>
      <c r="S101" s="109"/>
      <c r="T101" s="109"/>
      <c r="U101" s="109"/>
      <c r="V101" s="109"/>
      <c r="W101" s="109"/>
      <c r="X101" s="109"/>
      <c r="Y101" s="109"/>
      <c r="Z101" s="109"/>
      <c r="AA101" s="109"/>
      <c r="AB101" s="109"/>
      <c r="AC101" s="109"/>
      <c r="AD101" s="109"/>
      <c r="AE101" s="108"/>
      <c r="AF101" s="109"/>
      <c r="AG101" s="109"/>
      <c r="AH101" s="109"/>
      <c r="AI101" s="109"/>
      <c r="AJ101" s="109"/>
      <c r="AK101" s="277"/>
      <c r="AL101" s="109"/>
      <c r="AM101" s="109"/>
      <c r="AN101" s="109"/>
      <c r="AO101" s="276"/>
      <c r="AP101" s="109"/>
      <c r="AQ101" s="109"/>
      <c r="AR101" s="116"/>
      <c r="AS101" s="116"/>
    </row>
    <row r="102" spans="1:45" ht="139.9" customHeight="1">
      <c r="A102" s="112">
        <v>92</v>
      </c>
      <c r="B102" s="113"/>
      <c r="C102" s="113"/>
      <c r="D102" s="113"/>
      <c r="E102" s="113"/>
      <c r="F102" s="113"/>
      <c r="G102" s="113"/>
      <c r="H102" s="113"/>
      <c r="I102" s="113"/>
      <c r="J102" s="113"/>
      <c r="K102" s="358"/>
      <c r="L102" s="359"/>
      <c r="M102" s="360"/>
      <c r="N102" s="276"/>
      <c r="O102" s="276"/>
      <c r="P102" s="276"/>
      <c r="Q102" s="278"/>
      <c r="R102" s="278"/>
      <c r="S102" s="109"/>
      <c r="T102" s="109"/>
      <c r="U102" s="109"/>
      <c r="V102" s="109"/>
      <c r="W102" s="109"/>
      <c r="X102" s="109"/>
      <c r="Y102" s="109"/>
      <c r="Z102" s="109"/>
      <c r="AA102" s="109"/>
      <c r="AB102" s="109"/>
      <c r="AC102" s="109"/>
      <c r="AD102" s="109"/>
      <c r="AE102" s="108"/>
      <c r="AF102" s="109"/>
      <c r="AG102" s="109"/>
      <c r="AH102" s="109"/>
      <c r="AI102" s="109"/>
      <c r="AJ102" s="109"/>
      <c r="AK102" s="277"/>
      <c r="AL102" s="109"/>
      <c r="AM102" s="109"/>
      <c r="AN102" s="109"/>
      <c r="AO102" s="276"/>
      <c r="AP102" s="109"/>
      <c r="AQ102" s="109"/>
      <c r="AR102" s="116"/>
      <c r="AS102" s="116"/>
    </row>
    <row r="103" spans="1:45" ht="139.9" customHeight="1">
      <c r="A103" s="112">
        <v>93</v>
      </c>
      <c r="B103" s="113"/>
      <c r="C103" s="113"/>
      <c r="D103" s="113"/>
      <c r="E103" s="113"/>
      <c r="F103" s="113"/>
      <c r="G103" s="113"/>
      <c r="H103" s="113"/>
      <c r="I103" s="113"/>
      <c r="J103" s="113"/>
      <c r="K103" s="358"/>
      <c r="L103" s="359"/>
      <c r="M103" s="360"/>
      <c r="N103" s="276"/>
      <c r="O103" s="276"/>
      <c r="P103" s="276"/>
      <c r="Q103" s="278"/>
      <c r="R103" s="278"/>
      <c r="S103" s="109"/>
      <c r="T103" s="109"/>
      <c r="U103" s="109"/>
      <c r="V103" s="109"/>
      <c r="W103" s="109"/>
      <c r="X103" s="109"/>
      <c r="Y103" s="109"/>
      <c r="Z103" s="109"/>
      <c r="AA103" s="109"/>
      <c r="AB103" s="109"/>
      <c r="AC103" s="109"/>
      <c r="AD103" s="109"/>
      <c r="AE103" s="108"/>
      <c r="AF103" s="109"/>
      <c r="AG103" s="109"/>
      <c r="AH103" s="109"/>
      <c r="AI103" s="109"/>
      <c r="AJ103" s="109"/>
      <c r="AK103" s="277"/>
      <c r="AL103" s="109"/>
      <c r="AM103" s="109"/>
      <c r="AN103" s="109"/>
      <c r="AO103" s="276"/>
      <c r="AP103" s="109"/>
      <c r="AQ103" s="109"/>
      <c r="AR103" s="116"/>
      <c r="AS103" s="116"/>
    </row>
    <row r="104" spans="1:45" ht="139.9" customHeight="1">
      <c r="A104" s="112">
        <v>94</v>
      </c>
      <c r="B104" s="113"/>
      <c r="C104" s="113"/>
      <c r="D104" s="113"/>
      <c r="E104" s="113"/>
      <c r="F104" s="113"/>
      <c r="G104" s="113"/>
      <c r="H104" s="113"/>
      <c r="I104" s="113"/>
      <c r="J104" s="113"/>
      <c r="K104" s="358"/>
      <c r="L104" s="359"/>
      <c r="M104" s="360"/>
      <c r="N104" s="276"/>
      <c r="O104" s="276"/>
      <c r="P104" s="276"/>
      <c r="Q104" s="278"/>
      <c r="R104" s="278"/>
      <c r="S104" s="109"/>
      <c r="T104" s="109"/>
      <c r="U104" s="109"/>
      <c r="V104" s="109"/>
      <c r="W104" s="109"/>
      <c r="X104" s="109"/>
      <c r="Y104" s="109"/>
      <c r="Z104" s="109"/>
      <c r="AA104" s="109"/>
      <c r="AB104" s="109"/>
      <c r="AC104" s="109"/>
      <c r="AD104" s="109"/>
      <c r="AE104" s="108"/>
      <c r="AF104" s="109"/>
      <c r="AG104" s="109"/>
      <c r="AH104" s="109"/>
      <c r="AI104" s="109"/>
      <c r="AJ104" s="109"/>
      <c r="AK104" s="277"/>
      <c r="AL104" s="109"/>
      <c r="AM104" s="109"/>
      <c r="AN104" s="109"/>
      <c r="AO104" s="276"/>
      <c r="AP104" s="109"/>
      <c r="AQ104" s="109"/>
      <c r="AR104" s="116"/>
      <c r="AS104" s="116"/>
    </row>
    <row r="105" spans="1:45" ht="139.9" customHeight="1">
      <c r="A105" s="112">
        <v>95</v>
      </c>
      <c r="B105" s="113"/>
      <c r="C105" s="113"/>
      <c r="D105" s="113"/>
      <c r="E105" s="113"/>
      <c r="F105" s="113"/>
      <c r="G105" s="113"/>
      <c r="H105" s="113"/>
      <c r="I105" s="113"/>
      <c r="J105" s="113"/>
      <c r="K105" s="358"/>
      <c r="L105" s="359"/>
      <c r="M105" s="360"/>
      <c r="N105" s="276"/>
      <c r="O105" s="276"/>
      <c r="P105" s="276"/>
      <c r="Q105" s="278"/>
      <c r="R105" s="278"/>
      <c r="S105" s="109"/>
      <c r="T105" s="109"/>
      <c r="U105" s="109"/>
      <c r="V105" s="109"/>
      <c r="W105" s="109"/>
      <c r="X105" s="109"/>
      <c r="Y105" s="109"/>
      <c r="Z105" s="109"/>
      <c r="AA105" s="109"/>
      <c r="AB105" s="109"/>
      <c r="AC105" s="109"/>
      <c r="AD105" s="109"/>
      <c r="AE105" s="108"/>
      <c r="AF105" s="109"/>
      <c r="AG105" s="109"/>
      <c r="AH105" s="109"/>
      <c r="AI105" s="109"/>
      <c r="AJ105" s="109"/>
      <c r="AK105" s="277"/>
      <c r="AL105" s="109"/>
      <c r="AM105" s="109"/>
      <c r="AN105" s="109"/>
      <c r="AO105" s="276"/>
      <c r="AP105" s="109"/>
      <c r="AQ105" s="109"/>
      <c r="AR105" s="116"/>
      <c r="AS105" s="116"/>
    </row>
    <row r="106" spans="1:45" ht="139.9" customHeight="1">
      <c r="A106" s="112">
        <v>96</v>
      </c>
      <c r="B106" s="113"/>
      <c r="C106" s="113"/>
      <c r="D106" s="113"/>
      <c r="E106" s="113"/>
      <c r="F106" s="113"/>
      <c r="G106" s="113"/>
      <c r="H106" s="113"/>
      <c r="I106" s="113"/>
      <c r="J106" s="113"/>
      <c r="K106" s="358"/>
      <c r="L106" s="359"/>
      <c r="M106" s="360"/>
      <c r="N106" s="276"/>
      <c r="O106" s="276"/>
      <c r="P106" s="276"/>
      <c r="Q106" s="278"/>
      <c r="R106" s="278"/>
      <c r="S106" s="109"/>
      <c r="T106" s="109"/>
      <c r="U106" s="109"/>
      <c r="V106" s="109"/>
      <c r="W106" s="109"/>
      <c r="X106" s="109"/>
      <c r="Y106" s="109"/>
      <c r="Z106" s="109"/>
      <c r="AA106" s="109"/>
      <c r="AB106" s="109"/>
      <c r="AC106" s="109"/>
      <c r="AD106" s="109"/>
      <c r="AE106" s="108"/>
      <c r="AF106" s="109"/>
      <c r="AG106" s="109"/>
      <c r="AH106" s="109"/>
      <c r="AI106" s="109"/>
      <c r="AJ106" s="109"/>
      <c r="AK106" s="277"/>
      <c r="AL106" s="109"/>
      <c r="AM106" s="109"/>
      <c r="AN106" s="109"/>
      <c r="AO106" s="276"/>
      <c r="AP106" s="109"/>
      <c r="AQ106" s="109"/>
      <c r="AR106" s="116"/>
      <c r="AS106" s="116"/>
    </row>
    <row r="107" spans="1:45" ht="139.9" customHeight="1">
      <c r="A107" s="112">
        <v>97</v>
      </c>
      <c r="B107" s="113"/>
      <c r="C107" s="113"/>
      <c r="D107" s="113"/>
      <c r="E107" s="113"/>
      <c r="F107" s="113"/>
      <c r="G107" s="113"/>
      <c r="H107" s="113"/>
      <c r="I107" s="113"/>
      <c r="J107" s="113"/>
      <c r="K107" s="358"/>
      <c r="L107" s="359"/>
      <c r="M107" s="360"/>
      <c r="N107" s="276"/>
      <c r="O107" s="276"/>
      <c r="P107" s="276"/>
      <c r="Q107" s="278"/>
      <c r="R107" s="278"/>
      <c r="S107" s="109"/>
      <c r="T107" s="109"/>
      <c r="U107" s="109"/>
      <c r="V107" s="109"/>
      <c r="W107" s="109"/>
      <c r="X107" s="109"/>
      <c r="Y107" s="109"/>
      <c r="Z107" s="109"/>
      <c r="AA107" s="109"/>
      <c r="AB107" s="109"/>
      <c r="AC107" s="109"/>
      <c r="AD107" s="109"/>
      <c r="AE107" s="108"/>
      <c r="AF107" s="109"/>
      <c r="AG107" s="109"/>
      <c r="AH107" s="109"/>
      <c r="AI107" s="109"/>
      <c r="AJ107" s="109"/>
      <c r="AK107" s="277"/>
      <c r="AL107" s="109"/>
      <c r="AM107" s="109"/>
      <c r="AN107" s="109"/>
      <c r="AO107" s="276"/>
      <c r="AP107" s="109"/>
      <c r="AQ107" s="109"/>
      <c r="AR107" s="116"/>
      <c r="AS107" s="116"/>
    </row>
    <row r="108" spans="1:45" ht="139.9" customHeight="1">
      <c r="A108" s="112">
        <v>98</v>
      </c>
      <c r="B108" s="113"/>
      <c r="C108" s="113"/>
      <c r="D108" s="113"/>
      <c r="E108" s="113"/>
      <c r="F108" s="113"/>
      <c r="G108" s="113"/>
      <c r="H108" s="113"/>
      <c r="I108" s="113"/>
      <c r="J108" s="113"/>
      <c r="K108" s="358"/>
      <c r="L108" s="359"/>
      <c r="M108" s="360"/>
      <c r="N108" s="276"/>
      <c r="O108" s="276"/>
      <c r="P108" s="276"/>
      <c r="Q108" s="278"/>
      <c r="R108" s="278"/>
      <c r="S108" s="109"/>
      <c r="T108" s="109"/>
      <c r="U108" s="109"/>
      <c r="V108" s="109"/>
      <c r="W108" s="109"/>
      <c r="X108" s="109"/>
      <c r="Y108" s="109"/>
      <c r="Z108" s="109"/>
      <c r="AA108" s="109"/>
      <c r="AB108" s="109"/>
      <c r="AC108" s="109"/>
      <c r="AD108" s="109"/>
      <c r="AE108" s="108"/>
      <c r="AF108" s="109"/>
      <c r="AG108" s="109"/>
      <c r="AH108" s="109"/>
      <c r="AI108" s="109"/>
      <c r="AJ108" s="109"/>
      <c r="AK108" s="277"/>
      <c r="AL108" s="109"/>
      <c r="AM108" s="109"/>
      <c r="AN108" s="109"/>
      <c r="AO108" s="276"/>
      <c r="AP108" s="109"/>
      <c r="AQ108" s="109"/>
      <c r="AR108" s="116"/>
      <c r="AS108" s="116"/>
    </row>
    <row r="109" spans="1:45" ht="139.9" customHeight="1">
      <c r="A109" s="112">
        <v>99</v>
      </c>
      <c r="B109" s="113"/>
      <c r="C109" s="113"/>
      <c r="D109" s="113"/>
      <c r="E109" s="113"/>
      <c r="F109" s="113"/>
      <c r="G109" s="113"/>
      <c r="H109" s="113"/>
      <c r="I109" s="113"/>
      <c r="J109" s="113"/>
      <c r="K109" s="358"/>
      <c r="L109" s="359"/>
      <c r="M109" s="360"/>
      <c r="N109" s="276"/>
      <c r="O109" s="276"/>
      <c r="P109" s="276"/>
      <c r="Q109" s="278"/>
      <c r="R109" s="278"/>
      <c r="S109" s="109"/>
      <c r="T109" s="109"/>
      <c r="U109" s="109"/>
      <c r="V109" s="109"/>
      <c r="W109" s="109"/>
      <c r="X109" s="109"/>
      <c r="Y109" s="109"/>
      <c r="Z109" s="109"/>
      <c r="AA109" s="109"/>
      <c r="AB109" s="109"/>
      <c r="AC109" s="109"/>
      <c r="AD109" s="109"/>
      <c r="AE109" s="108"/>
      <c r="AF109" s="109"/>
      <c r="AG109" s="109"/>
      <c r="AH109" s="109"/>
      <c r="AI109" s="109"/>
      <c r="AJ109" s="109"/>
      <c r="AK109" s="277"/>
      <c r="AL109" s="109"/>
      <c r="AM109" s="109"/>
      <c r="AN109" s="109"/>
      <c r="AO109" s="276"/>
      <c r="AP109" s="109"/>
      <c r="AQ109" s="109"/>
      <c r="AR109" s="116"/>
      <c r="AS109" s="116"/>
    </row>
    <row r="110" spans="1:45" ht="139.9" customHeight="1">
      <c r="A110" s="112">
        <v>100</v>
      </c>
      <c r="B110" s="113"/>
      <c r="C110" s="113"/>
      <c r="D110" s="113"/>
      <c r="E110" s="113"/>
      <c r="F110" s="113"/>
      <c r="G110" s="113"/>
      <c r="H110" s="113"/>
      <c r="I110" s="113"/>
      <c r="J110" s="113"/>
      <c r="K110" s="358"/>
      <c r="L110" s="359"/>
      <c r="M110" s="360"/>
      <c r="N110" s="276"/>
      <c r="O110" s="276"/>
      <c r="P110" s="276"/>
      <c r="Q110" s="278"/>
      <c r="R110" s="278"/>
      <c r="S110" s="109"/>
      <c r="T110" s="109"/>
      <c r="U110" s="109"/>
      <c r="V110" s="109"/>
      <c r="W110" s="109"/>
      <c r="X110" s="109"/>
      <c r="Y110" s="109"/>
      <c r="Z110" s="109"/>
      <c r="AA110" s="109"/>
      <c r="AB110" s="109"/>
      <c r="AC110" s="109"/>
      <c r="AD110" s="109"/>
      <c r="AE110" s="108"/>
      <c r="AF110" s="109"/>
      <c r="AG110" s="109"/>
      <c r="AH110" s="109"/>
      <c r="AI110" s="109"/>
      <c r="AJ110" s="109"/>
      <c r="AK110" s="277"/>
      <c r="AL110" s="109"/>
      <c r="AM110" s="109"/>
      <c r="AN110" s="109"/>
      <c r="AO110" s="276"/>
      <c r="AP110" s="109"/>
      <c r="AQ110" s="109"/>
      <c r="AR110" s="116"/>
      <c r="AS110" s="116"/>
    </row>
    <row r="111" spans="1:45" ht="139.9" customHeight="1">
      <c r="A111" s="112">
        <v>101</v>
      </c>
      <c r="B111" s="113"/>
      <c r="C111" s="113"/>
      <c r="D111" s="113"/>
      <c r="E111" s="113"/>
      <c r="F111" s="113"/>
      <c r="G111" s="113"/>
      <c r="H111" s="113"/>
      <c r="I111" s="113"/>
      <c r="J111" s="113"/>
      <c r="K111" s="358"/>
      <c r="L111" s="359"/>
      <c r="M111" s="360"/>
      <c r="N111" s="276"/>
      <c r="O111" s="276"/>
      <c r="P111" s="276"/>
      <c r="Q111" s="278"/>
      <c r="R111" s="278"/>
      <c r="S111" s="109"/>
      <c r="T111" s="109"/>
      <c r="U111" s="109"/>
      <c r="V111" s="109"/>
      <c r="W111" s="109"/>
      <c r="X111" s="109"/>
      <c r="Y111" s="109"/>
      <c r="Z111" s="109"/>
      <c r="AA111" s="109"/>
      <c r="AB111" s="109"/>
      <c r="AC111" s="109"/>
      <c r="AD111" s="109"/>
      <c r="AE111" s="108"/>
      <c r="AF111" s="109"/>
      <c r="AG111" s="109"/>
      <c r="AH111" s="109"/>
      <c r="AI111" s="109"/>
      <c r="AJ111" s="109"/>
      <c r="AK111" s="277"/>
      <c r="AL111" s="109"/>
      <c r="AM111" s="109"/>
      <c r="AN111" s="109"/>
      <c r="AO111" s="276"/>
      <c r="AP111" s="109"/>
      <c r="AQ111" s="109"/>
      <c r="AR111" s="116"/>
      <c r="AS111" s="116"/>
    </row>
    <row r="112" spans="1:45" ht="139.9" customHeight="1">
      <c r="A112" s="112">
        <v>102</v>
      </c>
      <c r="B112" s="113"/>
      <c r="C112" s="113"/>
      <c r="D112" s="113"/>
      <c r="E112" s="113"/>
      <c r="F112" s="113"/>
      <c r="G112" s="113"/>
      <c r="H112" s="113"/>
      <c r="I112" s="113"/>
      <c r="J112" s="113"/>
      <c r="K112" s="358"/>
      <c r="L112" s="359"/>
      <c r="M112" s="360"/>
      <c r="N112" s="276"/>
      <c r="O112" s="276"/>
      <c r="P112" s="276"/>
      <c r="Q112" s="278"/>
      <c r="R112" s="278"/>
      <c r="S112" s="109"/>
      <c r="T112" s="109"/>
      <c r="U112" s="109"/>
      <c r="V112" s="109"/>
      <c r="W112" s="109"/>
      <c r="X112" s="109"/>
      <c r="Y112" s="109"/>
      <c r="Z112" s="109"/>
      <c r="AA112" s="109"/>
      <c r="AB112" s="109"/>
      <c r="AC112" s="109"/>
      <c r="AD112" s="109"/>
      <c r="AE112" s="108"/>
      <c r="AF112" s="109"/>
      <c r="AG112" s="109"/>
      <c r="AH112" s="109"/>
      <c r="AI112" s="109"/>
      <c r="AJ112" s="109"/>
      <c r="AK112" s="277"/>
      <c r="AL112" s="109"/>
      <c r="AM112" s="109"/>
      <c r="AN112" s="109"/>
      <c r="AO112" s="276"/>
      <c r="AP112" s="109"/>
      <c r="AQ112" s="109"/>
      <c r="AR112" s="116"/>
      <c r="AS112" s="116"/>
    </row>
    <row r="113" spans="1:45" ht="139.9" customHeight="1">
      <c r="A113" s="112">
        <v>103</v>
      </c>
      <c r="B113" s="113"/>
      <c r="C113" s="113"/>
      <c r="D113" s="113"/>
      <c r="E113" s="113"/>
      <c r="F113" s="113"/>
      <c r="G113" s="113"/>
      <c r="H113" s="113"/>
      <c r="I113" s="113"/>
      <c r="J113" s="113"/>
      <c r="K113" s="358"/>
      <c r="L113" s="359"/>
      <c r="M113" s="360"/>
      <c r="N113" s="276"/>
      <c r="O113" s="276"/>
      <c r="P113" s="276"/>
      <c r="Q113" s="278"/>
      <c r="R113" s="278"/>
      <c r="S113" s="109"/>
      <c r="T113" s="109"/>
      <c r="U113" s="109"/>
      <c r="V113" s="109"/>
      <c r="W113" s="109"/>
      <c r="X113" s="109"/>
      <c r="Y113" s="109"/>
      <c r="Z113" s="109"/>
      <c r="AA113" s="109"/>
      <c r="AB113" s="109"/>
      <c r="AC113" s="109"/>
      <c r="AD113" s="109"/>
      <c r="AE113" s="108"/>
      <c r="AF113" s="109"/>
      <c r="AG113" s="109"/>
      <c r="AH113" s="109"/>
      <c r="AI113" s="109"/>
      <c r="AJ113" s="109"/>
      <c r="AK113" s="277"/>
      <c r="AL113" s="109"/>
      <c r="AM113" s="109"/>
      <c r="AN113" s="109"/>
      <c r="AO113" s="276"/>
      <c r="AP113" s="109"/>
      <c r="AQ113" s="109"/>
      <c r="AR113" s="116"/>
      <c r="AS113" s="116"/>
    </row>
    <row r="114" spans="1:45" ht="139.9" customHeight="1">
      <c r="A114" s="112">
        <v>104</v>
      </c>
      <c r="B114" s="113"/>
      <c r="C114" s="113"/>
      <c r="D114" s="113"/>
      <c r="E114" s="113"/>
      <c r="F114" s="113"/>
      <c r="G114" s="113"/>
      <c r="H114" s="113"/>
      <c r="I114" s="113"/>
      <c r="J114" s="113"/>
      <c r="K114" s="358"/>
      <c r="L114" s="359"/>
      <c r="M114" s="360"/>
      <c r="N114" s="276"/>
      <c r="O114" s="276"/>
      <c r="P114" s="276"/>
      <c r="Q114" s="278"/>
      <c r="R114" s="278"/>
      <c r="S114" s="109"/>
      <c r="T114" s="109"/>
      <c r="U114" s="109"/>
      <c r="V114" s="109"/>
      <c r="W114" s="109"/>
      <c r="X114" s="109"/>
      <c r="Y114" s="109"/>
      <c r="Z114" s="109"/>
      <c r="AA114" s="109"/>
      <c r="AB114" s="109"/>
      <c r="AC114" s="109"/>
      <c r="AD114" s="109"/>
      <c r="AE114" s="108"/>
      <c r="AF114" s="109"/>
      <c r="AG114" s="109"/>
      <c r="AH114" s="109"/>
      <c r="AI114" s="109"/>
      <c r="AJ114" s="109"/>
      <c r="AK114" s="277"/>
      <c r="AL114" s="109"/>
      <c r="AM114" s="109"/>
      <c r="AN114" s="109"/>
      <c r="AO114" s="276"/>
      <c r="AP114" s="109"/>
      <c r="AQ114" s="109"/>
      <c r="AR114" s="116"/>
      <c r="AS114" s="116"/>
    </row>
    <row r="115" spans="1:45" ht="139.9" customHeight="1">
      <c r="A115" s="112">
        <v>105</v>
      </c>
      <c r="B115" s="113"/>
      <c r="C115" s="113"/>
      <c r="D115" s="113"/>
      <c r="E115" s="113"/>
      <c r="F115" s="113"/>
      <c r="G115" s="113"/>
      <c r="H115" s="113"/>
      <c r="I115" s="113"/>
      <c r="J115" s="113"/>
      <c r="K115" s="358"/>
      <c r="L115" s="359"/>
      <c r="M115" s="360"/>
      <c r="N115" s="276"/>
      <c r="O115" s="276"/>
      <c r="P115" s="276"/>
      <c r="Q115" s="278"/>
      <c r="R115" s="278"/>
      <c r="S115" s="109"/>
      <c r="T115" s="109"/>
      <c r="U115" s="109"/>
      <c r="V115" s="109"/>
      <c r="W115" s="109"/>
      <c r="X115" s="109"/>
      <c r="Y115" s="109"/>
      <c r="Z115" s="109"/>
      <c r="AA115" s="109"/>
      <c r="AB115" s="109"/>
      <c r="AC115" s="109"/>
      <c r="AD115" s="109"/>
      <c r="AE115" s="108"/>
      <c r="AF115" s="109"/>
      <c r="AG115" s="109"/>
      <c r="AH115" s="109"/>
      <c r="AI115" s="109"/>
      <c r="AJ115" s="109"/>
      <c r="AK115" s="277"/>
      <c r="AL115" s="109"/>
      <c r="AM115" s="109"/>
      <c r="AN115" s="109"/>
      <c r="AO115" s="276"/>
      <c r="AP115" s="109"/>
      <c r="AQ115" s="109"/>
      <c r="AR115" s="116"/>
      <c r="AS115" s="116"/>
    </row>
    <row r="116" spans="1:45" ht="139.9" customHeight="1">
      <c r="A116" s="112">
        <v>106</v>
      </c>
      <c r="B116" s="113"/>
      <c r="C116" s="113"/>
      <c r="D116" s="113"/>
      <c r="E116" s="113"/>
      <c r="F116" s="113"/>
      <c r="G116" s="113"/>
      <c r="H116" s="113"/>
      <c r="I116" s="113"/>
      <c r="J116" s="113"/>
      <c r="K116" s="358"/>
      <c r="L116" s="359"/>
      <c r="M116" s="360"/>
      <c r="N116" s="276"/>
      <c r="O116" s="276"/>
      <c r="P116" s="276"/>
      <c r="Q116" s="278"/>
      <c r="R116" s="278"/>
      <c r="S116" s="109"/>
      <c r="T116" s="109"/>
      <c r="U116" s="109"/>
      <c r="V116" s="109"/>
      <c r="W116" s="109"/>
      <c r="X116" s="109"/>
      <c r="Y116" s="109"/>
      <c r="Z116" s="109"/>
      <c r="AA116" s="109"/>
      <c r="AB116" s="109"/>
      <c r="AC116" s="109"/>
      <c r="AD116" s="109"/>
      <c r="AE116" s="108"/>
      <c r="AF116" s="109"/>
      <c r="AG116" s="109"/>
      <c r="AH116" s="109"/>
      <c r="AI116" s="109"/>
      <c r="AJ116" s="109"/>
      <c r="AK116" s="277"/>
      <c r="AL116" s="109"/>
      <c r="AM116" s="109"/>
      <c r="AN116" s="109"/>
      <c r="AO116" s="276"/>
      <c r="AP116" s="109"/>
      <c r="AQ116" s="109"/>
      <c r="AR116" s="116"/>
      <c r="AS116" s="116"/>
    </row>
    <row r="117" spans="1:45" ht="139.9" customHeight="1">
      <c r="A117" s="112">
        <v>107</v>
      </c>
      <c r="B117" s="113"/>
      <c r="C117" s="113"/>
      <c r="D117" s="113"/>
      <c r="E117" s="113"/>
      <c r="F117" s="113"/>
      <c r="G117" s="113"/>
      <c r="H117" s="113"/>
      <c r="I117" s="113"/>
      <c r="J117" s="113"/>
      <c r="K117" s="358"/>
      <c r="L117" s="359"/>
      <c r="M117" s="360"/>
      <c r="N117" s="276"/>
      <c r="O117" s="276"/>
      <c r="P117" s="276"/>
      <c r="Q117" s="278"/>
      <c r="R117" s="278"/>
      <c r="S117" s="109"/>
      <c r="T117" s="109"/>
      <c r="U117" s="109"/>
      <c r="V117" s="109"/>
      <c r="W117" s="109"/>
      <c r="X117" s="109"/>
      <c r="Y117" s="109"/>
      <c r="Z117" s="109"/>
      <c r="AA117" s="109"/>
      <c r="AB117" s="109"/>
      <c r="AC117" s="109"/>
      <c r="AD117" s="109"/>
      <c r="AE117" s="108"/>
      <c r="AF117" s="109"/>
      <c r="AG117" s="109"/>
      <c r="AH117" s="109"/>
      <c r="AI117" s="109"/>
      <c r="AJ117" s="109"/>
      <c r="AK117" s="277"/>
      <c r="AL117" s="109"/>
      <c r="AM117" s="109"/>
      <c r="AN117" s="109"/>
      <c r="AO117" s="276"/>
      <c r="AP117" s="109"/>
      <c r="AQ117" s="109"/>
      <c r="AR117" s="116"/>
      <c r="AS117" s="116"/>
    </row>
    <row r="118" spans="1:45" ht="139.9" customHeight="1">
      <c r="A118" s="112">
        <v>108</v>
      </c>
      <c r="B118" s="113"/>
      <c r="C118" s="113"/>
      <c r="D118" s="113"/>
      <c r="E118" s="113"/>
      <c r="F118" s="113"/>
      <c r="G118" s="113"/>
      <c r="H118" s="113"/>
      <c r="I118" s="113"/>
      <c r="J118" s="113"/>
      <c r="K118" s="358"/>
      <c r="L118" s="359"/>
      <c r="M118" s="360"/>
      <c r="N118" s="276"/>
      <c r="O118" s="276"/>
      <c r="P118" s="276"/>
      <c r="Q118" s="278"/>
      <c r="R118" s="278"/>
      <c r="S118" s="109"/>
      <c r="T118" s="109"/>
      <c r="U118" s="109"/>
      <c r="V118" s="109"/>
      <c r="W118" s="109"/>
      <c r="X118" s="109"/>
      <c r="Y118" s="109"/>
      <c r="Z118" s="109"/>
      <c r="AA118" s="109"/>
      <c r="AB118" s="109"/>
      <c r="AC118" s="109"/>
      <c r="AD118" s="109"/>
      <c r="AE118" s="108"/>
      <c r="AF118" s="109"/>
      <c r="AG118" s="109"/>
      <c r="AH118" s="109"/>
      <c r="AI118" s="109"/>
      <c r="AJ118" s="109"/>
      <c r="AK118" s="277"/>
      <c r="AL118" s="109"/>
      <c r="AM118" s="109"/>
      <c r="AN118" s="109"/>
      <c r="AO118" s="276"/>
      <c r="AP118" s="109"/>
      <c r="AQ118" s="109"/>
      <c r="AR118" s="116"/>
      <c r="AS118" s="116"/>
    </row>
    <row r="119" spans="1:45" ht="139.9" customHeight="1">
      <c r="A119" s="112">
        <v>109</v>
      </c>
      <c r="B119" s="113"/>
      <c r="C119" s="113"/>
      <c r="D119" s="113"/>
      <c r="E119" s="113"/>
      <c r="F119" s="113"/>
      <c r="G119" s="113"/>
      <c r="H119" s="113"/>
      <c r="I119" s="113"/>
      <c r="J119" s="113"/>
      <c r="K119" s="358"/>
      <c r="L119" s="359"/>
      <c r="M119" s="360"/>
      <c r="N119" s="276"/>
      <c r="O119" s="276"/>
      <c r="P119" s="276"/>
      <c r="Q119" s="278"/>
      <c r="R119" s="278"/>
      <c r="S119" s="109"/>
      <c r="T119" s="109"/>
      <c r="U119" s="109"/>
      <c r="V119" s="109"/>
      <c r="W119" s="109"/>
      <c r="X119" s="109"/>
      <c r="Y119" s="109"/>
      <c r="Z119" s="109"/>
      <c r="AA119" s="109"/>
      <c r="AB119" s="109"/>
      <c r="AC119" s="109"/>
      <c r="AD119" s="109"/>
      <c r="AE119" s="108"/>
      <c r="AF119" s="109"/>
      <c r="AG119" s="109"/>
      <c r="AH119" s="109"/>
      <c r="AI119" s="109"/>
      <c r="AJ119" s="109"/>
      <c r="AK119" s="277"/>
      <c r="AL119" s="109"/>
      <c r="AM119" s="109"/>
      <c r="AN119" s="109"/>
      <c r="AO119" s="276"/>
      <c r="AP119" s="109"/>
      <c r="AQ119" s="109"/>
      <c r="AR119" s="116"/>
      <c r="AS119" s="116"/>
    </row>
    <row r="120" spans="1:45" ht="139.9" customHeight="1">
      <c r="A120" s="112">
        <v>110</v>
      </c>
      <c r="B120" s="113"/>
      <c r="C120" s="113"/>
      <c r="D120" s="113"/>
      <c r="E120" s="113"/>
      <c r="F120" s="113"/>
      <c r="G120" s="113"/>
      <c r="H120" s="113"/>
      <c r="I120" s="113"/>
      <c r="J120" s="113"/>
      <c r="K120" s="358"/>
      <c r="L120" s="359"/>
      <c r="M120" s="360"/>
      <c r="N120" s="276"/>
      <c r="O120" s="276"/>
      <c r="P120" s="276"/>
      <c r="Q120" s="278"/>
      <c r="R120" s="278"/>
      <c r="S120" s="109"/>
      <c r="T120" s="109"/>
      <c r="U120" s="109"/>
      <c r="V120" s="109"/>
      <c r="W120" s="109"/>
      <c r="X120" s="109"/>
      <c r="Y120" s="109"/>
      <c r="Z120" s="109"/>
      <c r="AA120" s="109"/>
      <c r="AB120" s="109"/>
      <c r="AC120" s="109"/>
      <c r="AD120" s="109"/>
      <c r="AE120" s="108"/>
      <c r="AF120" s="109"/>
      <c r="AG120" s="109"/>
      <c r="AH120" s="109"/>
      <c r="AI120" s="109"/>
      <c r="AJ120" s="109"/>
      <c r="AK120" s="277"/>
      <c r="AL120" s="109"/>
      <c r="AM120" s="109"/>
      <c r="AN120" s="109"/>
      <c r="AO120" s="276"/>
      <c r="AP120" s="109"/>
      <c r="AQ120" s="109"/>
      <c r="AR120" s="116"/>
      <c r="AS120" s="116"/>
    </row>
    <row r="121" spans="1:45" ht="139.9" customHeight="1">
      <c r="A121" s="112">
        <v>111</v>
      </c>
      <c r="B121" s="113"/>
      <c r="C121" s="113"/>
      <c r="D121" s="113"/>
      <c r="E121" s="113"/>
      <c r="F121" s="113"/>
      <c r="G121" s="113"/>
      <c r="H121" s="113"/>
      <c r="I121" s="113"/>
      <c r="J121" s="113"/>
      <c r="K121" s="358"/>
      <c r="L121" s="359"/>
      <c r="M121" s="360"/>
      <c r="N121" s="276"/>
      <c r="O121" s="276"/>
      <c r="P121" s="276"/>
      <c r="Q121" s="278"/>
      <c r="R121" s="278"/>
      <c r="S121" s="109"/>
      <c r="T121" s="109"/>
      <c r="U121" s="109"/>
      <c r="V121" s="109"/>
      <c r="W121" s="109"/>
      <c r="X121" s="109"/>
      <c r="Y121" s="109"/>
      <c r="Z121" s="109"/>
      <c r="AA121" s="109"/>
      <c r="AB121" s="109"/>
      <c r="AC121" s="109"/>
      <c r="AD121" s="109"/>
      <c r="AE121" s="108"/>
      <c r="AF121" s="109"/>
      <c r="AG121" s="109"/>
      <c r="AH121" s="109"/>
      <c r="AI121" s="109"/>
      <c r="AJ121" s="109"/>
      <c r="AK121" s="277"/>
      <c r="AL121" s="109"/>
      <c r="AM121" s="109"/>
      <c r="AN121" s="109"/>
      <c r="AO121" s="276"/>
      <c r="AP121" s="109"/>
      <c r="AQ121" s="109"/>
      <c r="AR121" s="116"/>
      <c r="AS121" s="116"/>
    </row>
    <row r="122" spans="1:45" ht="139.9" customHeight="1">
      <c r="A122" s="112">
        <v>112</v>
      </c>
      <c r="B122" s="113"/>
      <c r="C122" s="113"/>
      <c r="D122" s="113"/>
      <c r="E122" s="113"/>
      <c r="F122" s="113"/>
      <c r="G122" s="113"/>
      <c r="H122" s="113"/>
      <c r="I122" s="113"/>
      <c r="J122" s="113"/>
      <c r="K122" s="358"/>
      <c r="L122" s="359"/>
      <c r="M122" s="360"/>
      <c r="N122" s="276"/>
      <c r="O122" s="276"/>
      <c r="P122" s="276"/>
      <c r="Q122" s="278"/>
      <c r="R122" s="278"/>
      <c r="S122" s="109"/>
      <c r="T122" s="109"/>
      <c r="U122" s="109"/>
      <c r="V122" s="109"/>
      <c r="W122" s="109"/>
      <c r="X122" s="109"/>
      <c r="Y122" s="109"/>
      <c r="Z122" s="109"/>
      <c r="AA122" s="109"/>
      <c r="AB122" s="109"/>
      <c r="AC122" s="109"/>
      <c r="AD122" s="109"/>
      <c r="AE122" s="108"/>
      <c r="AF122" s="109"/>
      <c r="AG122" s="109"/>
      <c r="AH122" s="109"/>
      <c r="AI122" s="109"/>
      <c r="AJ122" s="109"/>
      <c r="AK122" s="277"/>
      <c r="AL122" s="109"/>
      <c r="AM122" s="109"/>
      <c r="AN122" s="109"/>
      <c r="AO122" s="276"/>
      <c r="AP122" s="109"/>
      <c r="AQ122" s="109"/>
      <c r="AR122" s="116"/>
      <c r="AS122" s="116"/>
    </row>
    <row r="123" spans="1:45" ht="139.9" customHeight="1">
      <c r="A123" s="112">
        <v>113</v>
      </c>
      <c r="B123" s="113"/>
      <c r="C123" s="113"/>
      <c r="D123" s="113"/>
      <c r="E123" s="113"/>
      <c r="F123" s="113"/>
      <c r="G123" s="113"/>
      <c r="H123" s="113"/>
      <c r="I123" s="113"/>
      <c r="J123" s="113"/>
      <c r="K123" s="358"/>
      <c r="L123" s="359"/>
      <c r="M123" s="360"/>
      <c r="N123" s="276"/>
      <c r="O123" s="276"/>
      <c r="P123" s="276"/>
      <c r="Q123" s="278"/>
      <c r="R123" s="278"/>
      <c r="S123" s="109"/>
      <c r="T123" s="109"/>
      <c r="U123" s="109"/>
      <c r="V123" s="109"/>
      <c r="W123" s="109"/>
      <c r="X123" s="109"/>
      <c r="Y123" s="109"/>
      <c r="Z123" s="109"/>
      <c r="AA123" s="109"/>
      <c r="AB123" s="109"/>
      <c r="AC123" s="109"/>
      <c r="AD123" s="109"/>
      <c r="AE123" s="108"/>
      <c r="AF123" s="109"/>
      <c r="AG123" s="109"/>
      <c r="AH123" s="109"/>
      <c r="AI123" s="109"/>
      <c r="AJ123" s="109"/>
      <c r="AK123" s="277"/>
      <c r="AL123" s="109"/>
      <c r="AM123" s="109"/>
      <c r="AN123" s="109"/>
      <c r="AO123" s="276"/>
      <c r="AP123" s="109"/>
      <c r="AQ123" s="109"/>
      <c r="AR123" s="116"/>
      <c r="AS123" s="116"/>
    </row>
    <row r="124" spans="1:45" ht="139.9" customHeight="1">
      <c r="A124" s="112">
        <v>114</v>
      </c>
      <c r="B124" s="113"/>
      <c r="C124" s="113"/>
      <c r="D124" s="113"/>
      <c r="E124" s="113"/>
      <c r="F124" s="113"/>
      <c r="G124" s="113"/>
      <c r="H124" s="113"/>
      <c r="I124" s="113"/>
      <c r="J124" s="113"/>
      <c r="K124" s="358"/>
      <c r="L124" s="359"/>
      <c r="M124" s="360"/>
      <c r="N124" s="276"/>
      <c r="O124" s="276"/>
      <c r="P124" s="276"/>
      <c r="Q124" s="278"/>
      <c r="R124" s="278"/>
      <c r="S124" s="109"/>
      <c r="T124" s="109"/>
      <c r="U124" s="109"/>
      <c r="V124" s="109"/>
      <c r="W124" s="109"/>
      <c r="X124" s="109"/>
      <c r="Y124" s="109"/>
      <c r="Z124" s="109"/>
      <c r="AA124" s="109"/>
      <c r="AB124" s="109"/>
      <c r="AC124" s="109"/>
      <c r="AD124" s="109"/>
      <c r="AE124" s="108"/>
      <c r="AF124" s="109"/>
      <c r="AG124" s="109"/>
      <c r="AH124" s="109"/>
      <c r="AI124" s="109"/>
      <c r="AJ124" s="109"/>
      <c r="AK124" s="277"/>
      <c r="AL124" s="109"/>
      <c r="AM124" s="109"/>
      <c r="AN124" s="109"/>
      <c r="AO124" s="276"/>
      <c r="AP124" s="109"/>
      <c r="AQ124" s="109"/>
      <c r="AR124" s="116"/>
      <c r="AS124" s="116"/>
    </row>
    <row r="125" spans="1:45" ht="139.9" customHeight="1">
      <c r="A125" s="112">
        <v>115</v>
      </c>
      <c r="B125" s="113"/>
      <c r="C125" s="113"/>
      <c r="D125" s="113"/>
      <c r="E125" s="113"/>
      <c r="F125" s="113"/>
      <c r="G125" s="113"/>
      <c r="H125" s="113"/>
      <c r="I125" s="113"/>
      <c r="J125" s="113"/>
      <c r="K125" s="358"/>
      <c r="L125" s="359"/>
      <c r="M125" s="360"/>
      <c r="N125" s="276"/>
      <c r="O125" s="276"/>
      <c r="P125" s="276"/>
      <c r="Q125" s="278"/>
      <c r="R125" s="278"/>
      <c r="S125" s="109"/>
      <c r="T125" s="109"/>
      <c r="U125" s="109"/>
      <c r="V125" s="109"/>
      <c r="W125" s="109"/>
      <c r="X125" s="109"/>
      <c r="Y125" s="109"/>
      <c r="Z125" s="109"/>
      <c r="AA125" s="109"/>
      <c r="AB125" s="109"/>
      <c r="AC125" s="109"/>
      <c r="AD125" s="109"/>
      <c r="AE125" s="108"/>
      <c r="AF125" s="109"/>
      <c r="AG125" s="109"/>
      <c r="AH125" s="109"/>
      <c r="AI125" s="109"/>
      <c r="AJ125" s="109"/>
      <c r="AK125" s="277"/>
      <c r="AL125" s="109"/>
      <c r="AM125" s="109"/>
      <c r="AN125" s="109"/>
      <c r="AO125" s="276"/>
      <c r="AP125" s="109"/>
      <c r="AQ125" s="109"/>
      <c r="AR125" s="116"/>
      <c r="AS125" s="116"/>
    </row>
    <row r="126" spans="1:45" ht="139.9" customHeight="1">
      <c r="A126" s="112">
        <v>116</v>
      </c>
      <c r="B126" s="113"/>
      <c r="C126" s="113"/>
      <c r="D126" s="113"/>
      <c r="E126" s="113"/>
      <c r="F126" s="113"/>
      <c r="G126" s="113"/>
      <c r="H126" s="113"/>
      <c r="I126" s="113"/>
      <c r="J126" s="113"/>
      <c r="K126" s="358"/>
      <c r="L126" s="359"/>
      <c r="M126" s="360"/>
      <c r="N126" s="276"/>
      <c r="O126" s="276"/>
      <c r="P126" s="276"/>
      <c r="Q126" s="278"/>
      <c r="R126" s="278"/>
      <c r="S126" s="109"/>
      <c r="T126" s="109"/>
      <c r="U126" s="109"/>
      <c r="V126" s="109"/>
      <c r="W126" s="109"/>
      <c r="X126" s="109"/>
      <c r="Y126" s="109"/>
      <c r="Z126" s="109"/>
      <c r="AA126" s="109"/>
      <c r="AB126" s="109"/>
      <c r="AC126" s="109"/>
      <c r="AD126" s="109"/>
      <c r="AE126" s="108"/>
      <c r="AF126" s="109"/>
      <c r="AG126" s="109"/>
      <c r="AH126" s="109"/>
      <c r="AI126" s="109"/>
      <c r="AJ126" s="109"/>
      <c r="AK126" s="277"/>
      <c r="AL126" s="109"/>
      <c r="AM126" s="109"/>
      <c r="AN126" s="109"/>
      <c r="AO126" s="276"/>
      <c r="AP126" s="109"/>
      <c r="AQ126" s="109"/>
      <c r="AR126" s="116"/>
      <c r="AS126" s="116"/>
    </row>
    <row r="127" spans="1:45" ht="139.9" customHeight="1">
      <c r="A127" s="112">
        <v>117</v>
      </c>
      <c r="B127" s="113"/>
      <c r="C127" s="113"/>
      <c r="D127" s="113"/>
      <c r="E127" s="113"/>
      <c r="F127" s="113"/>
      <c r="G127" s="113"/>
      <c r="H127" s="113"/>
      <c r="I127" s="113"/>
      <c r="J127" s="113"/>
      <c r="K127" s="358"/>
      <c r="L127" s="359"/>
      <c r="M127" s="360"/>
      <c r="N127" s="276"/>
      <c r="O127" s="276"/>
      <c r="P127" s="276"/>
      <c r="Q127" s="278"/>
      <c r="R127" s="278"/>
      <c r="S127" s="109"/>
      <c r="T127" s="109"/>
      <c r="U127" s="109"/>
      <c r="V127" s="109"/>
      <c r="W127" s="109"/>
      <c r="X127" s="109"/>
      <c r="Y127" s="109"/>
      <c r="Z127" s="109"/>
      <c r="AA127" s="109"/>
      <c r="AB127" s="109"/>
      <c r="AC127" s="109"/>
      <c r="AD127" s="109"/>
      <c r="AE127" s="108"/>
      <c r="AF127" s="109"/>
      <c r="AG127" s="109"/>
      <c r="AH127" s="109"/>
      <c r="AI127" s="109"/>
      <c r="AJ127" s="109"/>
      <c r="AK127" s="277"/>
      <c r="AL127" s="109"/>
      <c r="AM127" s="109"/>
      <c r="AN127" s="109"/>
      <c r="AO127" s="276"/>
      <c r="AP127" s="109"/>
      <c r="AQ127" s="109"/>
      <c r="AR127" s="116"/>
      <c r="AS127" s="116"/>
    </row>
    <row r="128" spans="1:45" ht="139.9" customHeight="1">
      <c r="A128" s="112">
        <v>118</v>
      </c>
      <c r="B128" s="113"/>
      <c r="C128" s="113"/>
      <c r="D128" s="113"/>
      <c r="E128" s="113"/>
      <c r="F128" s="113"/>
      <c r="G128" s="113"/>
      <c r="H128" s="113"/>
      <c r="I128" s="113"/>
      <c r="J128" s="113"/>
      <c r="K128" s="358"/>
      <c r="L128" s="359"/>
      <c r="M128" s="360"/>
      <c r="N128" s="276"/>
      <c r="O128" s="276"/>
      <c r="P128" s="276"/>
      <c r="Q128" s="278"/>
      <c r="R128" s="278"/>
      <c r="S128" s="109"/>
      <c r="T128" s="109"/>
      <c r="U128" s="109"/>
      <c r="V128" s="109"/>
      <c r="W128" s="109"/>
      <c r="X128" s="109"/>
      <c r="Y128" s="109"/>
      <c r="Z128" s="109"/>
      <c r="AA128" s="109"/>
      <c r="AB128" s="109"/>
      <c r="AC128" s="109"/>
      <c r="AD128" s="109"/>
      <c r="AE128" s="108"/>
      <c r="AF128" s="109"/>
      <c r="AG128" s="109"/>
      <c r="AH128" s="109"/>
      <c r="AI128" s="109"/>
      <c r="AJ128" s="109"/>
      <c r="AK128" s="277"/>
      <c r="AL128" s="109"/>
      <c r="AM128" s="109"/>
      <c r="AN128" s="109"/>
      <c r="AO128" s="276"/>
      <c r="AP128" s="109"/>
      <c r="AQ128" s="109"/>
      <c r="AR128" s="116"/>
      <c r="AS128" s="116"/>
    </row>
    <row r="129" spans="1:45" ht="139.9" customHeight="1">
      <c r="A129" s="112">
        <v>119</v>
      </c>
      <c r="B129" s="113"/>
      <c r="C129" s="113"/>
      <c r="D129" s="113"/>
      <c r="E129" s="113"/>
      <c r="F129" s="113"/>
      <c r="G129" s="113"/>
      <c r="H129" s="113"/>
      <c r="I129" s="113"/>
      <c r="J129" s="113"/>
      <c r="K129" s="358"/>
      <c r="L129" s="359"/>
      <c r="M129" s="360"/>
      <c r="N129" s="276"/>
      <c r="O129" s="276"/>
      <c r="P129" s="276"/>
      <c r="Q129" s="278"/>
      <c r="R129" s="278"/>
      <c r="S129" s="109"/>
      <c r="T129" s="109"/>
      <c r="U129" s="109"/>
      <c r="V129" s="109"/>
      <c r="W129" s="109"/>
      <c r="X129" s="109"/>
      <c r="Y129" s="109"/>
      <c r="Z129" s="109"/>
      <c r="AA129" s="109"/>
      <c r="AB129" s="109"/>
      <c r="AC129" s="109"/>
      <c r="AD129" s="109"/>
      <c r="AE129" s="108"/>
      <c r="AF129" s="109"/>
      <c r="AG129" s="109"/>
      <c r="AH129" s="109"/>
      <c r="AI129" s="109"/>
      <c r="AJ129" s="109"/>
      <c r="AK129" s="277"/>
      <c r="AL129" s="109"/>
      <c r="AM129" s="109"/>
      <c r="AN129" s="109"/>
      <c r="AO129" s="276"/>
      <c r="AP129" s="109"/>
      <c r="AQ129" s="109"/>
      <c r="AR129" s="116"/>
      <c r="AS129" s="116"/>
    </row>
    <row r="130" spans="1:45" ht="139.9" customHeight="1">
      <c r="A130" s="112">
        <v>120</v>
      </c>
      <c r="B130" s="113"/>
      <c r="C130" s="113"/>
      <c r="D130" s="113"/>
      <c r="E130" s="113"/>
      <c r="F130" s="113"/>
      <c r="G130" s="113"/>
      <c r="H130" s="113"/>
      <c r="I130" s="113"/>
      <c r="J130" s="113"/>
      <c r="K130" s="358"/>
      <c r="L130" s="359"/>
      <c r="M130" s="360"/>
      <c r="N130" s="276"/>
      <c r="O130" s="276"/>
      <c r="P130" s="276"/>
      <c r="Q130" s="278"/>
      <c r="R130" s="278"/>
      <c r="S130" s="109"/>
      <c r="T130" s="109"/>
      <c r="U130" s="109"/>
      <c r="V130" s="109"/>
      <c r="W130" s="109"/>
      <c r="X130" s="109"/>
      <c r="Y130" s="109"/>
      <c r="Z130" s="109"/>
      <c r="AA130" s="109"/>
      <c r="AB130" s="109"/>
      <c r="AC130" s="109"/>
      <c r="AD130" s="109"/>
      <c r="AE130" s="108"/>
      <c r="AF130" s="109"/>
      <c r="AG130" s="109"/>
      <c r="AH130" s="109"/>
      <c r="AI130" s="109"/>
      <c r="AJ130" s="109"/>
      <c r="AK130" s="277"/>
      <c r="AL130" s="109"/>
      <c r="AM130" s="109"/>
      <c r="AN130" s="109"/>
      <c r="AO130" s="276"/>
      <c r="AP130" s="109"/>
      <c r="AQ130" s="109"/>
      <c r="AR130" s="116"/>
      <c r="AS130" s="116"/>
    </row>
    <row r="131" spans="1:45" ht="139.9" customHeight="1">
      <c r="A131" s="112">
        <v>121</v>
      </c>
      <c r="B131" s="113"/>
      <c r="C131" s="113"/>
      <c r="D131" s="113"/>
      <c r="E131" s="113"/>
      <c r="F131" s="113"/>
      <c r="G131" s="113"/>
      <c r="H131" s="113"/>
      <c r="I131" s="113"/>
      <c r="J131" s="113"/>
      <c r="K131" s="358"/>
      <c r="L131" s="359"/>
      <c r="M131" s="360"/>
      <c r="N131" s="276"/>
      <c r="O131" s="276"/>
      <c r="P131" s="276"/>
      <c r="Q131" s="278"/>
      <c r="R131" s="278"/>
      <c r="S131" s="109"/>
      <c r="T131" s="109"/>
      <c r="U131" s="109"/>
      <c r="V131" s="109"/>
      <c r="W131" s="109"/>
      <c r="X131" s="109"/>
      <c r="Y131" s="109"/>
      <c r="Z131" s="109"/>
      <c r="AA131" s="109"/>
      <c r="AB131" s="109"/>
      <c r="AC131" s="109"/>
      <c r="AD131" s="109"/>
      <c r="AE131" s="108"/>
      <c r="AF131" s="109"/>
      <c r="AG131" s="109"/>
      <c r="AH131" s="109"/>
      <c r="AI131" s="109"/>
      <c r="AJ131" s="109"/>
      <c r="AK131" s="277"/>
      <c r="AL131" s="109"/>
      <c r="AM131" s="109"/>
      <c r="AN131" s="109"/>
      <c r="AO131" s="276"/>
      <c r="AP131" s="109"/>
      <c r="AQ131" s="109"/>
      <c r="AR131" s="116"/>
      <c r="AS131" s="116"/>
    </row>
    <row r="132" spans="1:45" ht="139.9" customHeight="1">
      <c r="A132" s="112">
        <v>122</v>
      </c>
      <c r="B132" s="113"/>
      <c r="C132" s="113"/>
      <c r="D132" s="113"/>
      <c r="E132" s="113"/>
      <c r="F132" s="113"/>
      <c r="G132" s="113"/>
      <c r="H132" s="113"/>
      <c r="I132" s="113"/>
      <c r="J132" s="113"/>
      <c r="K132" s="358"/>
      <c r="L132" s="359"/>
      <c r="M132" s="360"/>
      <c r="N132" s="276"/>
      <c r="O132" s="276"/>
      <c r="P132" s="276"/>
      <c r="Q132" s="278"/>
      <c r="R132" s="278"/>
      <c r="S132" s="109"/>
      <c r="T132" s="109"/>
      <c r="U132" s="109"/>
      <c r="V132" s="109"/>
      <c r="W132" s="109"/>
      <c r="X132" s="109"/>
      <c r="Y132" s="109"/>
      <c r="Z132" s="109"/>
      <c r="AA132" s="109"/>
      <c r="AB132" s="109"/>
      <c r="AC132" s="109"/>
      <c r="AD132" s="109"/>
      <c r="AE132" s="108"/>
      <c r="AF132" s="109"/>
      <c r="AG132" s="109"/>
      <c r="AH132" s="109"/>
      <c r="AI132" s="109"/>
      <c r="AJ132" s="109"/>
      <c r="AK132" s="277"/>
      <c r="AL132" s="109"/>
      <c r="AM132" s="109"/>
      <c r="AN132" s="109"/>
      <c r="AO132" s="276"/>
      <c r="AP132" s="109"/>
      <c r="AQ132" s="109"/>
      <c r="AR132" s="116"/>
      <c r="AS132" s="116"/>
    </row>
    <row r="133" spans="1:45" ht="139.9" customHeight="1">
      <c r="A133" s="112">
        <v>123</v>
      </c>
      <c r="B133" s="113"/>
      <c r="C133" s="113"/>
      <c r="D133" s="113"/>
      <c r="E133" s="113"/>
      <c r="F133" s="113"/>
      <c r="G133" s="113"/>
      <c r="H133" s="113"/>
      <c r="I133" s="113"/>
      <c r="J133" s="113"/>
      <c r="K133" s="358"/>
      <c r="L133" s="359"/>
      <c r="M133" s="360"/>
      <c r="N133" s="276"/>
      <c r="O133" s="276"/>
      <c r="P133" s="276"/>
      <c r="Q133" s="278"/>
      <c r="R133" s="278"/>
      <c r="S133" s="109"/>
      <c r="T133" s="109"/>
      <c r="U133" s="109"/>
      <c r="V133" s="109"/>
      <c r="W133" s="109"/>
      <c r="X133" s="109"/>
      <c r="Y133" s="109"/>
      <c r="Z133" s="109"/>
      <c r="AA133" s="109"/>
      <c r="AB133" s="109"/>
      <c r="AC133" s="109"/>
      <c r="AD133" s="109"/>
      <c r="AE133" s="108"/>
      <c r="AF133" s="109"/>
      <c r="AG133" s="109"/>
      <c r="AH133" s="109"/>
      <c r="AI133" s="109"/>
      <c r="AJ133" s="109"/>
      <c r="AK133" s="277"/>
      <c r="AL133" s="109"/>
      <c r="AM133" s="109"/>
      <c r="AN133" s="109"/>
      <c r="AO133" s="276"/>
      <c r="AP133" s="109"/>
      <c r="AQ133" s="109"/>
      <c r="AR133" s="116"/>
      <c r="AS133" s="116"/>
    </row>
    <row r="134" spans="1:45" ht="139.9" customHeight="1">
      <c r="A134" s="112">
        <v>124</v>
      </c>
      <c r="B134" s="113"/>
      <c r="C134" s="113"/>
      <c r="D134" s="113"/>
      <c r="E134" s="113"/>
      <c r="F134" s="113"/>
      <c r="G134" s="113"/>
      <c r="H134" s="113"/>
      <c r="I134" s="113"/>
      <c r="J134" s="113"/>
      <c r="K134" s="358"/>
      <c r="L134" s="359"/>
      <c r="M134" s="360"/>
      <c r="N134" s="276"/>
      <c r="O134" s="276"/>
      <c r="P134" s="276"/>
      <c r="Q134" s="278"/>
      <c r="R134" s="278"/>
      <c r="S134" s="109"/>
      <c r="T134" s="109"/>
      <c r="U134" s="109"/>
      <c r="V134" s="109"/>
      <c r="W134" s="109"/>
      <c r="X134" s="109"/>
      <c r="Y134" s="109"/>
      <c r="Z134" s="109"/>
      <c r="AA134" s="109"/>
      <c r="AB134" s="109"/>
      <c r="AC134" s="109"/>
      <c r="AD134" s="109"/>
      <c r="AE134" s="108"/>
      <c r="AF134" s="109"/>
      <c r="AG134" s="109"/>
      <c r="AH134" s="109"/>
      <c r="AI134" s="109"/>
      <c r="AJ134" s="109"/>
      <c r="AK134" s="277"/>
      <c r="AL134" s="109"/>
      <c r="AM134" s="109"/>
      <c r="AN134" s="109"/>
      <c r="AO134" s="276"/>
      <c r="AP134" s="109"/>
      <c r="AQ134" s="109"/>
      <c r="AR134" s="116"/>
      <c r="AS134" s="116"/>
    </row>
    <row r="135" spans="1:45" ht="139.9" customHeight="1">
      <c r="A135" s="112">
        <v>125</v>
      </c>
      <c r="B135" s="113"/>
      <c r="C135" s="113"/>
      <c r="D135" s="113"/>
      <c r="E135" s="113"/>
      <c r="F135" s="113"/>
      <c r="G135" s="113"/>
      <c r="H135" s="113"/>
      <c r="I135" s="113"/>
      <c r="J135" s="113"/>
      <c r="K135" s="358"/>
      <c r="L135" s="359"/>
      <c r="M135" s="360"/>
      <c r="N135" s="276"/>
      <c r="O135" s="276"/>
      <c r="P135" s="276"/>
      <c r="Q135" s="278"/>
      <c r="R135" s="278"/>
      <c r="S135" s="109"/>
      <c r="T135" s="109"/>
      <c r="U135" s="109"/>
      <c r="V135" s="109"/>
      <c r="W135" s="109"/>
      <c r="X135" s="109"/>
      <c r="Y135" s="109"/>
      <c r="Z135" s="109"/>
      <c r="AA135" s="109"/>
      <c r="AB135" s="109"/>
      <c r="AC135" s="109"/>
      <c r="AD135" s="109"/>
      <c r="AE135" s="108"/>
      <c r="AF135" s="109"/>
      <c r="AG135" s="109"/>
      <c r="AH135" s="109"/>
      <c r="AI135" s="109"/>
      <c r="AJ135" s="109"/>
      <c r="AK135" s="277"/>
      <c r="AL135" s="109"/>
      <c r="AM135" s="109"/>
      <c r="AN135" s="109"/>
      <c r="AO135" s="276"/>
      <c r="AP135" s="109"/>
      <c r="AQ135" s="109"/>
      <c r="AR135" s="116"/>
      <c r="AS135" s="116"/>
    </row>
    <row r="136" spans="1:45" ht="139.9" customHeight="1">
      <c r="A136" s="112">
        <v>126</v>
      </c>
      <c r="B136" s="113"/>
      <c r="C136" s="113"/>
      <c r="D136" s="113"/>
      <c r="E136" s="113"/>
      <c r="F136" s="113"/>
      <c r="G136" s="113"/>
      <c r="H136" s="113"/>
      <c r="I136" s="113"/>
      <c r="J136" s="113"/>
      <c r="K136" s="358"/>
      <c r="L136" s="359"/>
      <c r="M136" s="360"/>
      <c r="N136" s="276"/>
      <c r="O136" s="276"/>
      <c r="P136" s="276"/>
      <c r="Q136" s="278"/>
      <c r="R136" s="278"/>
      <c r="S136" s="109"/>
      <c r="T136" s="109"/>
      <c r="U136" s="109"/>
      <c r="V136" s="109"/>
      <c r="W136" s="109"/>
      <c r="X136" s="109"/>
      <c r="Y136" s="109"/>
      <c r="Z136" s="109"/>
      <c r="AA136" s="109"/>
      <c r="AB136" s="109"/>
      <c r="AC136" s="109"/>
      <c r="AD136" s="109"/>
      <c r="AE136" s="108"/>
      <c r="AF136" s="109"/>
      <c r="AG136" s="109"/>
      <c r="AH136" s="109"/>
      <c r="AI136" s="109"/>
      <c r="AJ136" s="109"/>
      <c r="AK136" s="277"/>
      <c r="AL136" s="109"/>
      <c r="AM136" s="109"/>
      <c r="AN136" s="109"/>
      <c r="AO136" s="276"/>
      <c r="AP136" s="109"/>
      <c r="AQ136" s="109"/>
      <c r="AR136" s="116"/>
      <c r="AS136" s="116"/>
    </row>
    <row r="137" spans="1:45" ht="139.9" customHeight="1">
      <c r="A137" s="112">
        <v>127</v>
      </c>
      <c r="B137" s="113"/>
      <c r="C137" s="113"/>
      <c r="D137" s="113"/>
      <c r="E137" s="113"/>
      <c r="F137" s="113"/>
      <c r="G137" s="113"/>
      <c r="H137" s="113"/>
      <c r="I137" s="113"/>
      <c r="J137" s="113"/>
      <c r="K137" s="358"/>
      <c r="L137" s="359"/>
      <c r="M137" s="360"/>
      <c r="N137" s="276"/>
      <c r="O137" s="276"/>
      <c r="P137" s="276"/>
      <c r="Q137" s="278"/>
      <c r="R137" s="278"/>
      <c r="S137" s="109"/>
      <c r="T137" s="109"/>
      <c r="U137" s="109"/>
      <c r="V137" s="109"/>
      <c r="W137" s="109"/>
      <c r="X137" s="109"/>
      <c r="Y137" s="109"/>
      <c r="Z137" s="109"/>
      <c r="AA137" s="109"/>
      <c r="AB137" s="109"/>
      <c r="AC137" s="109"/>
      <c r="AD137" s="109"/>
      <c r="AE137" s="108"/>
      <c r="AF137" s="109"/>
      <c r="AG137" s="109"/>
      <c r="AH137" s="109"/>
      <c r="AI137" s="109"/>
      <c r="AJ137" s="109"/>
      <c r="AK137" s="277"/>
      <c r="AL137" s="109"/>
      <c r="AM137" s="109"/>
      <c r="AN137" s="109"/>
      <c r="AO137" s="276"/>
      <c r="AP137" s="109"/>
      <c r="AQ137" s="109"/>
      <c r="AR137" s="116"/>
      <c r="AS137" s="116"/>
    </row>
    <row r="138" spans="1:45" ht="139.9" customHeight="1">
      <c r="A138" s="112">
        <v>128</v>
      </c>
      <c r="B138" s="113"/>
      <c r="C138" s="113"/>
      <c r="D138" s="113"/>
      <c r="E138" s="113"/>
      <c r="F138" s="113"/>
      <c r="G138" s="113"/>
      <c r="H138" s="113"/>
      <c r="I138" s="113"/>
      <c r="J138" s="113"/>
      <c r="K138" s="358"/>
      <c r="L138" s="359"/>
      <c r="M138" s="360"/>
      <c r="N138" s="276"/>
      <c r="O138" s="276"/>
      <c r="P138" s="276"/>
      <c r="Q138" s="278"/>
      <c r="R138" s="278"/>
      <c r="S138" s="109"/>
      <c r="T138" s="109"/>
      <c r="U138" s="109"/>
      <c r="V138" s="109"/>
      <c r="W138" s="109"/>
      <c r="X138" s="109"/>
      <c r="Y138" s="109"/>
      <c r="Z138" s="109"/>
      <c r="AA138" s="109"/>
      <c r="AB138" s="109"/>
      <c r="AC138" s="109"/>
      <c r="AD138" s="109"/>
      <c r="AE138" s="108"/>
      <c r="AF138" s="109"/>
      <c r="AG138" s="109"/>
      <c r="AH138" s="109"/>
      <c r="AI138" s="109"/>
      <c r="AJ138" s="109"/>
      <c r="AK138" s="277"/>
      <c r="AL138" s="109"/>
      <c r="AM138" s="109"/>
      <c r="AN138" s="109"/>
      <c r="AO138" s="276"/>
      <c r="AP138" s="109"/>
      <c r="AQ138" s="109"/>
      <c r="AR138" s="116"/>
      <c r="AS138" s="116"/>
    </row>
    <row r="139" spans="1:45" ht="139.9" customHeight="1">
      <c r="A139" s="112">
        <v>129</v>
      </c>
      <c r="B139" s="113"/>
      <c r="C139" s="113"/>
      <c r="D139" s="113"/>
      <c r="E139" s="113"/>
      <c r="F139" s="113"/>
      <c r="G139" s="113"/>
      <c r="H139" s="113"/>
      <c r="I139" s="113"/>
      <c r="J139" s="113"/>
      <c r="K139" s="358"/>
      <c r="L139" s="359"/>
      <c r="M139" s="360"/>
      <c r="N139" s="276"/>
      <c r="O139" s="276"/>
      <c r="P139" s="276"/>
      <c r="Q139" s="278"/>
      <c r="R139" s="278"/>
      <c r="S139" s="109"/>
      <c r="T139" s="109"/>
      <c r="U139" s="109"/>
      <c r="V139" s="109"/>
      <c r="W139" s="109"/>
      <c r="X139" s="109"/>
      <c r="Y139" s="109"/>
      <c r="Z139" s="109"/>
      <c r="AA139" s="109"/>
      <c r="AB139" s="109"/>
      <c r="AC139" s="109"/>
      <c r="AD139" s="109"/>
      <c r="AE139" s="108"/>
      <c r="AF139" s="109"/>
      <c r="AG139" s="109"/>
      <c r="AH139" s="109"/>
      <c r="AI139" s="109"/>
      <c r="AJ139" s="109"/>
      <c r="AK139" s="277"/>
      <c r="AL139" s="109"/>
      <c r="AM139" s="109"/>
      <c r="AN139" s="109"/>
      <c r="AO139" s="276"/>
      <c r="AP139" s="109"/>
      <c r="AQ139" s="109"/>
      <c r="AR139" s="116"/>
      <c r="AS139" s="116"/>
    </row>
    <row r="140" spans="1:45" ht="139.9" customHeight="1">
      <c r="A140" s="112">
        <v>130</v>
      </c>
      <c r="B140" s="113"/>
      <c r="C140" s="113"/>
      <c r="D140" s="113"/>
      <c r="E140" s="113"/>
      <c r="F140" s="113"/>
      <c r="G140" s="113"/>
      <c r="H140" s="113"/>
      <c r="I140" s="113"/>
      <c r="J140" s="113"/>
      <c r="K140" s="358"/>
      <c r="L140" s="359"/>
      <c r="M140" s="360"/>
      <c r="N140" s="276"/>
      <c r="O140" s="276"/>
      <c r="P140" s="276"/>
      <c r="Q140" s="278"/>
      <c r="R140" s="278"/>
      <c r="S140" s="109"/>
      <c r="T140" s="109"/>
      <c r="U140" s="109"/>
      <c r="V140" s="109"/>
      <c r="W140" s="109"/>
      <c r="X140" s="109"/>
      <c r="Y140" s="109"/>
      <c r="Z140" s="109"/>
      <c r="AA140" s="109"/>
      <c r="AB140" s="109"/>
      <c r="AC140" s="109"/>
      <c r="AD140" s="109"/>
      <c r="AE140" s="108"/>
      <c r="AF140" s="109"/>
      <c r="AG140" s="109"/>
      <c r="AH140" s="109"/>
      <c r="AI140" s="109"/>
      <c r="AJ140" s="109"/>
      <c r="AK140" s="277"/>
      <c r="AL140" s="109"/>
      <c r="AM140" s="109"/>
      <c r="AN140" s="109"/>
      <c r="AO140" s="276"/>
      <c r="AP140" s="109"/>
      <c r="AQ140" s="109"/>
      <c r="AR140" s="116"/>
      <c r="AS140" s="116"/>
    </row>
    <row r="141" spans="1:45" ht="139.9" customHeight="1">
      <c r="A141" s="112">
        <v>131</v>
      </c>
      <c r="B141" s="113"/>
      <c r="C141" s="113"/>
      <c r="D141" s="113"/>
      <c r="E141" s="113"/>
      <c r="F141" s="113"/>
      <c r="G141" s="113"/>
      <c r="H141" s="113"/>
      <c r="I141" s="113"/>
      <c r="J141" s="113"/>
      <c r="K141" s="358"/>
      <c r="L141" s="359"/>
      <c r="M141" s="360"/>
      <c r="N141" s="276"/>
      <c r="O141" s="276"/>
      <c r="P141" s="276"/>
      <c r="Q141" s="278"/>
      <c r="R141" s="278"/>
      <c r="S141" s="109"/>
      <c r="T141" s="109"/>
      <c r="U141" s="109"/>
      <c r="V141" s="109"/>
      <c r="W141" s="109"/>
      <c r="X141" s="109"/>
      <c r="Y141" s="109"/>
      <c r="Z141" s="109"/>
      <c r="AA141" s="109"/>
      <c r="AB141" s="109"/>
      <c r="AC141" s="109"/>
      <c r="AD141" s="109"/>
      <c r="AE141" s="108"/>
      <c r="AF141" s="109"/>
      <c r="AG141" s="109"/>
      <c r="AH141" s="109"/>
      <c r="AI141" s="109"/>
      <c r="AJ141" s="109"/>
      <c r="AK141" s="277"/>
      <c r="AL141" s="109"/>
      <c r="AM141" s="109"/>
      <c r="AN141" s="109"/>
      <c r="AO141" s="276"/>
      <c r="AP141" s="109"/>
      <c r="AQ141" s="109"/>
      <c r="AR141" s="116"/>
      <c r="AS141" s="116"/>
    </row>
    <row r="142" spans="1:45" ht="139.9" customHeight="1">
      <c r="A142" s="112">
        <v>132</v>
      </c>
      <c r="B142" s="113"/>
      <c r="C142" s="113"/>
      <c r="D142" s="113"/>
      <c r="E142" s="113"/>
      <c r="F142" s="113"/>
      <c r="G142" s="113"/>
      <c r="H142" s="113"/>
      <c r="I142" s="113"/>
      <c r="J142" s="113"/>
      <c r="K142" s="358"/>
      <c r="L142" s="359"/>
      <c r="M142" s="360"/>
      <c r="N142" s="276"/>
      <c r="O142" s="276"/>
      <c r="P142" s="276"/>
      <c r="Q142" s="278"/>
      <c r="R142" s="278"/>
      <c r="S142" s="109"/>
      <c r="T142" s="109"/>
      <c r="U142" s="109"/>
      <c r="V142" s="109"/>
      <c r="W142" s="109"/>
      <c r="X142" s="109"/>
      <c r="Y142" s="109"/>
      <c r="Z142" s="109"/>
      <c r="AA142" s="109"/>
      <c r="AB142" s="109"/>
      <c r="AC142" s="109"/>
      <c r="AD142" s="109"/>
      <c r="AE142" s="108"/>
      <c r="AF142" s="109"/>
      <c r="AG142" s="109"/>
      <c r="AH142" s="109"/>
      <c r="AI142" s="109"/>
      <c r="AJ142" s="109"/>
      <c r="AK142" s="277"/>
      <c r="AL142" s="109"/>
      <c r="AM142" s="109"/>
      <c r="AN142" s="109"/>
      <c r="AO142" s="276"/>
      <c r="AP142" s="109"/>
      <c r="AQ142" s="109"/>
      <c r="AR142" s="116"/>
      <c r="AS142" s="116"/>
    </row>
    <row r="143" spans="1:45" ht="139.9" customHeight="1">
      <c r="A143" s="112">
        <v>133</v>
      </c>
      <c r="B143" s="113"/>
      <c r="C143" s="113"/>
      <c r="D143" s="113"/>
      <c r="E143" s="113"/>
      <c r="F143" s="113"/>
      <c r="G143" s="113"/>
      <c r="H143" s="113"/>
      <c r="I143" s="113"/>
      <c r="J143" s="113"/>
      <c r="K143" s="358"/>
      <c r="L143" s="359"/>
      <c r="M143" s="360"/>
      <c r="N143" s="276"/>
      <c r="O143" s="276"/>
      <c r="P143" s="276"/>
      <c r="Q143" s="278"/>
      <c r="R143" s="278"/>
      <c r="S143" s="109"/>
      <c r="T143" s="109"/>
      <c r="U143" s="109"/>
      <c r="V143" s="109"/>
      <c r="W143" s="109"/>
      <c r="X143" s="109"/>
      <c r="Y143" s="109"/>
      <c r="Z143" s="109"/>
      <c r="AA143" s="109"/>
      <c r="AB143" s="109"/>
      <c r="AC143" s="109"/>
      <c r="AD143" s="109"/>
      <c r="AE143" s="108"/>
      <c r="AF143" s="109"/>
      <c r="AG143" s="109"/>
      <c r="AH143" s="109"/>
      <c r="AI143" s="109"/>
      <c r="AJ143" s="109"/>
      <c r="AK143" s="277"/>
      <c r="AL143" s="109"/>
      <c r="AM143" s="109"/>
      <c r="AN143" s="109"/>
      <c r="AO143" s="276"/>
      <c r="AP143" s="109"/>
      <c r="AQ143" s="109"/>
      <c r="AR143" s="116"/>
      <c r="AS143" s="116"/>
    </row>
    <row r="144" spans="1:45" ht="139.9" customHeight="1">
      <c r="A144" s="112">
        <v>134</v>
      </c>
      <c r="B144" s="113"/>
      <c r="C144" s="113"/>
      <c r="D144" s="113"/>
      <c r="E144" s="113"/>
      <c r="F144" s="113"/>
      <c r="G144" s="113"/>
      <c r="H144" s="113"/>
      <c r="I144" s="113"/>
      <c r="J144" s="113"/>
      <c r="K144" s="358"/>
      <c r="L144" s="359"/>
      <c r="M144" s="360"/>
      <c r="N144" s="276"/>
      <c r="O144" s="276"/>
      <c r="P144" s="276"/>
      <c r="Q144" s="278"/>
      <c r="R144" s="278"/>
      <c r="S144" s="109"/>
      <c r="T144" s="109"/>
      <c r="U144" s="109"/>
      <c r="V144" s="109"/>
      <c r="W144" s="109"/>
      <c r="X144" s="109"/>
      <c r="Y144" s="109"/>
      <c r="Z144" s="109"/>
      <c r="AA144" s="109"/>
      <c r="AB144" s="109"/>
      <c r="AC144" s="109"/>
      <c r="AD144" s="109"/>
      <c r="AE144" s="108"/>
      <c r="AF144" s="109"/>
      <c r="AG144" s="109"/>
      <c r="AH144" s="109"/>
      <c r="AI144" s="109"/>
      <c r="AJ144" s="109"/>
      <c r="AK144" s="277"/>
      <c r="AL144" s="109"/>
      <c r="AM144" s="109"/>
      <c r="AN144" s="109"/>
      <c r="AO144" s="276"/>
      <c r="AP144" s="109"/>
      <c r="AQ144" s="109"/>
      <c r="AR144" s="116"/>
      <c r="AS144" s="116"/>
    </row>
    <row r="145" spans="1:45" ht="139.9" customHeight="1">
      <c r="A145" s="112">
        <v>135</v>
      </c>
      <c r="B145" s="113"/>
      <c r="C145" s="113"/>
      <c r="D145" s="113"/>
      <c r="E145" s="113"/>
      <c r="F145" s="113"/>
      <c r="G145" s="113"/>
      <c r="H145" s="113"/>
      <c r="I145" s="113"/>
      <c r="J145" s="113"/>
      <c r="K145" s="358"/>
      <c r="L145" s="359"/>
      <c r="M145" s="360"/>
      <c r="N145" s="276"/>
      <c r="O145" s="276"/>
      <c r="P145" s="276"/>
      <c r="Q145" s="278"/>
      <c r="R145" s="278"/>
      <c r="S145" s="109"/>
      <c r="T145" s="109"/>
      <c r="U145" s="109"/>
      <c r="V145" s="109"/>
      <c r="W145" s="109"/>
      <c r="X145" s="109"/>
      <c r="Y145" s="109"/>
      <c r="Z145" s="109"/>
      <c r="AA145" s="109"/>
      <c r="AB145" s="109"/>
      <c r="AC145" s="109"/>
      <c r="AD145" s="109"/>
      <c r="AE145" s="108"/>
      <c r="AF145" s="109"/>
      <c r="AG145" s="109"/>
      <c r="AH145" s="109"/>
      <c r="AI145" s="109"/>
      <c r="AJ145" s="109"/>
      <c r="AK145" s="277"/>
      <c r="AL145" s="109"/>
      <c r="AM145" s="109"/>
      <c r="AN145" s="109"/>
      <c r="AO145" s="276"/>
      <c r="AP145" s="109"/>
      <c r="AQ145" s="109"/>
      <c r="AR145" s="116"/>
      <c r="AS145" s="116"/>
    </row>
    <row r="146" spans="1:45" ht="139.9" customHeight="1">
      <c r="A146" s="112">
        <v>136</v>
      </c>
      <c r="B146" s="113"/>
      <c r="C146" s="113"/>
      <c r="D146" s="113"/>
      <c r="E146" s="113"/>
      <c r="F146" s="113"/>
      <c r="G146" s="113"/>
      <c r="H146" s="113"/>
      <c r="I146" s="113"/>
      <c r="J146" s="113"/>
      <c r="K146" s="358"/>
      <c r="L146" s="359"/>
      <c r="M146" s="360"/>
      <c r="N146" s="276"/>
      <c r="O146" s="276"/>
      <c r="P146" s="276"/>
      <c r="Q146" s="278"/>
      <c r="R146" s="278"/>
      <c r="S146" s="109"/>
      <c r="T146" s="109"/>
      <c r="U146" s="109"/>
      <c r="V146" s="109"/>
      <c r="W146" s="109"/>
      <c r="X146" s="109"/>
      <c r="Y146" s="109"/>
      <c r="Z146" s="109"/>
      <c r="AA146" s="109"/>
      <c r="AB146" s="109"/>
      <c r="AC146" s="109"/>
      <c r="AD146" s="109"/>
      <c r="AE146" s="108"/>
      <c r="AF146" s="109"/>
      <c r="AG146" s="109"/>
      <c r="AH146" s="109"/>
      <c r="AI146" s="109"/>
      <c r="AJ146" s="109"/>
      <c r="AK146" s="277"/>
      <c r="AL146" s="109"/>
      <c r="AM146" s="109"/>
      <c r="AN146" s="109"/>
      <c r="AO146" s="276"/>
      <c r="AP146" s="109"/>
      <c r="AQ146" s="109"/>
      <c r="AR146" s="116"/>
      <c r="AS146" s="116"/>
    </row>
    <row r="147" spans="1:45" ht="139.9" customHeight="1">
      <c r="A147" s="112">
        <v>137</v>
      </c>
      <c r="B147" s="113"/>
      <c r="C147" s="113"/>
      <c r="D147" s="113"/>
      <c r="E147" s="113"/>
      <c r="F147" s="113"/>
      <c r="G147" s="113"/>
      <c r="H147" s="113"/>
      <c r="I147" s="113"/>
      <c r="J147" s="113"/>
      <c r="K147" s="358"/>
      <c r="L147" s="359"/>
      <c r="M147" s="360"/>
      <c r="N147" s="276"/>
      <c r="O147" s="276"/>
      <c r="P147" s="276"/>
      <c r="Q147" s="278"/>
      <c r="R147" s="278"/>
      <c r="S147" s="109"/>
      <c r="T147" s="109"/>
      <c r="U147" s="109"/>
      <c r="V147" s="109"/>
      <c r="W147" s="109"/>
      <c r="X147" s="109"/>
      <c r="Y147" s="109"/>
      <c r="Z147" s="109"/>
      <c r="AA147" s="109"/>
      <c r="AB147" s="109"/>
      <c r="AC147" s="109"/>
      <c r="AD147" s="109"/>
      <c r="AE147" s="108"/>
      <c r="AF147" s="109"/>
      <c r="AG147" s="109"/>
      <c r="AH147" s="109"/>
      <c r="AI147" s="109"/>
      <c r="AJ147" s="109"/>
      <c r="AK147" s="277"/>
      <c r="AL147" s="109"/>
      <c r="AM147" s="109"/>
      <c r="AN147" s="109"/>
      <c r="AO147" s="276"/>
      <c r="AP147" s="109"/>
      <c r="AQ147" s="109"/>
      <c r="AR147" s="116"/>
      <c r="AS147" s="116"/>
    </row>
    <row r="148" spans="1:45" ht="139.9" customHeight="1">
      <c r="A148" s="112">
        <v>138</v>
      </c>
      <c r="B148" s="113"/>
      <c r="C148" s="113"/>
      <c r="D148" s="113"/>
      <c r="E148" s="113"/>
      <c r="F148" s="113"/>
      <c r="G148" s="113"/>
      <c r="H148" s="113"/>
      <c r="I148" s="113"/>
      <c r="J148" s="113"/>
      <c r="K148" s="358"/>
      <c r="L148" s="359"/>
      <c r="M148" s="360"/>
      <c r="N148" s="276"/>
      <c r="O148" s="276"/>
      <c r="P148" s="276"/>
      <c r="Q148" s="278"/>
      <c r="R148" s="278"/>
      <c r="S148" s="109"/>
      <c r="T148" s="109"/>
      <c r="U148" s="109"/>
      <c r="V148" s="109"/>
      <c r="W148" s="109"/>
      <c r="X148" s="109"/>
      <c r="Y148" s="109"/>
      <c r="Z148" s="109"/>
      <c r="AA148" s="109"/>
      <c r="AB148" s="109"/>
      <c r="AC148" s="109"/>
      <c r="AD148" s="109"/>
      <c r="AE148" s="108"/>
      <c r="AF148" s="109"/>
      <c r="AG148" s="109"/>
      <c r="AH148" s="109"/>
      <c r="AI148" s="109"/>
      <c r="AJ148" s="109"/>
      <c r="AK148" s="277"/>
      <c r="AL148" s="109"/>
      <c r="AM148" s="109"/>
      <c r="AN148" s="109"/>
      <c r="AO148" s="276"/>
      <c r="AP148" s="109"/>
      <c r="AQ148" s="109"/>
      <c r="AR148" s="116"/>
      <c r="AS148" s="116"/>
    </row>
    <row r="149" spans="1:45" ht="139.9" customHeight="1">
      <c r="A149" s="112">
        <v>139</v>
      </c>
      <c r="B149" s="113"/>
      <c r="C149" s="113"/>
      <c r="D149" s="113"/>
      <c r="E149" s="113"/>
      <c r="F149" s="113"/>
      <c r="G149" s="113"/>
      <c r="H149" s="113"/>
      <c r="I149" s="113"/>
      <c r="J149" s="113"/>
      <c r="K149" s="358"/>
      <c r="L149" s="359"/>
      <c r="M149" s="360"/>
      <c r="N149" s="276"/>
      <c r="O149" s="276"/>
      <c r="P149" s="276"/>
      <c r="Q149" s="278"/>
      <c r="R149" s="278"/>
      <c r="S149" s="109"/>
      <c r="T149" s="109"/>
      <c r="U149" s="109"/>
      <c r="V149" s="109"/>
      <c r="W149" s="109"/>
      <c r="X149" s="109"/>
      <c r="Y149" s="109"/>
      <c r="Z149" s="109"/>
      <c r="AA149" s="109"/>
      <c r="AB149" s="109"/>
      <c r="AC149" s="109"/>
      <c r="AD149" s="109"/>
      <c r="AE149" s="108"/>
      <c r="AF149" s="109"/>
      <c r="AG149" s="109"/>
      <c r="AH149" s="109"/>
      <c r="AI149" s="109"/>
      <c r="AJ149" s="109"/>
      <c r="AK149" s="277"/>
      <c r="AL149" s="109"/>
      <c r="AM149" s="109"/>
      <c r="AN149" s="109"/>
      <c r="AO149" s="276"/>
      <c r="AP149" s="109"/>
      <c r="AQ149" s="109"/>
      <c r="AR149" s="116"/>
      <c r="AS149" s="116"/>
    </row>
    <row r="150" spans="1:45" ht="139.9" customHeight="1">
      <c r="A150" s="112">
        <v>140</v>
      </c>
      <c r="B150" s="113"/>
      <c r="C150" s="113"/>
      <c r="D150" s="113"/>
      <c r="E150" s="113"/>
      <c r="F150" s="113"/>
      <c r="G150" s="113"/>
      <c r="H150" s="113"/>
      <c r="I150" s="113"/>
      <c r="J150" s="113"/>
      <c r="K150" s="358"/>
      <c r="L150" s="359"/>
      <c r="M150" s="360"/>
      <c r="N150" s="276"/>
      <c r="O150" s="276"/>
      <c r="P150" s="276"/>
      <c r="Q150" s="278"/>
      <c r="R150" s="278"/>
      <c r="S150" s="109"/>
      <c r="T150" s="109"/>
      <c r="U150" s="109"/>
      <c r="V150" s="109"/>
      <c r="W150" s="109"/>
      <c r="X150" s="109"/>
      <c r="Y150" s="109"/>
      <c r="Z150" s="109"/>
      <c r="AA150" s="109"/>
      <c r="AB150" s="109"/>
      <c r="AC150" s="109"/>
      <c r="AD150" s="109"/>
      <c r="AE150" s="108"/>
      <c r="AF150" s="109"/>
      <c r="AG150" s="109"/>
      <c r="AH150" s="109"/>
      <c r="AI150" s="109"/>
      <c r="AJ150" s="109"/>
      <c r="AK150" s="277"/>
      <c r="AL150" s="109"/>
      <c r="AM150" s="109"/>
      <c r="AN150" s="109"/>
      <c r="AO150" s="276"/>
      <c r="AP150" s="109"/>
      <c r="AQ150" s="109"/>
      <c r="AR150" s="116"/>
      <c r="AS150" s="116"/>
    </row>
    <row r="151" spans="1:45" ht="139.9" customHeight="1">
      <c r="A151" s="112">
        <v>141</v>
      </c>
      <c r="B151" s="113"/>
      <c r="C151" s="113"/>
      <c r="D151" s="113"/>
      <c r="E151" s="113"/>
      <c r="F151" s="113"/>
      <c r="G151" s="113"/>
      <c r="H151" s="113"/>
      <c r="I151" s="113"/>
      <c r="J151" s="113"/>
      <c r="K151" s="358"/>
      <c r="L151" s="359"/>
      <c r="M151" s="360"/>
      <c r="N151" s="276"/>
      <c r="O151" s="276"/>
      <c r="P151" s="276"/>
      <c r="Q151" s="278"/>
      <c r="R151" s="278"/>
      <c r="S151" s="109"/>
      <c r="T151" s="109"/>
      <c r="U151" s="109"/>
      <c r="V151" s="109"/>
      <c r="W151" s="109"/>
      <c r="X151" s="109"/>
      <c r="Y151" s="109"/>
      <c r="Z151" s="109"/>
      <c r="AA151" s="109"/>
      <c r="AB151" s="109"/>
      <c r="AC151" s="109"/>
      <c r="AD151" s="109"/>
      <c r="AE151" s="108"/>
      <c r="AF151" s="109"/>
      <c r="AG151" s="109"/>
      <c r="AH151" s="109"/>
      <c r="AI151" s="109"/>
      <c r="AJ151" s="109"/>
      <c r="AK151" s="277"/>
      <c r="AL151" s="109"/>
      <c r="AM151" s="109"/>
      <c r="AN151" s="109"/>
      <c r="AO151" s="276"/>
      <c r="AP151" s="109"/>
      <c r="AQ151" s="109"/>
      <c r="AR151" s="116"/>
      <c r="AS151" s="116"/>
    </row>
    <row r="152" spans="1:45" ht="139.9" customHeight="1">
      <c r="A152" s="112">
        <v>142</v>
      </c>
      <c r="B152" s="113"/>
      <c r="C152" s="113"/>
      <c r="D152" s="113"/>
      <c r="E152" s="113"/>
      <c r="F152" s="113"/>
      <c r="G152" s="113"/>
      <c r="H152" s="113"/>
      <c r="I152" s="113"/>
      <c r="J152" s="113"/>
      <c r="K152" s="358"/>
      <c r="L152" s="359"/>
      <c r="M152" s="360"/>
      <c r="N152" s="276"/>
      <c r="O152" s="276"/>
      <c r="P152" s="276"/>
      <c r="Q152" s="278"/>
      <c r="R152" s="278"/>
      <c r="S152" s="109"/>
      <c r="T152" s="109"/>
      <c r="U152" s="109"/>
      <c r="V152" s="109"/>
      <c r="W152" s="109"/>
      <c r="X152" s="109"/>
      <c r="Y152" s="109"/>
      <c r="Z152" s="109"/>
      <c r="AA152" s="109"/>
      <c r="AB152" s="109"/>
      <c r="AC152" s="109"/>
      <c r="AD152" s="109"/>
      <c r="AE152" s="108"/>
      <c r="AF152" s="109"/>
      <c r="AG152" s="109"/>
      <c r="AH152" s="109"/>
      <c r="AI152" s="109"/>
      <c r="AJ152" s="109"/>
      <c r="AK152" s="277"/>
      <c r="AL152" s="109"/>
      <c r="AM152" s="109"/>
      <c r="AN152" s="109"/>
      <c r="AO152" s="276"/>
      <c r="AP152" s="109"/>
      <c r="AQ152" s="109"/>
      <c r="AR152" s="116"/>
      <c r="AS152" s="116"/>
    </row>
    <row r="153" spans="1:45" ht="139.9" customHeight="1">
      <c r="A153" s="112">
        <v>143</v>
      </c>
      <c r="B153" s="113"/>
      <c r="C153" s="113"/>
      <c r="D153" s="113"/>
      <c r="E153" s="113"/>
      <c r="F153" s="113"/>
      <c r="G153" s="113"/>
      <c r="H153" s="113"/>
      <c r="I153" s="113"/>
      <c r="J153" s="113"/>
      <c r="K153" s="358"/>
      <c r="L153" s="359"/>
      <c r="M153" s="360"/>
      <c r="N153" s="276"/>
      <c r="O153" s="276"/>
      <c r="P153" s="276"/>
      <c r="Q153" s="278"/>
      <c r="R153" s="278"/>
      <c r="S153" s="109"/>
      <c r="T153" s="109"/>
      <c r="U153" s="109"/>
      <c r="V153" s="109"/>
      <c r="W153" s="109"/>
      <c r="X153" s="109"/>
      <c r="Y153" s="109"/>
      <c r="Z153" s="109"/>
      <c r="AA153" s="109"/>
      <c r="AB153" s="109"/>
      <c r="AC153" s="109"/>
      <c r="AD153" s="109"/>
      <c r="AE153" s="108"/>
      <c r="AF153" s="109"/>
      <c r="AG153" s="109"/>
      <c r="AH153" s="109"/>
      <c r="AI153" s="109"/>
      <c r="AJ153" s="109"/>
      <c r="AK153" s="277"/>
      <c r="AL153" s="109"/>
      <c r="AM153" s="109"/>
      <c r="AN153" s="109"/>
      <c r="AO153" s="276"/>
      <c r="AP153" s="109"/>
      <c r="AQ153" s="109"/>
      <c r="AR153" s="116"/>
      <c r="AS153" s="116"/>
    </row>
    <row r="154" spans="1:45" ht="139.9" customHeight="1">
      <c r="A154" s="112">
        <v>144</v>
      </c>
      <c r="B154" s="113"/>
      <c r="C154" s="113"/>
      <c r="D154" s="113"/>
      <c r="E154" s="113"/>
      <c r="F154" s="113"/>
      <c r="G154" s="113"/>
      <c r="H154" s="113"/>
      <c r="I154" s="113"/>
      <c r="J154" s="113"/>
      <c r="K154" s="358"/>
      <c r="L154" s="359"/>
      <c r="M154" s="360"/>
      <c r="N154" s="276"/>
      <c r="O154" s="276"/>
      <c r="P154" s="276"/>
      <c r="Q154" s="278"/>
      <c r="R154" s="278"/>
      <c r="S154" s="109"/>
      <c r="T154" s="109"/>
      <c r="U154" s="109"/>
      <c r="V154" s="109"/>
      <c r="W154" s="109"/>
      <c r="X154" s="109"/>
      <c r="Y154" s="109"/>
      <c r="Z154" s="109"/>
      <c r="AA154" s="109"/>
      <c r="AB154" s="109"/>
      <c r="AC154" s="109"/>
      <c r="AD154" s="109"/>
      <c r="AE154" s="108"/>
      <c r="AF154" s="109"/>
      <c r="AG154" s="109"/>
      <c r="AH154" s="109"/>
      <c r="AI154" s="109"/>
      <c r="AJ154" s="109"/>
      <c r="AK154" s="277"/>
      <c r="AL154" s="109"/>
      <c r="AM154" s="109"/>
      <c r="AN154" s="109"/>
      <c r="AO154" s="276"/>
      <c r="AP154" s="109"/>
      <c r="AQ154" s="109"/>
      <c r="AR154" s="116"/>
      <c r="AS154" s="116"/>
    </row>
    <row r="155" spans="1:45" ht="139.9" customHeight="1">
      <c r="A155" s="112">
        <v>145</v>
      </c>
      <c r="B155" s="113"/>
      <c r="C155" s="113"/>
      <c r="D155" s="113"/>
      <c r="E155" s="113"/>
      <c r="F155" s="113"/>
      <c r="G155" s="113"/>
      <c r="H155" s="113"/>
      <c r="I155" s="113"/>
      <c r="J155" s="113"/>
      <c r="K155" s="358"/>
      <c r="L155" s="359"/>
      <c r="M155" s="360"/>
      <c r="N155" s="276"/>
      <c r="O155" s="276"/>
      <c r="P155" s="276"/>
      <c r="Q155" s="278"/>
      <c r="R155" s="278"/>
      <c r="S155" s="109"/>
      <c r="T155" s="109"/>
      <c r="U155" s="109"/>
      <c r="V155" s="109"/>
      <c r="W155" s="109"/>
      <c r="X155" s="109"/>
      <c r="Y155" s="109"/>
      <c r="Z155" s="109"/>
      <c r="AA155" s="109"/>
      <c r="AB155" s="109"/>
      <c r="AC155" s="109"/>
      <c r="AD155" s="109"/>
      <c r="AE155" s="108"/>
      <c r="AF155" s="109"/>
      <c r="AG155" s="109"/>
      <c r="AH155" s="109"/>
      <c r="AI155" s="109"/>
      <c r="AJ155" s="109"/>
      <c r="AK155" s="277"/>
      <c r="AL155" s="109"/>
      <c r="AM155" s="109"/>
      <c r="AN155" s="109"/>
      <c r="AO155" s="276"/>
      <c r="AP155" s="109"/>
      <c r="AQ155" s="109"/>
      <c r="AR155" s="116"/>
      <c r="AS155" s="116"/>
    </row>
    <row r="156" spans="1:45" ht="139.9" customHeight="1">
      <c r="A156" s="112">
        <v>146</v>
      </c>
      <c r="B156" s="113"/>
      <c r="C156" s="113"/>
      <c r="D156" s="113"/>
      <c r="E156" s="113"/>
      <c r="F156" s="113"/>
      <c r="G156" s="113"/>
      <c r="H156" s="113"/>
      <c r="I156" s="113"/>
      <c r="J156" s="113"/>
      <c r="K156" s="358"/>
      <c r="L156" s="359"/>
      <c r="M156" s="360"/>
      <c r="N156" s="276"/>
      <c r="O156" s="276"/>
      <c r="P156" s="276"/>
      <c r="Q156" s="278"/>
      <c r="R156" s="278"/>
      <c r="S156" s="109"/>
      <c r="T156" s="109"/>
      <c r="U156" s="109"/>
      <c r="V156" s="109"/>
      <c r="W156" s="109"/>
      <c r="X156" s="109"/>
      <c r="Y156" s="109"/>
      <c r="Z156" s="109"/>
      <c r="AA156" s="109"/>
      <c r="AB156" s="109"/>
      <c r="AC156" s="109"/>
      <c r="AD156" s="109"/>
      <c r="AE156" s="108"/>
      <c r="AF156" s="109"/>
      <c r="AG156" s="109"/>
      <c r="AH156" s="109"/>
      <c r="AI156" s="109"/>
      <c r="AJ156" s="109"/>
      <c r="AK156" s="277"/>
      <c r="AL156" s="109"/>
      <c r="AM156" s="109"/>
      <c r="AN156" s="109"/>
      <c r="AO156" s="276"/>
      <c r="AP156" s="109"/>
      <c r="AQ156" s="109"/>
      <c r="AR156" s="116"/>
      <c r="AS156" s="116"/>
    </row>
    <row r="157" spans="1:45" ht="139.9" customHeight="1">
      <c r="A157" s="112">
        <v>147</v>
      </c>
      <c r="B157" s="113"/>
      <c r="C157" s="113"/>
      <c r="D157" s="113"/>
      <c r="E157" s="113"/>
      <c r="F157" s="113"/>
      <c r="G157" s="113"/>
      <c r="H157" s="113"/>
      <c r="I157" s="113"/>
      <c r="J157" s="113"/>
      <c r="K157" s="358"/>
      <c r="L157" s="359"/>
      <c r="M157" s="360"/>
      <c r="N157" s="276"/>
      <c r="O157" s="276"/>
      <c r="P157" s="276"/>
      <c r="Q157" s="278"/>
      <c r="R157" s="278"/>
      <c r="S157" s="109"/>
      <c r="T157" s="109"/>
      <c r="U157" s="109"/>
      <c r="V157" s="109"/>
      <c r="W157" s="109"/>
      <c r="X157" s="109"/>
      <c r="Y157" s="109"/>
      <c r="Z157" s="109"/>
      <c r="AA157" s="109"/>
      <c r="AB157" s="109"/>
      <c r="AC157" s="109"/>
      <c r="AD157" s="109"/>
      <c r="AE157" s="108"/>
      <c r="AF157" s="109"/>
      <c r="AG157" s="109"/>
      <c r="AH157" s="109"/>
      <c r="AI157" s="109"/>
      <c r="AJ157" s="109"/>
      <c r="AK157" s="277"/>
      <c r="AL157" s="109"/>
      <c r="AM157" s="109"/>
      <c r="AN157" s="109"/>
      <c r="AO157" s="276"/>
      <c r="AP157" s="109"/>
      <c r="AQ157" s="109"/>
      <c r="AR157" s="116"/>
      <c r="AS157" s="116"/>
    </row>
    <row r="158" spans="1:45" ht="139.9" customHeight="1">
      <c r="A158" s="112">
        <v>148</v>
      </c>
      <c r="B158" s="113"/>
      <c r="C158" s="113"/>
      <c r="D158" s="113"/>
      <c r="E158" s="113"/>
      <c r="F158" s="113"/>
      <c r="G158" s="113"/>
      <c r="H158" s="113"/>
      <c r="I158" s="113"/>
      <c r="J158" s="113"/>
      <c r="K158" s="358"/>
      <c r="L158" s="359"/>
      <c r="M158" s="360"/>
      <c r="N158" s="276"/>
      <c r="O158" s="276"/>
      <c r="P158" s="276"/>
      <c r="Q158" s="278"/>
      <c r="R158" s="278"/>
      <c r="S158" s="109"/>
      <c r="T158" s="109"/>
      <c r="U158" s="109"/>
      <c r="V158" s="109"/>
      <c r="W158" s="109"/>
      <c r="X158" s="109"/>
      <c r="Y158" s="109"/>
      <c r="Z158" s="109"/>
      <c r="AA158" s="109"/>
      <c r="AB158" s="109"/>
      <c r="AC158" s="109"/>
      <c r="AD158" s="109"/>
      <c r="AE158" s="108"/>
      <c r="AF158" s="109"/>
      <c r="AG158" s="109"/>
      <c r="AH158" s="109"/>
      <c r="AI158" s="109"/>
      <c r="AJ158" s="109"/>
      <c r="AK158" s="277"/>
      <c r="AL158" s="109"/>
      <c r="AM158" s="109"/>
      <c r="AN158" s="109"/>
      <c r="AO158" s="276"/>
      <c r="AP158" s="109"/>
      <c r="AQ158" s="109"/>
      <c r="AR158" s="116"/>
      <c r="AS158" s="116"/>
    </row>
    <row r="159" spans="1:45" ht="139.9" customHeight="1">
      <c r="A159" s="112">
        <v>149</v>
      </c>
      <c r="B159" s="113"/>
      <c r="C159" s="113"/>
      <c r="D159" s="113"/>
      <c r="E159" s="113"/>
      <c r="F159" s="113"/>
      <c r="G159" s="113"/>
      <c r="H159" s="113"/>
      <c r="I159" s="113"/>
      <c r="J159" s="113"/>
      <c r="K159" s="358"/>
      <c r="L159" s="359"/>
      <c r="M159" s="360"/>
      <c r="N159" s="276"/>
      <c r="O159" s="276"/>
      <c r="P159" s="276"/>
      <c r="Q159" s="278"/>
      <c r="R159" s="278"/>
      <c r="S159" s="109"/>
      <c r="T159" s="109"/>
      <c r="U159" s="109"/>
      <c r="V159" s="109"/>
      <c r="W159" s="109"/>
      <c r="X159" s="109"/>
      <c r="Y159" s="109"/>
      <c r="Z159" s="109"/>
      <c r="AA159" s="109"/>
      <c r="AB159" s="109"/>
      <c r="AC159" s="109"/>
      <c r="AD159" s="109"/>
      <c r="AE159" s="108"/>
      <c r="AF159" s="109"/>
      <c r="AG159" s="109"/>
      <c r="AH159" s="109"/>
      <c r="AI159" s="109"/>
      <c r="AJ159" s="109"/>
      <c r="AK159" s="277"/>
      <c r="AL159" s="109"/>
      <c r="AM159" s="109"/>
      <c r="AN159" s="109"/>
      <c r="AO159" s="276"/>
      <c r="AP159" s="109"/>
      <c r="AQ159" s="109"/>
      <c r="AR159" s="116"/>
      <c r="AS159" s="116"/>
    </row>
    <row r="160" spans="1:45" ht="139.9" customHeight="1">
      <c r="A160" s="112">
        <v>150</v>
      </c>
      <c r="B160" s="113"/>
      <c r="C160" s="113"/>
      <c r="D160" s="113"/>
      <c r="E160" s="113"/>
      <c r="F160" s="113"/>
      <c r="G160" s="113"/>
      <c r="H160" s="113"/>
      <c r="I160" s="113"/>
      <c r="J160" s="113"/>
      <c r="K160" s="358"/>
      <c r="L160" s="359"/>
      <c r="M160" s="360"/>
      <c r="N160" s="276"/>
      <c r="O160" s="276"/>
      <c r="P160" s="276"/>
      <c r="Q160" s="278"/>
      <c r="R160" s="278"/>
      <c r="S160" s="109"/>
      <c r="T160" s="109"/>
      <c r="U160" s="109"/>
      <c r="V160" s="109"/>
      <c r="W160" s="109"/>
      <c r="X160" s="109"/>
      <c r="Y160" s="109"/>
      <c r="Z160" s="109"/>
      <c r="AA160" s="109"/>
      <c r="AB160" s="109"/>
      <c r="AC160" s="109"/>
      <c r="AD160" s="109"/>
      <c r="AE160" s="108"/>
      <c r="AF160" s="109"/>
      <c r="AG160" s="109"/>
      <c r="AH160" s="109"/>
      <c r="AI160" s="109"/>
      <c r="AJ160" s="109"/>
      <c r="AK160" s="277"/>
      <c r="AL160" s="109"/>
      <c r="AM160" s="109"/>
      <c r="AN160" s="109"/>
      <c r="AO160" s="276"/>
      <c r="AP160" s="109"/>
      <c r="AQ160" s="109"/>
      <c r="AR160" s="116"/>
      <c r="AS160" s="116"/>
    </row>
    <row r="161" spans="1:45" ht="139.9" customHeight="1">
      <c r="A161" s="112">
        <v>151</v>
      </c>
      <c r="B161" s="113"/>
      <c r="C161" s="113"/>
      <c r="D161" s="113"/>
      <c r="E161" s="113"/>
      <c r="F161" s="113"/>
      <c r="G161" s="113"/>
      <c r="H161" s="113"/>
      <c r="I161" s="113"/>
      <c r="J161" s="113"/>
      <c r="K161" s="358"/>
      <c r="L161" s="359"/>
      <c r="M161" s="360"/>
      <c r="N161" s="276"/>
      <c r="O161" s="276"/>
      <c r="P161" s="276"/>
      <c r="Q161" s="278"/>
      <c r="R161" s="278"/>
      <c r="S161" s="109"/>
      <c r="T161" s="109"/>
      <c r="U161" s="109"/>
      <c r="V161" s="109"/>
      <c r="W161" s="109"/>
      <c r="X161" s="109"/>
      <c r="Y161" s="109"/>
      <c r="Z161" s="109"/>
      <c r="AA161" s="109"/>
      <c r="AB161" s="109"/>
      <c r="AC161" s="109"/>
      <c r="AD161" s="109"/>
      <c r="AE161" s="108"/>
      <c r="AF161" s="109"/>
      <c r="AG161" s="109"/>
      <c r="AH161" s="109"/>
      <c r="AI161" s="109"/>
      <c r="AJ161" s="109"/>
      <c r="AK161" s="277"/>
      <c r="AL161" s="109"/>
      <c r="AM161" s="109"/>
      <c r="AN161" s="109"/>
      <c r="AO161" s="276"/>
      <c r="AP161" s="109"/>
      <c r="AQ161" s="109"/>
      <c r="AR161" s="116"/>
      <c r="AS161" s="116"/>
    </row>
    <row r="162" spans="1:45" ht="139.9" customHeight="1">
      <c r="A162" s="112">
        <v>152</v>
      </c>
      <c r="B162" s="113"/>
      <c r="C162" s="113"/>
      <c r="D162" s="113"/>
      <c r="E162" s="113"/>
      <c r="F162" s="113"/>
      <c r="G162" s="113"/>
      <c r="H162" s="113"/>
      <c r="I162" s="113"/>
      <c r="J162" s="113"/>
      <c r="K162" s="358"/>
      <c r="L162" s="359"/>
      <c r="M162" s="360"/>
      <c r="N162" s="276"/>
      <c r="O162" s="276"/>
      <c r="P162" s="276"/>
      <c r="Q162" s="278"/>
      <c r="R162" s="278"/>
      <c r="S162" s="109"/>
      <c r="T162" s="109"/>
      <c r="U162" s="109"/>
      <c r="V162" s="109"/>
      <c r="W162" s="109"/>
      <c r="X162" s="109"/>
      <c r="Y162" s="109"/>
      <c r="Z162" s="109"/>
      <c r="AA162" s="109"/>
      <c r="AB162" s="109"/>
      <c r="AC162" s="109"/>
      <c r="AD162" s="109"/>
      <c r="AE162" s="108"/>
      <c r="AF162" s="109"/>
      <c r="AG162" s="109"/>
      <c r="AH162" s="109"/>
      <c r="AI162" s="109"/>
      <c r="AJ162" s="109"/>
      <c r="AK162" s="277"/>
      <c r="AL162" s="109"/>
      <c r="AM162" s="109"/>
      <c r="AN162" s="109"/>
      <c r="AO162" s="276"/>
      <c r="AP162" s="109"/>
      <c r="AQ162" s="109"/>
      <c r="AR162" s="116"/>
      <c r="AS162" s="116"/>
    </row>
    <row r="163" spans="1:45" ht="139.9" customHeight="1">
      <c r="A163" s="112">
        <v>153</v>
      </c>
      <c r="B163" s="113"/>
      <c r="C163" s="113"/>
      <c r="D163" s="113"/>
      <c r="E163" s="113"/>
      <c r="F163" s="113"/>
      <c r="G163" s="113"/>
      <c r="H163" s="113"/>
      <c r="I163" s="113"/>
      <c r="J163" s="113"/>
      <c r="K163" s="358"/>
      <c r="L163" s="359"/>
      <c r="M163" s="360"/>
      <c r="N163" s="276"/>
      <c r="O163" s="276"/>
      <c r="P163" s="276"/>
      <c r="Q163" s="278"/>
      <c r="R163" s="278"/>
      <c r="S163" s="109"/>
      <c r="T163" s="109"/>
      <c r="U163" s="109"/>
      <c r="V163" s="109"/>
      <c r="W163" s="109"/>
      <c r="X163" s="109"/>
      <c r="Y163" s="109"/>
      <c r="Z163" s="109"/>
      <c r="AA163" s="109"/>
      <c r="AB163" s="109"/>
      <c r="AC163" s="109"/>
      <c r="AD163" s="109"/>
      <c r="AE163" s="108"/>
      <c r="AF163" s="109"/>
      <c r="AG163" s="109"/>
      <c r="AH163" s="109"/>
      <c r="AI163" s="109"/>
      <c r="AJ163" s="109"/>
      <c r="AK163" s="277"/>
      <c r="AL163" s="109"/>
      <c r="AM163" s="109"/>
      <c r="AN163" s="109"/>
      <c r="AO163" s="276"/>
      <c r="AP163" s="109"/>
      <c r="AQ163" s="109"/>
      <c r="AR163" s="116"/>
      <c r="AS163" s="116"/>
    </row>
    <row r="164" spans="1:45" ht="139.9" customHeight="1">
      <c r="A164" s="112">
        <v>154</v>
      </c>
      <c r="B164" s="113"/>
      <c r="C164" s="113"/>
      <c r="D164" s="113"/>
      <c r="E164" s="113"/>
      <c r="F164" s="113"/>
      <c r="G164" s="113"/>
      <c r="H164" s="113"/>
      <c r="I164" s="113"/>
      <c r="J164" s="113"/>
      <c r="K164" s="358"/>
      <c r="L164" s="359"/>
      <c r="M164" s="360"/>
      <c r="N164" s="276"/>
      <c r="O164" s="276"/>
      <c r="P164" s="276"/>
      <c r="Q164" s="278"/>
      <c r="R164" s="278"/>
      <c r="S164" s="109"/>
      <c r="T164" s="109"/>
      <c r="U164" s="109"/>
      <c r="V164" s="109"/>
      <c r="W164" s="109"/>
      <c r="X164" s="109"/>
      <c r="Y164" s="109"/>
      <c r="Z164" s="109"/>
      <c r="AA164" s="109"/>
      <c r="AB164" s="109"/>
      <c r="AC164" s="109"/>
      <c r="AD164" s="109"/>
      <c r="AE164" s="108"/>
      <c r="AF164" s="109"/>
      <c r="AG164" s="109"/>
      <c r="AH164" s="109"/>
      <c r="AI164" s="109"/>
      <c r="AJ164" s="109"/>
      <c r="AK164" s="277"/>
      <c r="AL164" s="109"/>
      <c r="AM164" s="109"/>
      <c r="AN164" s="109"/>
      <c r="AO164" s="276"/>
      <c r="AP164" s="109"/>
      <c r="AQ164" s="109"/>
      <c r="AR164" s="116"/>
      <c r="AS164" s="116"/>
    </row>
    <row r="165" spans="1:45" ht="139.9" customHeight="1">
      <c r="A165" s="112">
        <v>155</v>
      </c>
      <c r="B165" s="113"/>
      <c r="C165" s="113"/>
      <c r="D165" s="113"/>
      <c r="E165" s="113"/>
      <c r="F165" s="113"/>
      <c r="G165" s="113"/>
      <c r="H165" s="113"/>
      <c r="I165" s="113"/>
      <c r="J165" s="113"/>
      <c r="K165" s="358"/>
      <c r="L165" s="359"/>
      <c r="M165" s="360"/>
      <c r="N165" s="276"/>
      <c r="O165" s="276"/>
      <c r="P165" s="276"/>
      <c r="Q165" s="278"/>
      <c r="R165" s="278"/>
      <c r="S165" s="109"/>
      <c r="T165" s="109"/>
      <c r="U165" s="109"/>
      <c r="V165" s="109"/>
      <c r="W165" s="109"/>
      <c r="X165" s="109"/>
      <c r="Y165" s="109"/>
      <c r="Z165" s="109"/>
      <c r="AA165" s="109"/>
      <c r="AB165" s="109"/>
      <c r="AC165" s="109"/>
      <c r="AD165" s="109"/>
      <c r="AE165" s="108"/>
      <c r="AF165" s="109"/>
      <c r="AG165" s="109"/>
      <c r="AH165" s="109"/>
      <c r="AI165" s="109"/>
      <c r="AJ165" s="109"/>
      <c r="AK165" s="277"/>
      <c r="AL165" s="109"/>
      <c r="AM165" s="109"/>
      <c r="AN165" s="109"/>
      <c r="AO165" s="276"/>
      <c r="AP165" s="109"/>
      <c r="AQ165" s="109"/>
      <c r="AR165" s="116"/>
      <c r="AS165" s="116"/>
    </row>
    <row r="166" spans="1:45" ht="139.9" customHeight="1">
      <c r="A166" s="112">
        <v>156</v>
      </c>
      <c r="B166" s="113"/>
      <c r="C166" s="113"/>
      <c r="D166" s="113"/>
      <c r="E166" s="113"/>
      <c r="F166" s="113"/>
      <c r="G166" s="113"/>
      <c r="H166" s="113"/>
      <c r="I166" s="113"/>
      <c r="J166" s="113"/>
      <c r="K166" s="358"/>
      <c r="L166" s="359"/>
      <c r="M166" s="360"/>
      <c r="N166" s="276"/>
      <c r="O166" s="276"/>
      <c r="P166" s="276"/>
      <c r="Q166" s="278"/>
      <c r="R166" s="278"/>
      <c r="S166" s="109"/>
      <c r="T166" s="109"/>
      <c r="U166" s="109"/>
      <c r="V166" s="109"/>
      <c r="W166" s="109"/>
      <c r="X166" s="109"/>
      <c r="Y166" s="109"/>
      <c r="Z166" s="109"/>
      <c r="AA166" s="109"/>
      <c r="AB166" s="109"/>
      <c r="AC166" s="109"/>
      <c r="AD166" s="109"/>
      <c r="AE166" s="108"/>
      <c r="AF166" s="109"/>
      <c r="AG166" s="109"/>
      <c r="AH166" s="109"/>
      <c r="AI166" s="109"/>
      <c r="AJ166" s="109"/>
      <c r="AK166" s="277"/>
      <c r="AL166" s="109"/>
      <c r="AM166" s="109"/>
      <c r="AN166" s="109"/>
      <c r="AO166" s="276"/>
      <c r="AP166" s="109"/>
      <c r="AQ166" s="109"/>
      <c r="AR166" s="116"/>
      <c r="AS166" s="116"/>
    </row>
    <row r="167" spans="1:45" ht="139.9" customHeight="1">
      <c r="A167" s="112">
        <v>157</v>
      </c>
      <c r="B167" s="113"/>
      <c r="C167" s="113"/>
      <c r="D167" s="113"/>
      <c r="E167" s="113"/>
      <c r="F167" s="113"/>
      <c r="G167" s="113"/>
      <c r="H167" s="113"/>
      <c r="I167" s="113"/>
      <c r="J167" s="113"/>
      <c r="K167" s="358"/>
      <c r="L167" s="359"/>
      <c r="M167" s="360"/>
      <c r="N167" s="276"/>
      <c r="O167" s="276"/>
      <c r="P167" s="276"/>
      <c r="Q167" s="278"/>
      <c r="R167" s="278"/>
      <c r="S167" s="109"/>
      <c r="T167" s="109"/>
      <c r="U167" s="109"/>
      <c r="V167" s="109"/>
      <c r="W167" s="109"/>
      <c r="X167" s="109"/>
      <c r="Y167" s="109"/>
      <c r="Z167" s="109"/>
      <c r="AA167" s="109"/>
      <c r="AB167" s="109"/>
      <c r="AC167" s="109"/>
      <c r="AD167" s="109"/>
      <c r="AE167" s="108"/>
      <c r="AF167" s="109"/>
      <c r="AG167" s="109"/>
      <c r="AH167" s="109"/>
      <c r="AI167" s="109"/>
      <c r="AJ167" s="109"/>
      <c r="AK167" s="277"/>
      <c r="AL167" s="109"/>
      <c r="AM167" s="109"/>
      <c r="AN167" s="109"/>
      <c r="AO167" s="276"/>
      <c r="AP167" s="109"/>
      <c r="AQ167" s="109"/>
      <c r="AR167" s="116"/>
      <c r="AS167" s="116"/>
    </row>
    <row r="168" spans="1:45" ht="139.9" customHeight="1">
      <c r="A168" s="112">
        <v>158</v>
      </c>
      <c r="B168" s="113"/>
      <c r="C168" s="113"/>
      <c r="D168" s="113"/>
      <c r="E168" s="113"/>
      <c r="F168" s="113"/>
      <c r="G168" s="113"/>
      <c r="H168" s="113"/>
      <c r="I168" s="113"/>
      <c r="J168" s="113"/>
      <c r="K168" s="358"/>
      <c r="L168" s="359"/>
      <c r="M168" s="360"/>
      <c r="N168" s="276"/>
      <c r="O168" s="276"/>
      <c r="P168" s="276"/>
      <c r="Q168" s="278"/>
      <c r="R168" s="278"/>
      <c r="S168" s="109"/>
      <c r="T168" s="109"/>
      <c r="U168" s="109"/>
      <c r="V168" s="109"/>
      <c r="W168" s="109"/>
      <c r="X168" s="109"/>
      <c r="Y168" s="109"/>
      <c r="Z168" s="109"/>
      <c r="AA168" s="109"/>
      <c r="AB168" s="109"/>
      <c r="AC168" s="109"/>
      <c r="AD168" s="109"/>
      <c r="AE168" s="108"/>
      <c r="AF168" s="109"/>
      <c r="AG168" s="109"/>
      <c r="AH168" s="109"/>
      <c r="AI168" s="109"/>
      <c r="AJ168" s="109"/>
      <c r="AK168" s="277"/>
      <c r="AL168" s="109"/>
      <c r="AM168" s="109"/>
      <c r="AN168" s="109"/>
      <c r="AO168" s="276"/>
      <c r="AP168" s="109"/>
      <c r="AQ168" s="109"/>
      <c r="AR168" s="116"/>
      <c r="AS168" s="116"/>
    </row>
    <row r="169" spans="1:45" ht="139.9" customHeight="1">
      <c r="A169" s="112">
        <v>159</v>
      </c>
      <c r="B169" s="113"/>
      <c r="C169" s="113"/>
      <c r="D169" s="113"/>
      <c r="E169" s="113"/>
      <c r="F169" s="113"/>
      <c r="G169" s="113"/>
      <c r="H169" s="113"/>
      <c r="I169" s="113"/>
      <c r="J169" s="113"/>
      <c r="K169" s="358"/>
      <c r="L169" s="359"/>
      <c r="M169" s="360"/>
      <c r="N169" s="276"/>
      <c r="O169" s="276"/>
      <c r="P169" s="276"/>
      <c r="Q169" s="278"/>
      <c r="R169" s="278"/>
      <c r="S169" s="109"/>
      <c r="T169" s="109"/>
      <c r="U169" s="109"/>
      <c r="V169" s="109"/>
      <c r="W169" s="109"/>
      <c r="X169" s="109"/>
      <c r="Y169" s="109"/>
      <c r="Z169" s="109"/>
      <c r="AA169" s="109"/>
      <c r="AB169" s="109"/>
      <c r="AC169" s="109"/>
      <c r="AD169" s="109"/>
      <c r="AE169" s="108"/>
      <c r="AF169" s="109"/>
      <c r="AG169" s="109"/>
      <c r="AH169" s="109"/>
      <c r="AI169" s="109"/>
      <c r="AJ169" s="109"/>
      <c r="AK169" s="277"/>
      <c r="AL169" s="109"/>
      <c r="AM169" s="109"/>
      <c r="AN169" s="109"/>
      <c r="AO169" s="276"/>
      <c r="AP169" s="109"/>
      <c r="AQ169" s="109"/>
      <c r="AR169" s="116"/>
      <c r="AS169" s="116"/>
    </row>
    <row r="170" spans="1:45" ht="139.9" customHeight="1">
      <c r="A170" s="112">
        <v>160</v>
      </c>
      <c r="B170" s="113"/>
      <c r="C170" s="113"/>
      <c r="D170" s="113"/>
      <c r="E170" s="113"/>
      <c r="F170" s="113"/>
      <c r="G170" s="113"/>
      <c r="H170" s="113"/>
      <c r="I170" s="113"/>
      <c r="J170" s="113"/>
      <c r="K170" s="358"/>
      <c r="L170" s="359"/>
      <c r="M170" s="360"/>
      <c r="N170" s="276"/>
      <c r="O170" s="276"/>
      <c r="P170" s="276"/>
      <c r="Q170" s="278"/>
      <c r="R170" s="278"/>
      <c r="S170" s="109"/>
      <c r="T170" s="109"/>
      <c r="U170" s="109"/>
      <c r="V170" s="109"/>
      <c r="W170" s="109"/>
      <c r="X170" s="109"/>
      <c r="Y170" s="109"/>
      <c r="Z170" s="109"/>
      <c r="AA170" s="109"/>
      <c r="AB170" s="109"/>
      <c r="AC170" s="109"/>
      <c r="AD170" s="109"/>
      <c r="AE170" s="108"/>
      <c r="AF170" s="109"/>
      <c r="AG170" s="109"/>
      <c r="AH170" s="109"/>
      <c r="AI170" s="109"/>
      <c r="AJ170" s="109"/>
      <c r="AK170" s="277"/>
      <c r="AL170" s="109"/>
      <c r="AM170" s="109"/>
      <c r="AN170" s="109"/>
      <c r="AO170" s="276"/>
      <c r="AP170" s="109"/>
      <c r="AQ170" s="109"/>
      <c r="AR170" s="116"/>
      <c r="AS170" s="116"/>
    </row>
    <row r="171" spans="1:45" ht="139.9" customHeight="1">
      <c r="A171" s="112">
        <v>161</v>
      </c>
      <c r="B171" s="113"/>
      <c r="C171" s="113"/>
      <c r="D171" s="113"/>
      <c r="E171" s="113"/>
      <c r="F171" s="113"/>
      <c r="G171" s="113"/>
      <c r="H171" s="113"/>
      <c r="I171" s="113"/>
      <c r="J171" s="113"/>
      <c r="K171" s="358"/>
      <c r="L171" s="359"/>
      <c r="M171" s="360"/>
      <c r="N171" s="276"/>
      <c r="O171" s="276"/>
      <c r="P171" s="276"/>
      <c r="Q171" s="278"/>
      <c r="R171" s="278"/>
      <c r="S171" s="109"/>
      <c r="T171" s="109"/>
      <c r="U171" s="109"/>
      <c r="V171" s="109"/>
      <c r="W171" s="109"/>
      <c r="X171" s="109"/>
      <c r="Y171" s="109"/>
      <c r="Z171" s="109"/>
      <c r="AA171" s="109"/>
      <c r="AB171" s="109"/>
      <c r="AC171" s="109"/>
      <c r="AD171" s="109"/>
      <c r="AE171" s="108"/>
      <c r="AF171" s="109"/>
      <c r="AG171" s="109"/>
      <c r="AH171" s="109"/>
      <c r="AI171" s="109"/>
      <c r="AJ171" s="109"/>
      <c r="AK171" s="277"/>
      <c r="AL171" s="109"/>
      <c r="AM171" s="109"/>
      <c r="AN171" s="109"/>
      <c r="AO171" s="276"/>
      <c r="AP171" s="109"/>
      <c r="AQ171" s="109"/>
      <c r="AR171" s="116"/>
      <c r="AS171" s="116"/>
    </row>
    <row r="172" spans="1:45" ht="139.9" customHeight="1">
      <c r="A172" s="112">
        <v>162</v>
      </c>
      <c r="B172" s="113"/>
      <c r="C172" s="113"/>
      <c r="D172" s="113"/>
      <c r="E172" s="113"/>
      <c r="F172" s="113"/>
      <c r="G172" s="113"/>
      <c r="H172" s="113"/>
      <c r="I172" s="113"/>
      <c r="J172" s="113"/>
      <c r="K172" s="358"/>
      <c r="L172" s="359"/>
      <c r="M172" s="360"/>
      <c r="N172" s="276"/>
      <c r="O172" s="276"/>
      <c r="P172" s="276"/>
      <c r="Q172" s="278"/>
      <c r="R172" s="278"/>
      <c r="S172" s="109"/>
      <c r="T172" s="109"/>
      <c r="U172" s="109"/>
      <c r="V172" s="109"/>
      <c r="W172" s="109"/>
      <c r="X172" s="109"/>
      <c r="Y172" s="109"/>
      <c r="Z172" s="109"/>
      <c r="AA172" s="109"/>
      <c r="AB172" s="109"/>
      <c r="AC172" s="109"/>
      <c r="AD172" s="109"/>
      <c r="AE172" s="108"/>
      <c r="AF172" s="109"/>
      <c r="AG172" s="109"/>
      <c r="AH172" s="109"/>
      <c r="AI172" s="109"/>
      <c r="AJ172" s="109"/>
      <c r="AK172" s="277"/>
      <c r="AL172" s="109"/>
      <c r="AM172" s="109"/>
      <c r="AN172" s="109"/>
      <c r="AO172" s="276"/>
      <c r="AP172" s="109"/>
      <c r="AQ172" s="109"/>
      <c r="AR172" s="116"/>
      <c r="AS172" s="116"/>
    </row>
    <row r="173" spans="1:45" ht="139.9" customHeight="1">
      <c r="A173" s="112">
        <v>163</v>
      </c>
      <c r="B173" s="113"/>
      <c r="C173" s="113"/>
      <c r="D173" s="113"/>
      <c r="E173" s="113"/>
      <c r="F173" s="113"/>
      <c r="G173" s="113"/>
      <c r="H173" s="113"/>
      <c r="I173" s="113"/>
      <c r="J173" s="113"/>
      <c r="K173" s="358"/>
      <c r="L173" s="359"/>
      <c r="M173" s="360"/>
      <c r="N173" s="276"/>
      <c r="O173" s="276"/>
      <c r="P173" s="276"/>
      <c r="Q173" s="278"/>
      <c r="R173" s="278"/>
      <c r="S173" s="109"/>
      <c r="T173" s="109"/>
      <c r="U173" s="109"/>
      <c r="V173" s="109"/>
      <c r="W173" s="109"/>
      <c r="X173" s="109"/>
      <c r="Y173" s="109"/>
      <c r="Z173" s="109"/>
      <c r="AA173" s="109"/>
      <c r="AB173" s="109"/>
      <c r="AC173" s="109"/>
      <c r="AD173" s="109"/>
      <c r="AE173" s="108"/>
      <c r="AF173" s="109"/>
      <c r="AG173" s="109"/>
      <c r="AH173" s="109"/>
      <c r="AI173" s="109"/>
      <c r="AJ173" s="109"/>
      <c r="AK173" s="277"/>
      <c r="AL173" s="109"/>
      <c r="AM173" s="109"/>
      <c r="AN173" s="109"/>
      <c r="AO173" s="276"/>
      <c r="AP173" s="109"/>
      <c r="AQ173" s="109"/>
      <c r="AR173" s="116"/>
      <c r="AS173" s="116"/>
    </row>
    <row r="174" spans="1:45" ht="139.9" customHeight="1">
      <c r="A174" s="112">
        <v>164</v>
      </c>
      <c r="B174" s="113"/>
      <c r="C174" s="113"/>
      <c r="D174" s="113"/>
      <c r="E174" s="113"/>
      <c r="F174" s="113"/>
      <c r="G174" s="113"/>
      <c r="H174" s="113"/>
      <c r="I174" s="113"/>
      <c r="J174" s="113"/>
      <c r="K174" s="358"/>
      <c r="L174" s="359"/>
      <c r="M174" s="360"/>
      <c r="N174" s="276"/>
      <c r="O174" s="276"/>
      <c r="P174" s="276"/>
      <c r="Q174" s="278"/>
      <c r="R174" s="278"/>
      <c r="S174" s="109"/>
      <c r="T174" s="109"/>
      <c r="U174" s="109"/>
      <c r="V174" s="109"/>
      <c r="W174" s="109"/>
      <c r="X174" s="109"/>
      <c r="Y174" s="109"/>
      <c r="Z174" s="109"/>
      <c r="AA174" s="109"/>
      <c r="AB174" s="109"/>
      <c r="AC174" s="109"/>
      <c r="AD174" s="109"/>
      <c r="AE174" s="108"/>
      <c r="AF174" s="109"/>
      <c r="AG174" s="109"/>
      <c r="AH174" s="109"/>
      <c r="AI174" s="109"/>
      <c r="AJ174" s="109"/>
      <c r="AK174" s="277"/>
      <c r="AL174" s="109"/>
      <c r="AM174" s="109"/>
      <c r="AN174" s="109"/>
      <c r="AO174" s="276"/>
      <c r="AP174" s="109"/>
      <c r="AQ174" s="109"/>
      <c r="AR174" s="116"/>
      <c r="AS174" s="116"/>
    </row>
    <row r="175" spans="1:45" ht="139.9" customHeight="1">
      <c r="A175" s="112">
        <v>165</v>
      </c>
      <c r="B175" s="113"/>
      <c r="C175" s="113"/>
      <c r="D175" s="113"/>
      <c r="E175" s="113"/>
      <c r="F175" s="113"/>
      <c r="G175" s="113"/>
      <c r="H175" s="113"/>
      <c r="I175" s="113"/>
      <c r="J175" s="113"/>
      <c r="K175" s="358"/>
      <c r="L175" s="359"/>
      <c r="M175" s="360"/>
      <c r="N175" s="276"/>
      <c r="O175" s="276"/>
      <c r="P175" s="276"/>
      <c r="Q175" s="278"/>
      <c r="R175" s="278"/>
      <c r="S175" s="109"/>
      <c r="T175" s="109"/>
      <c r="U175" s="109"/>
      <c r="V175" s="109"/>
      <c r="W175" s="109"/>
      <c r="X175" s="109"/>
      <c r="Y175" s="109"/>
      <c r="Z175" s="109"/>
      <c r="AA175" s="109"/>
      <c r="AB175" s="109"/>
      <c r="AC175" s="109"/>
      <c r="AD175" s="109"/>
      <c r="AE175" s="108"/>
      <c r="AF175" s="109"/>
      <c r="AG175" s="109"/>
      <c r="AH175" s="109"/>
      <c r="AI175" s="109"/>
      <c r="AJ175" s="109"/>
      <c r="AK175" s="277"/>
      <c r="AL175" s="109"/>
      <c r="AM175" s="109"/>
      <c r="AN175" s="109"/>
      <c r="AO175" s="276"/>
      <c r="AP175" s="109"/>
      <c r="AQ175" s="109"/>
      <c r="AR175" s="116"/>
      <c r="AS175" s="116"/>
    </row>
    <row r="176" spans="1:45" ht="139.9" customHeight="1">
      <c r="A176" s="112">
        <v>166</v>
      </c>
      <c r="B176" s="113"/>
      <c r="C176" s="113"/>
      <c r="D176" s="113"/>
      <c r="E176" s="113"/>
      <c r="F176" s="113"/>
      <c r="G176" s="113"/>
      <c r="H176" s="113"/>
      <c r="I176" s="113"/>
      <c r="J176" s="113"/>
      <c r="K176" s="358"/>
      <c r="L176" s="359"/>
      <c r="M176" s="360"/>
      <c r="N176" s="276"/>
      <c r="O176" s="276"/>
      <c r="P176" s="276"/>
      <c r="Q176" s="278"/>
      <c r="R176" s="278"/>
      <c r="S176" s="109"/>
      <c r="T176" s="109"/>
      <c r="U176" s="109"/>
      <c r="V176" s="109"/>
      <c r="W176" s="109"/>
      <c r="X176" s="109"/>
      <c r="Y176" s="109"/>
      <c r="Z176" s="109"/>
      <c r="AA176" s="109"/>
      <c r="AB176" s="109"/>
      <c r="AC176" s="109"/>
      <c r="AD176" s="109"/>
      <c r="AE176" s="108"/>
      <c r="AF176" s="109"/>
      <c r="AG176" s="109"/>
      <c r="AH176" s="109"/>
      <c r="AI176" s="109"/>
      <c r="AJ176" s="109"/>
      <c r="AK176" s="277"/>
      <c r="AL176" s="109"/>
      <c r="AM176" s="109"/>
      <c r="AN176" s="109"/>
      <c r="AO176" s="276"/>
      <c r="AP176" s="109"/>
      <c r="AQ176" s="109"/>
      <c r="AR176" s="116"/>
      <c r="AS176" s="116"/>
    </row>
    <row r="177" spans="1:45" ht="139.9" customHeight="1">
      <c r="A177" s="112">
        <v>167</v>
      </c>
      <c r="B177" s="113"/>
      <c r="C177" s="113"/>
      <c r="D177" s="113"/>
      <c r="E177" s="113"/>
      <c r="F177" s="113"/>
      <c r="G177" s="113"/>
      <c r="H177" s="113"/>
      <c r="I177" s="113"/>
      <c r="J177" s="113"/>
      <c r="K177" s="358"/>
      <c r="L177" s="359"/>
      <c r="M177" s="360"/>
      <c r="N177" s="276"/>
      <c r="O177" s="276"/>
      <c r="P177" s="276"/>
      <c r="Q177" s="278"/>
      <c r="R177" s="278"/>
      <c r="S177" s="109"/>
      <c r="T177" s="109"/>
      <c r="U177" s="109"/>
      <c r="V177" s="109"/>
      <c r="W177" s="109"/>
      <c r="X177" s="109"/>
      <c r="Y177" s="109"/>
      <c r="Z177" s="109"/>
      <c r="AA177" s="109"/>
      <c r="AB177" s="109"/>
      <c r="AC177" s="109"/>
      <c r="AD177" s="109"/>
      <c r="AE177" s="108"/>
      <c r="AF177" s="109"/>
      <c r="AG177" s="109"/>
      <c r="AH177" s="109"/>
      <c r="AI177" s="109"/>
      <c r="AJ177" s="109"/>
      <c r="AK177" s="277"/>
      <c r="AL177" s="109"/>
      <c r="AM177" s="109"/>
      <c r="AN177" s="109"/>
      <c r="AO177" s="276"/>
      <c r="AP177" s="109"/>
      <c r="AQ177" s="109"/>
      <c r="AR177" s="116"/>
      <c r="AS177" s="116"/>
    </row>
    <row r="178" spans="1:45" ht="139.9" customHeight="1">
      <c r="A178" s="112">
        <v>168</v>
      </c>
      <c r="B178" s="113"/>
      <c r="C178" s="113"/>
      <c r="D178" s="113"/>
      <c r="E178" s="113"/>
      <c r="F178" s="113"/>
      <c r="G178" s="113"/>
      <c r="H178" s="113"/>
      <c r="I178" s="113"/>
      <c r="J178" s="113"/>
      <c r="K178" s="358"/>
      <c r="L178" s="359"/>
      <c r="M178" s="360"/>
      <c r="N178" s="276"/>
      <c r="O178" s="276"/>
      <c r="P178" s="276"/>
      <c r="Q178" s="278"/>
      <c r="R178" s="278"/>
      <c r="S178" s="109"/>
      <c r="T178" s="109"/>
      <c r="U178" s="109"/>
      <c r="V178" s="109"/>
      <c r="W178" s="109"/>
      <c r="X178" s="109"/>
      <c r="Y178" s="109"/>
      <c r="Z178" s="109"/>
      <c r="AA178" s="109"/>
      <c r="AB178" s="109"/>
      <c r="AC178" s="109"/>
      <c r="AD178" s="109"/>
      <c r="AE178" s="108"/>
      <c r="AF178" s="109"/>
      <c r="AG178" s="109"/>
      <c r="AH178" s="109"/>
      <c r="AI178" s="109"/>
      <c r="AJ178" s="109"/>
      <c r="AK178" s="277"/>
      <c r="AL178" s="109"/>
      <c r="AM178" s="109"/>
      <c r="AN178" s="109"/>
      <c r="AO178" s="276"/>
      <c r="AP178" s="109"/>
      <c r="AQ178" s="109"/>
      <c r="AR178" s="116"/>
      <c r="AS178" s="116"/>
    </row>
    <row r="179" spans="1:45" ht="139.9" customHeight="1">
      <c r="A179" s="112">
        <v>169</v>
      </c>
      <c r="B179" s="113"/>
      <c r="C179" s="113"/>
      <c r="D179" s="113"/>
      <c r="E179" s="113"/>
      <c r="F179" s="113"/>
      <c r="G179" s="113"/>
      <c r="H179" s="113"/>
      <c r="I179" s="113"/>
      <c r="J179" s="113"/>
      <c r="K179" s="358"/>
      <c r="L179" s="359"/>
      <c r="M179" s="360"/>
      <c r="N179" s="276"/>
      <c r="O179" s="276"/>
      <c r="P179" s="276"/>
      <c r="Q179" s="278"/>
      <c r="R179" s="278"/>
      <c r="S179" s="109"/>
      <c r="T179" s="109"/>
      <c r="U179" s="109"/>
      <c r="V179" s="109"/>
      <c r="W179" s="109"/>
      <c r="X179" s="109"/>
      <c r="Y179" s="109"/>
      <c r="Z179" s="109"/>
      <c r="AA179" s="109"/>
      <c r="AB179" s="109"/>
      <c r="AC179" s="109"/>
      <c r="AD179" s="109"/>
      <c r="AE179" s="108"/>
      <c r="AF179" s="109"/>
      <c r="AG179" s="109"/>
      <c r="AH179" s="109"/>
      <c r="AI179" s="109"/>
      <c r="AJ179" s="109"/>
      <c r="AK179" s="277"/>
      <c r="AL179" s="109"/>
      <c r="AM179" s="109"/>
      <c r="AN179" s="109"/>
      <c r="AO179" s="276"/>
      <c r="AP179" s="109"/>
      <c r="AQ179" s="109"/>
      <c r="AR179" s="116"/>
      <c r="AS179" s="116"/>
    </row>
    <row r="180" spans="1:45" ht="139.9" customHeight="1">
      <c r="A180" s="112">
        <v>170</v>
      </c>
      <c r="B180" s="113"/>
      <c r="C180" s="113"/>
      <c r="D180" s="113"/>
      <c r="E180" s="113"/>
      <c r="F180" s="113"/>
      <c r="G180" s="113"/>
      <c r="H180" s="113"/>
      <c r="I180" s="113"/>
      <c r="J180" s="113"/>
      <c r="K180" s="358"/>
      <c r="L180" s="359"/>
      <c r="M180" s="360"/>
      <c r="N180" s="276"/>
      <c r="O180" s="276"/>
      <c r="P180" s="276"/>
      <c r="Q180" s="278"/>
      <c r="R180" s="278"/>
      <c r="S180" s="109"/>
      <c r="T180" s="109"/>
      <c r="U180" s="109"/>
      <c r="V180" s="109"/>
      <c r="W180" s="109"/>
      <c r="X180" s="109"/>
      <c r="Y180" s="109"/>
      <c r="Z180" s="109"/>
      <c r="AA180" s="109"/>
      <c r="AB180" s="109"/>
      <c r="AC180" s="109"/>
      <c r="AD180" s="109"/>
      <c r="AE180" s="108"/>
      <c r="AF180" s="109"/>
      <c r="AG180" s="109"/>
      <c r="AH180" s="109"/>
      <c r="AI180" s="109"/>
      <c r="AJ180" s="109"/>
      <c r="AK180" s="277"/>
      <c r="AL180" s="109"/>
      <c r="AM180" s="109"/>
      <c r="AN180" s="109"/>
      <c r="AO180" s="276"/>
      <c r="AP180" s="109"/>
      <c r="AQ180" s="109"/>
      <c r="AR180" s="116"/>
      <c r="AS180" s="116"/>
    </row>
    <row r="181" spans="1:45" ht="139.9" customHeight="1">
      <c r="A181" s="112">
        <v>171</v>
      </c>
      <c r="B181" s="113"/>
      <c r="C181" s="113"/>
      <c r="D181" s="113"/>
      <c r="E181" s="113"/>
      <c r="F181" s="113"/>
      <c r="G181" s="113"/>
      <c r="H181" s="113"/>
      <c r="I181" s="113"/>
      <c r="J181" s="113"/>
      <c r="K181" s="358"/>
      <c r="L181" s="359"/>
      <c r="M181" s="360"/>
      <c r="N181" s="276"/>
      <c r="O181" s="276"/>
      <c r="P181" s="276"/>
      <c r="Q181" s="278"/>
      <c r="R181" s="278"/>
      <c r="S181" s="109"/>
      <c r="T181" s="109"/>
      <c r="U181" s="109"/>
      <c r="V181" s="109"/>
      <c r="W181" s="109"/>
      <c r="X181" s="109"/>
      <c r="Y181" s="109"/>
      <c r="Z181" s="109"/>
      <c r="AA181" s="109"/>
      <c r="AB181" s="109"/>
      <c r="AC181" s="109"/>
      <c r="AD181" s="109"/>
      <c r="AE181" s="108"/>
      <c r="AF181" s="109"/>
      <c r="AG181" s="109"/>
      <c r="AH181" s="109"/>
      <c r="AI181" s="109"/>
      <c r="AJ181" s="109"/>
      <c r="AK181" s="277"/>
      <c r="AL181" s="109"/>
      <c r="AM181" s="109"/>
      <c r="AN181" s="109"/>
      <c r="AO181" s="276"/>
      <c r="AP181" s="109"/>
      <c r="AQ181" s="109"/>
      <c r="AR181" s="116"/>
      <c r="AS181" s="116"/>
    </row>
    <row r="182" spans="1:45" ht="139.9" customHeight="1">
      <c r="A182" s="112">
        <v>172</v>
      </c>
      <c r="B182" s="113"/>
      <c r="C182" s="113"/>
      <c r="D182" s="113"/>
      <c r="E182" s="113"/>
      <c r="F182" s="113"/>
      <c r="G182" s="113"/>
      <c r="H182" s="113"/>
      <c r="I182" s="113"/>
      <c r="J182" s="113"/>
      <c r="K182" s="358"/>
      <c r="L182" s="359"/>
      <c r="M182" s="360"/>
      <c r="N182" s="276"/>
      <c r="O182" s="276"/>
      <c r="P182" s="276"/>
      <c r="Q182" s="278"/>
      <c r="R182" s="278"/>
      <c r="S182" s="109"/>
      <c r="T182" s="109"/>
      <c r="U182" s="109"/>
      <c r="V182" s="109"/>
      <c r="W182" s="109"/>
      <c r="X182" s="109"/>
      <c r="Y182" s="109"/>
      <c r="Z182" s="109"/>
      <c r="AA182" s="109"/>
      <c r="AB182" s="109"/>
      <c r="AC182" s="109"/>
      <c r="AD182" s="109"/>
      <c r="AE182" s="108"/>
      <c r="AF182" s="109"/>
      <c r="AG182" s="109"/>
      <c r="AH182" s="109"/>
      <c r="AI182" s="109"/>
      <c r="AJ182" s="109"/>
      <c r="AK182" s="277"/>
      <c r="AL182" s="109"/>
      <c r="AM182" s="109"/>
      <c r="AN182" s="109"/>
      <c r="AO182" s="276"/>
      <c r="AP182" s="109"/>
      <c r="AQ182" s="109"/>
      <c r="AR182" s="116"/>
      <c r="AS182" s="116"/>
    </row>
    <row r="183" spans="1:45" ht="139.9" customHeight="1">
      <c r="A183" s="112">
        <v>173</v>
      </c>
      <c r="B183" s="113"/>
      <c r="C183" s="113"/>
      <c r="D183" s="113"/>
      <c r="E183" s="113"/>
      <c r="F183" s="113"/>
      <c r="G183" s="113"/>
      <c r="H183" s="113"/>
      <c r="I183" s="113"/>
      <c r="J183" s="113"/>
      <c r="K183" s="358"/>
      <c r="L183" s="359"/>
      <c r="M183" s="360"/>
      <c r="N183" s="276"/>
      <c r="O183" s="276"/>
      <c r="P183" s="276"/>
      <c r="Q183" s="278"/>
      <c r="R183" s="278"/>
      <c r="S183" s="109"/>
      <c r="T183" s="109"/>
      <c r="U183" s="109"/>
      <c r="V183" s="109"/>
      <c r="W183" s="109"/>
      <c r="X183" s="109"/>
      <c r="Y183" s="109"/>
      <c r="Z183" s="109"/>
      <c r="AA183" s="109"/>
      <c r="AB183" s="109"/>
      <c r="AC183" s="109"/>
      <c r="AD183" s="109"/>
      <c r="AE183" s="108"/>
      <c r="AF183" s="109"/>
      <c r="AG183" s="109"/>
      <c r="AH183" s="109"/>
      <c r="AI183" s="109"/>
      <c r="AJ183" s="109"/>
      <c r="AK183" s="277"/>
      <c r="AL183" s="109"/>
      <c r="AM183" s="109"/>
      <c r="AN183" s="109"/>
      <c r="AO183" s="276"/>
      <c r="AP183" s="109"/>
      <c r="AQ183" s="109"/>
      <c r="AR183" s="116"/>
      <c r="AS183" s="116"/>
    </row>
    <row r="184" spans="1:45" ht="139.9" customHeight="1">
      <c r="A184" s="112">
        <v>174</v>
      </c>
      <c r="B184" s="113"/>
      <c r="C184" s="113"/>
      <c r="D184" s="113"/>
      <c r="E184" s="113"/>
      <c r="F184" s="113"/>
      <c r="G184" s="113"/>
      <c r="H184" s="113"/>
      <c r="I184" s="113"/>
      <c r="J184" s="113"/>
      <c r="K184" s="358"/>
      <c r="L184" s="359"/>
      <c r="M184" s="360"/>
      <c r="N184" s="276"/>
      <c r="O184" s="276"/>
      <c r="P184" s="276"/>
      <c r="Q184" s="278"/>
      <c r="R184" s="278"/>
      <c r="S184" s="109"/>
      <c r="T184" s="109"/>
      <c r="U184" s="109"/>
      <c r="V184" s="109"/>
      <c r="W184" s="109"/>
      <c r="X184" s="109"/>
      <c r="Y184" s="109"/>
      <c r="Z184" s="109"/>
      <c r="AA184" s="109"/>
      <c r="AB184" s="109"/>
      <c r="AC184" s="109"/>
      <c r="AD184" s="109"/>
      <c r="AE184" s="108"/>
      <c r="AF184" s="109"/>
      <c r="AG184" s="109"/>
      <c r="AH184" s="109"/>
      <c r="AI184" s="109"/>
      <c r="AJ184" s="109"/>
      <c r="AK184" s="277"/>
      <c r="AL184" s="109"/>
      <c r="AM184" s="109"/>
      <c r="AN184" s="109"/>
      <c r="AO184" s="276"/>
      <c r="AP184" s="109"/>
      <c r="AQ184" s="109"/>
      <c r="AR184" s="116"/>
      <c r="AS184" s="116"/>
    </row>
    <row r="185" spans="1:45" ht="139.9" customHeight="1">
      <c r="A185" s="112">
        <v>175</v>
      </c>
      <c r="B185" s="113"/>
      <c r="C185" s="113"/>
      <c r="D185" s="113"/>
      <c r="E185" s="113"/>
      <c r="F185" s="113"/>
      <c r="G185" s="113"/>
      <c r="H185" s="113"/>
      <c r="I185" s="113"/>
      <c r="J185" s="113"/>
      <c r="K185" s="358"/>
      <c r="L185" s="359"/>
      <c r="M185" s="360"/>
      <c r="N185" s="276"/>
      <c r="O185" s="276"/>
      <c r="P185" s="276"/>
      <c r="Q185" s="278"/>
      <c r="R185" s="278"/>
      <c r="S185" s="109"/>
      <c r="T185" s="109"/>
      <c r="U185" s="109"/>
      <c r="V185" s="109"/>
      <c r="W185" s="109"/>
      <c r="X185" s="109"/>
      <c r="Y185" s="109"/>
      <c r="Z185" s="109"/>
      <c r="AA185" s="109"/>
      <c r="AB185" s="109"/>
      <c r="AC185" s="109"/>
      <c r="AD185" s="109"/>
      <c r="AE185" s="108"/>
      <c r="AF185" s="109"/>
      <c r="AG185" s="109"/>
      <c r="AH185" s="109"/>
      <c r="AI185" s="109"/>
      <c r="AJ185" s="109"/>
      <c r="AK185" s="277"/>
      <c r="AL185" s="109"/>
      <c r="AM185" s="109"/>
      <c r="AN185" s="109"/>
      <c r="AO185" s="276"/>
      <c r="AP185" s="109"/>
      <c r="AQ185" s="109"/>
      <c r="AR185" s="116"/>
      <c r="AS185" s="116"/>
    </row>
    <row r="186" spans="1:45" ht="139.9" customHeight="1">
      <c r="A186" s="112">
        <v>176</v>
      </c>
      <c r="B186" s="113"/>
      <c r="C186" s="113"/>
      <c r="D186" s="113"/>
      <c r="E186" s="113"/>
      <c r="F186" s="113"/>
      <c r="G186" s="113"/>
      <c r="H186" s="113"/>
      <c r="I186" s="113"/>
      <c r="J186" s="113"/>
      <c r="K186" s="358"/>
      <c r="L186" s="359"/>
      <c r="M186" s="360"/>
      <c r="N186" s="276"/>
      <c r="O186" s="276"/>
      <c r="P186" s="276"/>
      <c r="Q186" s="278"/>
      <c r="R186" s="278"/>
      <c r="S186" s="109"/>
      <c r="T186" s="109"/>
      <c r="U186" s="109"/>
      <c r="V186" s="109"/>
      <c r="W186" s="109"/>
      <c r="X186" s="109"/>
      <c r="Y186" s="109"/>
      <c r="Z186" s="109"/>
      <c r="AA186" s="109"/>
      <c r="AB186" s="109"/>
      <c r="AC186" s="109"/>
      <c r="AD186" s="109"/>
      <c r="AE186" s="108"/>
      <c r="AF186" s="109"/>
      <c r="AG186" s="109"/>
      <c r="AH186" s="109"/>
      <c r="AI186" s="109"/>
      <c r="AJ186" s="109"/>
      <c r="AK186" s="277"/>
      <c r="AL186" s="109"/>
      <c r="AM186" s="109"/>
      <c r="AN186" s="109"/>
      <c r="AO186" s="276"/>
      <c r="AP186" s="109"/>
      <c r="AQ186" s="109"/>
      <c r="AR186" s="116"/>
      <c r="AS186" s="116"/>
    </row>
    <row r="187" spans="1:45" ht="139.9" customHeight="1">
      <c r="A187" s="112">
        <v>177</v>
      </c>
      <c r="B187" s="113"/>
      <c r="C187" s="113"/>
      <c r="D187" s="113"/>
      <c r="E187" s="113"/>
      <c r="F187" s="113"/>
      <c r="G187" s="113"/>
      <c r="H187" s="113"/>
      <c r="I187" s="113"/>
      <c r="J187" s="113"/>
      <c r="K187" s="358"/>
      <c r="L187" s="359"/>
      <c r="M187" s="360"/>
      <c r="N187" s="276"/>
      <c r="O187" s="276"/>
      <c r="P187" s="276"/>
      <c r="Q187" s="278"/>
      <c r="R187" s="278"/>
      <c r="S187" s="109"/>
      <c r="T187" s="109"/>
      <c r="U187" s="109"/>
      <c r="V187" s="109"/>
      <c r="W187" s="109"/>
      <c r="X187" s="109"/>
      <c r="Y187" s="109"/>
      <c r="Z187" s="109"/>
      <c r="AA187" s="109"/>
      <c r="AB187" s="109"/>
      <c r="AC187" s="109"/>
      <c r="AD187" s="109"/>
      <c r="AE187" s="108"/>
      <c r="AF187" s="109"/>
      <c r="AG187" s="109"/>
      <c r="AH187" s="109"/>
      <c r="AI187" s="109"/>
      <c r="AJ187" s="109"/>
      <c r="AK187" s="277"/>
      <c r="AL187" s="109"/>
      <c r="AM187" s="109"/>
      <c r="AN187" s="109"/>
      <c r="AO187" s="276"/>
      <c r="AP187" s="109"/>
      <c r="AQ187" s="109"/>
      <c r="AR187" s="116"/>
      <c r="AS187" s="116"/>
    </row>
    <row r="188" spans="1:45" ht="139.9" customHeight="1">
      <c r="A188" s="112">
        <v>178</v>
      </c>
      <c r="B188" s="113"/>
      <c r="C188" s="113"/>
      <c r="D188" s="113"/>
      <c r="E188" s="113"/>
      <c r="F188" s="113"/>
      <c r="G188" s="113"/>
      <c r="H188" s="113"/>
      <c r="I188" s="113"/>
      <c r="J188" s="113"/>
      <c r="K188" s="358"/>
      <c r="L188" s="359"/>
      <c r="M188" s="360"/>
      <c r="N188" s="276"/>
      <c r="O188" s="276"/>
      <c r="P188" s="276"/>
      <c r="Q188" s="278"/>
      <c r="R188" s="278"/>
      <c r="S188" s="109"/>
      <c r="T188" s="109"/>
      <c r="U188" s="109"/>
      <c r="V188" s="109"/>
      <c r="W188" s="109"/>
      <c r="X188" s="109"/>
      <c r="Y188" s="109"/>
      <c r="Z188" s="109"/>
      <c r="AA188" s="109"/>
      <c r="AB188" s="109"/>
      <c r="AC188" s="109"/>
      <c r="AD188" s="109"/>
      <c r="AE188" s="108"/>
      <c r="AF188" s="109"/>
      <c r="AG188" s="109"/>
      <c r="AH188" s="109"/>
      <c r="AI188" s="109"/>
      <c r="AJ188" s="109"/>
      <c r="AK188" s="277"/>
      <c r="AL188" s="109"/>
      <c r="AM188" s="109"/>
      <c r="AN188" s="109"/>
      <c r="AO188" s="276"/>
      <c r="AP188" s="109"/>
      <c r="AQ188" s="109"/>
      <c r="AR188" s="116"/>
      <c r="AS188" s="116"/>
    </row>
    <row r="189" spans="1:45" ht="139.9" customHeight="1">
      <c r="A189" s="112">
        <v>179</v>
      </c>
      <c r="B189" s="113"/>
      <c r="C189" s="113"/>
      <c r="D189" s="113"/>
      <c r="E189" s="113"/>
      <c r="F189" s="113"/>
      <c r="G189" s="113"/>
      <c r="H189" s="113"/>
      <c r="I189" s="113"/>
      <c r="J189" s="113"/>
      <c r="K189" s="358"/>
      <c r="L189" s="359"/>
      <c r="M189" s="360"/>
      <c r="N189" s="276"/>
      <c r="O189" s="276"/>
      <c r="P189" s="276"/>
      <c r="Q189" s="278"/>
      <c r="R189" s="278"/>
      <c r="S189" s="109"/>
      <c r="T189" s="109"/>
      <c r="U189" s="109"/>
      <c r="V189" s="109"/>
      <c r="W189" s="109"/>
      <c r="X189" s="109"/>
      <c r="Y189" s="109"/>
      <c r="Z189" s="109"/>
      <c r="AA189" s="109"/>
      <c r="AB189" s="109"/>
      <c r="AC189" s="109"/>
      <c r="AD189" s="109"/>
      <c r="AE189" s="108"/>
      <c r="AF189" s="109"/>
      <c r="AG189" s="109"/>
      <c r="AH189" s="109"/>
      <c r="AI189" s="109"/>
      <c r="AJ189" s="109"/>
      <c r="AK189" s="277"/>
      <c r="AL189" s="109"/>
      <c r="AM189" s="109"/>
      <c r="AN189" s="109"/>
      <c r="AO189" s="276"/>
      <c r="AP189" s="109"/>
      <c r="AQ189" s="109"/>
      <c r="AR189" s="116"/>
      <c r="AS189" s="116"/>
    </row>
    <row r="190" spans="1:45" ht="139.9" customHeight="1">
      <c r="A190" s="112">
        <v>180</v>
      </c>
      <c r="B190" s="113"/>
      <c r="C190" s="113"/>
      <c r="D190" s="113"/>
      <c r="E190" s="113"/>
      <c r="F190" s="113"/>
      <c r="G190" s="113"/>
      <c r="H190" s="113"/>
      <c r="I190" s="113"/>
      <c r="J190" s="113"/>
      <c r="K190" s="358"/>
      <c r="L190" s="359"/>
      <c r="M190" s="360"/>
      <c r="N190" s="276"/>
      <c r="O190" s="276"/>
      <c r="P190" s="276"/>
      <c r="Q190" s="278"/>
      <c r="R190" s="278"/>
      <c r="S190" s="109"/>
      <c r="T190" s="109"/>
      <c r="U190" s="109"/>
      <c r="V190" s="109"/>
      <c r="W190" s="109"/>
      <c r="X190" s="109"/>
      <c r="Y190" s="109"/>
      <c r="Z190" s="109"/>
      <c r="AA190" s="109"/>
      <c r="AB190" s="109"/>
      <c r="AC190" s="109"/>
      <c r="AD190" s="109"/>
      <c r="AE190" s="108"/>
      <c r="AF190" s="109"/>
      <c r="AG190" s="109"/>
      <c r="AH190" s="109"/>
      <c r="AI190" s="109"/>
      <c r="AJ190" s="109"/>
      <c r="AK190" s="277"/>
      <c r="AL190" s="109"/>
      <c r="AM190" s="109"/>
      <c r="AN190" s="109"/>
      <c r="AO190" s="276"/>
      <c r="AP190" s="109"/>
      <c r="AQ190" s="109"/>
      <c r="AR190" s="116"/>
      <c r="AS190" s="116"/>
    </row>
    <row r="191" spans="1:45" ht="139.9" customHeight="1">
      <c r="A191" s="112">
        <v>181</v>
      </c>
      <c r="B191" s="113"/>
      <c r="C191" s="113"/>
      <c r="D191" s="113"/>
      <c r="E191" s="113"/>
      <c r="F191" s="113"/>
      <c r="G191" s="113"/>
      <c r="H191" s="113"/>
      <c r="I191" s="113"/>
      <c r="J191" s="113"/>
      <c r="K191" s="358"/>
      <c r="L191" s="359"/>
      <c r="M191" s="360"/>
      <c r="N191" s="276"/>
      <c r="O191" s="276"/>
      <c r="P191" s="276"/>
      <c r="Q191" s="278"/>
      <c r="R191" s="278"/>
      <c r="S191" s="109"/>
      <c r="T191" s="109"/>
      <c r="U191" s="109"/>
      <c r="V191" s="109"/>
      <c r="W191" s="109"/>
      <c r="X191" s="109"/>
      <c r="Y191" s="109"/>
      <c r="Z191" s="109"/>
      <c r="AA191" s="109"/>
      <c r="AB191" s="109"/>
      <c r="AC191" s="109"/>
      <c r="AD191" s="109"/>
      <c r="AE191" s="108"/>
      <c r="AF191" s="109"/>
      <c r="AG191" s="109"/>
      <c r="AH191" s="109"/>
      <c r="AI191" s="109"/>
      <c r="AJ191" s="109"/>
      <c r="AK191" s="277"/>
      <c r="AL191" s="109"/>
      <c r="AM191" s="109"/>
      <c r="AN191" s="109"/>
      <c r="AO191" s="276"/>
      <c r="AP191" s="109"/>
      <c r="AQ191" s="109"/>
      <c r="AR191" s="116"/>
      <c r="AS191" s="116"/>
    </row>
    <row r="192" spans="1:45" ht="139.9" customHeight="1">
      <c r="A192" s="112">
        <v>182</v>
      </c>
      <c r="B192" s="113"/>
      <c r="C192" s="113"/>
      <c r="D192" s="113"/>
      <c r="E192" s="113"/>
      <c r="F192" s="113"/>
      <c r="G192" s="113"/>
      <c r="H192" s="113"/>
      <c r="I192" s="113"/>
      <c r="J192" s="113"/>
      <c r="K192" s="358"/>
      <c r="L192" s="359"/>
      <c r="M192" s="360"/>
      <c r="N192" s="276"/>
      <c r="O192" s="276"/>
      <c r="P192" s="276"/>
      <c r="Q192" s="278"/>
      <c r="R192" s="278"/>
      <c r="S192" s="109"/>
      <c r="T192" s="109"/>
      <c r="U192" s="109"/>
      <c r="V192" s="109"/>
      <c r="W192" s="109"/>
      <c r="X192" s="109"/>
      <c r="Y192" s="109"/>
      <c r="Z192" s="109"/>
      <c r="AA192" s="109"/>
      <c r="AB192" s="109"/>
      <c r="AC192" s="109"/>
      <c r="AD192" s="109"/>
      <c r="AE192" s="108"/>
      <c r="AF192" s="109"/>
      <c r="AG192" s="109"/>
      <c r="AH192" s="109"/>
      <c r="AI192" s="109"/>
      <c r="AJ192" s="109"/>
      <c r="AK192" s="277"/>
      <c r="AL192" s="109"/>
      <c r="AM192" s="109"/>
      <c r="AN192" s="109"/>
      <c r="AO192" s="276"/>
      <c r="AP192" s="109"/>
      <c r="AQ192" s="109"/>
      <c r="AR192" s="116"/>
      <c r="AS192" s="116"/>
    </row>
    <row r="193" spans="1:45" ht="139.9" customHeight="1">
      <c r="A193" s="112">
        <v>183</v>
      </c>
      <c r="B193" s="113"/>
      <c r="C193" s="113"/>
      <c r="D193" s="113"/>
      <c r="E193" s="113"/>
      <c r="F193" s="113"/>
      <c r="G193" s="113"/>
      <c r="H193" s="113"/>
      <c r="I193" s="113"/>
      <c r="J193" s="113"/>
      <c r="K193" s="358"/>
      <c r="L193" s="359"/>
      <c r="M193" s="360"/>
      <c r="N193" s="276"/>
      <c r="O193" s="276"/>
      <c r="P193" s="276"/>
      <c r="Q193" s="278"/>
      <c r="R193" s="278"/>
      <c r="S193" s="109"/>
      <c r="T193" s="109"/>
      <c r="U193" s="109"/>
      <c r="V193" s="109"/>
      <c r="W193" s="109"/>
      <c r="X193" s="109"/>
      <c r="Y193" s="109"/>
      <c r="Z193" s="109"/>
      <c r="AA193" s="109"/>
      <c r="AB193" s="109"/>
      <c r="AC193" s="109"/>
      <c r="AD193" s="109"/>
      <c r="AE193" s="108"/>
      <c r="AF193" s="109"/>
      <c r="AG193" s="109"/>
      <c r="AH193" s="109"/>
      <c r="AI193" s="109"/>
      <c r="AJ193" s="109"/>
      <c r="AK193" s="277"/>
      <c r="AL193" s="109"/>
      <c r="AM193" s="109"/>
      <c r="AN193" s="109"/>
      <c r="AO193" s="276"/>
      <c r="AP193" s="109"/>
      <c r="AQ193" s="109"/>
      <c r="AR193" s="116"/>
      <c r="AS193" s="116"/>
    </row>
    <row r="194" spans="1:45" ht="139.9" customHeight="1">
      <c r="A194" s="112">
        <v>184</v>
      </c>
      <c r="B194" s="113"/>
      <c r="C194" s="113"/>
      <c r="D194" s="113"/>
      <c r="E194" s="113"/>
      <c r="F194" s="113"/>
      <c r="G194" s="113"/>
      <c r="H194" s="113"/>
      <c r="I194" s="113"/>
      <c r="J194" s="113"/>
      <c r="K194" s="358"/>
      <c r="L194" s="359"/>
      <c r="M194" s="360"/>
      <c r="N194" s="276"/>
      <c r="O194" s="276"/>
      <c r="P194" s="276"/>
      <c r="Q194" s="278"/>
      <c r="R194" s="278"/>
      <c r="S194" s="109"/>
      <c r="T194" s="109"/>
      <c r="U194" s="109"/>
      <c r="V194" s="109"/>
      <c r="W194" s="109"/>
      <c r="X194" s="109"/>
      <c r="Y194" s="109"/>
      <c r="Z194" s="109"/>
      <c r="AA194" s="109"/>
      <c r="AB194" s="109"/>
      <c r="AC194" s="109"/>
      <c r="AD194" s="109"/>
      <c r="AE194" s="108"/>
      <c r="AF194" s="109"/>
      <c r="AG194" s="109"/>
      <c r="AH194" s="109"/>
      <c r="AI194" s="109"/>
      <c r="AJ194" s="109"/>
      <c r="AK194" s="277"/>
      <c r="AL194" s="109"/>
      <c r="AM194" s="109"/>
      <c r="AN194" s="109"/>
      <c r="AO194" s="276"/>
      <c r="AP194" s="109"/>
      <c r="AQ194" s="109"/>
      <c r="AR194" s="116"/>
      <c r="AS194" s="116"/>
    </row>
    <row r="195" spans="1:45" ht="139.9" customHeight="1">
      <c r="A195" s="112">
        <v>185</v>
      </c>
      <c r="B195" s="113"/>
      <c r="C195" s="113"/>
      <c r="D195" s="113"/>
      <c r="E195" s="113"/>
      <c r="F195" s="113"/>
      <c r="G195" s="113"/>
      <c r="H195" s="113"/>
      <c r="I195" s="113"/>
      <c r="J195" s="113"/>
      <c r="K195" s="358"/>
      <c r="L195" s="359"/>
      <c r="M195" s="360"/>
      <c r="N195" s="276"/>
      <c r="O195" s="276"/>
      <c r="P195" s="276"/>
      <c r="Q195" s="278"/>
      <c r="R195" s="278"/>
      <c r="S195" s="109"/>
      <c r="T195" s="109"/>
      <c r="U195" s="109"/>
      <c r="V195" s="109"/>
      <c r="W195" s="109"/>
      <c r="X195" s="109"/>
      <c r="Y195" s="109"/>
      <c r="Z195" s="109"/>
      <c r="AA195" s="109"/>
      <c r="AB195" s="109"/>
      <c r="AC195" s="109"/>
      <c r="AD195" s="109"/>
      <c r="AE195" s="108"/>
      <c r="AF195" s="109"/>
      <c r="AG195" s="109"/>
      <c r="AH195" s="109"/>
      <c r="AI195" s="109"/>
      <c r="AJ195" s="109"/>
      <c r="AK195" s="277"/>
      <c r="AL195" s="109"/>
      <c r="AM195" s="109"/>
      <c r="AN195" s="109"/>
      <c r="AO195" s="276"/>
      <c r="AP195" s="109"/>
      <c r="AQ195" s="109"/>
      <c r="AR195" s="116"/>
      <c r="AS195" s="116"/>
    </row>
    <row r="196" spans="1:45" ht="139.9" customHeight="1">
      <c r="A196" s="112">
        <v>186</v>
      </c>
      <c r="B196" s="113"/>
      <c r="C196" s="113"/>
      <c r="D196" s="113"/>
      <c r="E196" s="113"/>
      <c r="F196" s="113"/>
      <c r="G196" s="113"/>
      <c r="H196" s="113"/>
      <c r="I196" s="113"/>
      <c r="J196" s="113"/>
      <c r="K196" s="358"/>
      <c r="L196" s="359"/>
      <c r="M196" s="360"/>
      <c r="N196" s="276"/>
      <c r="O196" s="276"/>
      <c r="P196" s="276"/>
      <c r="Q196" s="278"/>
      <c r="R196" s="278"/>
      <c r="S196" s="109"/>
      <c r="T196" s="109"/>
      <c r="U196" s="109"/>
      <c r="V196" s="109"/>
      <c r="W196" s="109"/>
      <c r="X196" s="109"/>
      <c r="Y196" s="109"/>
      <c r="Z196" s="109"/>
      <c r="AA196" s="109"/>
      <c r="AB196" s="109"/>
      <c r="AC196" s="109"/>
      <c r="AD196" s="109"/>
      <c r="AE196" s="108"/>
      <c r="AF196" s="109"/>
      <c r="AG196" s="109"/>
      <c r="AH196" s="109"/>
      <c r="AI196" s="109"/>
      <c r="AJ196" s="109"/>
      <c r="AK196" s="277"/>
      <c r="AL196" s="109"/>
      <c r="AM196" s="109"/>
      <c r="AN196" s="109"/>
      <c r="AO196" s="276"/>
      <c r="AP196" s="109"/>
      <c r="AQ196" s="109"/>
      <c r="AR196" s="116"/>
      <c r="AS196" s="116"/>
    </row>
    <row r="197" spans="1:45" ht="139.9" customHeight="1">
      <c r="A197" s="112">
        <v>187</v>
      </c>
      <c r="B197" s="113"/>
      <c r="C197" s="113"/>
      <c r="D197" s="113"/>
      <c r="E197" s="113"/>
      <c r="F197" s="113"/>
      <c r="G197" s="113"/>
      <c r="H197" s="113"/>
      <c r="I197" s="113"/>
      <c r="J197" s="113"/>
      <c r="K197" s="358"/>
      <c r="L197" s="359"/>
      <c r="M197" s="360"/>
      <c r="N197" s="276"/>
      <c r="O197" s="276"/>
      <c r="P197" s="276"/>
      <c r="Q197" s="278"/>
      <c r="R197" s="278"/>
      <c r="S197" s="109"/>
      <c r="T197" s="109"/>
      <c r="U197" s="109"/>
      <c r="V197" s="109"/>
      <c r="W197" s="109"/>
      <c r="X197" s="109"/>
      <c r="Y197" s="109"/>
      <c r="Z197" s="109"/>
      <c r="AA197" s="109"/>
      <c r="AB197" s="109"/>
      <c r="AC197" s="109"/>
      <c r="AD197" s="109"/>
      <c r="AE197" s="108"/>
      <c r="AF197" s="109"/>
      <c r="AG197" s="109"/>
      <c r="AH197" s="109"/>
      <c r="AI197" s="109"/>
      <c r="AJ197" s="109"/>
      <c r="AK197" s="277"/>
      <c r="AL197" s="109"/>
      <c r="AM197" s="109"/>
      <c r="AN197" s="109"/>
      <c r="AO197" s="276"/>
      <c r="AP197" s="109"/>
      <c r="AQ197" s="109"/>
      <c r="AR197" s="116"/>
      <c r="AS197" s="116"/>
    </row>
    <row r="198" spans="1:45" ht="139.9" customHeight="1">
      <c r="A198" s="112">
        <v>188</v>
      </c>
      <c r="B198" s="113"/>
      <c r="C198" s="113"/>
      <c r="D198" s="113"/>
      <c r="E198" s="113"/>
      <c r="F198" s="113"/>
      <c r="G198" s="113"/>
      <c r="H198" s="113"/>
      <c r="I198" s="113"/>
      <c r="J198" s="113"/>
      <c r="K198" s="358"/>
      <c r="L198" s="359"/>
      <c r="M198" s="360"/>
      <c r="N198" s="276"/>
      <c r="O198" s="276"/>
      <c r="P198" s="276"/>
      <c r="Q198" s="278"/>
      <c r="R198" s="278"/>
      <c r="S198" s="109"/>
      <c r="T198" s="109"/>
      <c r="U198" s="109"/>
      <c r="V198" s="109"/>
      <c r="W198" s="109"/>
      <c r="X198" s="109"/>
      <c r="Y198" s="109"/>
      <c r="Z198" s="109"/>
      <c r="AA198" s="109"/>
      <c r="AB198" s="109"/>
      <c r="AC198" s="109"/>
      <c r="AD198" s="109"/>
      <c r="AE198" s="108"/>
      <c r="AF198" s="109"/>
      <c r="AG198" s="109"/>
      <c r="AH198" s="109"/>
      <c r="AI198" s="109"/>
      <c r="AJ198" s="109"/>
      <c r="AK198" s="277"/>
      <c r="AL198" s="109"/>
      <c r="AM198" s="109"/>
      <c r="AN198" s="109"/>
      <c r="AO198" s="276"/>
      <c r="AP198" s="109"/>
      <c r="AQ198" s="109"/>
      <c r="AR198" s="116"/>
      <c r="AS198" s="116"/>
    </row>
    <row r="199" spans="1:45" ht="139.9" customHeight="1">
      <c r="A199" s="112">
        <v>189</v>
      </c>
      <c r="B199" s="113"/>
      <c r="C199" s="113"/>
      <c r="D199" s="113"/>
      <c r="E199" s="113"/>
      <c r="F199" s="113"/>
      <c r="G199" s="113"/>
      <c r="H199" s="113"/>
      <c r="I199" s="113"/>
      <c r="J199" s="113"/>
      <c r="K199" s="358"/>
      <c r="L199" s="359"/>
      <c r="M199" s="360"/>
      <c r="N199" s="276"/>
      <c r="O199" s="276"/>
      <c r="P199" s="276"/>
      <c r="Q199" s="278"/>
      <c r="R199" s="278"/>
      <c r="S199" s="109"/>
      <c r="T199" s="109"/>
      <c r="U199" s="109"/>
      <c r="V199" s="109"/>
      <c r="W199" s="109"/>
      <c r="X199" s="109"/>
      <c r="Y199" s="109"/>
      <c r="Z199" s="109"/>
      <c r="AA199" s="109"/>
      <c r="AB199" s="109"/>
      <c r="AC199" s="109"/>
      <c r="AD199" s="109"/>
      <c r="AE199" s="108"/>
      <c r="AF199" s="109"/>
      <c r="AG199" s="109"/>
      <c r="AH199" s="109"/>
      <c r="AI199" s="109"/>
      <c r="AJ199" s="109"/>
      <c r="AK199" s="277"/>
      <c r="AL199" s="109"/>
      <c r="AM199" s="109"/>
      <c r="AN199" s="109"/>
      <c r="AO199" s="276"/>
      <c r="AP199" s="109"/>
      <c r="AQ199" s="109"/>
      <c r="AR199" s="116"/>
      <c r="AS199" s="116"/>
    </row>
    <row r="200" spans="1:45" ht="139.9" customHeight="1">
      <c r="A200" s="112">
        <v>190</v>
      </c>
      <c r="B200" s="113"/>
      <c r="C200" s="113"/>
      <c r="D200" s="113"/>
      <c r="E200" s="113"/>
      <c r="F200" s="113"/>
      <c r="G200" s="113"/>
      <c r="H200" s="113"/>
      <c r="I200" s="113"/>
      <c r="J200" s="113"/>
      <c r="K200" s="358"/>
      <c r="L200" s="359"/>
      <c r="M200" s="360"/>
      <c r="N200" s="276"/>
      <c r="O200" s="276"/>
      <c r="P200" s="276"/>
      <c r="Q200" s="278"/>
      <c r="R200" s="278"/>
      <c r="S200" s="109"/>
      <c r="T200" s="109"/>
      <c r="U200" s="109"/>
      <c r="V200" s="109"/>
      <c r="W200" s="109"/>
      <c r="X200" s="109"/>
      <c r="Y200" s="109"/>
      <c r="Z200" s="109"/>
      <c r="AA200" s="109"/>
      <c r="AB200" s="109"/>
      <c r="AC200" s="109"/>
      <c r="AD200" s="109"/>
      <c r="AE200" s="108"/>
      <c r="AF200" s="109"/>
      <c r="AG200" s="109"/>
      <c r="AH200" s="109"/>
      <c r="AI200" s="109"/>
      <c r="AJ200" s="109"/>
      <c r="AK200" s="277"/>
      <c r="AL200" s="109"/>
      <c r="AM200" s="109"/>
      <c r="AN200" s="109"/>
      <c r="AO200" s="276"/>
      <c r="AP200" s="109"/>
      <c r="AQ200" s="109"/>
      <c r="AR200" s="116"/>
      <c r="AS200" s="116"/>
    </row>
    <row r="201" spans="1:45" ht="139.9" customHeight="1">
      <c r="A201" s="112">
        <v>191</v>
      </c>
      <c r="B201" s="113"/>
      <c r="C201" s="113"/>
      <c r="D201" s="113"/>
      <c r="E201" s="113"/>
      <c r="F201" s="113"/>
      <c r="G201" s="113"/>
      <c r="H201" s="113"/>
      <c r="I201" s="113"/>
      <c r="J201" s="113"/>
      <c r="K201" s="358"/>
      <c r="L201" s="359"/>
      <c r="M201" s="360"/>
      <c r="N201" s="276"/>
      <c r="O201" s="276"/>
      <c r="P201" s="276"/>
      <c r="Q201" s="278"/>
      <c r="R201" s="278"/>
      <c r="S201" s="109"/>
      <c r="T201" s="109"/>
      <c r="U201" s="109"/>
      <c r="V201" s="109"/>
      <c r="W201" s="109"/>
      <c r="X201" s="109"/>
      <c r="Y201" s="109"/>
      <c r="Z201" s="109"/>
      <c r="AA201" s="109"/>
      <c r="AB201" s="109"/>
      <c r="AC201" s="109"/>
      <c r="AD201" s="109"/>
      <c r="AE201" s="108"/>
      <c r="AF201" s="109"/>
      <c r="AG201" s="109"/>
      <c r="AH201" s="109"/>
      <c r="AI201" s="109"/>
      <c r="AJ201" s="109"/>
      <c r="AK201" s="277"/>
      <c r="AL201" s="109"/>
      <c r="AM201" s="109"/>
      <c r="AN201" s="109"/>
      <c r="AO201" s="276"/>
      <c r="AP201" s="109"/>
      <c r="AQ201" s="109"/>
      <c r="AR201" s="116"/>
      <c r="AS201" s="116"/>
    </row>
    <row r="202" spans="1:45" ht="139.9" customHeight="1">
      <c r="A202" s="112">
        <v>192</v>
      </c>
      <c r="B202" s="113"/>
      <c r="C202" s="113"/>
      <c r="D202" s="113"/>
      <c r="E202" s="113"/>
      <c r="F202" s="113"/>
      <c r="G202" s="113"/>
      <c r="H202" s="113"/>
      <c r="I202" s="113"/>
      <c r="J202" s="113"/>
      <c r="K202" s="358"/>
      <c r="L202" s="359"/>
      <c r="M202" s="360"/>
      <c r="N202" s="276"/>
      <c r="O202" s="276"/>
      <c r="P202" s="276"/>
      <c r="Q202" s="278"/>
      <c r="R202" s="278"/>
      <c r="S202" s="109"/>
      <c r="T202" s="109"/>
      <c r="U202" s="109"/>
      <c r="V202" s="109"/>
      <c r="W202" s="109"/>
      <c r="X202" s="109"/>
      <c r="Y202" s="109"/>
      <c r="Z202" s="109"/>
      <c r="AA202" s="109"/>
      <c r="AB202" s="109"/>
      <c r="AC202" s="109"/>
      <c r="AD202" s="109"/>
      <c r="AE202" s="108"/>
      <c r="AF202" s="109"/>
      <c r="AG202" s="109"/>
      <c r="AH202" s="109"/>
      <c r="AI202" s="109"/>
      <c r="AJ202" s="109"/>
      <c r="AK202" s="277"/>
      <c r="AL202" s="109"/>
      <c r="AM202" s="109"/>
      <c r="AN202" s="109"/>
      <c r="AO202" s="276"/>
      <c r="AP202" s="109"/>
      <c r="AQ202" s="109"/>
      <c r="AR202" s="116"/>
      <c r="AS202" s="116"/>
    </row>
    <row r="203" spans="1:45" ht="139.9" customHeight="1">
      <c r="A203" s="112">
        <v>193</v>
      </c>
      <c r="B203" s="113"/>
      <c r="C203" s="113"/>
      <c r="D203" s="113"/>
      <c r="E203" s="113"/>
      <c r="F203" s="113"/>
      <c r="G203" s="113"/>
      <c r="H203" s="113"/>
      <c r="I203" s="113"/>
      <c r="J203" s="113"/>
      <c r="K203" s="358"/>
      <c r="L203" s="359"/>
      <c r="M203" s="360"/>
      <c r="N203" s="276"/>
      <c r="O203" s="276"/>
      <c r="P203" s="276"/>
      <c r="Q203" s="278"/>
      <c r="R203" s="278"/>
      <c r="S203" s="109"/>
      <c r="T203" s="109"/>
      <c r="U203" s="109"/>
      <c r="V203" s="109"/>
      <c r="W203" s="109"/>
      <c r="X203" s="109"/>
      <c r="Y203" s="109"/>
      <c r="Z203" s="109"/>
      <c r="AA203" s="109"/>
      <c r="AB203" s="109"/>
      <c r="AC203" s="109"/>
      <c r="AD203" s="109"/>
      <c r="AE203" s="108"/>
      <c r="AF203" s="109"/>
      <c r="AG203" s="109"/>
      <c r="AH203" s="109"/>
      <c r="AI203" s="109"/>
      <c r="AJ203" s="109"/>
      <c r="AK203" s="277"/>
      <c r="AL203" s="109"/>
      <c r="AM203" s="109"/>
      <c r="AN203" s="109"/>
      <c r="AO203" s="276"/>
      <c r="AP203" s="109"/>
      <c r="AQ203" s="109"/>
      <c r="AR203" s="116"/>
      <c r="AS203" s="116"/>
    </row>
    <row r="204" spans="1:45" ht="139.9" customHeight="1">
      <c r="A204" s="112">
        <v>194</v>
      </c>
      <c r="B204" s="113"/>
      <c r="C204" s="113"/>
      <c r="D204" s="113"/>
      <c r="E204" s="113"/>
      <c r="F204" s="113"/>
      <c r="G204" s="113"/>
      <c r="H204" s="113"/>
      <c r="I204" s="113"/>
      <c r="J204" s="113"/>
      <c r="K204" s="358"/>
      <c r="L204" s="359"/>
      <c r="M204" s="360"/>
      <c r="N204" s="276"/>
      <c r="O204" s="276"/>
      <c r="P204" s="276"/>
      <c r="Q204" s="278"/>
      <c r="R204" s="278"/>
      <c r="S204" s="109"/>
      <c r="T204" s="109"/>
      <c r="U204" s="109"/>
      <c r="V204" s="109"/>
      <c r="W204" s="109"/>
      <c r="X204" s="109"/>
      <c r="Y204" s="109"/>
      <c r="Z204" s="109"/>
      <c r="AA204" s="109"/>
      <c r="AB204" s="109"/>
      <c r="AC204" s="109"/>
      <c r="AD204" s="109"/>
      <c r="AE204" s="108"/>
      <c r="AF204" s="109"/>
      <c r="AG204" s="109"/>
      <c r="AH204" s="109"/>
      <c r="AI204" s="109"/>
      <c r="AJ204" s="109"/>
      <c r="AK204" s="277"/>
      <c r="AL204" s="109"/>
      <c r="AM204" s="109"/>
      <c r="AN204" s="109"/>
      <c r="AO204" s="276"/>
      <c r="AP204" s="109"/>
      <c r="AQ204" s="109"/>
      <c r="AR204" s="116"/>
      <c r="AS204" s="116"/>
    </row>
    <row r="205" spans="1:45" ht="139.9" customHeight="1">
      <c r="A205" s="112">
        <v>195</v>
      </c>
      <c r="B205" s="113"/>
      <c r="C205" s="113"/>
      <c r="D205" s="113"/>
      <c r="E205" s="113"/>
      <c r="F205" s="113"/>
      <c r="G205" s="113"/>
      <c r="H205" s="113"/>
      <c r="I205" s="113"/>
      <c r="J205" s="113"/>
      <c r="K205" s="358"/>
      <c r="L205" s="359"/>
      <c r="M205" s="360"/>
      <c r="N205" s="276"/>
      <c r="O205" s="276"/>
      <c r="P205" s="276"/>
      <c r="Q205" s="278"/>
      <c r="R205" s="278"/>
      <c r="S205" s="109"/>
      <c r="T205" s="109"/>
      <c r="U205" s="109"/>
      <c r="V205" s="109"/>
      <c r="W205" s="109"/>
      <c r="X205" s="109"/>
      <c r="Y205" s="109"/>
      <c r="Z205" s="109"/>
      <c r="AA205" s="109"/>
      <c r="AB205" s="109"/>
      <c r="AC205" s="109"/>
      <c r="AD205" s="109"/>
      <c r="AE205" s="108"/>
      <c r="AF205" s="109"/>
      <c r="AG205" s="109"/>
      <c r="AH205" s="109"/>
      <c r="AI205" s="109"/>
      <c r="AJ205" s="109"/>
      <c r="AK205" s="277"/>
      <c r="AL205" s="109"/>
      <c r="AM205" s="109"/>
      <c r="AN205" s="109"/>
      <c r="AO205" s="276"/>
      <c r="AP205" s="109"/>
      <c r="AQ205" s="109"/>
      <c r="AR205" s="116"/>
      <c r="AS205" s="116"/>
    </row>
    <row r="206" spans="1:45" ht="139.9" customHeight="1">
      <c r="A206" s="112">
        <v>196</v>
      </c>
      <c r="B206" s="113"/>
      <c r="C206" s="113"/>
      <c r="D206" s="113"/>
      <c r="E206" s="113"/>
      <c r="F206" s="113"/>
      <c r="G206" s="113"/>
      <c r="H206" s="113"/>
      <c r="I206" s="113"/>
      <c r="J206" s="113"/>
      <c r="K206" s="358"/>
      <c r="L206" s="359"/>
      <c r="M206" s="360"/>
      <c r="N206" s="276"/>
      <c r="O206" s="276"/>
      <c r="P206" s="276"/>
      <c r="Q206" s="278"/>
      <c r="R206" s="278"/>
      <c r="S206" s="109"/>
      <c r="T206" s="109"/>
      <c r="U206" s="109"/>
      <c r="V206" s="109"/>
      <c r="W206" s="109"/>
      <c r="X206" s="109"/>
      <c r="Y206" s="109"/>
      <c r="Z206" s="109"/>
      <c r="AA206" s="109"/>
      <c r="AB206" s="109"/>
      <c r="AC206" s="109"/>
      <c r="AD206" s="109"/>
      <c r="AE206" s="108"/>
      <c r="AF206" s="109"/>
      <c r="AG206" s="109"/>
      <c r="AH206" s="109"/>
      <c r="AI206" s="109"/>
      <c r="AJ206" s="109"/>
      <c r="AK206" s="277"/>
      <c r="AL206" s="109"/>
      <c r="AM206" s="109"/>
      <c r="AN206" s="109"/>
      <c r="AO206" s="276"/>
      <c r="AP206" s="109"/>
      <c r="AQ206" s="109"/>
      <c r="AR206" s="116"/>
      <c r="AS206" s="116"/>
    </row>
    <row r="207" spans="1:45" ht="139.9" customHeight="1">
      <c r="A207" s="112">
        <v>197</v>
      </c>
      <c r="B207" s="113"/>
      <c r="C207" s="113"/>
      <c r="D207" s="113"/>
      <c r="E207" s="113"/>
      <c r="F207" s="113"/>
      <c r="G207" s="113"/>
      <c r="H207" s="113"/>
      <c r="I207" s="113"/>
      <c r="J207" s="113"/>
      <c r="K207" s="358"/>
      <c r="L207" s="359"/>
      <c r="M207" s="360"/>
      <c r="N207" s="276"/>
      <c r="O207" s="276"/>
      <c r="P207" s="276"/>
      <c r="Q207" s="278"/>
      <c r="R207" s="278"/>
      <c r="S207" s="109"/>
      <c r="T207" s="109"/>
      <c r="U207" s="109"/>
      <c r="V207" s="109"/>
      <c r="W207" s="109"/>
      <c r="X207" s="109"/>
      <c r="Y207" s="109"/>
      <c r="Z207" s="109"/>
      <c r="AA207" s="109"/>
      <c r="AB207" s="109"/>
      <c r="AC207" s="109"/>
      <c r="AD207" s="109"/>
      <c r="AE207" s="108"/>
      <c r="AF207" s="109"/>
      <c r="AG207" s="109"/>
      <c r="AH207" s="109"/>
      <c r="AI207" s="109"/>
      <c r="AJ207" s="109"/>
      <c r="AK207" s="277"/>
      <c r="AL207" s="109"/>
      <c r="AM207" s="109"/>
      <c r="AN207" s="109"/>
      <c r="AO207" s="276"/>
      <c r="AP207" s="109"/>
      <c r="AQ207" s="109"/>
      <c r="AR207" s="116"/>
      <c r="AS207" s="116"/>
    </row>
    <row r="208" spans="1:45" ht="139.9" customHeight="1">
      <c r="A208" s="112">
        <v>198</v>
      </c>
      <c r="B208" s="113"/>
      <c r="C208" s="113"/>
      <c r="D208" s="113"/>
      <c r="E208" s="113"/>
      <c r="F208" s="113"/>
      <c r="G208" s="113"/>
      <c r="H208" s="113"/>
      <c r="I208" s="113"/>
      <c r="J208" s="113"/>
      <c r="K208" s="358"/>
      <c r="L208" s="359"/>
      <c r="M208" s="360"/>
      <c r="N208" s="276"/>
      <c r="O208" s="276"/>
      <c r="P208" s="276"/>
      <c r="Q208" s="278"/>
      <c r="R208" s="278"/>
      <c r="S208" s="109"/>
      <c r="T208" s="109"/>
      <c r="U208" s="109"/>
      <c r="V208" s="109"/>
      <c r="W208" s="109"/>
      <c r="X208" s="109"/>
      <c r="Y208" s="109"/>
      <c r="Z208" s="109"/>
      <c r="AA208" s="109"/>
      <c r="AB208" s="109"/>
      <c r="AC208" s="109"/>
      <c r="AD208" s="109"/>
      <c r="AE208" s="108"/>
      <c r="AF208" s="109"/>
      <c r="AG208" s="109"/>
      <c r="AH208" s="109"/>
      <c r="AI208" s="109"/>
      <c r="AJ208" s="109"/>
      <c r="AK208" s="277"/>
      <c r="AL208" s="109"/>
      <c r="AM208" s="109"/>
      <c r="AN208" s="109"/>
      <c r="AO208" s="276"/>
      <c r="AP208" s="109"/>
      <c r="AQ208" s="109"/>
      <c r="AR208" s="116"/>
      <c r="AS208" s="116"/>
    </row>
    <row r="209" spans="1:45" ht="139.9" customHeight="1">
      <c r="A209" s="112">
        <v>199</v>
      </c>
      <c r="B209" s="113"/>
      <c r="C209" s="113"/>
      <c r="D209" s="113"/>
      <c r="E209" s="113"/>
      <c r="F209" s="113"/>
      <c r="G209" s="113"/>
      <c r="H209" s="113"/>
      <c r="I209" s="113"/>
      <c r="J209" s="113"/>
      <c r="K209" s="358"/>
      <c r="L209" s="359"/>
      <c r="M209" s="360"/>
      <c r="N209" s="276"/>
      <c r="O209" s="276"/>
      <c r="P209" s="276"/>
      <c r="Q209" s="278"/>
      <c r="R209" s="278"/>
      <c r="S209" s="109"/>
      <c r="T209" s="109"/>
      <c r="U209" s="109"/>
      <c r="V209" s="109"/>
      <c r="W209" s="109"/>
      <c r="X209" s="109"/>
      <c r="Y209" s="109"/>
      <c r="Z209" s="109"/>
      <c r="AA209" s="109"/>
      <c r="AB209" s="109"/>
      <c r="AC209" s="109"/>
      <c r="AD209" s="109"/>
      <c r="AE209" s="108"/>
      <c r="AF209" s="109"/>
      <c r="AG209" s="109"/>
      <c r="AH209" s="109"/>
      <c r="AI209" s="109"/>
      <c r="AJ209" s="109"/>
      <c r="AK209" s="277"/>
      <c r="AL209" s="109"/>
      <c r="AM209" s="109"/>
      <c r="AN209" s="109"/>
      <c r="AO209" s="276"/>
      <c r="AP209" s="109"/>
      <c r="AQ209" s="109"/>
      <c r="AR209" s="116"/>
      <c r="AS209" s="116"/>
    </row>
    <row r="210" spans="1:45" ht="139.9" customHeight="1">
      <c r="A210" s="112">
        <v>200</v>
      </c>
      <c r="B210" s="113"/>
      <c r="C210" s="113"/>
      <c r="D210" s="113"/>
      <c r="E210" s="113"/>
      <c r="F210" s="113"/>
      <c r="G210" s="113"/>
      <c r="H210" s="113"/>
      <c r="I210" s="113"/>
      <c r="J210" s="113"/>
      <c r="K210" s="358"/>
      <c r="L210" s="359"/>
      <c r="M210" s="360"/>
      <c r="N210" s="276"/>
      <c r="O210" s="276"/>
      <c r="P210" s="276"/>
      <c r="Q210" s="278"/>
      <c r="R210" s="278"/>
      <c r="S210" s="109"/>
      <c r="T210" s="109"/>
      <c r="U210" s="109"/>
      <c r="V210" s="109"/>
      <c r="W210" s="109"/>
      <c r="X210" s="109"/>
      <c r="Y210" s="109"/>
      <c r="Z210" s="109"/>
      <c r="AA210" s="109"/>
      <c r="AB210" s="109"/>
      <c r="AC210" s="109"/>
      <c r="AD210" s="109"/>
      <c r="AE210" s="108"/>
      <c r="AF210" s="109"/>
      <c r="AG210" s="109"/>
      <c r="AH210" s="109"/>
      <c r="AI210" s="109"/>
      <c r="AJ210" s="109"/>
      <c r="AK210" s="277"/>
      <c r="AL210" s="109"/>
      <c r="AM210" s="109"/>
      <c r="AN210" s="109"/>
      <c r="AO210" s="276"/>
      <c r="AP210" s="109"/>
      <c r="AQ210" s="109"/>
      <c r="AR210" s="116"/>
      <c r="AS210" s="116"/>
    </row>
    <row r="211" spans="1:45" ht="139.9" customHeight="1">
      <c r="A211" s="112">
        <v>201</v>
      </c>
      <c r="B211" s="113"/>
      <c r="C211" s="113"/>
      <c r="D211" s="113"/>
      <c r="E211" s="113"/>
      <c r="F211" s="113"/>
      <c r="G211" s="113"/>
      <c r="H211" s="113"/>
      <c r="I211" s="113"/>
      <c r="J211" s="113"/>
      <c r="K211" s="358"/>
      <c r="L211" s="359"/>
      <c r="M211" s="360"/>
      <c r="N211" s="276"/>
      <c r="O211" s="276"/>
      <c r="P211" s="276"/>
      <c r="Q211" s="278"/>
      <c r="R211" s="278"/>
      <c r="S211" s="109"/>
      <c r="T211" s="109"/>
      <c r="U211" s="109"/>
      <c r="V211" s="109"/>
      <c r="W211" s="109"/>
      <c r="X211" s="109"/>
      <c r="Y211" s="109"/>
      <c r="Z211" s="109"/>
      <c r="AA211" s="109"/>
      <c r="AB211" s="109"/>
      <c r="AC211" s="109"/>
      <c r="AD211" s="109"/>
      <c r="AE211" s="108"/>
      <c r="AF211" s="109"/>
      <c r="AG211" s="109"/>
      <c r="AH211" s="109"/>
      <c r="AI211" s="109"/>
      <c r="AJ211" s="109"/>
      <c r="AK211" s="277"/>
      <c r="AL211" s="109"/>
      <c r="AM211" s="109"/>
      <c r="AN211" s="109"/>
      <c r="AO211" s="276"/>
      <c r="AP211" s="109"/>
      <c r="AQ211" s="109"/>
      <c r="AR211" s="116"/>
      <c r="AS211" s="116"/>
    </row>
    <row r="212" spans="1:45" ht="139.9" customHeight="1">
      <c r="A212" s="112">
        <v>202</v>
      </c>
      <c r="B212" s="113"/>
      <c r="C212" s="113"/>
      <c r="D212" s="113"/>
      <c r="E212" s="113"/>
      <c r="F212" s="113"/>
      <c r="G212" s="113"/>
      <c r="H212" s="113"/>
      <c r="I212" s="113"/>
      <c r="J212" s="113"/>
      <c r="K212" s="358"/>
      <c r="L212" s="359"/>
      <c r="M212" s="360"/>
      <c r="N212" s="276"/>
      <c r="O212" s="276"/>
      <c r="P212" s="276"/>
      <c r="Q212" s="278"/>
      <c r="R212" s="278"/>
      <c r="S212" s="109"/>
      <c r="T212" s="109"/>
      <c r="U212" s="109"/>
      <c r="V212" s="109"/>
      <c r="W212" s="109"/>
      <c r="X212" s="109"/>
      <c r="Y212" s="109"/>
      <c r="Z212" s="109"/>
      <c r="AA212" s="109"/>
      <c r="AB212" s="109"/>
      <c r="AC212" s="109"/>
      <c r="AD212" s="109"/>
      <c r="AE212" s="108"/>
      <c r="AF212" s="109"/>
      <c r="AG212" s="109"/>
      <c r="AH212" s="109"/>
      <c r="AI212" s="109"/>
      <c r="AJ212" s="109"/>
      <c r="AK212" s="277"/>
      <c r="AL212" s="109"/>
      <c r="AM212" s="109"/>
      <c r="AN212" s="109"/>
      <c r="AO212" s="276"/>
      <c r="AP212" s="109"/>
      <c r="AQ212" s="109"/>
      <c r="AR212" s="116"/>
      <c r="AS212" s="116"/>
    </row>
    <row r="213" spans="1:45" ht="139.9" customHeight="1">
      <c r="A213" s="112">
        <v>203</v>
      </c>
      <c r="B213" s="113"/>
      <c r="C213" s="113"/>
      <c r="D213" s="113"/>
      <c r="E213" s="113"/>
      <c r="F213" s="113"/>
      <c r="G213" s="113"/>
      <c r="H213" s="113"/>
      <c r="I213" s="113"/>
      <c r="J213" s="113"/>
      <c r="K213" s="358"/>
      <c r="L213" s="359"/>
      <c r="M213" s="360"/>
      <c r="N213" s="276"/>
      <c r="O213" s="276"/>
      <c r="P213" s="276"/>
      <c r="Q213" s="278"/>
      <c r="R213" s="278"/>
      <c r="S213" s="109"/>
      <c r="T213" s="109"/>
      <c r="U213" s="109"/>
      <c r="V213" s="109"/>
      <c r="W213" s="109"/>
      <c r="X213" s="109"/>
      <c r="Y213" s="109"/>
      <c r="Z213" s="109"/>
      <c r="AA213" s="109"/>
      <c r="AB213" s="109"/>
      <c r="AC213" s="109"/>
      <c r="AD213" s="109"/>
      <c r="AE213" s="108"/>
      <c r="AF213" s="109"/>
      <c r="AG213" s="109"/>
      <c r="AH213" s="109"/>
      <c r="AI213" s="109"/>
      <c r="AJ213" s="109"/>
      <c r="AK213" s="277"/>
      <c r="AL213" s="109"/>
      <c r="AM213" s="109"/>
      <c r="AN213" s="109"/>
      <c r="AO213" s="276"/>
      <c r="AP213" s="109"/>
      <c r="AQ213" s="109"/>
      <c r="AR213" s="116"/>
      <c r="AS213" s="116"/>
    </row>
    <row r="214" spans="1:45" ht="139.9" customHeight="1">
      <c r="A214" s="112">
        <v>204</v>
      </c>
      <c r="B214" s="113"/>
      <c r="C214" s="113"/>
      <c r="D214" s="113"/>
      <c r="E214" s="113"/>
      <c r="F214" s="113"/>
      <c r="G214" s="113"/>
      <c r="H214" s="113"/>
      <c r="I214" s="113"/>
      <c r="J214" s="113"/>
      <c r="K214" s="358"/>
      <c r="L214" s="359"/>
      <c r="M214" s="360"/>
      <c r="N214" s="276"/>
      <c r="O214" s="276"/>
      <c r="P214" s="276"/>
      <c r="Q214" s="278"/>
      <c r="R214" s="278"/>
      <c r="S214" s="109"/>
      <c r="T214" s="109"/>
      <c r="U214" s="109"/>
      <c r="V214" s="109"/>
      <c r="W214" s="109"/>
      <c r="X214" s="109"/>
      <c r="Y214" s="109"/>
      <c r="Z214" s="109"/>
      <c r="AA214" s="109"/>
      <c r="AB214" s="109"/>
      <c r="AC214" s="109"/>
      <c r="AD214" s="109"/>
      <c r="AE214" s="108"/>
      <c r="AF214" s="109"/>
      <c r="AG214" s="109"/>
      <c r="AH214" s="109"/>
      <c r="AI214" s="109"/>
      <c r="AJ214" s="109"/>
      <c r="AK214" s="277"/>
      <c r="AL214" s="109"/>
      <c r="AM214" s="109"/>
      <c r="AN214" s="109"/>
      <c r="AO214" s="276"/>
      <c r="AP214" s="109"/>
      <c r="AQ214" s="109"/>
      <c r="AR214" s="116"/>
      <c r="AS214" s="116"/>
    </row>
    <row r="215" spans="1:45" ht="139.9" customHeight="1">
      <c r="A215" s="112">
        <v>205</v>
      </c>
      <c r="B215" s="113"/>
      <c r="C215" s="113"/>
      <c r="D215" s="113"/>
      <c r="E215" s="113"/>
      <c r="F215" s="113"/>
      <c r="G215" s="113"/>
      <c r="H215" s="113"/>
      <c r="I215" s="113"/>
      <c r="J215" s="113"/>
      <c r="K215" s="358"/>
      <c r="L215" s="359"/>
      <c r="M215" s="360"/>
      <c r="N215" s="276"/>
      <c r="O215" s="276"/>
      <c r="P215" s="276"/>
      <c r="Q215" s="278"/>
      <c r="R215" s="278"/>
      <c r="S215" s="109"/>
      <c r="T215" s="109"/>
      <c r="U215" s="109"/>
      <c r="V215" s="109"/>
      <c r="W215" s="109"/>
      <c r="X215" s="109"/>
      <c r="Y215" s="109"/>
      <c r="Z215" s="109"/>
      <c r="AA215" s="109"/>
      <c r="AB215" s="109"/>
      <c r="AC215" s="109"/>
      <c r="AD215" s="109"/>
      <c r="AE215" s="108"/>
      <c r="AF215" s="109"/>
      <c r="AG215" s="109"/>
      <c r="AH215" s="109"/>
      <c r="AI215" s="109"/>
      <c r="AJ215" s="109"/>
      <c r="AK215" s="277"/>
      <c r="AL215" s="109"/>
      <c r="AM215" s="109"/>
      <c r="AN215" s="109"/>
      <c r="AO215" s="276"/>
      <c r="AP215" s="109"/>
      <c r="AQ215" s="109"/>
      <c r="AR215" s="116"/>
      <c r="AS215" s="116"/>
    </row>
    <row r="216" spans="1:45" ht="139.9" customHeight="1">
      <c r="A216" s="112">
        <v>206</v>
      </c>
      <c r="B216" s="113"/>
      <c r="C216" s="113"/>
      <c r="D216" s="113"/>
      <c r="E216" s="113"/>
      <c r="F216" s="113"/>
      <c r="G216" s="113"/>
      <c r="H216" s="113"/>
      <c r="I216" s="113"/>
      <c r="J216" s="113"/>
      <c r="K216" s="358"/>
      <c r="L216" s="359"/>
      <c r="M216" s="360"/>
      <c r="N216" s="276"/>
      <c r="O216" s="276"/>
      <c r="P216" s="276"/>
      <c r="Q216" s="278"/>
      <c r="R216" s="278"/>
      <c r="S216" s="109"/>
      <c r="T216" s="109"/>
      <c r="U216" s="109"/>
      <c r="V216" s="109"/>
      <c r="W216" s="109"/>
      <c r="X216" s="109"/>
      <c r="Y216" s="109"/>
      <c r="Z216" s="109"/>
      <c r="AA216" s="109"/>
      <c r="AB216" s="109"/>
      <c r="AC216" s="109"/>
      <c r="AD216" s="109"/>
      <c r="AE216" s="108"/>
      <c r="AF216" s="109"/>
      <c r="AG216" s="109"/>
      <c r="AH216" s="109"/>
      <c r="AI216" s="109"/>
      <c r="AJ216" s="109"/>
      <c r="AK216" s="277"/>
      <c r="AL216" s="109"/>
      <c r="AM216" s="109"/>
      <c r="AN216" s="109"/>
      <c r="AO216" s="276"/>
      <c r="AP216" s="109"/>
      <c r="AQ216" s="109"/>
      <c r="AR216" s="116"/>
      <c r="AS216" s="116"/>
    </row>
    <row r="217" spans="1:45" ht="139.9" customHeight="1">
      <c r="A217" s="112">
        <v>207</v>
      </c>
      <c r="B217" s="113"/>
      <c r="C217" s="113"/>
      <c r="D217" s="113"/>
      <c r="E217" s="113"/>
      <c r="F217" s="113"/>
      <c r="G217" s="113"/>
      <c r="H217" s="113"/>
      <c r="I217" s="113"/>
      <c r="J217" s="113"/>
      <c r="K217" s="358"/>
      <c r="L217" s="359"/>
      <c r="M217" s="360"/>
      <c r="N217" s="276"/>
      <c r="O217" s="276"/>
      <c r="P217" s="276"/>
      <c r="Q217" s="278"/>
      <c r="R217" s="278"/>
      <c r="S217" s="109"/>
      <c r="T217" s="109"/>
      <c r="U217" s="109"/>
      <c r="V217" s="109"/>
      <c r="W217" s="109"/>
      <c r="X217" s="109"/>
      <c r="Y217" s="109"/>
      <c r="Z217" s="109"/>
      <c r="AA217" s="109"/>
      <c r="AB217" s="109"/>
      <c r="AC217" s="109"/>
      <c r="AD217" s="109"/>
      <c r="AE217" s="108"/>
      <c r="AF217" s="109"/>
      <c r="AG217" s="109"/>
      <c r="AH217" s="109"/>
      <c r="AI217" s="109"/>
      <c r="AJ217" s="109"/>
      <c r="AK217" s="277"/>
      <c r="AL217" s="109"/>
      <c r="AM217" s="109"/>
      <c r="AN217" s="109"/>
      <c r="AO217" s="276"/>
      <c r="AP217" s="109"/>
      <c r="AQ217" s="109"/>
      <c r="AR217" s="116"/>
      <c r="AS217" s="116"/>
    </row>
    <row r="218" spans="1:45" ht="139.9" customHeight="1">
      <c r="A218" s="112">
        <v>208</v>
      </c>
      <c r="B218" s="113"/>
      <c r="C218" s="113"/>
      <c r="D218" s="113"/>
      <c r="E218" s="113"/>
      <c r="F218" s="113"/>
      <c r="G218" s="113"/>
      <c r="H218" s="113"/>
      <c r="I218" s="113"/>
      <c r="J218" s="113"/>
      <c r="K218" s="358"/>
      <c r="L218" s="359"/>
      <c r="M218" s="360"/>
      <c r="N218" s="276"/>
      <c r="O218" s="276"/>
      <c r="P218" s="276"/>
      <c r="Q218" s="278"/>
      <c r="R218" s="278"/>
      <c r="S218" s="109"/>
      <c r="T218" s="109"/>
      <c r="U218" s="109"/>
      <c r="V218" s="109"/>
      <c r="W218" s="109"/>
      <c r="X218" s="109"/>
      <c r="Y218" s="109"/>
      <c r="Z218" s="109"/>
      <c r="AA218" s="109"/>
      <c r="AB218" s="109"/>
      <c r="AC218" s="109"/>
      <c r="AD218" s="109"/>
      <c r="AE218" s="108"/>
      <c r="AF218" s="109"/>
      <c r="AG218" s="109"/>
      <c r="AH218" s="109"/>
      <c r="AI218" s="109"/>
      <c r="AJ218" s="109"/>
      <c r="AK218" s="277"/>
      <c r="AL218" s="109"/>
      <c r="AM218" s="109"/>
      <c r="AN218" s="109"/>
      <c r="AO218" s="276"/>
      <c r="AP218" s="109"/>
      <c r="AQ218" s="109"/>
      <c r="AR218" s="116"/>
      <c r="AS218" s="116"/>
    </row>
    <row r="219" spans="1:45" ht="139.9" customHeight="1">
      <c r="A219" s="112">
        <v>209</v>
      </c>
      <c r="B219" s="113"/>
      <c r="C219" s="113"/>
      <c r="D219" s="113"/>
      <c r="E219" s="113"/>
      <c r="F219" s="113"/>
      <c r="G219" s="113"/>
      <c r="H219" s="113"/>
      <c r="I219" s="113"/>
      <c r="J219" s="113"/>
      <c r="K219" s="358"/>
      <c r="L219" s="359"/>
      <c r="M219" s="360"/>
      <c r="N219" s="276"/>
      <c r="O219" s="276"/>
      <c r="P219" s="276"/>
      <c r="Q219" s="278"/>
      <c r="R219" s="278"/>
      <c r="S219" s="109"/>
      <c r="T219" s="109"/>
      <c r="U219" s="109"/>
      <c r="V219" s="109"/>
      <c r="W219" s="109"/>
      <c r="X219" s="109"/>
      <c r="Y219" s="109"/>
      <c r="Z219" s="109"/>
      <c r="AA219" s="109"/>
      <c r="AB219" s="109"/>
      <c r="AC219" s="109"/>
      <c r="AD219" s="109"/>
      <c r="AE219" s="108"/>
      <c r="AF219" s="109"/>
      <c r="AG219" s="109"/>
      <c r="AH219" s="109"/>
      <c r="AI219" s="109"/>
      <c r="AJ219" s="109"/>
      <c r="AK219" s="277"/>
      <c r="AL219" s="109"/>
      <c r="AM219" s="109"/>
      <c r="AN219" s="109"/>
      <c r="AO219" s="276"/>
      <c r="AP219" s="109"/>
      <c r="AQ219" s="109"/>
      <c r="AR219" s="116"/>
      <c r="AS219" s="116"/>
    </row>
    <row r="220" spans="1:45" ht="139.9" customHeight="1">
      <c r="A220" s="112">
        <v>210</v>
      </c>
      <c r="B220" s="113"/>
      <c r="C220" s="113"/>
      <c r="D220" s="113"/>
      <c r="E220" s="113"/>
      <c r="F220" s="113"/>
      <c r="G220" s="113"/>
      <c r="H220" s="113"/>
      <c r="I220" s="113"/>
      <c r="J220" s="113"/>
      <c r="K220" s="358"/>
      <c r="L220" s="359"/>
      <c r="M220" s="360"/>
      <c r="N220" s="276"/>
      <c r="O220" s="276"/>
      <c r="P220" s="276"/>
      <c r="Q220" s="278"/>
      <c r="R220" s="278"/>
      <c r="S220" s="109"/>
      <c r="T220" s="109"/>
      <c r="U220" s="109"/>
      <c r="V220" s="109"/>
      <c r="W220" s="109"/>
      <c r="X220" s="109"/>
      <c r="Y220" s="109"/>
      <c r="Z220" s="109"/>
      <c r="AA220" s="109"/>
      <c r="AB220" s="109"/>
      <c r="AC220" s="109"/>
      <c r="AD220" s="109"/>
      <c r="AE220" s="108"/>
      <c r="AF220" s="109"/>
      <c r="AG220" s="109"/>
      <c r="AH220" s="109"/>
      <c r="AI220" s="109"/>
      <c r="AJ220" s="109"/>
      <c r="AK220" s="277"/>
      <c r="AL220" s="109"/>
      <c r="AM220" s="109"/>
      <c r="AN220" s="109"/>
      <c r="AO220" s="276"/>
      <c r="AP220" s="109"/>
      <c r="AQ220" s="109"/>
      <c r="AR220" s="116"/>
      <c r="AS220" s="116"/>
    </row>
    <row r="221" spans="1:45" ht="139.9" customHeight="1">
      <c r="A221" s="112">
        <v>211</v>
      </c>
      <c r="B221" s="113"/>
      <c r="C221" s="113"/>
      <c r="D221" s="113"/>
      <c r="E221" s="113"/>
      <c r="F221" s="113"/>
      <c r="G221" s="113"/>
      <c r="H221" s="113"/>
      <c r="I221" s="113"/>
      <c r="J221" s="113"/>
      <c r="K221" s="358"/>
      <c r="L221" s="359"/>
      <c r="M221" s="360"/>
      <c r="N221" s="276"/>
      <c r="O221" s="276"/>
      <c r="P221" s="276"/>
      <c r="Q221" s="278"/>
      <c r="R221" s="278"/>
      <c r="S221" s="109"/>
      <c r="T221" s="109"/>
      <c r="U221" s="109"/>
      <c r="V221" s="109"/>
      <c r="W221" s="109"/>
      <c r="X221" s="109"/>
      <c r="Y221" s="109"/>
      <c r="Z221" s="109"/>
      <c r="AA221" s="109"/>
      <c r="AB221" s="109"/>
      <c r="AC221" s="109"/>
      <c r="AD221" s="109"/>
      <c r="AE221" s="108"/>
      <c r="AF221" s="109"/>
      <c r="AG221" s="109"/>
      <c r="AH221" s="109"/>
      <c r="AI221" s="109"/>
      <c r="AJ221" s="109"/>
      <c r="AK221" s="277"/>
      <c r="AL221" s="109"/>
      <c r="AM221" s="109"/>
      <c r="AN221" s="109"/>
      <c r="AO221" s="276"/>
      <c r="AP221" s="109"/>
      <c r="AQ221" s="109"/>
      <c r="AR221" s="116"/>
      <c r="AS221" s="116"/>
    </row>
    <row r="222" spans="1:45" ht="139.9" customHeight="1">
      <c r="A222" s="112">
        <v>212</v>
      </c>
      <c r="B222" s="113"/>
      <c r="C222" s="113"/>
      <c r="D222" s="113"/>
      <c r="E222" s="113"/>
      <c r="F222" s="113"/>
      <c r="G222" s="113"/>
      <c r="H222" s="113"/>
      <c r="I222" s="113"/>
      <c r="J222" s="113"/>
      <c r="K222" s="358"/>
      <c r="L222" s="359"/>
      <c r="M222" s="360"/>
      <c r="N222" s="276"/>
      <c r="O222" s="276"/>
      <c r="P222" s="276"/>
      <c r="Q222" s="278"/>
      <c r="R222" s="278"/>
      <c r="S222" s="109"/>
      <c r="T222" s="109"/>
      <c r="U222" s="109"/>
      <c r="V222" s="109"/>
      <c r="W222" s="109"/>
      <c r="X222" s="109"/>
      <c r="Y222" s="109"/>
      <c r="Z222" s="109"/>
      <c r="AA222" s="109"/>
      <c r="AB222" s="109"/>
      <c r="AC222" s="109"/>
      <c r="AD222" s="109"/>
      <c r="AE222" s="108"/>
      <c r="AF222" s="109"/>
      <c r="AG222" s="109"/>
      <c r="AH222" s="109"/>
      <c r="AI222" s="109"/>
      <c r="AJ222" s="109"/>
      <c r="AK222" s="277"/>
      <c r="AL222" s="109"/>
      <c r="AM222" s="109"/>
      <c r="AN222" s="109"/>
      <c r="AO222" s="276"/>
      <c r="AP222" s="109"/>
      <c r="AQ222" s="109"/>
      <c r="AR222" s="116"/>
      <c r="AS222" s="116"/>
    </row>
    <row r="223" spans="1:45" ht="139.9" customHeight="1">
      <c r="A223" s="112">
        <v>213</v>
      </c>
      <c r="B223" s="113"/>
      <c r="C223" s="113"/>
      <c r="D223" s="113"/>
      <c r="E223" s="113"/>
      <c r="F223" s="113"/>
      <c r="G223" s="113"/>
      <c r="H223" s="113"/>
      <c r="I223" s="113"/>
      <c r="J223" s="113"/>
      <c r="K223" s="358"/>
      <c r="L223" s="359"/>
      <c r="M223" s="360"/>
      <c r="N223" s="276"/>
      <c r="O223" s="276"/>
      <c r="P223" s="276"/>
      <c r="Q223" s="278"/>
      <c r="R223" s="278"/>
      <c r="S223" s="109"/>
      <c r="T223" s="109"/>
      <c r="U223" s="109"/>
      <c r="V223" s="109"/>
      <c r="W223" s="109"/>
      <c r="X223" s="109"/>
      <c r="Y223" s="109"/>
      <c r="Z223" s="109"/>
      <c r="AA223" s="109"/>
      <c r="AB223" s="109"/>
      <c r="AC223" s="109"/>
      <c r="AD223" s="109"/>
      <c r="AE223" s="108"/>
      <c r="AF223" s="109"/>
      <c r="AG223" s="109"/>
      <c r="AH223" s="109"/>
      <c r="AI223" s="109"/>
      <c r="AJ223" s="109"/>
      <c r="AK223" s="277"/>
      <c r="AL223" s="109"/>
      <c r="AM223" s="109"/>
      <c r="AN223" s="109"/>
      <c r="AO223" s="276"/>
      <c r="AP223" s="109"/>
      <c r="AQ223" s="109"/>
      <c r="AR223" s="116"/>
      <c r="AS223" s="116"/>
    </row>
    <row r="224" spans="1:45" ht="139.9" customHeight="1">
      <c r="A224" s="112">
        <v>214</v>
      </c>
      <c r="B224" s="113"/>
      <c r="C224" s="113"/>
      <c r="D224" s="113"/>
      <c r="E224" s="113"/>
      <c r="F224" s="113"/>
      <c r="G224" s="113"/>
      <c r="H224" s="113"/>
      <c r="I224" s="113"/>
      <c r="J224" s="113"/>
      <c r="K224" s="358"/>
      <c r="L224" s="359"/>
      <c r="M224" s="360"/>
      <c r="N224" s="276"/>
      <c r="O224" s="276"/>
      <c r="P224" s="276"/>
      <c r="Q224" s="278"/>
      <c r="R224" s="278"/>
      <c r="S224" s="109"/>
      <c r="T224" s="109"/>
      <c r="U224" s="109"/>
      <c r="V224" s="109"/>
      <c r="W224" s="109"/>
      <c r="X224" s="109"/>
      <c r="Y224" s="109"/>
      <c r="Z224" s="109"/>
      <c r="AA224" s="109"/>
      <c r="AB224" s="109"/>
      <c r="AC224" s="109"/>
      <c r="AD224" s="109"/>
      <c r="AE224" s="108"/>
      <c r="AF224" s="109"/>
      <c r="AG224" s="109"/>
      <c r="AH224" s="109"/>
      <c r="AI224" s="109"/>
      <c r="AJ224" s="109"/>
      <c r="AK224" s="277"/>
      <c r="AL224" s="109"/>
      <c r="AM224" s="109"/>
      <c r="AN224" s="109"/>
      <c r="AO224" s="276"/>
      <c r="AP224" s="109"/>
      <c r="AQ224" s="109"/>
      <c r="AR224" s="116"/>
      <c r="AS224" s="116"/>
    </row>
    <row r="225" spans="1:45" ht="139.9" customHeight="1">
      <c r="A225" s="112">
        <v>215</v>
      </c>
      <c r="B225" s="113"/>
      <c r="C225" s="113"/>
      <c r="D225" s="113"/>
      <c r="E225" s="113"/>
      <c r="F225" s="113"/>
      <c r="G225" s="113"/>
      <c r="H225" s="113"/>
      <c r="I225" s="113"/>
      <c r="J225" s="113"/>
      <c r="K225" s="358"/>
      <c r="L225" s="359"/>
      <c r="M225" s="360"/>
      <c r="N225" s="276"/>
      <c r="O225" s="276"/>
      <c r="P225" s="276"/>
      <c r="Q225" s="278"/>
      <c r="R225" s="278"/>
      <c r="S225" s="109"/>
      <c r="T225" s="109"/>
      <c r="U225" s="109"/>
      <c r="V225" s="109"/>
      <c r="W225" s="109"/>
      <c r="X225" s="109"/>
      <c r="Y225" s="109"/>
      <c r="Z225" s="109"/>
      <c r="AA225" s="109"/>
      <c r="AB225" s="109"/>
      <c r="AC225" s="109"/>
      <c r="AD225" s="109"/>
      <c r="AE225" s="108"/>
      <c r="AF225" s="109"/>
      <c r="AG225" s="109"/>
      <c r="AH225" s="109"/>
      <c r="AI225" s="109"/>
      <c r="AJ225" s="109"/>
      <c r="AK225" s="277"/>
      <c r="AL225" s="109"/>
      <c r="AM225" s="109"/>
      <c r="AN225" s="109"/>
      <c r="AO225" s="276"/>
      <c r="AP225" s="109"/>
      <c r="AQ225" s="109"/>
      <c r="AR225" s="116"/>
      <c r="AS225" s="116"/>
    </row>
    <row r="226" spans="1:45" ht="139.9" customHeight="1">
      <c r="A226" s="112">
        <v>216</v>
      </c>
      <c r="B226" s="113"/>
      <c r="C226" s="113"/>
      <c r="D226" s="113"/>
      <c r="E226" s="113"/>
      <c r="F226" s="113"/>
      <c r="G226" s="113"/>
      <c r="H226" s="113"/>
      <c r="I226" s="113"/>
      <c r="J226" s="113"/>
      <c r="K226" s="358"/>
      <c r="L226" s="359"/>
      <c r="M226" s="360"/>
      <c r="N226" s="276"/>
      <c r="O226" s="276"/>
      <c r="P226" s="276"/>
      <c r="Q226" s="278"/>
      <c r="R226" s="278"/>
      <c r="S226" s="109"/>
      <c r="T226" s="109"/>
      <c r="U226" s="109"/>
      <c r="V226" s="109"/>
      <c r="W226" s="109"/>
      <c r="X226" s="109"/>
      <c r="Y226" s="109"/>
      <c r="Z226" s="109"/>
      <c r="AA226" s="109"/>
      <c r="AB226" s="109"/>
      <c r="AC226" s="109"/>
      <c r="AD226" s="109"/>
      <c r="AE226" s="108"/>
      <c r="AF226" s="109"/>
      <c r="AG226" s="109"/>
      <c r="AH226" s="109"/>
      <c r="AI226" s="109"/>
      <c r="AJ226" s="109"/>
      <c r="AK226" s="277"/>
      <c r="AL226" s="109"/>
      <c r="AM226" s="109"/>
      <c r="AN226" s="109"/>
      <c r="AO226" s="276"/>
      <c r="AP226" s="109"/>
      <c r="AQ226" s="109"/>
      <c r="AR226" s="116"/>
      <c r="AS226" s="116"/>
    </row>
    <row r="227" spans="1:45" ht="139.9" customHeight="1">
      <c r="A227" s="112">
        <v>217</v>
      </c>
      <c r="B227" s="113"/>
      <c r="C227" s="113"/>
      <c r="D227" s="113"/>
      <c r="E227" s="113"/>
      <c r="F227" s="113"/>
      <c r="G227" s="113"/>
      <c r="H227" s="113"/>
      <c r="I227" s="113"/>
      <c r="J227" s="113"/>
      <c r="K227" s="358"/>
      <c r="L227" s="359"/>
      <c r="M227" s="360"/>
      <c r="N227" s="276"/>
      <c r="O227" s="276"/>
      <c r="P227" s="276"/>
      <c r="Q227" s="278"/>
      <c r="R227" s="278"/>
      <c r="S227" s="109"/>
      <c r="T227" s="109"/>
      <c r="U227" s="109"/>
      <c r="V227" s="109"/>
      <c r="W227" s="109"/>
      <c r="X227" s="109"/>
      <c r="Y227" s="109"/>
      <c r="Z227" s="109"/>
      <c r="AA227" s="109"/>
      <c r="AB227" s="109"/>
      <c r="AC227" s="109"/>
      <c r="AD227" s="109"/>
      <c r="AE227" s="108"/>
      <c r="AF227" s="109"/>
      <c r="AG227" s="109"/>
      <c r="AH227" s="109"/>
      <c r="AI227" s="109"/>
      <c r="AJ227" s="109"/>
      <c r="AK227" s="277"/>
      <c r="AL227" s="109"/>
      <c r="AM227" s="109"/>
      <c r="AN227" s="109"/>
      <c r="AO227" s="276"/>
      <c r="AP227" s="109"/>
      <c r="AQ227" s="109"/>
      <c r="AR227" s="116"/>
      <c r="AS227" s="116"/>
    </row>
    <row r="228" spans="1:45" ht="139.9" customHeight="1">
      <c r="A228" s="112">
        <v>218</v>
      </c>
      <c r="B228" s="113"/>
      <c r="C228" s="113"/>
      <c r="D228" s="113"/>
      <c r="E228" s="113"/>
      <c r="F228" s="113"/>
      <c r="G228" s="113"/>
      <c r="H228" s="113"/>
      <c r="I228" s="113"/>
      <c r="J228" s="113"/>
      <c r="K228" s="358"/>
      <c r="L228" s="359"/>
      <c r="M228" s="360"/>
      <c r="N228" s="276"/>
      <c r="O228" s="276"/>
      <c r="P228" s="276"/>
      <c r="Q228" s="278"/>
      <c r="R228" s="278"/>
      <c r="S228" s="109"/>
      <c r="T228" s="109"/>
      <c r="U228" s="109"/>
      <c r="V228" s="109"/>
      <c r="W228" s="109"/>
      <c r="X228" s="109"/>
      <c r="Y228" s="109"/>
      <c r="Z228" s="109"/>
      <c r="AA228" s="109"/>
      <c r="AB228" s="109"/>
      <c r="AC228" s="109"/>
      <c r="AD228" s="109"/>
      <c r="AE228" s="108"/>
      <c r="AF228" s="109"/>
      <c r="AG228" s="109"/>
      <c r="AH228" s="109"/>
      <c r="AI228" s="109"/>
      <c r="AJ228" s="109"/>
      <c r="AK228" s="277"/>
      <c r="AL228" s="109"/>
      <c r="AM228" s="109"/>
      <c r="AN228" s="109"/>
      <c r="AO228" s="276"/>
      <c r="AP228" s="109"/>
      <c r="AQ228" s="109"/>
      <c r="AR228" s="116"/>
      <c r="AS228" s="116"/>
    </row>
    <row r="229" spans="1:45" ht="139.9" customHeight="1">
      <c r="A229" s="112">
        <v>219</v>
      </c>
      <c r="B229" s="113"/>
      <c r="C229" s="113"/>
      <c r="D229" s="113"/>
      <c r="E229" s="113"/>
      <c r="F229" s="113"/>
      <c r="G229" s="113"/>
      <c r="H229" s="113"/>
      <c r="I229" s="113"/>
      <c r="J229" s="113"/>
      <c r="K229" s="358"/>
      <c r="L229" s="359"/>
      <c r="M229" s="360"/>
      <c r="N229" s="276"/>
      <c r="O229" s="276"/>
      <c r="P229" s="276"/>
      <c r="Q229" s="278"/>
      <c r="R229" s="278"/>
      <c r="S229" s="109"/>
      <c r="T229" s="109"/>
      <c r="U229" s="109"/>
      <c r="V229" s="109"/>
      <c r="W229" s="109"/>
      <c r="X229" s="109"/>
      <c r="Y229" s="109"/>
      <c r="Z229" s="109"/>
      <c r="AA229" s="109"/>
      <c r="AB229" s="109"/>
      <c r="AC229" s="109"/>
      <c r="AD229" s="109"/>
      <c r="AE229" s="108"/>
      <c r="AF229" s="109"/>
      <c r="AG229" s="109"/>
      <c r="AH229" s="109"/>
      <c r="AI229" s="109"/>
      <c r="AJ229" s="109"/>
      <c r="AK229" s="277"/>
      <c r="AL229" s="109"/>
      <c r="AM229" s="109"/>
      <c r="AN229" s="109"/>
      <c r="AO229" s="276"/>
      <c r="AP229" s="109"/>
      <c r="AQ229" s="109"/>
      <c r="AR229" s="116"/>
      <c r="AS229" s="116"/>
    </row>
    <row r="230" spans="1:45" ht="139.9" customHeight="1">
      <c r="A230" s="112">
        <v>220</v>
      </c>
      <c r="B230" s="113"/>
      <c r="C230" s="113"/>
      <c r="D230" s="113"/>
      <c r="E230" s="113"/>
      <c r="F230" s="113"/>
      <c r="G230" s="113"/>
      <c r="H230" s="113"/>
      <c r="I230" s="113"/>
      <c r="J230" s="113"/>
      <c r="K230" s="358"/>
      <c r="L230" s="359"/>
      <c r="M230" s="360"/>
      <c r="N230" s="276"/>
      <c r="O230" s="276"/>
      <c r="P230" s="276"/>
      <c r="Q230" s="278"/>
      <c r="R230" s="278"/>
      <c r="S230" s="109"/>
      <c r="T230" s="109"/>
      <c r="U230" s="109"/>
      <c r="V230" s="109"/>
      <c r="W230" s="109"/>
      <c r="X230" s="109"/>
      <c r="Y230" s="109"/>
      <c r="Z230" s="109"/>
      <c r="AA230" s="109"/>
      <c r="AB230" s="109"/>
      <c r="AC230" s="109"/>
      <c r="AD230" s="109"/>
      <c r="AE230" s="108"/>
      <c r="AF230" s="109"/>
      <c r="AG230" s="109"/>
      <c r="AH230" s="109"/>
      <c r="AI230" s="109"/>
      <c r="AJ230" s="109"/>
      <c r="AK230" s="277"/>
      <c r="AL230" s="109"/>
      <c r="AM230" s="109"/>
      <c r="AN230" s="109"/>
      <c r="AO230" s="276"/>
      <c r="AP230" s="109"/>
      <c r="AQ230" s="109"/>
      <c r="AR230" s="116"/>
      <c r="AS230" s="116"/>
    </row>
    <row r="231" spans="1:45" ht="139.9" customHeight="1">
      <c r="A231" s="112">
        <v>221</v>
      </c>
      <c r="B231" s="113"/>
      <c r="C231" s="113"/>
      <c r="D231" s="113"/>
      <c r="E231" s="113"/>
      <c r="F231" s="113"/>
      <c r="G231" s="113"/>
      <c r="H231" s="113"/>
      <c r="I231" s="113"/>
      <c r="J231" s="113"/>
      <c r="K231" s="358"/>
      <c r="L231" s="359"/>
      <c r="M231" s="360"/>
      <c r="N231" s="276"/>
      <c r="O231" s="276"/>
      <c r="P231" s="276"/>
      <c r="Q231" s="278"/>
      <c r="R231" s="278"/>
      <c r="S231" s="109"/>
      <c r="T231" s="109"/>
      <c r="U231" s="109"/>
      <c r="V231" s="109"/>
      <c r="W231" s="109"/>
      <c r="X231" s="109"/>
      <c r="Y231" s="109"/>
      <c r="Z231" s="109"/>
      <c r="AA231" s="109"/>
      <c r="AB231" s="109"/>
      <c r="AC231" s="109"/>
      <c r="AD231" s="109"/>
      <c r="AE231" s="108"/>
      <c r="AF231" s="109"/>
      <c r="AG231" s="109"/>
      <c r="AH231" s="109"/>
      <c r="AI231" s="109"/>
      <c r="AJ231" s="109"/>
      <c r="AK231" s="277"/>
      <c r="AL231" s="109"/>
      <c r="AM231" s="109"/>
      <c r="AN231" s="109"/>
      <c r="AO231" s="276"/>
      <c r="AP231" s="109"/>
      <c r="AQ231" s="109"/>
      <c r="AR231" s="116"/>
      <c r="AS231" s="116"/>
    </row>
    <row r="232" spans="1:45" ht="139.9" customHeight="1">
      <c r="A232" s="112">
        <v>222</v>
      </c>
      <c r="B232" s="113"/>
      <c r="C232" s="113"/>
      <c r="D232" s="113"/>
      <c r="E232" s="113"/>
      <c r="F232" s="113"/>
      <c r="G232" s="113"/>
      <c r="H232" s="113"/>
      <c r="I232" s="113"/>
      <c r="J232" s="113"/>
      <c r="K232" s="358"/>
      <c r="L232" s="359"/>
      <c r="M232" s="360"/>
      <c r="N232" s="276"/>
      <c r="O232" s="276"/>
      <c r="P232" s="276"/>
      <c r="Q232" s="278"/>
      <c r="R232" s="278"/>
      <c r="S232" s="109"/>
      <c r="T232" s="109"/>
      <c r="U232" s="109"/>
      <c r="V232" s="109"/>
      <c r="W232" s="109"/>
      <c r="X232" s="109"/>
      <c r="Y232" s="109"/>
      <c r="Z232" s="109"/>
      <c r="AA232" s="109"/>
      <c r="AB232" s="109"/>
      <c r="AC232" s="109"/>
      <c r="AD232" s="109"/>
      <c r="AE232" s="108"/>
      <c r="AF232" s="109"/>
      <c r="AG232" s="109"/>
      <c r="AH232" s="109"/>
      <c r="AI232" s="109"/>
      <c r="AJ232" s="109"/>
      <c r="AK232" s="277"/>
      <c r="AL232" s="109"/>
      <c r="AM232" s="109"/>
      <c r="AN232" s="109"/>
      <c r="AO232" s="276"/>
      <c r="AP232" s="109"/>
      <c r="AQ232" s="109"/>
      <c r="AR232" s="116"/>
      <c r="AS232" s="116"/>
    </row>
    <row r="233" spans="1:45" ht="139.9" customHeight="1">
      <c r="A233" s="112">
        <v>223</v>
      </c>
      <c r="B233" s="113"/>
      <c r="C233" s="113"/>
      <c r="D233" s="113"/>
      <c r="E233" s="113"/>
      <c r="F233" s="113"/>
      <c r="G233" s="113"/>
      <c r="H233" s="113"/>
      <c r="I233" s="113"/>
      <c r="J233" s="113"/>
      <c r="K233" s="358"/>
      <c r="L233" s="359"/>
      <c r="M233" s="360"/>
      <c r="N233" s="276"/>
      <c r="O233" s="276"/>
      <c r="P233" s="276"/>
      <c r="Q233" s="278"/>
      <c r="R233" s="278"/>
      <c r="S233" s="109"/>
      <c r="T233" s="109"/>
      <c r="U233" s="109"/>
      <c r="V233" s="109"/>
      <c r="W233" s="109"/>
      <c r="X233" s="109"/>
      <c r="Y233" s="109"/>
      <c r="Z233" s="109"/>
      <c r="AA233" s="109"/>
      <c r="AB233" s="109"/>
      <c r="AC233" s="109"/>
      <c r="AD233" s="109"/>
      <c r="AE233" s="108"/>
      <c r="AF233" s="109"/>
      <c r="AG233" s="109"/>
      <c r="AH233" s="109"/>
      <c r="AI233" s="109"/>
      <c r="AJ233" s="109"/>
      <c r="AK233" s="277"/>
      <c r="AL233" s="109"/>
      <c r="AM233" s="109"/>
      <c r="AN233" s="109"/>
      <c r="AO233" s="276"/>
      <c r="AP233" s="109"/>
      <c r="AQ233" s="109"/>
      <c r="AR233" s="116"/>
      <c r="AS233" s="116"/>
    </row>
    <row r="234" spans="1:45" ht="139.9" customHeight="1">
      <c r="A234" s="112">
        <v>224</v>
      </c>
      <c r="B234" s="113"/>
      <c r="C234" s="113"/>
      <c r="D234" s="113"/>
      <c r="E234" s="113"/>
      <c r="F234" s="113"/>
      <c r="G234" s="113"/>
      <c r="H234" s="113"/>
      <c r="I234" s="113"/>
      <c r="J234" s="113"/>
      <c r="K234" s="358"/>
      <c r="L234" s="359"/>
      <c r="M234" s="360"/>
      <c r="N234" s="276"/>
      <c r="O234" s="276"/>
      <c r="P234" s="276"/>
      <c r="Q234" s="278"/>
      <c r="R234" s="278"/>
      <c r="S234" s="109"/>
      <c r="T234" s="109"/>
      <c r="U234" s="109"/>
      <c r="V234" s="109"/>
      <c r="W234" s="109"/>
      <c r="X234" s="109"/>
      <c r="Y234" s="109"/>
      <c r="Z234" s="109"/>
      <c r="AA234" s="109"/>
      <c r="AB234" s="109"/>
      <c r="AC234" s="109"/>
      <c r="AD234" s="109"/>
      <c r="AE234" s="108"/>
      <c r="AF234" s="109"/>
      <c r="AG234" s="109"/>
      <c r="AH234" s="109"/>
      <c r="AI234" s="109"/>
      <c r="AJ234" s="109"/>
      <c r="AK234" s="277"/>
      <c r="AL234" s="109"/>
      <c r="AM234" s="109"/>
      <c r="AN234" s="109"/>
      <c r="AO234" s="276"/>
      <c r="AP234" s="109"/>
      <c r="AQ234" s="109"/>
      <c r="AR234" s="116"/>
      <c r="AS234" s="116"/>
    </row>
    <row r="235" spans="1:45" ht="139.9" customHeight="1">
      <c r="A235" s="112">
        <v>225</v>
      </c>
      <c r="B235" s="113"/>
      <c r="C235" s="113"/>
      <c r="D235" s="113"/>
      <c r="E235" s="113"/>
      <c r="F235" s="113"/>
      <c r="G235" s="113"/>
      <c r="H235" s="113"/>
      <c r="I235" s="113"/>
      <c r="J235" s="113"/>
      <c r="K235" s="358"/>
      <c r="L235" s="359"/>
      <c r="M235" s="360"/>
      <c r="N235" s="276"/>
      <c r="O235" s="276"/>
      <c r="P235" s="276"/>
      <c r="Q235" s="278"/>
      <c r="R235" s="278"/>
      <c r="S235" s="109"/>
      <c r="T235" s="109"/>
      <c r="U235" s="109"/>
      <c r="V235" s="109"/>
      <c r="W235" s="109"/>
      <c r="X235" s="109"/>
      <c r="Y235" s="109"/>
      <c r="Z235" s="109"/>
      <c r="AA235" s="109"/>
      <c r="AB235" s="109"/>
      <c r="AC235" s="109"/>
      <c r="AD235" s="109"/>
      <c r="AE235" s="108"/>
      <c r="AF235" s="109"/>
      <c r="AG235" s="109"/>
      <c r="AH235" s="109"/>
      <c r="AI235" s="109"/>
      <c r="AJ235" s="109"/>
      <c r="AK235" s="277"/>
      <c r="AL235" s="109"/>
      <c r="AM235" s="109"/>
      <c r="AN235" s="109"/>
      <c r="AO235" s="276"/>
      <c r="AP235" s="109"/>
      <c r="AQ235" s="109"/>
      <c r="AR235" s="116"/>
      <c r="AS235" s="116"/>
    </row>
    <row r="236" spans="1:45" ht="139.9" customHeight="1">
      <c r="A236" s="112">
        <v>226</v>
      </c>
      <c r="B236" s="113"/>
      <c r="C236" s="113"/>
      <c r="D236" s="113"/>
      <c r="E236" s="113"/>
      <c r="F236" s="113"/>
      <c r="G236" s="113"/>
      <c r="H236" s="113"/>
      <c r="I236" s="113"/>
      <c r="J236" s="113"/>
      <c r="K236" s="358"/>
      <c r="L236" s="359"/>
      <c r="M236" s="360"/>
      <c r="N236" s="276"/>
      <c r="O236" s="276"/>
      <c r="P236" s="276"/>
      <c r="Q236" s="278"/>
      <c r="R236" s="278"/>
      <c r="S236" s="109"/>
      <c r="T236" s="109"/>
      <c r="U236" s="109"/>
      <c r="V236" s="109"/>
      <c r="W236" s="109"/>
      <c r="X236" s="109"/>
      <c r="Y236" s="109"/>
      <c r="Z236" s="109"/>
      <c r="AA236" s="109"/>
      <c r="AB236" s="109"/>
      <c r="AC236" s="109"/>
      <c r="AD236" s="109"/>
      <c r="AE236" s="108"/>
      <c r="AF236" s="109"/>
      <c r="AG236" s="109"/>
      <c r="AH236" s="109"/>
      <c r="AI236" s="109"/>
      <c r="AJ236" s="109"/>
      <c r="AK236" s="277"/>
      <c r="AL236" s="109"/>
      <c r="AM236" s="109"/>
      <c r="AN236" s="109"/>
      <c r="AO236" s="276"/>
      <c r="AP236" s="109"/>
      <c r="AQ236" s="109"/>
      <c r="AR236" s="116"/>
      <c r="AS236" s="116"/>
    </row>
    <row r="237" spans="1:45" ht="139.9" customHeight="1">
      <c r="A237" s="112">
        <v>227</v>
      </c>
      <c r="B237" s="113"/>
      <c r="C237" s="113"/>
      <c r="D237" s="113"/>
      <c r="E237" s="113"/>
      <c r="F237" s="113"/>
      <c r="G237" s="113"/>
      <c r="H237" s="113"/>
      <c r="I237" s="113"/>
      <c r="J237" s="113"/>
      <c r="K237" s="358"/>
      <c r="L237" s="359"/>
      <c r="M237" s="360"/>
      <c r="N237" s="276"/>
      <c r="O237" s="276"/>
      <c r="P237" s="276"/>
      <c r="Q237" s="278"/>
      <c r="R237" s="278"/>
      <c r="S237" s="109"/>
      <c r="T237" s="109"/>
      <c r="U237" s="109"/>
      <c r="V237" s="109"/>
      <c r="W237" s="109"/>
      <c r="X237" s="109"/>
      <c r="Y237" s="109"/>
      <c r="Z237" s="109"/>
      <c r="AA237" s="109"/>
      <c r="AB237" s="109"/>
      <c r="AC237" s="109"/>
      <c r="AD237" s="109"/>
      <c r="AE237" s="108"/>
      <c r="AF237" s="109"/>
      <c r="AG237" s="109"/>
      <c r="AH237" s="109"/>
      <c r="AI237" s="109"/>
      <c r="AJ237" s="109"/>
      <c r="AK237" s="277"/>
      <c r="AL237" s="109"/>
      <c r="AM237" s="109"/>
      <c r="AN237" s="109"/>
      <c r="AO237" s="276"/>
      <c r="AP237" s="109"/>
      <c r="AQ237" s="109"/>
      <c r="AR237" s="116"/>
      <c r="AS237" s="116"/>
    </row>
    <row r="238" spans="1:45" ht="139.9" customHeight="1">
      <c r="A238" s="112">
        <v>228</v>
      </c>
      <c r="B238" s="113"/>
      <c r="C238" s="113"/>
      <c r="D238" s="113"/>
      <c r="E238" s="113"/>
      <c r="F238" s="113"/>
      <c r="G238" s="113"/>
      <c r="H238" s="113"/>
      <c r="I238" s="113"/>
      <c r="J238" s="113"/>
      <c r="K238" s="358"/>
      <c r="L238" s="359"/>
      <c r="M238" s="360"/>
      <c r="N238" s="276"/>
      <c r="O238" s="276"/>
      <c r="P238" s="276"/>
      <c r="Q238" s="278"/>
      <c r="R238" s="278"/>
      <c r="S238" s="109"/>
      <c r="T238" s="109"/>
      <c r="U238" s="109"/>
      <c r="V238" s="109"/>
      <c r="W238" s="109"/>
      <c r="X238" s="109"/>
      <c r="Y238" s="109"/>
      <c r="Z238" s="109"/>
      <c r="AA238" s="109"/>
      <c r="AB238" s="109"/>
      <c r="AC238" s="109"/>
      <c r="AD238" s="109"/>
      <c r="AE238" s="108"/>
      <c r="AF238" s="109"/>
      <c r="AG238" s="109"/>
      <c r="AH238" s="109"/>
      <c r="AI238" s="109"/>
      <c r="AJ238" s="109"/>
      <c r="AK238" s="277"/>
      <c r="AL238" s="109"/>
      <c r="AM238" s="109"/>
      <c r="AN238" s="109"/>
      <c r="AO238" s="276"/>
      <c r="AP238" s="109"/>
      <c r="AQ238" s="109"/>
      <c r="AR238" s="116"/>
      <c r="AS238" s="116"/>
    </row>
    <row r="239" spans="1:45" ht="139.9" customHeight="1">
      <c r="A239" s="112">
        <v>229</v>
      </c>
      <c r="B239" s="113"/>
      <c r="C239" s="113"/>
      <c r="D239" s="113"/>
      <c r="E239" s="113"/>
      <c r="F239" s="113"/>
      <c r="G239" s="113"/>
      <c r="H239" s="113"/>
      <c r="I239" s="113"/>
      <c r="J239" s="113"/>
      <c r="K239" s="358"/>
      <c r="L239" s="359"/>
      <c r="M239" s="360"/>
      <c r="N239" s="276"/>
      <c r="O239" s="276"/>
      <c r="P239" s="276"/>
      <c r="Q239" s="278"/>
      <c r="R239" s="278"/>
      <c r="S239" s="109"/>
      <c r="T239" s="109"/>
      <c r="U239" s="109"/>
      <c r="V239" s="109"/>
      <c r="W239" s="109"/>
      <c r="X239" s="109"/>
      <c r="Y239" s="109"/>
      <c r="Z239" s="109"/>
      <c r="AA239" s="109"/>
      <c r="AB239" s="109"/>
      <c r="AC239" s="109"/>
      <c r="AD239" s="109"/>
      <c r="AE239" s="108"/>
      <c r="AF239" s="109"/>
      <c r="AG239" s="109"/>
      <c r="AH239" s="109"/>
      <c r="AI239" s="109"/>
      <c r="AJ239" s="109"/>
      <c r="AK239" s="277"/>
      <c r="AL239" s="109"/>
      <c r="AM239" s="109"/>
      <c r="AN239" s="109"/>
      <c r="AO239" s="276"/>
      <c r="AP239" s="109"/>
      <c r="AQ239" s="109"/>
      <c r="AR239" s="116"/>
      <c r="AS239" s="116"/>
    </row>
    <row r="240" spans="1:45" ht="139.9" customHeight="1">
      <c r="A240" s="112">
        <v>230</v>
      </c>
      <c r="B240" s="113"/>
      <c r="C240" s="113"/>
      <c r="D240" s="113"/>
      <c r="E240" s="113"/>
      <c r="F240" s="113"/>
      <c r="G240" s="113"/>
      <c r="H240" s="113"/>
      <c r="I240" s="113"/>
      <c r="J240" s="113"/>
      <c r="K240" s="358"/>
      <c r="L240" s="359"/>
      <c r="M240" s="360"/>
      <c r="N240" s="276"/>
      <c r="O240" s="276"/>
      <c r="P240" s="276"/>
      <c r="Q240" s="278"/>
      <c r="R240" s="278"/>
      <c r="S240" s="109"/>
      <c r="T240" s="109"/>
      <c r="U240" s="109"/>
      <c r="V240" s="109"/>
      <c r="W240" s="109"/>
      <c r="X240" s="109"/>
      <c r="Y240" s="109"/>
      <c r="Z240" s="109"/>
      <c r="AA240" s="109"/>
      <c r="AB240" s="109"/>
      <c r="AC240" s="109"/>
      <c r="AD240" s="109"/>
      <c r="AE240" s="108"/>
      <c r="AF240" s="109"/>
      <c r="AG240" s="109"/>
      <c r="AH240" s="109"/>
      <c r="AI240" s="109"/>
      <c r="AJ240" s="109"/>
      <c r="AK240" s="277"/>
      <c r="AL240" s="109"/>
      <c r="AM240" s="109"/>
      <c r="AN240" s="109"/>
      <c r="AO240" s="276"/>
      <c r="AP240" s="109"/>
      <c r="AQ240" s="109"/>
      <c r="AR240" s="116"/>
      <c r="AS240" s="116"/>
    </row>
    <row r="241" spans="1:45" ht="139.9" customHeight="1">
      <c r="A241" s="112">
        <v>231</v>
      </c>
      <c r="B241" s="113"/>
      <c r="C241" s="113"/>
      <c r="D241" s="113"/>
      <c r="E241" s="113"/>
      <c r="F241" s="113"/>
      <c r="G241" s="113"/>
      <c r="H241" s="113"/>
      <c r="I241" s="113"/>
      <c r="J241" s="113"/>
      <c r="K241" s="358"/>
      <c r="L241" s="359"/>
      <c r="M241" s="360"/>
      <c r="N241" s="276"/>
      <c r="O241" s="276"/>
      <c r="P241" s="276"/>
      <c r="Q241" s="278"/>
      <c r="R241" s="278"/>
      <c r="S241" s="109"/>
      <c r="T241" s="109"/>
      <c r="U241" s="109"/>
      <c r="V241" s="109"/>
      <c r="W241" s="109"/>
      <c r="X241" s="109"/>
      <c r="Y241" s="109"/>
      <c r="Z241" s="109"/>
      <c r="AA241" s="109"/>
      <c r="AB241" s="109"/>
      <c r="AC241" s="109"/>
      <c r="AD241" s="109"/>
      <c r="AE241" s="108"/>
      <c r="AF241" s="109"/>
      <c r="AG241" s="109"/>
      <c r="AH241" s="109"/>
      <c r="AI241" s="109"/>
      <c r="AJ241" s="109"/>
      <c r="AK241" s="277"/>
      <c r="AL241" s="109"/>
      <c r="AM241" s="109"/>
      <c r="AN241" s="109"/>
      <c r="AO241" s="276"/>
      <c r="AP241" s="109"/>
      <c r="AQ241" s="109"/>
      <c r="AR241" s="116"/>
      <c r="AS241" s="116"/>
    </row>
    <row r="242" spans="1:45" ht="139.9" customHeight="1">
      <c r="A242" s="112">
        <v>232</v>
      </c>
      <c r="B242" s="113"/>
      <c r="C242" s="113"/>
      <c r="D242" s="113"/>
      <c r="E242" s="113"/>
      <c r="F242" s="113"/>
      <c r="G242" s="113"/>
      <c r="H242" s="113"/>
      <c r="I242" s="113"/>
      <c r="J242" s="113"/>
      <c r="K242" s="358"/>
      <c r="L242" s="359"/>
      <c r="M242" s="360"/>
      <c r="N242" s="276"/>
      <c r="O242" s="276"/>
      <c r="P242" s="276"/>
      <c r="Q242" s="278"/>
      <c r="R242" s="278"/>
      <c r="S242" s="109"/>
      <c r="T242" s="109"/>
      <c r="U242" s="109"/>
      <c r="V242" s="109"/>
      <c r="W242" s="109"/>
      <c r="X242" s="109"/>
      <c r="Y242" s="109"/>
      <c r="Z242" s="109"/>
      <c r="AA242" s="109"/>
      <c r="AB242" s="109"/>
      <c r="AC242" s="109"/>
      <c r="AD242" s="109"/>
      <c r="AE242" s="108"/>
      <c r="AF242" s="109"/>
      <c r="AG242" s="109"/>
      <c r="AH242" s="109"/>
      <c r="AI242" s="109"/>
      <c r="AJ242" s="109"/>
      <c r="AK242" s="277"/>
      <c r="AL242" s="109"/>
      <c r="AM242" s="109"/>
      <c r="AN242" s="109"/>
      <c r="AO242" s="276"/>
      <c r="AP242" s="109"/>
      <c r="AQ242" s="109"/>
      <c r="AR242" s="116"/>
      <c r="AS242" s="116"/>
    </row>
    <row r="243" spans="1:45" ht="139.9" customHeight="1">
      <c r="A243" s="112">
        <v>233</v>
      </c>
      <c r="B243" s="113"/>
      <c r="C243" s="113"/>
      <c r="D243" s="113"/>
      <c r="E243" s="113"/>
      <c r="F243" s="113"/>
      <c r="G243" s="113"/>
      <c r="H243" s="113"/>
      <c r="I243" s="113"/>
      <c r="J243" s="113"/>
      <c r="K243" s="358"/>
      <c r="L243" s="359"/>
      <c r="M243" s="360"/>
      <c r="N243" s="276"/>
      <c r="O243" s="276"/>
      <c r="P243" s="276"/>
      <c r="Q243" s="278"/>
      <c r="R243" s="278"/>
      <c r="S243" s="109"/>
      <c r="T243" s="109"/>
      <c r="U243" s="109"/>
      <c r="V243" s="109"/>
      <c r="W243" s="109"/>
      <c r="X243" s="109"/>
      <c r="Y243" s="109"/>
      <c r="Z243" s="109"/>
      <c r="AA243" s="109"/>
      <c r="AB243" s="109"/>
      <c r="AC243" s="109"/>
      <c r="AD243" s="109"/>
      <c r="AE243" s="108"/>
      <c r="AF243" s="109"/>
      <c r="AG243" s="109"/>
      <c r="AH243" s="109"/>
      <c r="AI243" s="109"/>
      <c r="AJ243" s="109"/>
      <c r="AK243" s="277"/>
      <c r="AL243" s="109"/>
      <c r="AM243" s="109"/>
      <c r="AN243" s="109"/>
      <c r="AO243" s="276"/>
      <c r="AP243" s="109"/>
      <c r="AQ243" s="109"/>
      <c r="AR243" s="116"/>
      <c r="AS243" s="116"/>
    </row>
    <row r="244" spans="1:45" ht="139.9" customHeight="1">
      <c r="A244" s="112">
        <v>234</v>
      </c>
      <c r="B244" s="113"/>
      <c r="C244" s="113"/>
      <c r="D244" s="113"/>
      <c r="E244" s="113"/>
      <c r="F244" s="113"/>
      <c r="G244" s="113"/>
      <c r="H244" s="113"/>
      <c r="I244" s="113"/>
      <c r="J244" s="113"/>
      <c r="K244" s="358"/>
      <c r="L244" s="359"/>
      <c r="M244" s="360"/>
      <c r="N244" s="276"/>
      <c r="O244" s="276"/>
      <c r="P244" s="276"/>
      <c r="Q244" s="278"/>
      <c r="R244" s="278"/>
      <c r="S244" s="109"/>
      <c r="T244" s="109"/>
      <c r="U244" s="109"/>
      <c r="V244" s="109"/>
      <c r="W244" s="109"/>
      <c r="X244" s="109"/>
      <c r="Y244" s="109"/>
      <c r="Z244" s="109"/>
      <c r="AA244" s="109"/>
      <c r="AB244" s="109"/>
      <c r="AC244" s="109"/>
      <c r="AD244" s="109"/>
      <c r="AE244" s="108"/>
      <c r="AF244" s="109"/>
      <c r="AG244" s="109"/>
      <c r="AH244" s="109"/>
      <c r="AI244" s="109"/>
      <c r="AJ244" s="109"/>
      <c r="AK244" s="277"/>
      <c r="AL244" s="109"/>
      <c r="AM244" s="109"/>
      <c r="AN244" s="109"/>
      <c r="AO244" s="276"/>
      <c r="AP244" s="109"/>
      <c r="AQ244" s="109"/>
      <c r="AR244" s="116"/>
      <c r="AS244" s="116"/>
    </row>
    <row r="245" spans="1:45" ht="139.9" customHeight="1">
      <c r="A245" s="112">
        <v>235</v>
      </c>
      <c r="B245" s="113"/>
      <c r="C245" s="113"/>
      <c r="D245" s="113"/>
      <c r="E245" s="113"/>
      <c r="F245" s="113"/>
      <c r="G245" s="113"/>
      <c r="H245" s="113"/>
      <c r="I245" s="113"/>
      <c r="J245" s="113"/>
      <c r="K245" s="358"/>
      <c r="L245" s="359"/>
      <c r="M245" s="360"/>
      <c r="N245" s="276"/>
      <c r="O245" s="276"/>
      <c r="P245" s="276"/>
      <c r="Q245" s="278"/>
      <c r="R245" s="278"/>
      <c r="S245" s="109"/>
      <c r="T245" s="109"/>
      <c r="U245" s="109"/>
      <c r="V245" s="109"/>
      <c r="W245" s="109"/>
      <c r="X245" s="109"/>
      <c r="Y245" s="109"/>
      <c r="Z245" s="109"/>
      <c r="AA245" s="109"/>
      <c r="AB245" s="109"/>
      <c r="AC245" s="109"/>
      <c r="AD245" s="109"/>
      <c r="AE245" s="108"/>
      <c r="AF245" s="109"/>
      <c r="AG245" s="109"/>
      <c r="AH245" s="109"/>
      <c r="AI245" s="109"/>
      <c r="AJ245" s="109"/>
      <c r="AK245" s="277"/>
      <c r="AL245" s="109"/>
      <c r="AM245" s="109"/>
      <c r="AN245" s="109"/>
      <c r="AO245" s="276"/>
      <c r="AP245" s="109"/>
      <c r="AQ245" s="109"/>
      <c r="AR245" s="116"/>
      <c r="AS245" s="116"/>
    </row>
    <row r="246" spans="1:45" ht="139.9" customHeight="1">
      <c r="A246" s="112">
        <v>236</v>
      </c>
      <c r="B246" s="113"/>
      <c r="C246" s="113"/>
      <c r="D246" s="113"/>
      <c r="E246" s="113"/>
      <c r="F246" s="113"/>
      <c r="G246" s="113"/>
      <c r="H246" s="113"/>
      <c r="I246" s="113"/>
      <c r="J246" s="113"/>
      <c r="K246" s="358"/>
      <c r="L246" s="359"/>
      <c r="M246" s="360"/>
      <c r="N246" s="276"/>
      <c r="O246" s="276"/>
      <c r="P246" s="276"/>
      <c r="Q246" s="278"/>
      <c r="R246" s="278"/>
      <c r="S246" s="109"/>
      <c r="T246" s="109"/>
      <c r="U246" s="109"/>
      <c r="V246" s="109"/>
      <c r="W246" s="109"/>
      <c r="X246" s="109"/>
      <c r="Y246" s="109"/>
      <c r="Z246" s="109"/>
      <c r="AA246" s="109"/>
      <c r="AB246" s="109"/>
      <c r="AC246" s="109"/>
      <c r="AD246" s="109"/>
      <c r="AE246" s="108"/>
      <c r="AF246" s="109"/>
      <c r="AG246" s="109"/>
      <c r="AH246" s="109"/>
      <c r="AI246" s="109"/>
      <c r="AJ246" s="109"/>
      <c r="AK246" s="277"/>
      <c r="AL246" s="109"/>
      <c r="AM246" s="109"/>
      <c r="AN246" s="109"/>
      <c r="AO246" s="276"/>
      <c r="AP246" s="109"/>
      <c r="AQ246" s="109"/>
      <c r="AR246" s="116"/>
      <c r="AS246" s="116"/>
    </row>
    <row r="247" spans="1:45" ht="139.9" customHeight="1">
      <c r="A247" s="112">
        <v>237</v>
      </c>
      <c r="B247" s="113"/>
      <c r="C247" s="113"/>
      <c r="D247" s="113"/>
      <c r="E247" s="113"/>
      <c r="F247" s="113"/>
      <c r="G247" s="113"/>
      <c r="H247" s="113"/>
      <c r="I247" s="113"/>
      <c r="J247" s="113"/>
      <c r="K247" s="358"/>
      <c r="L247" s="359"/>
      <c r="M247" s="360"/>
      <c r="N247" s="276"/>
      <c r="O247" s="276"/>
      <c r="P247" s="276"/>
      <c r="Q247" s="278"/>
      <c r="R247" s="278"/>
      <c r="S247" s="109"/>
      <c r="T247" s="109"/>
      <c r="U247" s="109"/>
      <c r="V247" s="109"/>
      <c r="W247" s="109"/>
      <c r="X247" s="109"/>
      <c r="Y247" s="109"/>
      <c r="Z247" s="109"/>
      <c r="AA247" s="109"/>
      <c r="AB247" s="109"/>
      <c r="AC247" s="109"/>
      <c r="AD247" s="109"/>
      <c r="AE247" s="108"/>
      <c r="AF247" s="109"/>
      <c r="AG247" s="109"/>
      <c r="AH247" s="109"/>
      <c r="AI247" s="109"/>
      <c r="AJ247" s="109"/>
      <c r="AK247" s="277"/>
      <c r="AL247" s="109"/>
      <c r="AM247" s="109"/>
      <c r="AN247" s="109"/>
      <c r="AO247" s="276"/>
      <c r="AP247" s="109"/>
      <c r="AQ247" s="109"/>
      <c r="AR247" s="116"/>
      <c r="AS247" s="116"/>
    </row>
    <row r="248" spans="1:45" ht="139.9" customHeight="1">
      <c r="A248" s="112">
        <v>238</v>
      </c>
      <c r="B248" s="113"/>
      <c r="C248" s="113"/>
      <c r="D248" s="113"/>
      <c r="E248" s="113"/>
      <c r="F248" s="113"/>
      <c r="G248" s="113"/>
      <c r="H248" s="113"/>
      <c r="I248" s="113"/>
      <c r="J248" s="113"/>
      <c r="K248" s="358"/>
      <c r="L248" s="359"/>
      <c r="M248" s="360"/>
      <c r="N248" s="276"/>
      <c r="O248" s="276"/>
      <c r="P248" s="276"/>
      <c r="Q248" s="278"/>
      <c r="R248" s="278"/>
      <c r="S248" s="109"/>
      <c r="T248" s="109"/>
      <c r="U248" s="109"/>
      <c r="V248" s="109"/>
      <c r="W248" s="109"/>
      <c r="X248" s="109"/>
      <c r="Y248" s="109"/>
      <c r="Z248" s="109"/>
      <c r="AA248" s="109"/>
      <c r="AB248" s="109"/>
      <c r="AC248" s="109"/>
      <c r="AD248" s="109"/>
      <c r="AE248" s="108"/>
      <c r="AF248" s="109"/>
      <c r="AG248" s="109"/>
      <c r="AH248" s="109"/>
      <c r="AI248" s="109"/>
      <c r="AJ248" s="109"/>
      <c r="AK248" s="277"/>
      <c r="AL248" s="109"/>
      <c r="AM248" s="109"/>
      <c r="AN248" s="109"/>
      <c r="AO248" s="276"/>
      <c r="AP248" s="109"/>
      <c r="AQ248" s="109"/>
      <c r="AR248" s="116"/>
      <c r="AS248" s="116"/>
    </row>
    <row r="249" spans="1:45" ht="139.9" customHeight="1">
      <c r="A249" s="112">
        <v>239</v>
      </c>
      <c r="B249" s="113"/>
      <c r="C249" s="113"/>
      <c r="D249" s="113"/>
      <c r="E249" s="113"/>
      <c r="F249" s="113"/>
      <c r="G249" s="113"/>
      <c r="H249" s="113"/>
      <c r="I249" s="113"/>
      <c r="J249" s="113"/>
      <c r="K249" s="358"/>
      <c r="L249" s="359"/>
      <c r="M249" s="360"/>
      <c r="N249" s="276"/>
      <c r="O249" s="276"/>
      <c r="P249" s="276"/>
      <c r="Q249" s="278"/>
      <c r="R249" s="278"/>
      <c r="S249" s="109"/>
      <c r="T249" s="109"/>
      <c r="U249" s="109"/>
      <c r="V249" s="109"/>
      <c r="W249" s="109"/>
      <c r="X249" s="109"/>
      <c r="Y249" s="109"/>
      <c r="Z249" s="109"/>
      <c r="AA249" s="109"/>
      <c r="AB249" s="109"/>
      <c r="AC249" s="109"/>
      <c r="AD249" s="109"/>
      <c r="AE249" s="108"/>
      <c r="AF249" s="109"/>
      <c r="AG249" s="109"/>
      <c r="AH249" s="109"/>
      <c r="AI249" s="109"/>
      <c r="AJ249" s="109"/>
      <c r="AK249" s="277"/>
      <c r="AL249" s="109"/>
      <c r="AM249" s="109"/>
      <c r="AN249" s="109"/>
      <c r="AO249" s="276"/>
      <c r="AP249" s="109"/>
      <c r="AQ249" s="109"/>
      <c r="AR249" s="116"/>
      <c r="AS249" s="116"/>
    </row>
    <row r="250" spans="1:45" ht="139.9" customHeight="1">
      <c r="A250" s="112">
        <v>240</v>
      </c>
      <c r="B250" s="113"/>
      <c r="C250" s="113"/>
      <c r="D250" s="113"/>
      <c r="E250" s="113"/>
      <c r="F250" s="113"/>
      <c r="G250" s="113"/>
      <c r="H250" s="113"/>
      <c r="I250" s="113"/>
      <c r="J250" s="113"/>
      <c r="K250" s="358"/>
      <c r="L250" s="359"/>
      <c r="M250" s="360"/>
      <c r="N250" s="276"/>
      <c r="O250" s="276"/>
      <c r="P250" s="276"/>
      <c r="Q250" s="278"/>
      <c r="R250" s="278"/>
      <c r="S250" s="109"/>
      <c r="T250" s="109"/>
      <c r="U250" s="109"/>
      <c r="V250" s="109"/>
      <c r="W250" s="109"/>
      <c r="X250" s="109"/>
      <c r="Y250" s="109"/>
      <c r="Z250" s="109"/>
      <c r="AA250" s="109"/>
      <c r="AB250" s="109"/>
      <c r="AC250" s="109"/>
      <c r="AD250" s="109"/>
      <c r="AE250" s="108"/>
      <c r="AF250" s="109"/>
      <c r="AG250" s="109"/>
      <c r="AH250" s="109"/>
      <c r="AI250" s="109"/>
      <c r="AJ250" s="109"/>
      <c r="AK250" s="277"/>
      <c r="AL250" s="109"/>
      <c r="AM250" s="109"/>
      <c r="AN250" s="109"/>
      <c r="AO250" s="276"/>
      <c r="AP250" s="109"/>
      <c r="AQ250" s="109"/>
      <c r="AR250" s="116"/>
      <c r="AS250" s="116"/>
    </row>
    <row r="251" spans="1:45" ht="139.9" customHeight="1">
      <c r="A251" s="112">
        <v>241</v>
      </c>
      <c r="B251" s="113"/>
      <c r="C251" s="113"/>
      <c r="D251" s="113"/>
      <c r="E251" s="113"/>
      <c r="F251" s="113"/>
      <c r="G251" s="113"/>
      <c r="H251" s="113"/>
      <c r="I251" s="113"/>
      <c r="J251" s="113"/>
      <c r="K251" s="358"/>
      <c r="L251" s="359"/>
      <c r="M251" s="360"/>
      <c r="N251" s="276"/>
      <c r="O251" s="276"/>
      <c r="P251" s="276"/>
      <c r="Q251" s="278"/>
      <c r="R251" s="278"/>
      <c r="S251" s="109"/>
      <c r="T251" s="109"/>
      <c r="U251" s="109"/>
      <c r="V251" s="109"/>
      <c r="W251" s="109"/>
      <c r="X251" s="109"/>
      <c r="Y251" s="109"/>
      <c r="Z251" s="109"/>
      <c r="AA251" s="109"/>
      <c r="AB251" s="109"/>
      <c r="AC251" s="109"/>
      <c r="AD251" s="109"/>
      <c r="AE251" s="108"/>
      <c r="AF251" s="109"/>
      <c r="AG251" s="109"/>
      <c r="AH251" s="109"/>
      <c r="AI251" s="109"/>
      <c r="AJ251" s="109"/>
      <c r="AK251" s="277"/>
      <c r="AL251" s="109"/>
      <c r="AM251" s="109"/>
      <c r="AN251" s="109"/>
      <c r="AO251" s="276"/>
      <c r="AP251" s="109"/>
      <c r="AQ251" s="109"/>
      <c r="AR251" s="116"/>
      <c r="AS251" s="116"/>
    </row>
    <row r="252" spans="1:45" ht="139.9" customHeight="1">
      <c r="A252" s="112">
        <v>242</v>
      </c>
      <c r="B252" s="113"/>
      <c r="C252" s="113"/>
      <c r="D252" s="113"/>
      <c r="E252" s="113"/>
      <c r="F252" s="113"/>
      <c r="G252" s="113"/>
      <c r="H252" s="113"/>
      <c r="I252" s="113"/>
      <c r="J252" s="113"/>
      <c r="K252" s="358"/>
      <c r="L252" s="359"/>
      <c r="M252" s="360"/>
      <c r="N252" s="276"/>
      <c r="O252" s="276"/>
      <c r="P252" s="276"/>
      <c r="Q252" s="278"/>
      <c r="R252" s="278"/>
      <c r="S252" s="109"/>
      <c r="T252" s="109"/>
      <c r="U252" s="109"/>
      <c r="V252" s="109"/>
      <c r="W252" s="109"/>
      <c r="X252" s="109"/>
      <c r="Y252" s="109"/>
      <c r="Z252" s="109"/>
      <c r="AA252" s="109"/>
      <c r="AB252" s="109"/>
      <c r="AC252" s="109"/>
      <c r="AD252" s="109"/>
      <c r="AE252" s="108"/>
      <c r="AF252" s="109"/>
      <c r="AG252" s="109"/>
      <c r="AH252" s="109"/>
      <c r="AI252" s="109"/>
      <c r="AJ252" s="109"/>
      <c r="AK252" s="277"/>
      <c r="AL252" s="109"/>
      <c r="AM252" s="109"/>
      <c r="AN252" s="109"/>
      <c r="AO252" s="276"/>
      <c r="AP252" s="109"/>
      <c r="AQ252" s="109"/>
      <c r="AR252" s="116"/>
      <c r="AS252" s="116"/>
    </row>
    <row r="253" spans="1:45" ht="139.9" customHeight="1">
      <c r="A253" s="112">
        <v>243</v>
      </c>
      <c r="B253" s="113"/>
      <c r="C253" s="113"/>
      <c r="D253" s="113"/>
      <c r="E253" s="113"/>
      <c r="F253" s="113"/>
      <c r="G253" s="113"/>
      <c r="H253" s="113"/>
      <c r="I253" s="113"/>
      <c r="J253" s="113"/>
      <c r="K253" s="358"/>
      <c r="L253" s="359"/>
      <c r="M253" s="360"/>
      <c r="N253" s="276"/>
      <c r="O253" s="276"/>
      <c r="P253" s="276"/>
      <c r="Q253" s="278"/>
      <c r="R253" s="278"/>
      <c r="S253" s="109"/>
      <c r="T253" s="109"/>
      <c r="U253" s="109"/>
      <c r="V253" s="109"/>
      <c r="W253" s="109"/>
      <c r="X253" s="109"/>
      <c r="Y253" s="109"/>
      <c r="Z253" s="109"/>
      <c r="AA253" s="109"/>
      <c r="AB253" s="109"/>
      <c r="AC253" s="109"/>
      <c r="AD253" s="109"/>
      <c r="AE253" s="108"/>
      <c r="AF253" s="109"/>
      <c r="AG253" s="109"/>
      <c r="AH253" s="109"/>
      <c r="AI253" s="109"/>
      <c r="AJ253" s="109"/>
      <c r="AK253" s="277"/>
      <c r="AL253" s="109"/>
      <c r="AM253" s="109"/>
      <c r="AN253" s="109"/>
      <c r="AO253" s="276"/>
      <c r="AP253" s="109"/>
      <c r="AQ253" s="109"/>
      <c r="AR253" s="116"/>
      <c r="AS253" s="116"/>
    </row>
    <row r="254" spans="1:45" ht="139.9" customHeight="1">
      <c r="A254" s="112">
        <v>244</v>
      </c>
      <c r="B254" s="113"/>
      <c r="C254" s="113"/>
      <c r="D254" s="113"/>
      <c r="E254" s="113"/>
      <c r="F254" s="113"/>
      <c r="G254" s="113"/>
      <c r="H254" s="113"/>
      <c r="I254" s="113"/>
      <c r="J254" s="113"/>
      <c r="K254" s="358"/>
      <c r="L254" s="359"/>
      <c r="M254" s="360"/>
      <c r="N254" s="276"/>
      <c r="O254" s="276"/>
      <c r="P254" s="276"/>
      <c r="Q254" s="278"/>
      <c r="R254" s="278"/>
      <c r="S254" s="109"/>
      <c r="T254" s="109"/>
      <c r="U254" s="109"/>
      <c r="V254" s="109"/>
      <c r="W254" s="109"/>
      <c r="X254" s="109"/>
      <c r="Y254" s="109"/>
      <c r="Z254" s="109"/>
      <c r="AA254" s="109"/>
      <c r="AB254" s="109"/>
      <c r="AC254" s="109"/>
      <c r="AD254" s="109"/>
      <c r="AE254" s="108"/>
      <c r="AF254" s="109"/>
      <c r="AG254" s="109"/>
      <c r="AH254" s="109"/>
      <c r="AI254" s="109"/>
      <c r="AJ254" s="109"/>
      <c r="AK254" s="277"/>
      <c r="AL254" s="109"/>
      <c r="AM254" s="109"/>
      <c r="AN254" s="109"/>
      <c r="AO254" s="276"/>
      <c r="AP254" s="109"/>
      <c r="AQ254" s="109"/>
      <c r="AR254" s="116"/>
      <c r="AS254" s="116"/>
    </row>
    <row r="255" spans="1:45" ht="139.9" customHeight="1">
      <c r="A255" s="112">
        <v>245</v>
      </c>
      <c r="B255" s="113"/>
      <c r="C255" s="113"/>
      <c r="D255" s="113"/>
      <c r="E255" s="113"/>
      <c r="F255" s="113"/>
      <c r="G255" s="113"/>
      <c r="H255" s="113"/>
      <c r="I255" s="113"/>
      <c r="J255" s="113"/>
      <c r="K255" s="358"/>
      <c r="L255" s="359"/>
      <c r="M255" s="360"/>
      <c r="N255" s="276"/>
      <c r="O255" s="276"/>
      <c r="P255" s="276"/>
      <c r="Q255" s="278"/>
      <c r="R255" s="278"/>
      <c r="S255" s="109"/>
      <c r="T255" s="109"/>
      <c r="U255" s="109"/>
      <c r="V255" s="109"/>
      <c r="W255" s="109"/>
      <c r="X255" s="109"/>
      <c r="Y255" s="109"/>
      <c r="Z255" s="109"/>
      <c r="AA255" s="109"/>
      <c r="AB255" s="109"/>
      <c r="AC255" s="109"/>
      <c r="AD255" s="109"/>
      <c r="AE255" s="108"/>
      <c r="AF255" s="109"/>
      <c r="AG255" s="109"/>
      <c r="AH255" s="109"/>
      <c r="AI255" s="109"/>
      <c r="AJ255" s="109"/>
      <c r="AK255" s="277"/>
      <c r="AL255" s="109"/>
      <c r="AM255" s="109"/>
      <c r="AN255" s="109"/>
      <c r="AO255" s="276"/>
      <c r="AP255" s="109"/>
      <c r="AQ255" s="109"/>
      <c r="AR255" s="116"/>
      <c r="AS255" s="116"/>
    </row>
    <row r="256" spans="1:45" ht="139.9" customHeight="1">
      <c r="A256" s="112">
        <v>246</v>
      </c>
      <c r="B256" s="113"/>
      <c r="C256" s="113"/>
      <c r="D256" s="113"/>
      <c r="E256" s="113"/>
      <c r="F256" s="113"/>
      <c r="G256" s="113"/>
      <c r="H256" s="113"/>
      <c r="I256" s="113"/>
      <c r="J256" s="113"/>
      <c r="K256" s="358"/>
      <c r="L256" s="359"/>
      <c r="M256" s="360"/>
      <c r="N256" s="276"/>
      <c r="O256" s="276"/>
      <c r="P256" s="276"/>
      <c r="Q256" s="278"/>
      <c r="R256" s="278"/>
      <c r="S256" s="109"/>
      <c r="T256" s="109"/>
      <c r="U256" s="109"/>
      <c r="V256" s="109"/>
      <c r="W256" s="109"/>
      <c r="X256" s="109"/>
      <c r="Y256" s="109"/>
      <c r="Z256" s="109"/>
      <c r="AA256" s="109"/>
      <c r="AB256" s="109"/>
      <c r="AC256" s="109"/>
      <c r="AD256" s="109"/>
      <c r="AE256" s="108"/>
      <c r="AF256" s="109"/>
      <c r="AG256" s="109"/>
      <c r="AH256" s="109"/>
      <c r="AI256" s="109"/>
      <c r="AJ256" s="109"/>
      <c r="AK256" s="277"/>
      <c r="AL256" s="109"/>
      <c r="AM256" s="109"/>
      <c r="AN256" s="109"/>
      <c r="AO256" s="276"/>
      <c r="AP256" s="109"/>
      <c r="AQ256" s="109"/>
      <c r="AR256" s="116"/>
      <c r="AS256" s="116"/>
    </row>
    <row r="257" spans="1:45" ht="139.9" customHeight="1">
      <c r="A257" s="112">
        <v>247</v>
      </c>
      <c r="B257" s="113"/>
      <c r="C257" s="113"/>
      <c r="D257" s="113"/>
      <c r="E257" s="113"/>
      <c r="F257" s="113"/>
      <c r="G257" s="113"/>
      <c r="H257" s="113"/>
      <c r="I257" s="113"/>
      <c r="J257" s="113"/>
      <c r="K257" s="358"/>
      <c r="L257" s="359"/>
      <c r="M257" s="360"/>
      <c r="N257" s="276"/>
      <c r="O257" s="276"/>
      <c r="P257" s="276"/>
      <c r="Q257" s="278"/>
      <c r="R257" s="278"/>
      <c r="S257" s="109"/>
      <c r="T257" s="109"/>
      <c r="U257" s="109"/>
      <c r="V257" s="109"/>
      <c r="W257" s="109"/>
      <c r="X257" s="109"/>
      <c r="Y257" s="109"/>
      <c r="Z257" s="109"/>
      <c r="AA257" s="109"/>
      <c r="AB257" s="109"/>
      <c r="AC257" s="109"/>
      <c r="AD257" s="109"/>
      <c r="AE257" s="108"/>
      <c r="AF257" s="109"/>
      <c r="AG257" s="109"/>
      <c r="AH257" s="109"/>
      <c r="AI257" s="109"/>
      <c r="AJ257" s="109"/>
      <c r="AK257" s="277"/>
      <c r="AL257" s="109"/>
      <c r="AM257" s="109"/>
      <c r="AN257" s="109"/>
      <c r="AO257" s="276"/>
      <c r="AP257" s="109"/>
      <c r="AQ257" s="109"/>
      <c r="AR257" s="116"/>
      <c r="AS257" s="116"/>
    </row>
    <row r="258" spans="1:45" ht="139.9" customHeight="1">
      <c r="A258" s="112">
        <v>248</v>
      </c>
      <c r="B258" s="113"/>
      <c r="C258" s="113"/>
      <c r="D258" s="113"/>
      <c r="E258" s="113"/>
      <c r="F258" s="113"/>
      <c r="G258" s="113"/>
      <c r="H258" s="113"/>
      <c r="I258" s="113"/>
      <c r="J258" s="113"/>
      <c r="K258" s="358"/>
      <c r="L258" s="359"/>
      <c r="M258" s="360"/>
      <c r="N258" s="276"/>
      <c r="O258" s="276"/>
      <c r="P258" s="276"/>
      <c r="Q258" s="278"/>
      <c r="R258" s="278"/>
      <c r="S258" s="109"/>
      <c r="T258" s="109"/>
      <c r="U258" s="109"/>
      <c r="V258" s="109"/>
      <c r="W258" s="109"/>
      <c r="X258" s="109"/>
      <c r="Y258" s="109"/>
      <c r="Z258" s="109"/>
      <c r="AA258" s="109"/>
      <c r="AB258" s="109"/>
      <c r="AC258" s="109"/>
      <c r="AD258" s="109"/>
      <c r="AE258" s="108"/>
      <c r="AF258" s="109"/>
      <c r="AG258" s="109"/>
      <c r="AH258" s="109"/>
      <c r="AI258" s="109"/>
      <c r="AJ258" s="109"/>
      <c r="AK258" s="277"/>
      <c r="AL258" s="109"/>
      <c r="AM258" s="109"/>
      <c r="AN258" s="109"/>
      <c r="AO258" s="276"/>
      <c r="AP258" s="109"/>
      <c r="AQ258" s="109"/>
      <c r="AR258" s="116"/>
      <c r="AS258" s="116"/>
    </row>
    <row r="259" spans="1:45" ht="139.9" customHeight="1">
      <c r="A259" s="112">
        <v>249</v>
      </c>
      <c r="B259" s="113"/>
      <c r="C259" s="113"/>
      <c r="D259" s="113"/>
      <c r="E259" s="113"/>
      <c r="F259" s="113"/>
      <c r="G259" s="113"/>
      <c r="H259" s="113"/>
      <c r="I259" s="113"/>
      <c r="J259" s="113"/>
      <c r="K259" s="358"/>
      <c r="L259" s="359"/>
      <c r="M259" s="360"/>
      <c r="N259" s="276"/>
      <c r="O259" s="276"/>
      <c r="P259" s="276"/>
      <c r="Q259" s="278"/>
      <c r="R259" s="278"/>
      <c r="S259" s="109"/>
      <c r="T259" s="109"/>
      <c r="U259" s="109"/>
      <c r="V259" s="109"/>
      <c r="W259" s="109"/>
      <c r="X259" s="109"/>
      <c r="Y259" s="109"/>
      <c r="Z259" s="109"/>
      <c r="AA259" s="109"/>
      <c r="AB259" s="109"/>
      <c r="AC259" s="109"/>
      <c r="AD259" s="109"/>
      <c r="AE259" s="108"/>
      <c r="AF259" s="109"/>
      <c r="AG259" s="109"/>
      <c r="AH259" s="109"/>
      <c r="AI259" s="109"/>
      <c r="AJ259" s="109"/>
      <c r="AK259" s="277"/>
      <c r="AL259" s="109"/>
      <c r="AM259" s="109"/>
      <c r="AN259" s="109"/>
      <c r="AO259" s="276"/>
      <c r="AP259" s="109"/>
      <c r="AQ259" s="109"/>
      <c r="AR259" s="116"/>
      <c r="AS259" s="116"/>
    </row>
    <row r="260" spans="1:45" ht="139.9" customHeight="1">
      <c r="A260" s="112">
        <v>250</v>
      </c>
      <c r="B260" s="113"/>
      <c r="C260" s="113"/>
      <c r="D260" s="113"/>
      <c r="E260" s="113"/>
      <c r="F260" s="113"/>
      <c r="G260" s="113"/>
      <c r="H260" s="113"/>
      <c r="I260" s="113"/>
      <c r="J260" s="113"/>
      <c r="K260" s="358"/>
      <c r="L260" s="359"/>
      <c r="M260" s="360"/>
      <c r="N260" s="276"/>
      <c r="O260" s="276"/>
      <c r="P260" s="276"/>
      <c r="Q260" s="278"/>
      <c r="R260" s="278"/>
      <c r="S260" s="109"/>
      <c r="T260" s="109"/>
      <c r="U260" s="109"/>
      <c r="V260" s="109"/>
      <c r="W260" s="109"/>
      <c r="X260" s="109"/>
      <c r="Y260" s="109"/>
      <c r="Z260" s="109"/>
      <c r="AA260" s="109"/>
      <c r="AB260" s="109"/>
      <c r="AC260" s="109"/>
      <c r="AD260" s="109"/>
      <c r="AE260" s="108"/>
      <c r="AF260" s="109"/>
      <c r="AG260" s="109"/>
      <c r="AH260" s="109"/>
      <c r="AI260" s="109"/>
      <c r="AJ260" s="109"/>
      <c r="AK260" s="277"/>
      <c r="AL260" s="109"/>
      <c r="AM260" s="109"/>
      <c r="AN260" s="109"/>
      <c r="AO260" s="276"/>
      <c r="AP260" s="109"/>
      <c r="AQ260" s="109"/>
      <c r="AR260" s="116"/>
      <c r="AS260" s="116"/>
    </row>
    <row r="261" spans="1:45" ht="139.9" customHeight="1">
      <c r="A261" s="112">
        <v>251</v>
      </c>
      <c r="B261" s="113"/>
      <c r="C261" s="113"/>
      <c r="D261" s="113"/>
      <c r="E261" s="113"/>
      <c r="F261" s="113"/>
      <c r="G261" s="113"/>
      <c r="H261" s="113"/>
      <c r="I261" s="113"/>
      <c r="J261" s="113"/>
      <c r="K261" s="358"/>
      <c r="L261" s="359"/>
      <c r="M261" s="360"/>
      <c r="N261" s="276"/>
      <c r="O261" s="276"/>
      <c r="P261" s="276"/>
      <c r="Q261" s="278"/>
      <c r="R261" s="278"/>
      <c r="S261" s="109"/>
      <c r="T261" s="109"/>
      <c r="U261" s="109"/>
      <c r="V261" s="109"/>
      <c r="W261" s="109"/>
      <c r="X261" s="109"/>
      <c r="Y261" s="109"/>
      <c r="Z261" s="109"/>
      <c r="AA261" s="109"/>
      <c r="AB261" s="109"/>
      <c r="AC261" s="109"/>
      <c r="AD261" s="109"/>
      <c r="AE261" s="108"/>
      <c r="AF261" s="109"/>
      <c r="AG261" s="109"/>
      <c r="AH261" s="109"/>
      <c r="AI261" s="109"/>
      <c r="AJ261" s="109"/>
      <c r="AK261" s="277"/>
      <c r="AL261" s="109"/>
      <c r="AM261" s="109"/>
      <c r="AN261" s="109"/>
      <c r="AO261" s="276"/>
      <c r="AP261" s="109"/>
      <c r="AQ261" s="109"/>
      <c r="AR261" s="116"/>
      <c r="AS261" s="116"/>
    </row>
    <row r="262" spans="1:45" ht="139.9" customHeight="1">
      <c r="A262" s="112">
        <v>252</v>
      </c>
      <c r="B262" s="113"/>
      <c r="C262" s="113"/>
      <c r="D262" s="113"/>
      <c r="E262" s="113"/>
      <c r="F262" s="113"/>
      <c r="G262" s="113"/>
      <c r="H262" s="113"/>
      <c r="I262" s="113"/>
      <c r="J262" s="113"/>
      <c r="K262" s="358"/>
      <c r="L262" s="359"/>
      <c r="M262" s="360"/>
      <c r="N262" s="276"/>
      <c r="O262" s="276"/>
      <c r="P262" s="276"/>
      <c r="Q262" s="278"/>
      <c r="R262" s="278"/>
      <c r="S262" s="109"/>
      <c r="T262" s="109"/>
      <c r="U262" s="109"/>
      <c r="V262" s="109"/>
      <c r="W262" s="109"/>
      <c r="X262" s="109"/>
      <c r="Y262" s="109"/>
      <c r="Z262" s="109"/>
      <c r="AA262" s="109"/>
      <c r="AB262" s="109"/>
      <c r="AC262" s="109"/>
      <c r="AD262" s="109"/>
      <c r="AE262" s="108"/>
      <c r="AF262" s="109"/>
      <c r="AG262" s="109"/>
      <c r="AH262" s="109"/>
      <c r="AI262" s="109"/>
      <c r="AJ262" s="109"/>
      <c r="AK262" s="277"/>
      <c r="AL262" s="109"/>
      <c r="AM262" s="109"/>
      <c r="AN262" s="109"/>
      <c r="AO262" s="276"/>
      <c r="AP262" s="109"/>
      <c r="AQ262" s="109"/>
      <c r="AR262" s="116"/>
      <c r="AS262" s="116"/>
    </row>
    <row r="263" spans="1:45" ht="139.9" customHeight="1">
      <c r="A263" s="112">
        <v>253</v>
      </c>
      <c r="B263" s="113"/>
      <c r="C263" s="113"/>
      <c r="D263" s="113"/>
      <c r="E263" s="113"/>
      <c r="F263" s="113"/>
      <c r="G263" s="113"/>
      <c r="H263" s="113"/>
      <c r="I263" s="113"/>
      <c r="J263" s="113"/>
      <c r="K263" s="358"/>
      <c r="L263" s="359"/>
      <c r="M263" s="360"/>
      <c r="N263" s="276"/>
      <c r="O263" s="276"/>
      <c r="P263" s="276"/>
      <c r="Q263" s="278"/>
      <c r="R263" s="278"/>
      <c r="S263" s="109"/>
      <c r="T263" s="109"/>
      <c r="U263" s="109"/>
      <c r="V263" s="109"/>
      <c r="W263" s="109"/>
      <c r="X263" s="109"/>
      <c r="Y263" s="109"/>
      <c r="Z263" s="109"/>
      <c r="AA263" s="109"/>
      <c r="AB263" s="109"/>
      <c r="AC263" s="109"/>
      <c r="AD263" s="109"/>
      <c r="AE263" s="108"/>
      <c r="AF263" s="109"/>
      <c r="AG263" s="109"/>
      <c r="AH263" s="109"/>
      <c r="AI263" s="109"/>
      <c r="AJ263" s="109"/>
      <c r="AK263" s="277"/>
      <c r="AL263" s="109"/>
      <c r="AM263" s="109"/>
      <c r="AN263" s="109"/>
      <c r="AO263" s="276"/>
      <c r="AP263" s="109"/>
      <c r="AQ263" s="109"/>
      <c r="AR263" s="116"/>
      <c r="AS263" s="116"/>
    </row>
    <row r="264" spans="1:45" ht="139.9" customHeight="1">
      <c r="A264" s="112">
        <v>254</v>
      </c>
      <c r="B264" s="113"/>
      <c r="C264" s="113"/>
      <c r="D264" s="113"/>
      <c r="E264" s="113"/>
      <c r="F264" s="113"/>
      <c r="G264" s="113"/>
      <c r="H264" s="113"/>
      <c r="I264" s="113"/>
      <c r="J264" s="113"/>
      <c r="K264" s="358"/>
      <c r="L264" s="359"/>
      <c r="M264" s="360"/>
      <c r="N264" s="276"/>
      <c r="O264" s="276"/>
      <c r="P264" s="276"/>
      <c r="Q264" s="278"/>
      <c r="R264" s="278"/>
      <c r="S264" s="109"/>
      <c r="T264" s="109"/>
      <c r="U264" s="109"/>
      <c r="V264" s="109"/>
      <c r="W264" s="109"/>
      <c r="X264" s="109"/>
      <c r="Y264" s="109"/>
      <c r="Z264" s="109"/>
      <c r="AA264" s="109"/>
      <c r="AB264" s="109"/>
      <c r="AC264" s="109"/>
      <c r="AD264" s="109"/>
      <c r="AE264" s="108"/>
      <c r="AF264" s="109"/>
      <c r="AG264" s="109"/>
      <c r="AH264" s="109"/>
      <c r="AI264" s="109"/>
      <c r="AJ264" s="109"/>
      <c r="AK264" s="277"/>
      <c r="AL264" s="109"/>
      <c r="AM264" s="109"/>
      <c r="AN264" s="109"/>
      <c r="AO264" s="276"/>
      <c r="AP264" s="109"/>
      <c r="AQ264" s="109"/>
      <c r="AR264" s="116"/>
      <c r="AS264" s="116"/>
    </row>
    <row r="265" spans="1:45" ht="139.9" customHeight="1">
      <c r="A265" s="112">
        <v>255</v>
      </c>
      <c r="B265" s="113"/>
      <c r="C265" s="113"/>
      <c r="D265" s="113"/>
      <c r="E265" s="113"/>
      <c r="F265" s="113"/>
      <c r="G265" s="113"/>
      <c r="H265" s="113"/>
      <c r="I265" s="113"/>
      <c r="J265" s="113"/>
      <c r="K265" s="358"/>
      <c r="L265" s="359"/>
      <c r="M265" s="360"/>
      <c r="N265" s="276"/>
      <c r="O265" s="276"/>
      <c r="P265" s="276"/>
      <c r="Q265" s="278"/>
      <c r="R265" s="278"/>
      <c r="S265" s="109"/>
      <c r="T265" s="109"/>
      <c r="U265" s="109"/>
      <c r="V265" s="109"/>
      <c r="W265" s="109"/>
      <c r="X265" s="109"/>
      <c r="Y265" s="109"/>
      <c r="Z265" s="109"/>
      <c r="AA265" s="109"/>
      <c r="AB265" s="109"/>
      <c r="AC265" s="109"/>
      <c r="AD265" s="109"/>
      <c r="AE265" s="108"/>
      <c r="AF265" s="109"/>
      <c r="AG265" s="109"/>
      <c r="AH265" s="109"/>
      <c r="AI265" s="109"/>
      <c r="AJ265" s="109"/>
      <c r="AK265" s="277"/>
      <c r="AL265" s="109"/>
      <c r="AM265" s="109"/>
      <c r="AN265" s="109"/>
      <c r="AO265" s="276"/>
      <c r="AP265" s="109"/>
      <c r="AQ265" s="109"/>
      <c r="AR265" s="116"/>
      <c r="AS265" s="116"/>
    </row>
    <row r="266" spans="1:45" ht="139.9" customHeight="1">
      <c r="A266" s="112">
        <v>256</v>
      </c>
      <c r="B266" s="113"/>
      <c r="C266" s="113"/>
      <c r="D266" s="113"/>
      <c r="E266" s="113"/>
      <c r="F266" s="113"/>
      <c r="G266" s="113"/>
      <c r="H266" s="113"/>
      <c r="I266" s="113"/>
      <c r="J266" s="113"/>
      <c r="K266" s="358"/>
      <c r="L266" s="359"/>
      <c r="M266" s="360"/>
      <c r="N266" s="276"/>
      <c r="O266" s="276"/>
      <c r="P266" s="276"/>
      <c r="Q266" s="278"/>
      <c r="R266" s="278"/>
      <c r="S266" s="109"/>
      <c r="T266" s="109"/>
      <c r="U266" s="109"/>
      <c r="V266" s="109"/>
      <c r="W266" s="109"/>
      <c r="X266" s="109"/>
      <c r="Y266" s="109"/>
      <c r="Z266" s="109"/>
      <c r="AA266" s="109"/>
      <c r="AB266" s="109"/>
      <c r="AC266" s="109"/>
      <c r="AD266" s="109"/>
      <c r="AE266" s="108"/>
      <c r="AF266" s="109"/>
      <c r="AG266" s="109"/>
      <c r="AH266" s="109"/>
      <c r="AI266" s="109"/>
      <c r="AJ266" s="109"/>
      <c r="AK266" s="277"/>
      <c r="AL266" s="109"/>
      <c r="AM266" s="109"/>
      <c r="AN266" s="109"/>
      <c r="AO266" s="276"/>
      <c r="AP266" s="109"/>
      <c r="AQ266" s="109"/>
      <c r="AR266" s="116"/>
      <c r="AS266" s="116"/>
    </row>
    <row r="267" spans="1:45" ht="139.9" customHeight="1">
      <c r="A267" s="112">
        <v>257</v>
      </c>
      <c r="B267" s="113"/>
      <c r="C267" s="113"/>
      <c r="D267" s="113"/>
      <c r="E267" s="113"/>
      <c r="F267" s="113"/>
      <c r="G267" s="113"/>
      <c r="H267" s="113"/>
      <c r="I267" s="113"/>
      <c r="J267" s="113"/>
      <c r="K267" s="358"/>
      <c r="L267" s="359"/>
      <c r="M267" s="360"/>
      <c r="N267" s="276"/>
      <c r="O267" s="276"/>
      <c r="P267" s="276"/>
      <c r="Q267" s="278"/>
      <c r="R267" s="278"/>
      <c r="S267" s="109"/>
      <c r="T267" s="109"/>
      <c r="U267" s="109"/>
      <c r="V267" s="109"/>
      <c r="W267" s="109"/>
      <c r="X267" s="109"/>
      <c r="Y267" s="109"/>
      <c r="Z267" s="109"/>
      <c r="AA267" s="109"/>
      <c r="AB267" s="109"/>
      <c r="AC267" s="109"/>
      <c r="AD267" s="109"/>
      <c r="AE267" s="108"/>
      <c r="AF267" s="109"/>
      <c r="AG267" s="109"/>
      <c r="AH267" s="109"/>
      <c r="AI267" s="109"/>
      <c r="AJ267" s="109"/>
      <c r="AK267" s="277"/>
      <c r="AL267" s="109"/>
      <c r="AM267" s="109"/>
      <c r="AN267" s="109"/>
      <c r="AO267" s="276"/>
      <c r="AP267" s="109"/>
      <c r="AQ267" s="109"/>
      <c r="AR267" s="116"/>
      <c r="AS267" s="116"/>
    </row>
    <row r="268" spans="1:45" ht="139.9" customHeight="1">
      <c r="A268" s="112">
        <v>258</v>
      </c>
      <c r="B268" s="113"/>
      <c r="C268" s="113"/>
      <c r="D268" s="113"/>
      <c r="E268" s="113"/>
      <c r="F268" s="113"/>
      <c r="G268" s="113"/>
      <c r="H268" s="113"/>
      <c r="I268" s="113"/>
      <c r="J268" s="113"/>
      <c r="K268" s="358"/>
      <c r="L268" s="359"/>
      <c r="M268" s="360"/>
      <c r="N268" s="276"/>
      <c r="O268" s="276"/>
      <c r="P268" s="276"/>
      <c r="Q268" s="278"/>
      <c r="R268" s="278"/>
      <c r="S268" s="109"/>
      <c r="T268" s="109"/>
      <c r="U268" s="109"/>
      <c r="V268" s="109"/>
      <c r="W268" s="109"/>
      <c r="X268" s="109"/>
      <c r="Y268" s="109"/>
      <c r="Z268" s="109"/>
      <c r="AA268" s="109"/>
      <c r="AB268" s="109"/>
      <c r="AC268" s="109"/>
      <c r="AD268" s="109"/>
      <c r="AE268" s="108"/>
      <c r="AF268" s="109"/>
      <c r="AG268" s="109"/>
      <c r="AH268" s="109"/>
      <c r="AI268" s="109"/>
      <c r="AJ268" s="109"/>
      <c r="AK268" s="277"/>
      <c r="AL268" s="109"/>
      <c r="AM268" s="109"/>
      <c r="AN268" s="109"/>
      <c r="AO268" s="276"/>
      <c r="AP268" s="109"/>
      <c r="AQ268" s="109"/>
      <c r="AR268" s="116"/>
      <c r="AS268" s="116"/>
    </row>
    <row r="269" spans="1:45" ht="139.9" customHeight="1">
      <c r="A269" s="112">
        <v>259</v>
      </c>
      <c r="B269" s="113"/>
      <c r="C269" s="113"/>
      <c r="D269" s="113"/>
      <c r="E269" s="113"/>
      <c r="F269" s="113"/>
      <c r="G269" s="113"/>
      <c r="H269" s="113"/>
      <c r="I269" s="113"/>
      <c r="J269" s="113"/>
      <c r="K269" s="358"/>
      <c r="L269" s="359"/>
      <c r="M269" s="360"/>
      <c r="N269" s="276"/>
      <c r="O269" s="276"/>
      <c r="P269" s="276"/>
      <c r="Q269" s="278"/>
      <c r="R269" s="278"/>
      <c r="S269" s="109"/>
      <c r="T269" s="109"/>
      <c r="U269" s="109"/>
      <c r="V269" s="109"/>
      <c r="W269" s="109"/>
      <c r="X269" s="109"/>
      <c r="Y269" s="109"/>
      <c r="Z269" s="109"/>
      <c r="AA269" s="109"/>
      <c r="AB269" s="109"/>
      <c r="AC269" s="109"/>
      <c r="AD269" s="109"/>
      <c r="AE269" s="108"/>
      <c r="AF269" s="109"/>
      <c r="AG269" s="109"/>
      <c r="AH269" s="109"/>
      <c r="AI269" s="109"/>
      <c r="AJ269" s="109"/>
      <c r="AK269" s="277"/>
      <c r="AL269" s="109"/>
      <c r="AM269" s="109"/>
      <c r="AN269" s="109"/>
      <c r="AO269" s="276"/>
      <c r="AP269" s="109"/>
      <c r="AQ269" s="109"/>
      <c r="AR269" s="116"/>
      <c r="AS269" s="116"/>
    </row>
    <row r="270" spans="1:45" ht="139.9" customHeight="1">
      <c r="A270" s="112">
        <v>260</v>
      </c>
      <c r="B270" s="113"/>
      <c r="C270" s="113"/>
      <c r="D270" s="113"/>
      <c r="E270" s="113"/>
      <c r="F270" s="113"/>
      <c r="G270" s="113"/>
      <c r="H270" s="113"/>
      <c r="I270" s="113"/>
      <c r="J270" s="113"/>
      <c r="K270" s="358"/>
      <c r="L270" s="359"/>
      <c r="M270" s="360"/>
      <c r="N270" s="276"/>
      <c r="O270" s="276"/>
      <c r="P270" s="276"/>
      <c r="Q270" s="278"/>
      <c r="R270" s="278"/>
      <c r="S270" s="109"/>
      <c r="T270" s="109"/>
      <c r="U270" s="109"/>
      <c r="V270" s="109"/>
      <c r="W270" s="109"/>
      <c r="X270" s="109"/>
      <c r="Y270" s="109"/>
      <c r="Z270" s="109"/>
      <c r="AA270" s="109"/>
      <c r="AB270" s="109"/>
      <c r="AC270" s="109"/>
      <c r="AD270" s="109"/>
      <c r="AE270" s="108"/>
      <c r="AF270" s="109"/>
      <c r="AG270" s="109"/>
      <c r="AH270" s="109"/>
      <c r="AI270" s="109"/>
      <c r="AJ270" s="109"/>
      <c r="AK270" s="277"/>
      <c r="AL270" s="109"/>
      <c r="AM270" s="109"/>
      <c r="AN270" s="109"/>
      <c r="AO270" s="276"/>
      <c r="AP270" s="109"/>
      <c r="AQ270" s="109"/>
      <c r="AR270" s="116"/>
      <c r="AS270" s="116"/>
    </row>
    <row r="271" spans="1:45" ht="139.9" customHeight="1">
      <c r="A271" s="112">
        <v>261</v>
      </c>
      <c r="B271" s="113"/>
      <c r="C271" s="113"/>
      <c r="D271" s="113"/>
      <c r="E271" s="113"/>
      <c r="F271" s="113"/>
      <c r="G271" s="113"/>
      <c r="H271" s="113"/>
      <c r="I271" s="113"/>
      <c r="J271" s="113"/>
      <c r="K271" s="358"/>
      <c r="L271" s="359"/>
      <c r="M271" s="360"/>
      <c r="N271" s="276"/>
      <c r="O271" s="276"/>
      <c r="P271" s="276"/>
      <c r="Q271" s="278"/>
      <c r="R271" s="278"/>
      <c r="S271" s="109"/>
      <c r="T271" s="109"/>
      <c r="U271" s="109"/>
      <c r="V271" s="109"/>
      <c r="W271" s="109"/>
      <c r="X271" s="109"/>
      <c r="Y271" s="109"/>
      <c r="Z271" s="109"/>
      <c r="AA271" s="109"/>
      <c r="AB271" s="109"/>
      <c r="AC271" s="109"/>
      <c r="AD271" s="109"/>
      <c r="AE271" s="108"/>
      <c r="AF271" s="109"/>
      <c r="AG271" s="109"/>
      <c r="AH271" s="109"/>
      <c r="AI271" s="109"/>
      <c r="AJ271" s="109"/>
      <c r="AK271" s="277"/>
      <c r="AL271" s="109"/>
      <c r="AM271" s="109"/>
      <c r="AN271" s="109"/>
      <c r="AO271" s="276"/>
      <c r="AP271" s="109"/>
      <c r="AQ271" s="109"/>
      <c r="AR271" s="116"/>
      <c r="AS271" s="116"/>
    </row>
    <row r="272" spans="1:45" ht="139.9" customHeight="1">
      <c r="A272" s="112">
        <v>262</v>
      </c>
      <c r="B272" s="113"/>
      <c r="C272" s="113"/>
      <c r="D272" s="113"/>
      <c r="E272" s="113"/>
      <c r="F272" s="113"/>
      <c r="G272" s="113"/>
      <c r="H272" s="113"/>
      <c r="I272" s="113"/>
      <c r="J272" s="113"/>
      <c r="K272" s="358"/>
      <c r="L272" s="359"/>
      <c r="M272" s="360"/>
      <c r="N272" s="276"/>
      <c r="O272" s="276"/>
      <c r="P272" s="276"/>
      <c r="Q272" s="278"/>
      <c r="R272" s="278"/>
      <c r="S272" s="109"/>
      <c r="T272" s="109"/>
      <c r="U272" s="109"/>
      <c r="V272" s="109"/>
      <c r="W272" s="109"/>
      <c r="X272" s="109"/>
      <c r="Y272" s="109"/>
      <c r="Z272" s="109"/>
      <c r="AA272" s="109"/>
      <c r="AB272" s="109"/>
      <c r="AC272" s="109"/>
      <c r="AD272" s="109"/>
      <c r="AE272" s="108"/>
      <c r="AF272" s="109"/>
      <c r="AG272" s="109"/>
      <c r="AH272" s="109"/>
      <c r="AI272" s="109"/>
      <c r="AJ272" s="109"/>
      <c r="AK272" s="277"/>
      <c r="AL272" s="109"/>
      <c r="AM272" s="109"/>
      <c r="AN272" s="109"/>
      <c r="AO272" s="276"/>
      <c r="AP272" s="109"/>
      <c r="AQ272" s="109"/>
      <c r="AR272" s="116"/>
      <c r="AS272" s="116"/>
    </row>
    <row r="273" spans="1:45" ht="139.9" customHeight="1">
      <c r="A273" s="112">
        <v>263</v>
      </c>
      <c r="B273" s="113"/>
      <c r="C273" s="113"/>
      <c r="D273" s="113"/>
      <c r="E273" s="113"/>
      <c r="F273" s="113"/>
      <c r="G273" s="113"/>
      <c r="H273" s="113"/>
      <c r="I273" s="113"/>
      <c r="J273" s="113"/>
      <c r="K273" s="358"/>
      <c r="L273" s="359"/>
      <c r="M273" s="360"/>
      <c r="N273" s="276"/>
      <c r="O273" s="276"/>
      <c r="P273" s="276"/>
      <c r="Q273" s="278"/>
      <c r="R273" s="278"/>
      <c r="S273" s="109"/>
      <c r="T273" s="109"/>
      <c r="U273" s="109"/>
      <c r="V273" s="109"/>
      <c r="W273" s="109"/>
      <c r="X273" s="109"/>
      <c r="Y273" s="109"/>
      <c r="Z273" s="109"/>
      <c r="AA273" s="109"/>
      <c r="AB273" s="109"/>
      <c r="AC273" s="109"/>
      <c r="AD273" s="109"/>
      <c r="AE273" s="108"/>
      <c r="AF273" s="109"/>
      <c r="AG273" s="109"/>
      <c r="AH273" s="109"/>
      <c r="AI273" s="109"/>
      <c r="AJ273" s="109"/>
      <c r="AK273" s="277"/>
      <c r="AL273" s="109"/>
      <c r="AM273" s="109"/>
      <c r="AN273" s="109"/>
      <c r="AO273" s="276"/>
      <c r="AP273" s="109"/>
      <c r="AQ273" s="109"/>
      <c r="AR273" s="116"/>
      <c r="AS273" s="116"/>
    </row>
    <row r="274" spans="1:45" ht="139.9" customHeight="1">
      <c r="A274" s="112">
        <v>264</v>
      </c>
      <c r="B274" s="113"/>
      <c r="C274" s="113"/>
      <c r="D274" s="113"/>
      <c r="E274" s="113"/>
      <c r="F274" s="113"/>
      <c r="G274" s="113"/>
      <c r="H274" s="113"/>
      <c r="I274" s="113"/>
      <c r="J274" s="113"/>
      <c r="K274" s="358"/>
      <c r="L274" s="359"/>
      <c r="M274" s="360"/>
      <c r="N274" s="276"/>
      <c r="O274" s="276"/>
      <c r="P274" s="276"/>
      <c r="Q274" s="278"/>
      <c r="R274" s="278"/>
      <c r="S274" s="109"/>
      <c r="T274" s="109"/>
      <c r="U274" s="109"/>
      <c r="V274" s="109"/>
      <c r="W274" s="109"/>
      <c r="X274" s="109"/>
      <c r="Y274" s="109"/>
      <c r="Z274" s="109"/>
      <c r="AA274" s="109"/>
      <c r="AB274" s="109"/>
      <c r="AC274" s="109"/>
      <c r="AD274" s="109"/>
      <c r="AE274" s="108"/>
      <c r="AF274" s="109"/>
      <c r="AG274" s="109"/>
      <c r="AH274" s="109"/>
      <c r="AI274" s="109"/>
      <c r="AJ274" s="109"/>
      <c r="AK274" s="277"/>
      <c r="AL274" s="109"/>
      <c r="AM274" s="109"/>
      <c r="AN274" s="109"/>
      <c r="AO274" s="276"/>
      <c r="AP274" s="109"/>
      <c r="AQ274" s="109"/>
      <c r="AR274" s="116"/>
      <c r="AS274" s="116"/>
    </row>
    <row r="275" spans="1:45" ht="139.9" customHeight="1">
      <c r="A275" s="112">
        <v>265</v>
      </c>
      <c r="B275" s="113"/>
      <c r="C275" s="113"/>
      <c r="D275" s="113"/>
      <c r="E275" s="113"/>
      <c r="F275" s="113"/>
      <c r="G275" s="113"/>
      <c r="H275" s="113"/>
      <c r="I275" s="113"/>
      <c r="J275" s="113"/>
      <c r="K275" s="358"/>
      <c r="L275" s="359"/>
      <c r="M275" s="360"/>
      <c r="N275" s="276"/>
      <c r="O275" s="276"/>
      <c r="P275" s="276"/>
      <c r="Q275" s="278"/>
      <c r="R275" s="278"/>
      <c r="S275" s="109"/>
      <c r="T275" s="109"/>
      <c r="U275" s="109"/>
      <c r="V275" s="109"/>
      <c r="W275" s="109"/>
      <c r="X275" s="109"/>
      <c r="Y275" s="109"/>
      <c r="Z275" s="109"/>
      <c r="AA275" s="109"/>
      <c r="AB275" s="109"/>
      <c r="AC275" s="109"/>
      <c r="AD275" s="109"/>
      <c r="AE275" s="108"/>
      <c r="AF275" s="109"/>
      <c r="AG275" s="109"/>
      <c r="AH275" s="109"/>
      <c r="AI275" s="109"/>
      <c r="AJ275" s="109"/>
      <c r="AK275" s="277"/>
      <c r="AL275" s="109"/>
      <c r="AM275" s="109"/>
      <c r="AN275" s="109"/>
      <c r="AO275" s="276"/>
      <c r="AP275" s="109"/>
      <c r="AQ275" s="109"/>
      <c r="AR275" s="116"/>
      <c r="AS275" s="116"/>
    </row>
    <row r="276" spans="1:45" ht="139.9" customHeight="1">
      <c r="A276" s="112">
        <v>266</v>
      </c>
      <c r="B276" s="113"/>
      <c r="C276" s="113"/>
      <c r="D276" s="113"/>
      <c r="E276" s="113"/>
      <c r="F276" s="113"/>
      <c r="G276" s="113"/>
      <c r="H276" s="113"/>
      <c r="I276" s="113"/>
      <c r="J276" s="113"/>
      <c r="K276" s="358"/>
      <c r="L276" s="359"/>
      <c r="M276" s="360"/>
      <c r="N276" s="276"/>
      <c r="O276" s="276"/>
      <c r="P276" s="276"/>
      <c r="Q276" s="278"/>
      <c r="R276" s="278"/>
      <c r="S276" s="109"/>
      <c r="T276" s="109"/>
      <c r="U276" s="109"/>
      <c r="V276" s="109"/>
      <c r="W276" s="109"/>
      <c r="X276" s="109"/>
      <c r="Y276" s="109"/>
      <c r="Z276" s="109"/>
      <c r="AA276" s="109"/>
      <c r="AB276" s="109"/>
      <c r="AC276" s="109"/>
      <c r="AD276" s="109"/>
      <c r="AE276" s="108"/>
      <c r="AF276" s="109"/>
      <c r="AG276" s="109"/>
      <c r="AH276" s="109"/>
      <c r="AI276" s="109"/>
      <c r="AJ276" s="109"/>
      <c r="AK276" s="277"/>
      <c r="AL276" s="109"/>
      <c r="AM276" s="109"/>
      <c r="AN276" s="109"/>
      <c r="AO276" s="276"/>
      <c r="AP276" s="109"/>
      <c r="AQ276" s="109"/>
      <c r="AR276" s="116"/>
      <c r="AS276" s="116"/>
    </row>
    <row r="277" spans="1:45" ht="139.9" customHeight="1">
      <c r="A277" s="112">
        <v>267</v>
      </c>
      <c r="B277" s="113"/>
      <c r="C277" s="113"/>
      <c r="D277" s="113"/>
      <c r="E277" s="113"/>
      <c r="F277" s="113"/>
      <c r="G277" s="113"/>
      <c r="H277" s="113"/>
      <c r="I277" s="113"/>
      <c r="J277" s="113"/>
      <c r="K277" s="358"/>
      <c r="L277" s="359"/>
      <c r="M277" s="360"/>
      <c r="N277" s="276"/>
      <c r="O277" s="276"/>
      <c r="P277" s="276"/>
      <c r="Q277" s="278"/>
      <c r="R277" s="278"/>
      <c r="S277" s="109"/>
      <c r="T277" s="109"/>
      <c r="U277" s="109"/>
      <c r="V277" s="109"/>
      <c r="W277" s="109"/>
      <c r="X277" s="109"/>
      <c r="Y277" s="109"/>
      <c r="Z277" s="109"/>
      <c r="AA277" s="109"/>
      <c r="AB277" s="109"/>
      <c r="AC277" s="109"/>
      <c r="AD277" s="109"/>
      <c r="AE277" s="108"/>
      <c r="AF277" s="109"/>
      <c r="AG277" s="109"/>
      <c r="AH277" s="109"/>
      <c r="AI277" s="109"/>
      <c r="AJ277" s="109"/>
      <c r="AK277" s="277"/>
      <c r="AL277" s="109"/>
      <c r="AM277" s="109"/>
      <c r="AN277" s="109"/>
      <c r="AO277" s="276"/>
      <c r="AP277" s="109"/>
      <c r="AQ277" s="109"/>
      <c r="AR277" s="116"/>
      <c r="AS277" s="116"/>
    </row>
    <row r="278" spans="1:45" ht="139.9" customHeight="1">
      <c r="A278" s="112">
        <v>268</v>
      </c>
      <c r="B278" s="113"/>
      <c r="C278" s="113"/>
      <c r="D278" s="113"/>
      <c r="E278" s="113"/>
      <c r="F278" s="113"/>
      <c r="G278" s="113"/>
      <c r="H278" s="113"/>
      <c r="I278" s="113"/>
      <c r="J278" s="113"/>
      <c r="K278" s="358"/>
      <c r="L278" s="359"/>
      <c r="M278" s="360"/>
      <c r="N278" s="276"/>
      <c r="O278" s="276"/>
      <c r="P278" s="276"/>
      <c r="Q278" s="278"/>
      <c r="R278" s="278"/>
      <c r="S278" s="109"/>
      <c r="T278" s="109"/>
      <c r="U278" s="109"/>
      <c r="V278" s="109"/>
      <c r="W278" s="109"/>
      <c r="X278" s="109"/>
      <c r="Y278" s="109"/>
      <c r="Z278" s="109"/>
      <c r="AA278" s="109"/>
      <c r="AB278" s="109"/>
      <c r="AC278" s="109"/>
      <c r="AD278" s="109"/>
      <c r="AE278" s="108"/>
      <c r="AF278" s="109"/>
      <c r="AG278" s="109"/>
      <c r="AH278" s="109"/>
      <c r="AI278" s="109"/>
      <c r="AJ278" s="109"/>
      <c r="AK278" s="277"/>
      <c r="AL278" s="109"/>
      <c r="AM278" s="109"/>
      <c r="AN278" s="109"/>
      <c r="AO278" s="276"/>
      <c r="AP278" s="109"/>
      <c r="AQ278" s="109"/>
      <c r="AR278" s="116"/>
      <c r="AS278" s="116"/>
    </row>
    <row r="279" spans="1:45" ht="139.9" customHeight="1">
      <c r="A279" s="112">
        <v>269</v>
      </c>
      <c r="B279" s="113"/>
      <c r="C279" s="113"/>
      <c r="D279" s="113"/>
      <c r="E279" s="113"/>
      <c r="F279" s="113"/>
      <c r="G279" s="113"/>
      <c r="H279" s="113"/>
      <c r="I279" s="113"/>
      <c r="J279" s="113"/>
      <c r="K279" s="358"/>
      <c r="L279" s="359"/>
      <c r="M279" s="360"/>
      <c r="N279" s="276"/>
      <c r="O279" s="276"/>
      <c r="P279" s="276"/>
      <c r="Q279" s="278"/>
      <c r="R279" s="278"/>
      <c r="S279" s="109"/>
      <c r="T279" s="109"/>
      <c r="U279" s="109"/>
      <c r="V279" s="109"/>
      <c r="W279" s="109"/>
      <c r="X279" s="109"/>
      <c r="Y279" s="109"/>
      <c r="Z279" s="109"/>
      <c r="AA279" s="109"/>
      <c r="AB279" s="109"/>
      <c r="AC279" s="109"/>
      <c r="AD279" s="109"/>
      <c r="AE279" s="108"/>
      <c r="AF279" s="109"/>
      <c r="AG279" s="109"/>
      <c r="AH279" s="109"/>
      <c r="AI279" s="109"/>
      <c r="AJ279" s="109"/>
      <c r="AK279" s="277"/>
      <c r="AL279" s="109"/>
      <c r="AM279" s="109"/>
      <c r="AN279" s="109"/>
      <c r="AO279" s="276"/>
      <c r="AP279" s="109"/>
      <c r="AQ279" s="109"/>
      <c r="AR279" s="116"/>
      <c r="AS279" s="116"/>
    </row>
    <row r="280" spans="1:45" ht="139.9" customHeight="1">
      <c r="A280" s="112">
        <v>270</v>
      </c>
      <c r="B280" s="113"/>
      <c r="C280" s="113"/>
      <c r="D280" s="113"/>
      <c r="E280" s="113"/>
      <c r="F280" s="113"/>
      <c r="G280" s="113"/>
      <c r="H280" s="113"/>
      <c r="I280" s="113"/>
      <c r="J280" s="113"/>
      <c r="K280" s="358"/>
      <c r="L280" s="359"/>
      <c r="M280" s="360"/>
      <c r="N280" s="276"/>
      <c r="O280" s="276"/>
      <c r="P280" s="276"/>
      <c r="Q280" s="278"/>
      <c r="R280" s="278"/>
      <c r="S280" s="109"/>
      <c r="T280" s="109"/>
      <c r="U280" s="109"/>
      <c r="V280" s="109"/>
      <c r="W280" s="109"/>
      <c r="X280" s="109"/>
      <c r="Y280" s="109"/>
      <c r="Z280" s="109"/>
      <c r="AA280" s="109"/>
      <c r="AB280" s="109"/>
      <c r="AC280" s="109"/>
      <c r="AD280" s="109"/>
      <c r="AE280" s="108"/>
      <c r="AF280" s="109"/>
      <c r="AG280" s="109"/>
      <c r="AH280" s="109"/>
      <c r="AI280" s="109"/>
      <c r="AJ280" s="109"/>
      <c r="AK280" s="277"/>
      <c r="AL280" s="109"/>
      <c r="AM280" s="109"/>
      <c r="AN280" s="109"/>
      <c r="AO280" s="276"/>
      <c r="AP280" s="109"/>
      <c r="AQ280" s="109"/>
      <c r="AR280" s="116"/>
      <c r="AS280" s="116"/>
    </row>
    <row r="281" spans="1:45" ht="139.9" customHeight="1">
      <c r="A281" s="112">
        <v>271</v>
      </c>
      <c r="B281" s="113"/>
      <c r="C281" s="113"/>
      <c r="D281" s="113"/>
      <c r="E281" s="113"/>
      <c r="F281" s="113"/>
      <c r="G281" s="113"/>
      <c r="H281" s="113"/>
      <c r="I281" s="113"/>
      <c r="J281" s="113"/>
      <c r="K281" s="358"/>
      <c r="L281" s="359"/>
      <c r="M281" s="360"/>
      <c r="N281" s="276"/>
      <c r="O281" s="276"/>
      <c r="P281" s="276"/>
      <c r="Q281" s="278"/>
      <c r="R281" s="278"/>
      <c r="S281" s="109"/>
      <c r="T281" s="109"/>
      <c r="U281" s="109"/>
      <c r="V281" s="109"/>
      <c r="W281" s="109"/>
      <c r="X281" s="109"/>
      <c r="Y281" s="109"/>
      <c r="Z281" s="109"/>
      <c r="AA281" s="109"/>
      <c r="AB281" s="109"/>
      <c r="AC281" s="109"/>
      <c r="AD281" s="109"/>
      <c r="AE281" s="108"/>
      <c r="AF281" s="109"/>
      <c r="AG281" s="109"/>
      <c r="AH281" s="109"/>
      <c r="AI281" s="109"/>
      <c r="AJ281" s="109"/>
      <c r="AK281" s="277"/>
      <c r="AL281" s="109"/>
      <c r="AM281" s="109"/>
      <c r="AN281" s="109"/>
      <c r="AO281" s="276"/>
      <c r="AP281" s="109"/>
      <c r="AQ281" s="109"/>
      <c r="AR281" s="116"/>
      <c r="AS281" s="116"/>
    </row>
    <row r="282" spans="1:45" ht="139.9" customHeight="1">
      <c r="A282" s="112">
        <v>272</v>
      </c>
      <c r="B282" s="113"/>
      <c r="C282" s="113"/>
      <c r="D282" s="113"/>
      <c r="E282" s="113"/>
      <c r="F282" s="113"/>
      <c r="G282" s="113"/>
      <c r="H282" s="113"/>
      <c r="I282" s="113"/>
      <c r="J282" s="113"/>
      <c r="K282" s="358"/>
      <c r="L282" s="359"/>
      <c r="M282" s="360"/>
      <c r="N282" s="276"/>
      <c r="O282" s="276"/>
      <c r="P282" s="276"/>
      <c r="Q282" s="278"/>
      <c r="R282" s="278"/>
      <c r="S282" s="109"/>
      <c r="T282" s="109"/>
      <c r="U282" s="109"/>
      <c r="V282" s="109"/>
      <c r="W282" s="109"/>
      <c r="X282" s="109"/>
      <c r="Y282" s="109"/>
      <c r="Z282" s="109"/>
      <c r="AA282" s="109"/>
      <c r="AB282" s="109"/>
      <c r="AC282" s="109"/>
      <c r="AD282" s="109"/>
      <c r="AE282" s="108"/>
      <c r="AF282" s="109"/>
      <c r="AG282" s="109"/>
      <c r="AH282" s="109"/>
      <c r="AI282" s="109"/>
      <c r="AJ282" s="109"/>
      <c r="AK282" s="277"/>
      <c r="AL282" s="109"/>
      <c r="AM282" s="109"/>
      <c r="AN282" s="109"/>
      <c r="AO282" s="276"/>
      <c r="AP282" s="109"/>
      <c r="AQ282" s="109"/>
      <c r="AR282" s="116"/>
      <c r="AS282" s="116"/>
    </row>
    <row r="283" spans="1:45" ht="139.9" customHeight="1">
      <c r="A283" s="112">
        <v>273</v>
      </c>
      <c r="B283" s="113"/>
      <c r="C283" s="113"/>
      <c r="D283" s="113"/>
      <c r="E283" s="113"/>
      <c r="F283" s="113"/>
      <c r="G283" s="113"/>
      <c r="H283" s="113"/>
      <c r="I283" s="113"/>
      <c r="J283" s="113"/>
      <c r="K283" s="358"/>
      <c r="L283" s="359"/>
      <c r="M283" s="360"/>
      <c r="N283" s="276"/>
      <c r="O283" s="276"/>
      <c r="P283" s="276"/>
      <c r="Q283" s="278"/>
      <c r="R283" s="278"/>
      <c r="S283" s="109"/>
      <c r="T283" s="109"/>
      <c r="U283" s="109"/>
      <c r="V283" s="109"/>
      <c r="W283" s="109"/>
      <c r="X283" s="109"/>
      <c r="Y283" s="109"/>
      <c r="Z283" s="109"/>
      <c r="AA283" s="109"/>
      <c r="AB283" s="109"/>
      <c r="AC283" s="109"/>
      <c r="AD283" s="109"/>
      <c r="AE283" s="108"/>
      <c r="AF283" s="109"/>
      <c r="AG283" s="109"/>
      <c r="AH283" s="109"/>
      <c r="AI283" s="109"/>
      <c r="AJ283" s="109"/>
      <c r="AK283" s="277"/>
      <c r="AL283" s="109"/>
      <c r="AM283" s="109"/>
      <c r="AN283" s="109"/>
      <c r="AO283" s="276"/>
      <c r="AP283" s="109"/>
      <c r="AQ283" s="109"/>
      <c r="AR283" s="116"/>
      <c r="AS283" s="116"/>
    </row>
    <row r="284" spans="1:45" ht="139.9" customHeight="1">
      <c r="A284" s="112">
        <v>274</v>
      </c>
      <c r="B284" s="113"/>
      <c r="C284" s="113"/>
      <c r="D284" s="113"/>
      <c r="E284" s="113"/>
      <c r="F284" s="113"/>
      <c r="G284" s="113"/>
      <c r="H284" s="113"/>
      <c r="I284" s="113"/>
      <c r="J284" s="113"/>
      <c r="K284" s="358"/>
      <c r="L284" s="359"/>
      <c r="M284" s="360"/>
      <c r="N284" s="276"/>
      <c r="O284" s="276"/>
      <c r="P284" s="276"/>
      <c r="Q284" s="278"/>
      <c r="R284" s="278"/>
      <c r="S284" s="109"/>
      <c r="T284" s="109"/>
      <c r="U284" s="109"/>
      <c r="V284" s="109"/>
      <c r="W284" s="109"/>
      <c r="X284" s="109"/>
      <c r="Y284" s="109"/>
      <c r="Z284" s="109"/>
      <c r="AA284" s="109"/>
      <c r="AB284" s="109"/>
      <c r="AC284" s="109"/>
      <c r="AD284" s="109"/>
      <c r="AE284" s="108"/>
      <c r="AF284" s="109"/>
      <c r="AG284" s="109"/>
      <c r="AH284" s="109"/>
      <c r="AI284" s="109"/>
      <c r="AJ284" s="109"/>
      <c r="AK284" s="277"/>
      <c r="AL284" s="109"/>
      <c r="AM284" s="109"/>
      <c r="AN284" s="109"/>
      <c r="AO284" s="276"/>
      <c r="AP284" s="109"/>
      <c r="AQ284" s="109"/>
      <c r="AR284" s="116"/>
      <c r="AS284" s="116"/>
    </row>
    <row r="285" spans="1:45" ht="139.9" customHeight="1">
      <c r="A285" s="112">
        <v>275</v>
      </c>
      <c r="B285" s="113"/>
      <c r="C285" s="113"/>
      <c r="D285" s="113"/>
      <c r="E285" s="113"/>
      <c r="F285" s="113"/>
      <c r="G285" s="113"/>
      <c r="H285" s="113"/>
      <c r="I285" s="113"/>
      <c r="J285" s="113"/>
      <c r="K285" s="358"/>
      <c r="L285" s="359"/>
      <c r="M285" s="360"/>
      <c r="N285" s="276"/>
      <c r="O285" s="276"/>
      <c r="P285" s="276"/>
      <c r="Q285" s="278"/>
      <c r="R285" s="278"/>
      <c r="S285" s="109"/>
      <c r="T285" s="109"/>
      <c r="U285" s="109"/>
      <c r="V285" s="109"/>
      <c r="W285" s="109"/>
      <c r="X285" s="109"/>
      <c r="Y285" s="109"/>
      <c r="Z285" s="109"/>
      <c r="AA285" s="109"/>
      <c r="AB285" s="109"/>
      <c r="AC285" s="109"/>
      <c r="AD285" s="109"/>
      <c r="AE285" s="108"/>
      <c r="AF285" s="109"/>
      <c r="AG285" s="109"/>
      <c r="AH285" s="109"/>
      <c r="AI285" s="109"/>
      <c r="AJ285" s="109"/>
      <c r="AK285" s="277"/>
      <c r="AL285" s="109"/>
      <c r="AM285" s="109"/>
      <c r="AN285" s="109"/>
      <c r="AO285" s="276"/>
      <c r="AP285" s="109"/>
      <c r="AQ285" s="109"/>
      <c r="AR285" s="116"/>
      <c r="AS285" s="116"/>
    </row>
    <row r="286" spans="1:45" ht="139.9" customHeight="1">
      <c r="A286" s="112">
        <v>276</v>
      </c>
      <c r="B286" s="113"/>
      <c r="C286" s="113"/>
      <c r="D286" s="113"/>
      <c r="E286" s="113"/>
      <c r="F286" s="113"/>
      <c r="G286" s="113"/>
      <c r="H286" s="113"/>
      <c r="I286" s="113"/>
      <c r="J286" s="113"/>
      <c r="K286" s="358"/>
      <c r="L286" s="359"/>
      <c r="M286" s="360"/>
      <c r="N286" s="276"/>
      <c r="O286" s="276"/>
      <c r="P286" s="276"/>
      <c r="Q286" s="278"/>
      <c r="R286" s="278"/>
      <c r="S286" s="109"/>
      <c r="T286" s="109"/>
      <c r="U286" s="109"/>
      <c r="V286" s="109"/>
      <c r="W286" s="109"/>
      <c r="X286" s="109"/>
      <c r="Y286" s="109"/>
      <c r="Z286" s="109"/>
      <c r="AA286" s="109"/>
      <c r="AB286" s="109"/>
      <c r="AC286" s="109"/>
      <c r="AD286" s="109"/>
      <c r="AE286" s="108"/>
      <c r="AF286" s="109"/>
      <c r="AG286" s="109"/>
      <c r="AH286" s="109"/>
      <c r="AI286" s="109"/>
      <c r="AJ286" s="109"/>
      <c r="AK286" s="277"/>
      <c r="AL286" s="109"/>
      <c r="AM286" s="109"/>
      <c r="AN286" s="109"/>
      <c r="AO286" s="276"/>
      <c r="AP286" s="109"/>
      <c r="AQ286" s="109"/>
      <c r="AR286" s="116"/>
      <c r="AS286" s="116"/>
    </row>
    <row r="287" spans="1:45" ht="139.9" customHeight="1">
      <c r="A287" s="112">
        <v>277</v>
      </c>
      <c r="B287" s="113"/>
      <c r="C287" s="113"/>
      <c r="D287" s="113"/>
      <c r="E287" s="113"/>
      <c r="F287" s="113"/>
      <c r="G287" s="113"/>
      <c r="H287" s="113"/>
      <c r="I287" s="113"/>
      <c r="J287" s="113"/>
      <c r="K287" s="358"/>
      <c r="L287" s="359"/>
      <c r="M287" s="360"/>
      <c r="N287" s="276"/>
      <c r="O287" s="276"/>
      <c r="P287" s="276"/>
      <c r="Q287" s="278"/>
      <c r="R287" s="278"/>
      <c r="S287" s="109"/>
      <c r="T287" s="109"/>
      <c r="U287" s="109"/>
      <c r="V287" s="109"/>
      <c r="W287" s="109"/>
      <c r="X287" s="109"/>
      <c r="Y287" s="109"/>
      <c r="Z287" s="109"/>
      <c r="AA287" s="109"/>
      <c r="AB287" s="109"/>
      <c r="AC287" s="109"/>
      <c r="AD287" s="109"/>
      <c r="AE287" s="108"/>
      <c r="AF287" s="109"/>
      <c r="AG287" s="109"/>
      <c r="AH287" s="109"/>
      <c r="AI287" s="109"/>
      <c r="AJ287" s="109"/>
      <c r="AK287" s="277"/>
      <c r="AL287" s="109"/>
      <c r="AM287" s="109"/>
      <c r="AN287" s="109"/>
      <c r="AO287" s="276"/>
      <c r="AP287" s="109"/>
      <c r="AQ287" s="109"/>
      <c r="AR287" s="116"/>
      <c r="AS287" s="116"/>
    </row>
    <row r="288" spans="1:45" ht="139.9" customHeight="1">
      <c r="A288" s="112">
        <v>278</v>
      </c>
      <c r="B288" s="113"/>
      <c r="C288" s="113"/>
      <c r="D288" s="113"/>
      <c r="E288" s="113"/>
      <c r="F288" s="113"/>
      <c r="G288" s="113"/>
      <c r="H288" s="113"/>
      <c r="I288" s="113"/>
      <c r="J288" s="113"/>
      <c r="K288" s="358"/>
      <c r="L288" s="359"/>
      <c r="M288" s="360"/>
      <c r="N288" s="276"/>
      <c r="O288" s="276"/>
      <c r="P288" s="276"/>
      <c r="Q288" s="278"/>
      <c r="R288" s="278"/>
      <c r="S288" s="109"/>
      <c r="T288" s="109"/>
      <c r="U288" s="109"/>
      <c r="V288" s="109"/>
      <c r="W288" s="109"/>
      <c r="X288" s="109"/>
      <c r="Y288" s="109"/>
      <c r="Z288" s="109"/>
      <c r="AA288" s="109"/>
      <c r="AB288" s="109"/>
      <c r="AC288" s="109"/>
      <c r="AD288" s="109"/>
      <c r="AE288" s="108"/>
      <c r="AF288" s="109"/>
      <c r="AG288" s="109"/>
      <c r="AH288" s="109"/>
      <c r="AI288" s="109"/>
      <c r="AJ288" s="109"/>
      <c r="AK288" s="277"/>
      <c r="AL288" s="109"/>
      <c r="AM288" s="109"/>
      <c r="AN288" s="109"/>
      <c r="AO288" s="276"/>
      <c r="AP288" s="109"/>
      <c r="AQ288" s="109"/>
      <c r="AR288" s="116"/>
      <c r="AS288" s="116"/>
    </row>
    <row r="289" spans="1:45" ht="139.9" customHeight="1">
      <c r="A289" s="112">
        <v>279</v>
      </c>
      <c r="B289" s="113"/>
      <c r="C289" s="113"/>
      <c r="D289" s="113"/>
      <c r="E289" s="113"/>
      <c r="F289" s="113"/>
      <c r="G289" s="113"/>
      <c r="H289" s="113"/>
      <c r="I289" s="113"/>
      <c r="J289" s="113"/>
      <c r="K289" s="358"/>
      <c r="L289" s="359"/>
      <c r="M289" s="360"/>
      <c r="N289" s="276"/>
      <c r="O289" s="276"/>
      <c r="P289" s="276"/>
      <c r="Q289" s="278"/>
      <c r="R289" s="278"/>
      <c r="S289" s="109"/>
      <c r="T289" s="109"/>
      <c r="U289" s="109"/>
      <c r="V289" s="109"/>
      <c r="W289" s="109"/>
      <c r="X289" s="109"/>
      <c r="Y289" s="109"/>
      <c r="Z289" s="109"/>
      <c r="AA289" s="109"/>
      <c r="AB289" s="109"/>
      <c r="AC289" s="109"/>
      <c r="AD289" s="109"/>
      <c r="AE289" s="108"/>
      <c r="AF289" s="109"/>
      <c r="AG289" s="109"/>
      <c r="AH289" s="109"/>
      <c r="AI289" s="109"/>
      <c r="AJ289" s="109"/>
      <c r="AK289" s="277"/>
      <c r="AL289" s="109"/>
      <c r="AM289" s="109"/>
      <c r="AN289" s="109"/>
      <c r="AO289" s="276"/>
      <c r="AP289" s="109"/>
      <c r="AQ289" s="109"/>
      <c r="AR289" s="116"/>
      <c r="AS289" s="116"/>
    </row>
    <row r="290" spans="1:45" ht="139.9" customHeight="1">
      <c r="A290" s="112">
        <v>280</v>
      </c>
      <c r="B290" s="113"/>
      <c r="C290" s="113"/>
      <c r="D290" s="113"/>
      <c r="E290" s="113"/>
      <c r="F290" s="113"/>
      <c r="G290" s="113"/>
      <c r="H290" s="113"/>
      <c r="I290" s="113"/>
      <c r="J290" s="113"/>
      <c r="K290" s="358"/>
      <c r="L290" s="359"/>
      <c r="M290" s="360"/>
      <c r="N290" s="276"/>
      <c r="O290" s="276"/>
      <c r="P290" s="276"/>
      <c r="Q290" s="278"/>
      <c r="R290" s="278"/>
      <c r="S290" s="109"/>
      <c r="T290" s="109"/>
      <c r="U290" s="109"/>
      <c r="V290" s="109"/>
      <c r="W290" s="109"/>
      <c r="X290" s="109"/>
      <c r="Y290" s="109"/>
      <c r="Z290" s="109"/>
      <c r="AA290" s="109"/>
      <c r="AB290" s="109"/>
      <c r="AC290" s="109"/>
      <c r="AD290" s="109"/>
      <c r="AE290" s="108"/>
      <c r="AF290" s="109"/>
      <c r="AG290" s="109"/>
      <c r="AH290" s="109"/>
      <c r="AI290" s="109"/>
      <c r="AJ290" s="109"/>
      <c r="AK290" s="277"/>
      <c r="AL290" s="109"/>
      <c r="AM290" s="109"/>
      <c r="AN290" s="109"/>
      <c r="AO290" s="276"/>
      <c r="AP290" s="109"/>
      <c r="AQ290" s="109"/>
      <c r="AR290" s="116"/>
      <c r="AS290" s="116"/>
    </row>
    <row r="291" spans="1:45" ht="139.9" customHeight="1">
      <c r="A291" s="112">
        <v>281</v>
      </c>
      <c r="B291" s="113"/>
      <c r="C291" s="113"/>
      <c r="D291" s="113"/>
      <c r="E291" s="113"/>
      <c r="F291" s="113"/>
      <c r="G291" s="113"/>
      <c r="H291" s="113"/>
      <c r="I291" s="113"/>
      <c r="J291" s="113"/>
      <c r="K291" s="358"/>
      <c r="L291" s="359"/>
      <c r="M291" s="360"/>
      <c r="N291" s="276"/>
      <c r="O291" s="276"/>
      <c r="P291" s="276"/>
      <c r="Q291" s="278"/>
      <c r="R291" s="278"/>
      <c r="S291" s="109"/>
      <c r="T291" s="109"/>
      <c r="U291" s="109"/>
      <c r="V291" s="109"/>
      <c r="W291" s="109"/>
      <c r="X291" s="109"/>
      <c r="Y291" s="109"/>
      <c r="Z291" s="109"/>
      <c r="AA291" s="109"/>
      <c r="AB291" s="109"/>
      <c r="AC291" s="109"/>
      <c r="AD291" s="109"/>
      <c r="AE291" s="108"/>
      <c r="AF291" s="109"/>
      <c r="AG291" s="109"/>
      <c r="AH291" s="109"/>
      <c r="AI291" s="109"/>
      <c r="AJ291" s="109"/>
      <c r="AK291" s="277"/>
      <c r="AL291" s="109"/>
      <c r="AM291" s="109"/>
      <c r="AN291" s="109"/>
      <c r="AO291" s="276"/>
      <c r="AP291" s="109"/>
      <c r="AQ291" s="109"/>
      <c r="AR291" s="116"/>
      <c r="AS291" s="116"/>
    </row>
    <row r="292" spans="1:45" ht="139.9" customHeight="1">
      <c r="A292" s="112">
        <v>282</v>
      </c>
      <c r="B292" s="113"/>
      <c r="C292" s="113"/>
      <c r="D292" s="113"/>
      <c r="E292" s="113"/>
      <c r="F292" s="113"/>
      <c r="G292" s="113"/>
      <c r="H292" s="113"/>
      <c r="I292" s="113"/>
      <c r="J292" s="113"/>
      <c r="K292" s="358"/>
      <c r="L292" s="359"/>
      <c r="M292" s="360"/>
      <c r="N292" s="276"/>
      <c r="O292" s="276"/>
      <c r="P292" s="276"/>
      <c r="Q292" s="278"/>
      <c r="R292" s="278"/>
      <c r="S292" s="109"/>
      <c r="T292" s="109"/>
      <c r="U292" s="109"/>
      <c r="V292" s="109"/>
      <c r="W292" s="109"/>
      <c r="X292" s="109"/>
      <c r="Y292" s="109"/>
      <c r="Z292" s="109"/>
      <c r="AA292" s="109"/>
      <c r="AB292" s="109"/>
      <c r="AC292" s="109"/>
      <c r="AD292" s="109"/>
      <c r="AE292" s="108"/>
      <c r="AF292" s="109"/>
      <c r="AG292" s="109"/>
      <c r="AH292" s="109"/>
      <c r="AI292" s="109"/>
      <c r="AJ292" s="109"/>
      <c r="AK292" s="277"/>
      <c r="AL292" s="109"/>
      <c r="AM292" s="109"/>
      <c r="AN292" s="109"/>
      <c r="AO292" s="276"/>
      <c r="AP292" s="109"/>
      <c r="AQ292" s="109"/>
      <c r="AR292" s="116"/>
      <c r="AS292" s="116"/>
    </row>
    <row r="293" spans="1:45" ht="139.9" customHeight="1">
      <c r="A293" s="112">
        <v>283</v>
      </c>
      <c r="B293" s="113"/>
      <c r="C293" s="113"/>
      <c r="D293" s="113"/>
      <c r="E293" s="113"/>
      <c r="F293" s="113"/>
      <c r="G293" s="113"/>
      <c r="H293" s="113"/>
      <c r="I293" s="113"/>
      <c r="J293" s="113"/>
      <c r="K293" s="358"/>
      <c r="L293" s="359"/>
      <c r="M293" s="360"/>
      <c r="N293" s="276"/>
      <c r="O293" s="276"/>
      <c r="P293" s="276"/>
      <c r="Q293" s="278"/>
      <c r="R293" s="278"/>
      <c r="S293" s="109"/>
      <c r="T293" s="109"/>
      <c r="U293" s="109"/>
      <c r="V293" s="109"/>
      <c r="W293" s="109"/>
      <c r="X293" s="109"/>
      <c r="Y293" s="109"/>
      <c r="Z293" s="109"/>
      <c r="AA293" s="109"/>
      <c r="AB293" s="109"/>
      <c r="AC293" s="109"/>
      <c r="AD293" s="109"/>
      <c r="AE293" s="108"/>
      <c r="AF293" s="109"/>
      <c r="AG293" s="109"/>
      <c r="AH293" s="109"/>
      <c r="AI293" s="109"/>
      <c r="AJ293" s="109"/>
      <c r="AK293" s="277"/>
      <c r="AL293" s="109"/>
      <c r="AM293" s="109"/>
      <c r="AN293" s="109"/>
      <c r="AO293" s="276"/>
      <c r="AP293" s="109"/>
      <c r="AQ293" s="109"/>
      <c r="AR293" s="116"/>
      <c r="AS293" s="116"/>
    </row>
    <row r="294" spans="1:45" ht="139.9" customHeight="1">
      <c r="A294" s="112">
        <v>284</v>
      </c>
      <c r="B294" s="113"/>
      <c r="C294" s="113"/>
      <c r="D294" s="113"/>
      <c r="E294" s="113"/>
      <c r="F294" s="113"/>
      <c r="G294" s="113"/>
      <c r="H294" s="113"/>
      <c r="I294" s="113"/>
      <c r="J294" s="113"/>
      <c r="K294" s="358"/>
      <c r="L294" s="359"/>
      <c r="M294" s="360"/>
      <c r="N294" s="276"/>
      <c r="O294" s="276"/>
      <c r="P294" s="276"/>
      <c r="Q294" s="278"/>
      <c r="R294" s="278"/>
      <c r="S294" s="109"/>
      <c r="T294" s="109"/>
      <c r="U294" s="109"/>
      <c r="V294" s="109"/>
      <c r="W294" s="109"/>
      <c r="X294" s="109"/>
      <c r="Y294" s="109"/>
      <c r="Z294" s="109"/>
      <c r="AA294" s="109"/>
      <c r="AB294" s="109"/>
      <c r="AC294" s="109"/>
      <c r="AD294" s="109"/>
      <c r="AE294" s="108"/>
      <c r="AF294" s="109"/>
      <c r="AG294" s="109"/>
      <c r="AH294" s="109"/>
      <c r="AI294" s="109"/>
      <c r="AJ294" s="109"/>
      <c r="AK294" s="277"/>
      <c r="AL294" s="109"/>
      <c r="AM294" s="109"/>
      <c r="AN294" s="109"/>
      <c r="AO294" s="276"/>
      <c r="AP294" s="109"/>
      <c r="AQ294" s="109"/>
      <c r="AR294" s="116"/>
      <c r="AS294" s="116"/>
    </row>
    <row r="295" spans="1:45" ht="139.9" customHeight="1">
      <c r="A295" s="112">
        <v>285</v>
      </c>
      <c r="B295" s="113"/>
      <c r="C295" s="113"/>
      <c r="D295" s="113"/>
      <c r="E295" s="113"/>
      <c r="F295" s="113"/>
      <c r="G295" s="113"/>
      <c r="H295" s="113"/>
      <c r="I295" s="113"/>
      <c r="J295" s="113"/>
      <c r="K295" s="358"/>
      <c r="L295" s="359"/>
      <c r="M295" s="360"/>
      <c r="N295" s="276"/>
      <c r="O295" s="276"/>
      <c r="P295" s="276"/>
      <c r="Q295" s="278"/>
      <c r="R295" s="278"/>
      <c r="S295" s="109"/>
      <c r="T295" s="109"/>
      <c r="U295" s="109"/>
      <c r="V295" s="109"/>
      <c r="W295" s="109"/>
      <c r="X295" s="109"/>
      <c r="Y295" s="109"/>
      <c r="Z295" s="109"/>
      <c r="AA295" s="109"/>
      <c r="AB295" s="109"/>
      <c r="AC295" s="109"/>
      <c r="AD295" s="109"/>
      <c r="AE295" s="108"/>
      <c r="AF295" s="109"/>
      <c r="AG295" s="109"/>
      <c r="AH295" s="109"/>
      <c r="AI295" s="109"/>
      <c r="AJ295" s="109"/>
      <c r="AK295" s="277"/>
      <c r="AL295" s="109"/>
      <c r="AM295" s="109"/>
      <c r="AN295" s="109"/>
      <c r="AO295" s="276"/>
      <c r="AP295" s="109"/>
      <c r="AQ295" s="109"/>
      <c r="AR295" s="116"/>
      <c r="AS295" s="116"/>
    </row>
    <row r="296" spans="1:45" ht="139.9" customHeight="1">
      <c r="A296" s="112">
        <v>286</v>
      </c>
      <c r="B296" s="113"/>
      <c r="C296" s="113"/>
      <c r="D296" s="113"/>
      <c r="E296" s="113"/>
      <c r="F296" s="113"/>
      <c r="G296" s="113"/>
      <c r="H296" s="113"/>
      <c r="I296" s="113"/>
      <c r="J296" s="113"/>
      <c r="K296" s="358"/>
      <c r="L296" s="359"/>
      <c r="M296" s="360"/>
      <c r="N296" s="276"/>
      <c r="O296" s="276"/>
      <c r="P296" s="276"/>
      <c r="Q296" s="278"/>
      <c r="R296" s="278"/>
      <c r="S296" s="109"/>
      <c r="T296" s="109"/>
      <c r="U296" s="109"/>
      <c r="V296" s="109"/>
      <c r="W296" s="109"/>
      <c r="X296" s="109"/>
      <c r="Y296" s="109"/>
      <c r="Z296" s="109"/>
      <c r="AA296" s="109"/>
      <c r="AB296" s="109"/>
      <c r="AC296" s="109"/>
      <c r="AD296" s="109"/>
      <c r="AE296" s="108"/>
      <c r="AF296" s="109"/>
      <c r="AG296" s="109"/>
      <c r="AH296" s="109"/>
      <c r="AI296" s="109"/>
      <c r="AJ296" s="109"/>
      <c r="AK296" s="277"/>
      <c r="AL296" s="109"/>
      <c r="AM296" s="109"/>
      <c r="AN296" s="109"/>
      <c r="AO296" s="276"/>
      <c r="AP296" s="109"/>
      <c r="AQ296" s="109"/>
      <c r="AR296" s="116"/>
      <c r="AS296" s="116"/>
    </row>
    <row r="297" spans="1:45" ht="139.9" customHeight="1">
      <c r="A297" s="112">
        <v>287</v>
      </c>
      <c r="B297" s="113"/>
      <c r="C297" s="113"/>
      <c r="D297" s="113"/>
      <c r="E297" s="113"/>
      <c r="F297" s="113"/>
      <c r="G297" s="113"/>
      <c r="H297" s="113"/>
      <c r="I297" s="113"/>
      <c r="J297" s="113"/>
      <c r="K297" s="358"/>
      <c r="L297" s="359"/>
      <c r="M297" s="360"/>
      <c r="N297" s="276"/>
      <c r="O297" s="276"/>
      <c r="P297" s="276"/>
      <c r="Q297" s="278"/>
      <c r="R297" s="278"/>
      <c r="S297" s="109"/>
      <c r="T297" s="109"/>
      <c r="U297" s="109"/>
      <c r="V297" s="109"/>
      <c r="W297" s="109"/>
      <c r="X297" s="109"/>
      <c r="Y297" s="109"/>
      <c r="Z297" s="109"/>
      <c r="AA297" s="109"/>
      <c r="AB297" s="109"/>
      <c r="AC297" s="109"/>
      <c r="AD297" s="109"/>
      <c r="AE297" s="108"/>
      <c r="AF297" s="109"/>
      <c r="AG297" s="109"/>
      <c r="AH297" s="109"/>
      <c r="AI297" s="109"/>
      <c r="AJ297" s="109"/>
      <c r="AK297" s="277"/>
      <c r="AL297" s="109"/>
      <c r="AM297" s="109"/>
      <c r="AN297" s="109"/>
      <c r="AO297" s="276"/>
      <c r="AP297" s="109"/>
      <c r="AQ297" s="109"/>
      <c r="AR297" s="116"/>
      <c r="AS297" s="116"/>
    </row>
    <row r="298" spans="1:45" ht="139.9" customHeight="1">
      <c r="A298" s="112">
        <v>288</v>
      </c>
      <c r="B298" s="113"/>
      <c r="C298" s="113"/>
      <c r="D298" s="113"/>
      <c r="E298" s="113"/>
      <c r="F298" s="113"/>
      <c r="G298" s="113"/>
      <c r="H298" s="113"/>
      <c r="I298" s="113"/>
      <c r="J298" s="113"/>
      <c r="K298" s="358"/>
      <c r="L298" s="359"/>
      <c r="M298" s="360"/>
      <c r="N298" s="276"/>
      <c r="O298" s="276"/>
      <c r="P298" s="276"/>
      <c r="Q298" s="278"/>
      <c r="R298" s="278"/>
      <c r="S298" s="109"/>
      <c r="T298" s="109"/>
      <c r="U298" s="109"/>
      <c r="V298" s="109"/>
      <c r="W298" s="109"/>
      <c r="X298" s="109"/>
      <c r="Y298" s="109"/>
      <c r="Z298" s="109"/>
      <c r="AA298" s="109"/>
      <c r="AB298" s="109"/>
      <c r="AC298" s="109"/>
      <c r="AD298" s="109"/>
      <c r="AE298" s="108"/>
      <c r="AF298" s="109"/>
      <c r="AG298" s="109"/>
      <c r="AH298" s="109"/>
      <c r="AI298" s="109"/>
      <c r="AJ298" s="109"/>
      <c r="AK298" s="277"/>
      <c r="AL298" s="109"/>
      <c r="AM298" s="109"/>
      <c r="AN298" s="109"/>
      <c r="AO298" s="276"/>
      <c r="AP298" s="109"/>
      <c r="AQ298" s="109"/>
      <c r="AR298" s="116"/>
      <c r="AS298" s="116"/>
    </row>
    <row r="299" spans="1:45" ht="139.9" customHeight="1">
      <c r="A299" s="112">
        <v>289</v>
      </c>
      <c r="B299" s="113"/>
      <c r="C299" s="113"/>
      <c r="D299" s="113"/>
      <c r="E299" s="113"/>
      <c r="F299" s="113"/>
      <c r="G299" s="113"/>
      <c r="H299" s="113"/>
      <c r="I299" s="113"/>
      <c r="J299" s="113"/>
      <c r="K299" s="358"/>
      <c r="L299" s="359"/>
      <c r="M299" s="360"/>
      <c r="N299" s="276"/>
      <c r="O299" s="276"/>
      <c r="P299" s="276"/>
      <c r="Q299" s="278"/>
      <c r="R299" s="278"/>
      <c r="S299" s="109"/>
      <c r="T299" s="109"/>
      <c r="U299" s="109"/>
      <c r="V299" s="109"/>
      <c r="W299" s="109"/>
      <c r="X299" s="109"/>
      <c r="Y299" s="109"/>
      <c r="Z299" s="109"/>
      <c r="AA299" s="109"/>
      <c r="AB299" s="109"/>
      <c r="AC299" s="109"/>
      <c r="AD299" s="109"/>
      <c r="AE299" s="108"/>
      <c r="AF299" s="109"/>
      <c r="AG299" s="109"/>
      <c r="AH299" s="109"/>
      <c r="AI299" s="109"/>
      <c r="AJ299" s="109"/>
      <c r="AK299" s="277"/>
      <c r="AL299" s="109"/>
      <c r="AM299" s="109"/>
      <c r="AN299" s="109"/>
      <c r="AO299" s="276"/>
      <c r="AP299" s="109"/>
      <c r="AQ299" s="109"/>
      <c r="AR299" s="116"/>
      <c r="AS299" s="116"/>
    </row>
    <row r="300" spans="1:45" ht="139.9" customHeight="1">
      <c r="A300" s="112">
        <v>290</v>
      </c>
      <c r="B300" s="113"/>
      <c r="C300" s="113"/>
      <c r="D300" s="113"/>
      <c r="E300" s="113"/>
      <c r="F300" s="113"/>
      <c r="G300" s="113"/>
      <c r="H300" s="113"/>
      <c r="I300" s="113"/>
      <c r="J300" s="113"/>
      <c r="K300" s="358"/>
      <c r="L300" s="359"/>
      <c r="M300" s="360"/>
      <c r="N300" s="276"/>
      <c r="O300" s="276"/>
      <c r="P300" s="276"/>
      <c r="Q300" s="278"/>
      <c r="R300" s="278"/>
      <c r="S300" s="109"/>
      <c r="T300" s="109"/>
      <c r="U300" s="109"/>
      <c r="V300" s="109"/>
      <c r="W300" s="109"/>
      <c r="X300" s="109"/>
      <c r="Y300" s="109"/>
      <c r="Z300" s="109"/>
      <c r="AA300" s="109"/>
      <c r="AB300" s="109"/>
      <c r="AC300" s="109"/>
      <c r="AD300" s="109"/>
      <c r="AE300" s="108"/>
      <c r="AF300" s="109"/>
      <c r="AG300" s="109"/>
      <c r="AH300" s="109"/>
      <c r="AI300" s="109"/>
      <c r="AJ300" s="109"/>
      <c r="AK300" s="277"/>
      <c r="AL300" s="109"/>
      <c r="AM300" s="109"/>
      <c r="AN300" s="109"/>
      <c r="AO300" s="276"/>
      <c r="AP300" s="109"/>
      <c r="AQ300" s="109"/>
      <c r="AR300" s="116"/>
      <c r="AS300" s="116"/>
    </row>
    <row r="301" spans="1:45" ht="139.9" customHeight="1">
      <c r="A301" s="112">
        <v>291</v>
      </c>
      <c r="B301" s="113"/>
      <c r="C301" s="113"/>
      <c r="D301" s="113"/>
      <c r="E301" s="113"/>
      <c r="F301" s="113"/>
      <c r="G301" s="113"/>
      <c r="H301" s="113"/>
      <c r="I301" s="113"/>
      <c r="J301" s="113"/>
      <c r="K301" s="358"/>
      <c r="L301" s="359"/>
      <c r="M301" s="360"/>
      <c r="N301" s="276"/>
      <c r="O301" s="276"/>
      <c r="P301" s="276"/>
      <c r="Q301" s="278"/>
      <c r="R301" s="278"/>
      <c r="S301" s="109"/>
      <c r="T301" s="109"/>
      <c r="U301" s="109"/>
      <c r="V301" s="109"/>
      <c r="W301" s="109"/>
      <c r="X301" s="109"/>
      <c r="Y301" s="109"/>
      <c r="Z301" s="109"/>
      <c r="AA301" s="109"/>
      <c r="AB301" s="109"/>
      <c r="AC301" s="109"/>
      <c r="AD301" s="109"/>
      <c r="AE301" s="108"/>
      <c r="AF301" s="109"/>
      <c r="AG301" s="109"/>
      <c r="AH301" s="109"/>
      <c r="AI301" s="109"/>
      <c r="AJ301" s="109"/>
      <c r="AK301" s="277"/>
      <c r="AL301" s="109"/>
      <c r="AM301" s="109"/>
      <c r="AN301" s="109"/>
      <c r="AO301" s="276"/>
      <c r="AP301" s="109"/>
      <c r="AQ301" s="109"/>
      <c r="AR301" s="116"/>
      <c r="AS301" s="116"/>
    </row>
    <row r="302" spans="1:45" ht="139.9" customHeight="1">
      <c r="A302" s="112">
        <v>292</v>
      </c>
      <c r="B302" s="113"/>
      <c r="C302" s="113"/>
      <c r="D302" s="113"/>
      <c r="E302" s="113"/>
      <c r="F302" s="113"/>
      <c r="G302" s="113"/>
      <c r="H302" s="113"/>
      <c r="I302" s="113"/>
      <c r="J302" s="113"/>
      <c r="K302" s="358"/>
      <c r="L302" s="359"/>
      <c r="M302" s="360"/>
      <c r="N302" s="276"/>
      <c r="O302" s="276"/>
      <c r="P302" s="276"/>
      <c r="Q302" s="278"/>
      <c r="R302" s="278"/>
      <c r="S302" s="109"/>
      <c r="T302" s="109"/>
      <c r="U302" s="109"/>
      <c r="V302" s="109"/>
      <c r="W302" s="109"/>
      <c r="X302" s="109"/>
      <c r="Y302" s="109"/>
      <c r="Z302" s="109"/>
      <c r="AA302" s="109"/>
      <c r="AB302" s="109"/>
      <c r="AC302" s="109"/>
      <c r="AD302" s="109"/>
      <c r="AE302" s="108"/>
      <c r="AF302" s="109"/>
      <c r="AG302" s="109"/>
      <c r="AH302" s="109"/>
      <c r="AI302" s="109"/>
      <c r="AJ302" s="109"/>
      <c r="AK302" s="277"/>
      <c r="AL302" s="109"/>
      <c r="AM302" s="109"/>
      <c r="AN302" s="109"/>
      <c r="AO302" s="276"/>
      <c r="AP302" s="109"/>
      <c r="AQ302" s="109"/>
      <c r="AR302" s="116"/>
      <c r="AS302" s="116"/>
    </row>
    <row r="303" spans="1:45" ht="139.9" customHeight="1">
      <c r="A303" s="112">
        <v>293</v>
      </c>
      <c r="B303" s="113"/>
      <c r="C303" s="113"/>
      <c r="D303" s="113"/>
      <c r="E303" s="113"/>
      <c r="F303" s="113"/>
      <c r="G303" s="113"/>
      <c r="H303" s="113"/>
      <c r="I303" s="113"/>
      <c r="J303" s="113"/>
      <c r="K303" s="358"/>
      <c r="L303" s="359"/>
      <c r="M303" s="360"/>
      <c r="N303" s="276"/>
      <c r="O303" s="276"/>
      <c r="P303" s="276"/>
      <c r="Q303" s="278"/>
      <c r="R303" s="278"/>
      <c r="S303" s="109"/>
      <c r="T303" s="109"/>
      <c r="U303" s="109"/>
      <c r="V303" s="109"/>
      <c r="W303" s="109"/>
      <c r="X303" s="109"/>
      <c r="Y303" s="109"/>
      <c r="Z303" s="109"/>
      <c r="AA303" s="109"/>
      <c r="AB303" s="109"/>
      <c r="AC303" s="109"/>
      <c r="AD303" s="109"/>
      <c r="AE303" s="108"/>
      <c r="AF303" s="109"/>
      <c r="AG303" s="109"/>
      <c r="AH303" s="109"/>
      <c r="AI303" s="109"/>
      <c r="AJ303" s="109"/>
      <c r="AK303" s="277"/>
      <c r="AL303" s="109"/>
      <c r="AM303" s="109"/>
      <c r="AN303" s="109"/>
      <c r="AO303" s="276"/>
      <c r="AP303" s="109"/>
      <c r="AQ303" s="109"/>
      <c r="AR303" s="116"/>
      <c r="AS303" s="116"/>
    </row>
    <row r="304" spans="1:45" ht="139.9" customHeight="1">
      <c r="A304" s="112">
        <v>294</v>
      </c>
      <c r="B304" s="113"/>
      <c r="C304" s="113"/>
      <c r="D304" s="113"/>
      <c r="E304" s="113"/>
      <c r="F304" s="113"/>
      <c r="G304" s="113"/>
      <c r="H304" s="113"/>
      <c r="I304" s="113"/>
      <c r="J304" s="113"/>
      <c r="K304" s="358"/>
      <c r="L304" s="359"/>
      <c r="M304" s="360"/>
      <c r="N304" s="276"/>
      <c r="O304" s="276"/>
      <c r="P304" s="276"/>
      <c r="Q304" s="278"/>
      <c r="R304" s="278"/>
      <c r="S304" s="109"/>
      <c r="T304" s="109"/>
      <c r="U304" s="109"/>
      <c r="V304" s="109"/>
      <c r="W304" s="109"/>
      <c r="X304" s="109"/>
      <c r="Y304" s="109"/>
      <c r="Z304" s="109"/>
      <c r="AA304" s="109"/>
      <c r="AB304" s="109"/>
      <c r="AC304" s="109"/>
      <c r="AD304" s="109"/>
      <c r="AE304" s="108"/>
      <c r="AF304" s="109"/>
      <c r="AG304" s="109"/>
      <c r="AH304" s="109"/>
      <c r="AI304" s="109"/>
      <c r="AJ304" s="109"/>
      <c r="AK304" s="277"/>
      <c r="AL304" s="109"/>
      <c r="AM304" s="109"/>
      <c r="AN304" s="109"/>
      <c r="AO304" s="276"/>
      <c r="AP304" s="109"/>
      <c r="AQ304" s="109"/>
      <c r="AR304" s="116"/>
      <c r="AS304" s="116"/>
    </row>
    <row r="305" spans="1:45" ht="139.9" customHeight="1">
      <c r="A305" s="112">
        <v>295</v>
      </c>
      <c r="B305" s="113"/>
      <c r="C305" s="113"/>
      <c r="D305" s="113"/>
      <c r="E305" s="113"/>
      <c r="F305" s="113"/>
      <c r="G305" s="113"/>
      <c r="H305" s="113"/>
      <c r="I305" s="113"/>
      <c r="J305" s="113"/>
      <c r="K305" s="358"/>
      <c r="L305" s="359"/>
      <c r="M305" s="360"/>
      <c r="N305" s="276"/>
      <c r="O305" s="276"/>
      <c r="P305" s="276"/>
      <c r="Q305" s="278"/>
      <c r="R305" s="278"/>
      <c r="S305" s="109"/>
      <c r="T305" s="109"/>
      <c r="U305" s="109"/>
      <c r="V305" s="109"/>
      <c r="W305" s="109"/>
      <c r="X305" s="109"/>
      <c r="Y305" s="109"/>
      <c r="Z305" s="109"/>
      <c r="AA305" s="109"/>
      <c r="AB305" s="109"/>
      <c r="AC305" s="109"/>
      <c r="AD305" s="109"/>
      <c r="AE305" s="108"/>
      <c r="AF305" s="109"/>
      <c r="AG305" s="109"/>
      <c r="AH305" s="109"/>
      <c r="AI305" s="109"/>
      <c r="AJ305" s="109"/>
      <c r="AK305" s="277"/>
      <c r="AL305" s="109"/>
      <c r="AM305" s="109"/>
      <c r="AN305" s="109"/>
      <c r="AO305" s="276"/>
      <c r="AP305" s="109"/>
      <c r="AQ305" s="109"/>
      <c r="AR305" s="116"/>
      <c r="AS305" s="116"/>
    </row>
    <row r="306" spans="1:45" ht="139.9" customHeight="1">
      <c r="A306" s="112">
        <v>296</v>
      </c>
      <c r="B306" s="113"/>
      <c r="C306" s="113"/>
      <c r="D306" s="113"/>
      <c r="E306" s="113"/>
      <c r="F306" s="113"/>
      <c r="G306" s="113"/>
      <c r="H306" s="113"/>
      <c r="I306" s="113"/>
      <c r="J306" s="113"/>
      <c r="K306" s="358"/>
      <c r="L306" s="359"/>
      <c r="M306" s="360"/>
      <c r="N306" s="276"/>
      <c r="O306" s="276"/>
      <c r="P306" s="276"/>
      <c r="Q306" s="278"/>
      <c r="R306" s="278"/>
      <c r="S306" s="109"/>
      <c r="T306" s="109"/>
      <c r="U306" s="109"/>
      <c r="V306" s="109"/>
      <c r="W306" s="109"/>
      <c r="X306" s="109"/>
      <c r="Y306" s="109"/>
      <c r="Z306" s="109"/>
      <c r="AA306" s="109"/>
      <c r="AB306" s="109"/>
      <c r="AC306" s="109"/>
      <c r="AD306" s="109"/>
      <c r="AE306" s="108"/>
      <c r="AF306" s="109"/>
      <c r="AG306" s="109"/>
      <c r="AH306" s="109"/>
      <c r="AI306" s="109"/>
      <c r="AJ306" s="109"/>
      <c r="AK306" s="277"/>
      <c r="AL306" s="109"/>
      <c r="AM306" s="109"/>
      <c r="AN306" s="109"/>
      <c r="AO306" s="276"/>
      <c r="AP306" s="109"/>
      <c r="AQ306" s="109"/>
      <c r="AR306" s="116"/>
      <c r="AS306" s="116"/>
    </row>
    <row r="307" spans="1:45" ht="139.9" customHeight="1">
      <c r="A307" s="112">
        <v>297</v>
      </c>
      <c r="B307" s="113"/>
      <c r="C307" s="113"/>
      <c r="D307" s="113"/>
      <c r="E307" s="113"/>
      <c r="F307" s="113"/>
      <c r="G307" s="113"/>
      <c r="H307" s="113"/>
      <c r="I307" s="113"/>
      <c r="J307" s="113"/>
      <c r="K307" s="358"/>
      <c r="L307" s="359"/>
      <c r="M307" s="360"/>
      <c r="N307" s="276"/>
      <c r="O307" s="276"/>
      <c r="P307" s="276"/>
      <c r="Q307" s="278"/>
      <c r="R307" s="278"/>
      <c r="S307" s="109"/>
      <c r="T307" s="109"/>
      <c r="U307" s="109"/>
      <c r="V307" s="109"/>
      <c r="W307" s="109"/>
      <c r="X307" s="109"/>
      <c r="Y307" s="109"/>
      <c r="Z307" s="109"/>
      <c r="AA307" s="109"/>
      <c r="AB307" s="109"/>
      <c r="AC307" s="109"/>
      <c r="AD307" s="109"/>
      <c r="AE307" s="108"/>
      <c r="AF307" s="109"/>
      <c r="AG307" s="109"/>
      <c r="AH307" s="109"/>
      <c r="AI307" s="109"/>
      <c r="AJ307" s="109"/>
      <c r="AK307" s="277"/>
      <c r="AL307" s="109"/>
      <c r="AM307" s="109"/>
      <c r="AN307" s="109"/>
      <c r="AO307" s="276"/>
      <c r="AP307" s="109"/>
      <c r="AQ307" s="109"/>
      <c r="AR307" s="116"/>
      <c r="AS307" s="116"/>
    </row>
    <row r="308" spans="1:45" ht="139.9" customHeight="1">
      <c r="A308" s="112">
        <v>298</v>
      </c>
      <c r="B308" s="113"/>
      <c r="C308" s="113"/>
      <c r="D308" s="113"/>
      <c r="E308" s="113"/>
      <c r="F308" s="113"/>
      <c r="G308" s="113"/>
      <c r="H308" s="113"/>
      <c r="I308" s="113"/>
      <c r="J308" s="113"/>
      <c r="K308" s="358"/>
      <c r="L308" s="359"/>
      <c r="M308" s="360"/>
      <c r="N308" s="276"/>
      <c r="O308" s="276"/>
      <c r="P308" s="276"/>
      <c r="Q308" s="278"/>
      <c r="R308" s="278"/>
      <c r="S308" s="109"/>
      <c r="T308" s="109"/>
      <c r="U308" s="109"/>
      <c r="V308" s="109"/>
      <c r="W308" s="109"/>
      <c r="X308" s="109"/>
      <c r="Y308" s="109"/>
      <c r="Z308" s="109"/>
      <c r="AA308" s="109"/>
      <c r="AB308" s="109"/>
      <c r="AC308" s="109"/>
      <c r="AD308" s="109"/>
      <c r="AE308" s="108"/>
      <c r="AF308" s="109"/>
      <c r="AG308" s="109"/>
      <c r="AH308" s="109"/>
      <c r="AI308" s="109"/>
      <c r="AJ308" s="109"/>
      <c r="AK308" s="277"/>
      <c r="AL308" s="109"/>
      <c r="AM308" s="109"/>
      <c r="AN308" s="109"/>
      <c r="AO308" s="276"/>
      <c r="AP308" s="109"/>
      <c r="AQ308" s="109"/>
      <c r="AR308" s="116"/>
      <c r="AS308" s="116"/>
    </row>
    <row r="309" spans="1:45" ht="139.9" customHeight="1">
      <c r="A309" s="112">
        <v>299</v>
      </c>
      <c r="B309" s="113"/>
      <c r="C309" s="113"/>
      <c r="D309" s="113"/>
      <c r="E309" s="113"/>
      <c r="F309" s="113"/>
      <c r="G309" s="113"/>
      <c r="H309" s="113"/>
      <c r="I309" s="113"/>
      <c r="J309" s="113"/>
      <c r="K309" s="358"/>
      <c r="L309" s="359"/>
      <c r="M309" s="360"/>
      <c r="N309" s="276"/>
      <c r="O309" s="276"/>
      <c r="P309" s="276"/>
      <c r="Q309" s="278"/>
      <c r="R309" s="278"/>
      <c r="S309" s="109"/>
      <c r="T309" s="109"/>
      <c r="U309" s="109"/>
      <c r="V309" s="109"/>
      <c r="W309" s="109"/>
      <c r="X309" s="109"/>
      <c r="Y309" s="109"/>
      <c r="Z309" s="109"/>
      <c r="AA309" s="109"/>
      <c r="AB309" s="109"/>
      <c r="AC309" s="109"/>
      <c r="AD309" s="109"/>
      <c r="AE309" s="108"/>
      <c r="AF309" s="109"/>
      <c r="AG309" s="109"/>
      <c r="AH309" s="109"/>
      <c r="AI309" s="109"/>
      <c r="AJ309" s="109"/>
      <c r="AK309" s="277"/>
      <c r="AL309" s="109"/>
      <c r="AM309" s="109"/>
      <c r="AN309" s="109"/>
      <c r="AO309" s="276"/>
      <c r="AP309" s="109"/>
      <c r="AQ309" s="109"/>
      <c r="AR309" s="116"/>
      <c r="AS309" s="116"/>
    </row>
    <row r="310" spans="1:45" ht="139.9" customHeight="1">
      <c r="A310" s="112">
        <v>300</v>
      </c>
      <c r="B310" s="113"/>
      <c r="C310" s="113"/>
      <c r="D310" s="113"/>
      <c r="E310" s="113"/>
      <c r="F310" s="113"/>
      <c r="G310" s="113"/>
      <c r="H310" s="113"/>
      <c r="I310" s="113"/>
      <c r="J310" s="113"/>
      <c r="K310" s="358"/>
      <c r="L310" s="359"/>
      <c r="M310" s="360"/>
      <c r="N310" s="276"/>
      <c r="O310" s="276"/>
      <c r="P310" s="276"/>
      <c r="Q310" s="278"/>
      <c r="R310" s="278"/>
      <c r="S310" s="109"/>
      <c r="T310" s="109"/>
      <c r="U310" s="109"/>
      <c r="V310" s="109"/>
      <c r="W310" s="109"/>
      <c r="X310" s="109"/>
      <c r="Y310" s="109"/>
      <c r="Z310" s="109"/>
      <c r="AA310" s="109"/>
      <c r="AB310" s="109"/>
      <c r="AC310" s="109"/>
      <c r="AD310" s="109"/>
      <c r="AE310" s="108"/>
      <c r="AF310" s="109"/>
      <c r="AG310" s="109"/>
      <c r="AH310" s="109"/>
      <c r="AI310" s="109"/>
      <c r="AJ310" s="109"/>
      <c r="AK310" s="277"/>
      <c r="AL310" s="109"/>
      <c r="AM310" s="109"/>
      <c r="AN310" s="109"/>
      <c r="AO310" s="276"/>
      <c r="AP310" s="109"/>
      <c r="AQ310" s="109"/>
      <c r="AR310" s="116"/>
      <c r="AS310" s="116"/>
    </row>
    <row r="311" spans="1:45" ht="139.9" customHeight="1">
      <c r="A311" s="112">
        <v>301</v>
      </c>
      <c r="B311" s="113"/>
      <c r="C311" s="113"/>
      <c r="D311" s="113"/>
      <c r="E311" s="113"/>
      <c r="F311" s="113"/>
      <c r="G311" s="113"/>
      <c r="H311" s="113"/>
      <c r="I311" s="113"/>
      <c r="J311" s="113"/>
      <c r="K311" s="358"/>
      <c r="L311" s="359"/>
      <c r="M311" s="360"/>
      <c r="N311" s="276"/>
      <c r="O311" s="276"/>
      <c r="P311" s="276"/>
      <c r="Q311" s="278"/>
      <c r="R311" s="278"/>
      <c r="S311" s="109"/>
      <c r="T311" s="109"/>
      <c r="U311" s="109"/>
      <c r="V311" s="109"/>
      <c r="W311" s="109"/>
      <c r="X311" s="109"/>
      <c r="Y311" s="109"/>
      <c r="Z311" s="109"/>
      <c r="AA311" s="109"/>
      <c r="AB311" s="109"/>
      <c r="AC311" s="109"/>
      <c r="AD311" s="109"/>
      <c r="AE311" s="108"/>
      <c r="AF311" s="109"/>
      <c r="AG311" s="109"/>
      <c r="AH311" s="109"/>
      <c r="AI311" s="109"/>
      <c r="AJ311" s="109"/>
      <c r="AK311" s="277"/>
      <c r="AL311" s="109"/>
      <c r="AM311" s="109"/>
      <c r="AN311" s="109"/>
      <c r="AO311" s="276"/>
      <c r="AP311" s="109"/>
      <c r="AQ311" s="109"/>
      <c r="AR311" s="116"/>
      <c r="AS311" s="116"/>
    </row>
    <row r="312" spans="1:45" ht="139.9" customHeight="1">
      <c r="A312" s="112">
        <v>302</v>
      </c>
      <c r="B312" s="113"/>
      <c r="C312" s="113"/>
      <c r="D312" s="113"/>
      <c r="E312" s="113"/>
      <c r="F312" s="113"/>
      <c r="G312" s="113"/>
      <c r="H312" s="113"/>
      <c r="I312" s="113"/>
      <c r="J312" s="113"/>
      <c r="K312" s="358"/>
      <c r="L312" s="359"/>
      <c r="M312" s="360"/>
      <c r="N312" s="276"/>
      <c r="O312" s="276"/>
      <c r="P312" s="276"/>
      <c r="Q312" s="278"/>
      <c r="R312" s="278"/>
      <c r="S312" s="109"/>
      <c r="T312" s="109"/>
      <c r="U312" s="109"/>
      <c r="V312" s="109"/>
      <c r="W312" s="109"/>
      <c r="X312" s="109"/>
      <c r="Y312" s="109"/>
      <c r="Z312" s="109"/>
      <c r="AA312" s="109"/>
      <c r="AB312" s="109"/>
      <c r="AC312" s="109"/>
      <c r="AD312" s="109"/>
      <c r="AE312" s="108"/>
      <c r="AF312" s="109"/>
      <c r="AG312" s="109"/>
      <c r="AH312" s="109"/>
      <c r="AI312" s="109"/>
      <c r="AJ312" s="109"/>
      <c r="AK312" s="277"/>
      <c r="AL312" s="109"/>
      <c r="AM312" s="109"/>
      <c r="AN312" s="109"/>
      <c r="AO312" s="276"/>
      <c r="AP312" s="109"/>
      <c r="AQ312" s="109"/>
      <c r="AR312" s="116"/>
      <c r="AS312" s="116"/>
    </row>
    <row r="313" spans="1:45" ht="139.9" customHeight="1">
      <c r="A313" s="112">
        <v>303</v>
      </c>
      <c r="B313" s="113"/>
      <c r="C313" s="113"/>
      <c r="D313" s="113"/>
      <c r="E313" s="113"/>
      <c r="F313" s="113"/>
      <c r="G313" s="113"/>
      <c r="H313" s="113"/>
      <c r="I313" s="113"/>
      <c r="J313" s="113"/>
      <c r="K313" s="358"/>
      <c r="L313" s="359"/>
      <c r="M313" s="360"/>
      <c r="N313" s="276"/>
      <c r="O313" s="276"/>
      <c r="P313" s="276"/>
      <c r="Q313" s="278"/>
      <c r="R313" s="278"/>
      <c r="S313" s="109"/>
      <c r="T313" s="109"/>
      <c r="U313" s="109"/>
      <c r="V313" s="109"/>
      <c r="W313" s="109"/>
      <c r="X313" s="109"/>
      <c r="Y313" s="109"/>
      <c r="Z313" s="109"/>
      <c r="AA313" s="109"/>
      <c r="AB313" s="109"/>
      <c r="AC313" s="109"/>
      <c r="AD313" s="109"/>
      <c r="AE313" s="108"/>
      <c r="AF313" s="109"/>
      <c r="AG313" s="109"/>
      <c r="AH313" s="109"/>
      <c r="AI313" s="109"/>
      <c r="AJ313" s="109"/>
      <c r="AK313" s="277"/>
      <c r="AL313" s="109"/>
      <c r="AM313" s="109"/>
      <c r="AN313" s="109"/>
      <c r="AO313" s="276"/>
      <c r="AP313" s="109"/>
      <c r="AQ313" s="109"/>
      <c r="AR313" s="116"/>
      <c r="AS313" s="116"/>
    </row>
    <row r="314" spans="1:45" ht="139.9" customHeight="1">
      <c r="A314" s="112">
        <v>304</v>
      </c>
      <c r="B314" s="113"/>
      <c r="C314" s="113"/>
      <c r="D314" s="113"/>
      <c r="E314" s="113"/>
      <c r="F314" s="113"/>
      <c r="G314" s="113"/>
      <c r="H314" s="113"/>
      <c r="I314" s="113"/>
      <c r="J314" s="113"/>
      <c r="K314" s="358"/>
      <c r="L314" s="359"/>
      <c r="M314" s="360"/>
      <c r="N314" s="276"/>
      <c r="O314" s="276"/>
      <c r="P314" s="276"/>
      <c r="Q314" s="278"/>
      <c r="R314" s="278"/>
      <c r="S314" s="109"/>
      <c r="T314" s="109"/>
      <c r="U314" s="109"/>
      <c r="V314" s="109"/>
      <c r="W314" s="109"/>
      <c r="X314" s="109"/>
      <c r="Y314" s="109"/>
      <c r="Z314" s="109"/>
      <c r="AA314" s="109"/>
      <c r="AB314" s="109"/>
      <c r="AC314" s="109"/>
      <c r="AD314" s="109"/>
      <c r="AE314" s="108"/>
      <c r="AF314" s="109"/>
      <c r="AG314" s="109"/>
      <c r="AH314" s="109"/>
      <c r="AI314" s="109"/>
      <c r="AJ314" s="109"/>
      <c r="AK314" s="277"/>
      <c r="AL314" s="109"/>
      <c r="AM314" s="109"/>
      <c r="AN314" s="109"/>
      <c r="AO314" s="276"/>
      <c r="AP314" s="109"/>
      <c r="AQ314" s="109"/>
      <c r="AR314" s="116"/>
      <c r="AS314" s="116"/>
    </row>
    <row r="315" spans="1:45" ht="139.9" customHeight="1">
      <c r="A315" s="112">
        <v>305</v>
      </c>
      <c r="B315" s="113"/>
      <c r="C315" s="113"/>
      <c r="D315" s="113"/>
      <c r="E315" s="113"/>
      <c r="F315" s="113"/>
      <c r="G315" s="113"/>
      <c r="H315" s="113"/>
      <c r="I315" s="113"/>
      <c r="J315" s="113"/>
      <c r="K315" s="358"/>
      <c r="L315" s="359"/>
      <c r="M315" s="360"/>
      <c r="N315" s="276"/>
      <c r="O315" s="276"/>
      <c r="P315" s="276"/>
      <c r="Q315" s="278"/>
      <c r="R315" s="278"/>
      <c r="S315" s="109"/>
      <c r="T315" s="109"/>
      <c r="U315" s="109"/>
      <c r="V315" s="109"/>
      <c r="W315" s="109"/>
      <c r="X315" s="109"/>
      <c r="Y315" s="109"/>
      <c r="Z315" s="109"/>
      <c r="AA315" s="109"/>
      <c r="AB315" s="109"/>
      <c r="AC315" s="109"/>
      <c r="AD315" s="109"/>
      <c r="AE315" s="108"/>
      <c r="AF315" s="109"/>
      <c r="AG315" s="109"/>
      <c r="AH315" s="109"/>
      <c r="AI315" s="109"/>
      <c r="AJ315" s="109"/>
      <c r="AK315" s="277"/>
      <c r="AL315" s="109"/>
      <c r="AM315" s="109"/>
      <c r="AN315" s="109"/>
      <c r="AO315" s="276"/>
      <c r="AP315" s="109"/>
      <c r="AQ315" s="109"/>
      <c r="AR315" s="116"/>
      <c r="AS315" s="116"/>
    </row>
    <row r="316" spans="1:45" ht="139.9" customHeight="1">
      <c r="A316" s="112">
        <v>306</v>
      </c>
      <c r="B316" s="113"/>
      <c r="C316" s="113"/>
      <c r="D316" s="113"/>
      <c r="E316" s="113"/>
      <c r="F316" s="113"/>
      <c r="G316" s="113"/>
      <c r="H316" s="113"/>
      <c r="I316" s="113"/>
      <c r="J316" s="113"/>
      <c r="K316" s="358"/>
      <c r="L316" s="359"/>
      <c r="M316" s="360"/>
      <c r="N316" s="276"/>
      <c r="O316" s="276"/>
      <c r="P316" s="276"/>
      <c r="Q316" s="278"/>
      <c r="R316" s="278"/>
      <c r="S316" s="109"/>
      <c r="T316" s="109"/>
      <c r="U316" s="109"/>
      <c r="V316" s="109"/>
      <c r="W316" s="109"/>
      <c r="X316" s="109"/>
      <c r="Y316" s="109"/>
      <c r="Z316" s="109"/>
      <c r="AA316" s="109"/>
      <c r="AB316" s="109"/>
      <c r="AC316" s="109"/>
      <c r="AD316" s="109"/>
      <c r="AE316" s="108"/>
      <c r="AF316" s="109"/>
      <c r="AG316" s="109"/>
      <c r="AH316" s="109"/>
      <c r="AI316" s="109"/>
      <c r="AJ316" s="109"/>
      <c r="AK316" s="277"/>
      <c r="AL316" s="109"/>
      <c r="AM316" s="109"/>
      <c r="AN316" s="109"/>
      <c r="AO316" s="276"/>
      <c r="AP316" s="109"/>
      <c r="AQ316" s="109"/>
      <c r="AR316" s="116"/>
      <c r="AS316" s="116"/>
    </row>
    <row r="317" spans="1:45" ht="139.9" customHeight="1">
      <c r="A317" s="112">
        <v>307</v>
      </c>
      <c r="B317" s="113"/>
      <c r="C317" s="113"/>
      <c r="D317" s="113"/>
      <c r="E317" s="113"/>
      <c r="F317" s="113"/>
      <c r="G317" s="113"/>
      <c r="H317" s="113"/>
      <c r="I317" s="113"/>
      <c r="J317" s="113"/>
      <c r="K317" s="358"/>
      <c r="L317" s="359"/>
      <c r="M317" s="360"/>
      <c r="N317" s="276"/>
      <c r="O317" s="276"/>
      <c r="P317" s="276"/>
      <c r="Q317" s="278"/>
      <c r="R317" s="278"/>
      <c r="S317" s="109"/>
      <c r="T317" s="109"/>
      <c r="U317" s="109"/>
      <c r="V317" s="109"/>
      <c r="W317" s="109"/>
      <c r="X317" s="109"/>
      <c r="Y317" s="109"/>
      <c r="Z317" s="109"/>
      <c r="AA317" s="109"/>
      <c r="AB317" s="109"/>
      <c r="AC317" s="109"/>
      <c r="AD317" s="109"/>
      <c r="AE317" s="108"/>
      <c r="AF317" s="109"/>
      <c r="AG317" s="109"/>
      <c r="AH317" s="109"/>
      <c r="AI317" s="109"/>
      <c r="AJ317" s="109"/>
      <c r="AK317" s="277"/>
      <c r="AL317" s="109"/>
      <c r="AM317" s="109"/>
      <c r="AN317" s="109"/>
      <c r="AO317" s="276"/>
      <c r="AP317" s="109"/>
      <c r="AQ317" s="109"/>
      <c r="AR317" s="116"/>
      <c r="AS317" s="116"/>
    </row>
    <row r="318" spans="1:45" ht="139.9" customHeight="1">
      <c r="A318" s="112">
        <v>308</v>
      </c>
      <c r="B318" s="113"/>
      <c r="C318" s="113"/>
      <c r="D318" s="113"/>
      <c r="E318" s="113"/>
      <c r="F318" s="113"/>
      <c r="G318" s="113"/>
      <c r="H318" s="113"/>
      <c r="I318" s="113"/>
      <c r="J318" s="113"/>
      <c r="K318" s="358"/>
      <c r="L318" s="359"/>
      <c r="M318" s="360"/>
      <c r="N318" s="276"/>
      <c r="O318" s="276"/>
      <c r="P318" s="276"/>
      <c r="Q318" s="278"/>
      <c r="R318" s="278"/>
      <c r="S318" s="109"/>
      <c r="T318" s="109"/>
      <c r="U318" s="109"/>
      <c r="V318" s="109"/>
      <c r="W318" s="109"/>
      <c r="X318" s="109"/>
      <c r="Y318" s="109"/>
      <c r="Z318" s="109"/>
      <c r="AA318" s="109"/>
      <c r="AB318" s="109"/>
      <c r="AC318" s="109"/>
      <c r="AD318" s="109"/>
      <c r="AE318" s="108"/>
      <c r="AF318" s="109"/>
      <c r="AG318" s="109"/>
      <c r="AH318" s="109"/>
      <c r="AI318" s="109"/>
      <c r="AJ318" s="109"/>
      <c r="AK318" s="277"/>
      <c r="AL318" s="109"/>
      <c r="AM318" s="109"/>
      <c r="AN318" s="109"/>
      <c r="AO318" s="276"/>
      <c r="AP318" s="109"/>
      <c r="AQ318" s="109"/>
      <c r="AR318" s="116"/>
      <c r="AS318" s="116"/>
    </row>
    <row r="319" spans="1:45" ht="139.9" customHeight="1">
      <c r="A319" s="112">
        <v>309</v>
      </c>
      <c r="B319" s="113"/>
      <c r="C319" s="113"/>
      <c r="D319" s="113"/>
      <c r="E319" s="113"/>
      <c r="F319" s="113"/>
      <c r="G319" s="113"/>
      <c r="H319" s="113"/>
      <c r="I319" s="113"/>
      <c r="J319" s="113"/>
      <c r="K319" s="358"/>
      <c r="L319" s="359"/>
      <c r="M319" s="360"/>
      <c r="N319" s="276"/>
      <c r="O319" s="276"/>
      <c r="P319" s="276"/>
      <c r="Q319" s="278"/>
      <c r="R319" s="278"/>
      <c r="S319" s="109"/>
      <c r="T319" s="109"/>
      <c r="U319" s="109"/>
      <c r="V319" s="109"/>
      <c r="W319" s="109"/>
      <c r="X319" s="109"/>
      <c r="Y319" s="109"/>
      <c r="Z319" s="109"/>
      <c r="AA319" s="109"/>
      <c r="AB319" s="109"/>
      <c r="AC319" s="109"/>
      <c r="AD319" s="109"/>
      <c r="AE319" s="108"/>
      <c r="AF319" s="109"/>
      <c r="AG319" s="109"/>
      <c r="AH319" s="109"/>
      <c r="AI319" s="109"/>
      <c r="AJ319" s="109"/>
      <c r="AK319" s="277"/>
      <c r="AL319" s="109"/>
      <c r="AM319" s="109"/>
      <c r="AN319" s="109"/>
      <c r="AO319" s="276"/>
      <c r="AP319" s="109"/>
      <c r="AQ319" s="109"/>
      <c r="AR319" s="116"/>
      <c r="AS319" s="116"/>
    </row>
    <row r="320" spans="1:45" ht="139.9" customHeight="1">
      <c r="A320" s="112">
        <v>310</v>
      </c>
      <c r="B320" s="113"/>
      <c r="C320" s="113"/>
      <c r="D320" s="113"/>
      <c r="E320" s="113"/>
      <c r="F320" s="113"/>
      <c r="G320" s="113"/>
      <c r="H320" s="113"/>
      <c r="I320" s="113"/>
      <c r="J320" s="113"/>
      <c r="K320" s="358"/>
      <c r="L320" s="359"/>
      <c r="M320" s="360"/>
      <c r="N320" s="276"/>
      <c r="O320" s="276"/>
      <c r="P320" s="276"/>
      <c r="Q320" s="278"/>
      <c r="R320" s="278"/>
      <c r="S320" s="109"/>
      <c r="T320" s="109"/>
      <c r="U320" s="109"/>
      <c r="V320" s="109"/>
      <c r="W320" s="109"/>
      <c r="X320" s="109"/>
      <c r="Y320" s="109"/>
      <c r="Z320" s="109"/>
      <c r="AA320" s="109"/>
      <c r="AB320" s="109"/>
      <c r="AC320" s="109"/>
      <c r="AD320" s="109"/>
      <c r="AE320" s="108"/>
      <c r="AF320" s="109"/>
      <c r="AG320" s="109"/>
      <c r="AH320" s="109"/>
      <c r="AI320" s="109"/>
      <c r="AJ320" s="109"/>
      <c r="AK320" s="277"/>
      <c r="AL320" s="109"/>
      <c r="AM320" s="109"/>
      <c r="AN320" s="109"/>
      <c r="AO320" s="276"/>
      <c r="AP320" s="109"/>
      <c r="AQ320" s="109"/>
      <c r="AR320" s="116"/>
      <c r="AS320" s="116"/>
    </row>
    <row r="321" spans="1:45" ht="139.9" customHeight="1">
      <c r="A321" s="112">
        <v>311</v>
      </c>
      <c r="B321" s="113"/>
      <c r="C321" s="113"/>
      <c r="D321" s="113"/>
      <c r="E321" s="113"/>
      <c r="F321" s="113"/>
      <c r="G321" s="113"/>
      <c r="H321" s="113"/>
      <c r="I321" s="113"/>
      <c r="J321" s="113"/>
      <c r="K321" s="358"/>
      <c r="L321" s="359"/>
      <c r="M321" s="360"/>
      <c r="N321" s="276"/>
      <c r="O321" s="276"/>
      <c r="P321" s="276"/>
      <c r="Q321" s="278"/>
      <c r="R321" s="278"/>
      <c r="S321" s="109"/>
      <c r="T321" s="109"/>
      <c r="U321" s="109"/>
      <c r="V321" s="109"/>
      <c r="W321" s="109"/>
      <c r="X321" s="109"/>
      <c r="Y321" s="109"/>
      <c r="Z321" s="109"/>
      <c r="AA321" s="109"/>
      <c r="AB321" s="109"/>
      <c r="AC321" s="109"/>
      <c r="AD321" s="109"/>
      <c r="AE321" s="108"/>
      <c r="AF321" s="109"/>
      <c r="AG321" s="109"/>
      <c r="AH321" s="109"/>
      <c r="AI321" s="109"/>
      <c r="AJ321" s="109"/>
      <c r="AK321" s="277"/>
      <c r="AL321" s="109"/>
      <c r="AM321" s="109"/>
      <c r="AN321" s="109"/>
      <c r="AO321" s="276"/>
      <c r="AP321" s="109"/>
      <c r="AQ321" s="109"/>
      <c r="AR321" s="116"/>
      <c r="AS321" s="116"/>
    </row>
    <row r="322" spans="1:45" ht="139.9" customHeight="1">
      <c r="A322" s="112">
        <v>312</v>
      </c>
      <c r="B322" s="113"/>
      <c r="C322" s="113"/>
      <c r="D322" s="113"/>
      <c r="E322" s="113"/>
      <c r="F322" s="113"/>
      <c r="G322" s="113"/>
      <c r="H322" s="113"/>
      <c r="I322" s="113"/>
      <c r="J322" s="113"/>
      <c r="K322" s="358"/>
      <c r="L322" s="359"/>
      <c r="M322" s="360"/>
      <c r="N322" s="276"/>
      <c r="O322" s="276"/>
      <c r="P322" s="276"/>
      <c r="Q322" s="278"/>
      <c r="R322" s="278"/>
      <c r="S322" s="109"/>
      <c r="T322" s="109"/>
      <c r="U322" s="109"/>
      <c r="V322" s="109"/>
      <c r="W322" s="109"/>
      <c r="X322" s="109"/>
      <c r="Y322" s="109"/>
      <c r="Z322" s="109"/>
      <c r="AA322" s="109"/>
      <c r="AB322" s="109"/>
      <c r="AC322" s="109"/>
      <c r="AD322" s="109"/>
      <c r="AE322" s="108"/>
      <c r="AF322" s="109"/>
      <c r="AG322" s="109"/>
      <c r="AH322" s="109"/>
      <c r="AI322" s="109"/>
      <c r="AJ322" s="109"/>
      <c r="AK322" s="277"/>
      <c r="AL322" s="109"/>
      <c r="AM322" s="109"/>
      <c r="AN322" s="109"/>
      <c r="AO322" s="276"/>
      <c r="AP322" s="109"/>
      <c r="AQ322" s="109"/>
      <c r="AR322" s="116"/>
      <c r="AS322" s="116"/>
    </row>
    <row r="323" spans="1:45" ht="139.9" customHeight="1">
      <c r="A323" s="112">
        <v>313</v>
      </c>
      <c r="B323" s="113"/>
      <c r="C323" s="113"/>
      <c r="D323" s="113"/>
      <c r="E323" s="113"/>
      <c r="F323" s="113"/>
      <c r="G323" s="113"/>
      <c r="H323" s="113"/>
      <c r="I323" s="113"/>
      <c r="J323" s="113"/>
      <c r="K323" s="358"/>
      <c r="L323" s="359"/>
      <c r="M323" s="360"/>
      <c r="N323" s="276"/>
      <c r="O323" s="276"/>
      <c r="P323" s="276"/>
      <c r="Q323" s="278"/>
      <c r="R323" s="278"/>
      <c r="S323" s="109"/>
      <c r="T323" s="109"/>
      <c r="U323" s="109"/>
      <c r="V323" s="109"/>
      <c r="W323" s="109"/>
      <c r="X323" s="109"/>
      <c r="Y323" s="109"/>
      <c r="Z323" s="109"/>
      <c r="AA323" s="109"/>
      <c r="AB323" s="109"/>
      <c r="AC323" s="109"/>
      <c r="AD323" s="109"/>
      <c r="AE323" s="108"/>
      <c r="AF323" s="109"/>
      <c r="AG323" s="109"/>
      <c r="AH323" s="109"/>
      <c r="AI323" s="109"/>
      <c r="AJ323" s="109"/>
      <c r="AK323" s="277"/>
      <c r="AL323" s="109"/>
      <c r="AM323" s="109"/>
      <c r="AN323" s="109"/>
      <c r="AO323" s="276"/>
      <c r="AP323" s="109"/>
      <c r="AQ323" s="109"/>
      <c r="AR323" s="116"/>
      <c r="AS323" s="116"/>
    </row>
    <row r="324" spans="1:45" ht="139.9" customHeight="1">
      <c r="A324" s="112">
        <v>314</v>
      </c>
      <c r="B324" s="113"/>
      <c r="C324" s="113"/>
      <c r="D324" s="113"/>
      <c r="E324" s="113"/>
      <c r="F324" s="113"/>
      <c r="G324" s="113"/>
      <c r="H324" s="113"/>
      <c r="I324" s="113"/>
      <c r="J324" s="113"/>
      <c r="K324" s="358"/>
      <c r="L324" s="359"/>
      <c r="M324" s="360"/>
      <c r="N324" s="276"/>
      <c r="O324" s="276"/>
      <c r="P324" s="276"/>
      <c r="Q324" s="278"/>
      <c r="R324" s="278"/>
      <c r="S324" s="109"/>
      <c r="T324" s="109"/>
      <c r="U324" s="109"/>
      <c r="V324" s="109"/>
      <c r="W324" s="109"/>
      <c r="X324" s="109"/>
      <c r="Y324" s="109"/>
      <c r="Z324" s="109"/>
      <c r="AA324" s="109"/>
      <c r="AB324" s="109"/>
      <c r="AC324" s="109"/>
      <c r="AD324" s="109"/>
      <c r="AE324" s="108"/>
      <c r="AF324" s="109"/>
      <c r="AG324" s="109"/>
      <c r="AH324" s="109"/>
      <c r="AI324" s="109"/>
      <c r="AJ324" s="109"/>
      <c r="AK324" s="277"/>
      <c r="AL324" s="109"/>
      <c r="AM324" s="109"/>
      <c r="AN324" s="109"/>
      <c r="AO324" s="276"/>
      <c r="AP324" s="109"/>
      <c r="AQ324" s="109"/>
      <c r="AR324" s="116"/>
      <c r="AS324" s="116"/>
    </row>
    <row r="325" spans="1:45" ht="139.9" customHeight="1">
      <c r="A325" s="112">
        <v>315</v>
      </c>
      <c r="B325" s="113"/>
      <c r="C325" s="113"/>
      <c r="D325" s="113"/>
      <c r="E325" s="113"/>
      <c r="F325" s="113"/>
      <c r="G325" s="113"/>
      <c r="H325" s="113"/>
      <c r="I325" s="113"/>
      <c r="J325" s="113"/>
      <c r="K325" s="358"/>
      <c r="L325" s="359"/>
      <c r="M325" s="360"/>
      <c r="N325" s="276"/>
      <c r="O325" s="276"/>
      <c r="P325" s="276"/>
      <c r="Q325" s="278"/>
      <c r="R325" s="278"/>
      <c r="S325" s="109"/>
      <c r="T325" s="109"/>
      <c r="U325" s="109"/>
      <c r="V325" s="109"/>
      <c r="W325" s="109"/>
      <c r="X325" s="109"/>
      <c r="Y325" s="109"/>
      <c r="Z325" s="109"/>
      <c r="AA325" s="109"/>
      <c r="AB325" s="109"/>
      <c r="AC325" s="109"/>
      <c r="AD325" s="109"/>
      <c r="AE325" s="108"/>
      <c r="AF325" s="109"/>
      <c r="AG325" s="109"/>
      <c r="AH325" s="109"/>
      <c r="AI325" s="109"/>
      <c r="AJ325" s="109"/>
      <c r="AK325" s="277"/>
      <c r="AL325" s="109"/>
      <c r="AM325" s="109"/>
      <c r="AN325" s="109"/>
      <c r="AO325" s="276"/>
      <c r="AP325" s="109"/>
      <c r="AQ325" s="109"/>
      <c r="AR325" s="116"/>
      <c r="AS325" s="116"/>
    </row>
    <row r="326" spans="1:45" ht="139.9" customHeight="1">
      <c r="A326" s="112">
        <v>316</v>
      </c>
      <c r="B326" s="113"/>
      <c r="C326" s="113"/>
      <c r="D326" s="113"/>
      <c r="E326" s="113"/>
      <c r="F326" s="113"/>
      <c r="G326" s="113"/>
      <c r="H326" s="113"/>
      <c r="I326" s="113"/>
      <c r="J326" s="113"/>
      <c r="K326" s="358"/>
      <c r="L326" s="359"/>
      <c r="M326" s="360"/>
      <c r="N326" s="276"/>
      <c r="O326" s="276"/>
      <c r="P326" s="276"/>
      <c r="Q326" s="278"/>
      <c r="R326" s="278"/>
      <c r="S326" s="109"/>
      <c r="T326" s="109"/>
      <c r="U326" s="109"/>
      <c r="V326" s="109"/>
      <c r="W326" s="109"/>
      <c r="X326" s="109"/>
      <c r="Y326" s="109"/>
      <c r="Z326" s="109"/>
      <c r="AA326" s="109"/>
      <c r="AB326" s="109"/>
      <c r="AC326" s="109"/>
      <c r="AD326" s="109"/>
      <c r="AE326" s="108"/>
      <c r="AF326" s="109"/>
      <c r="AG326" s="109"/>
      <c r="AH326" s="109"/>
      <c r="AI326" s="109"/>
      <c r="AJ326" s="109"/>
      <c r="AK326" s="277"/>
      <c r="AL326" s="109"/>
      <c r="AM326" s="109"/>
      <c r="AN326" s="109"/>
      <c r="AO326" s="276"/>
      <c r="AP326" s="109"/>
      <c r="AQ326" s="109"/>
      <c r="AR326" s="116"/>
      <c r="AS326" s="116"/>
    </row>
    <row r="327" spans="1:45" ht="139.9" customHeight="1">
      <c r="A327" s="112">
        <v>317</v>
      </c>
      <c r="B327" s="113"/>
      <c r="C327" s="113"/>
      <c r="D327" s="113"/>
      <c r="E327" s="113"/>
      <c r="F327" s="113"/>
      <c r="G327" s="113"/>
      <c r="H327" s="113"/>
      <c r="I327" s="113"/>
      <c r="J327" s="113"/>
      <c r="K327" s="358"/>
      <c r="L327" s="359"/>
      <c r="M327" s="360"/>
      <c r="N327" s="276"/>
      <c r="O327" s="276"/>
      <c r="P327" s="276"/>
      <c r="Q327" s="278"/>
      <c r="R327" s="278"/>
      <c r="S327" s="109"/>
      <c r="T327" s="109"/>
      <c r="U327" s="109"/>
      <c r="V327" s="109"/>
      <c r="W327" s="109"/>
      <c r="X327" s="109"/>
      <c r="Y327" s="109"/>
      <c r="Z327" s="109"/>
      <c r="AA327" s="109"/>
      <c r="AB327" s="109"/>
      <c r="AC327" s="109"/>
      <c r="AD327" s="109"/>
      <c r="AE327" s="108"/>
      <c r="AF327" s="109"/>
      <c r="AG327" s="109"/>
      <c r="AH327" s="109"/>
      <c r="AI327" s="109"/>
      <c r="AJ327" s="109"/>
      <c r="AK327" s="277"/>
      <c r="AL327" s="109"/>
      <c r="AM327" s="109"/>
      <c r="AN327" s="109"/>
      <c r="AO327" s="276"/>
      <c r="AP327" s="109"/>
      <c r="AQ327" s="109"/>
      <c r="AR327" s="116"/>
      <c r="AS327" s="116"/>
    </row>
    <row r="328" spans="1:45" ht="139.9" customHeight="1">
      <c r="A328" s="112">
        <v>318</v>
      </c>
      <c r="B328" s="113"/>
      <c r="C328" s="113"/>
      <c r="D328" s="113"/>
      <c r="E328" s="113"/>
      <c r="F328" s="113"/>
      <c r="G328" s="113"/>
      <c r="H328" s="113"/>
      <c r="I328" s="113"/>
      <c r="J328" s="113"/>
      <c r="K328" s="358"/>
      <c r="L328" s="359"/>
      <c r="M328" s="360"/>
      <c r="N328" s="276"/>
      <c r="O328" s="276"/>
      <c r="P328" s="276"/>
      <c r="Q328" s="278"/>
      <c r="R328" s="278"/>
      <c r="S328" s="109"/>
      <c r="T328" s="109"/>
      <c r="U328" s="109"/>
      <c r="V328" s="109"/>
      <c r="W328" s="109"/>
      <c r="X328" s="109"/>
      <c r="Y328" s="109"/>
      <c r="Z328" s="109"/>
      <c r="AA328" s="109"/>
      <c r="AB328" s="109"/>
      <c r="AC328" s="109"/>
      <c r="AD328" s="109"/>
      <c r="AE328" s="108"/>
      <c r="AF328" s="109"/>
      <c r="AG328" s="109"/>
      <c r="AH328" s="109"/>
      <c r="AI328" s="109"/>
      <c r="AJ328" s="109"/>
      <c r="AK328" s="277"/>
      <c r="AL328" s="109"/>
      <c r="AM328" s="109"/>
      <c r="AN328" s="109"/>
      <c r="AO328" s="276"/>
      <c r="AP328" s="109"/>
      <c r="AQ328" s="109"/>
      <c r="AR328" s="116"/>
      <c r="AS328" s="116"/>
    </row>
    <row r="329" spans="1:45" ht="139.9" customHeight="1">
      <c r="A329" s="112">
        <v>319</v>
      </c>
      <c r="B329" s="113"/>
      <c r="C329" s="113"/>
      <c r="D329" s="113"/>
      <c r="E329" s="113"/>
      <c r="F329" s="113"/>
      <c r="G329" s="113"/>
      <c r="H329" s="113"/>
      <c r="I329" s="113"/>
      <c r="J329" s="113"/>
      <c r="K329" s="358"/>
      <c r="L329" s="359"/>
      <c r="M329" s="360"/>
      <c r="N329" s="276"/>
      <c r="O329" s="276"/>
      <c r="P329" s="276"/>
      <c r="Q329" s="278"/>
      <c r="R329" s="278"/>
      <c r="S329" s="109"/>
      <c r="T329" s="109"/>
      <c r="U329" s="109"/>
      <c r="V329" s="109"/>
      <c r="W329" s="109"/>
      <c r="X329" s="109"/>
      <c r="Y329" s="109"/>
      <c r="Z329" s="109"/>
      <c r="AA329" s="109"/>
      <c r="AB329" s="109"/>
      <c r="AC329" s="109"/>
      <c r="AD329" s="109"/>
      <c r="AE329" s="108"/>
      <c r="AF329" s="109"/>
      <c r="AG329" s="109"/>
      <c r="AH329" s="109"/>
      <c r="AI329" s="109"/>
      <c r="AJ329" s="109"/>
      <c r="AK329" s="277"/>
      <c r="AL329" s="109"/>
      <c r="AM329" s="109"/>
      <c r="AN329" s="109"/>
      <c r="AO329" s="276"/>
      <c r="AP329" s="109"/>
      <c r="AQ329" s="109"/>
      <c r="AR329" s="116"/>
      <c r="AS329" s="116"/>
    </row>
    <row r="330" spans="1:45" ht="139.9" customHeight="1">
      <c r="A330" s="112">
        <v>320</v>
      </c>
      <c r="B330" s="113"/>
      <c r="C330" s="113"/>
      <c r="D330" s="113"/>
      <c r="E330" s="113"/>
      <c r="F330" s="113"/>
      <c r="G330" s="113"/>
      <c r="H330" s="113"/>
      <c r="I330" s="113"/>
      <c r="J330" s="113"/>
      <c r="K330" s="358"/>
      <c r="L330" s="359"/>
      <c r="M330" s="360"/>
      <c r="N330" s="276"/>
      <c r="O330" s="276"/>
      <c r="P330" s="276"/>
      <c r="Q330" s="278"/>
      <c r="R330" s="278"/>
      <c r="S330" s="109"/>
      <c r="T330" s="109"/>
      <c r="U330" s="109"/>
      <c r="V330" s="109"/>
      <c r="W330" s="109"/>
      <c r="X330" s="109"/>
      <c r="Y330" s="109"/>
      <c r="Z330" s="109"/>
      <c r="AA330" s="109"/>
      <c r="AB330" s="109"/>
      <c r="AC330" s="109"/>
      <c r="AD330" s="109"/>
      <c r="AE330" s="108"/>
      <c r="AF330" s="109"/>
      <c r="AG330" s="109"/>
      <c r="AH330" s="109"/>
      <c r="AI330" s="109"/>
      <c r="AJ330" s="109"/>
      <c r="AK330" s="277"/>
      <c r="AL330" s="109"/>
      <c r="AM330" s="109"/>
      <c r="AN330" s="109"/>
      <c r="AO330" s="276"/>
      <c r="AP330" s="109"/>
      <c r="AQ330" s="109"/>
      <c r="AR330" s="116"/>
      <c r="AS330" s="116"/>
    </row>
    <row r="331" spans="1:45" ht="139.9" customHeight="1">
      <c r="A331" s="112">
        <v>321</v>
      </c>
      <c r="B331" s="113"/>
      <c r="C331" s="113"/>
      <c r="D331" s="113"/>
      <c r="E331" s="113"/>
      <c r="F331" s="113"/>
      <c r="G331" s="113"/>
      <c r="H331" s="113"/>
      <c r="I331" s="113"/>
      <c r="J331" s="113"/>
      <c r="K331" s="358"/>
      <c r="L331" s="359"/>
      <c r="M331" s="360"/>
      <c r="N331" s="276"/>
      <c r="O331" s="276"/>
      <c r="P331" s="276"/>
      <c r="Q331" s="278"/>
      <c r="R331" s="278"/>
      <c r="S331" s="109"/>
      <c r="T331" s="109"/>
      <c r="U331" s="109"/>
      <c r="V331" s="109"/>
      <c r="W331" s="109"/>
      <c r="X331" s="109"/>
      <c r="Y331" s="109"/>
      <c r="Z331" s="109"/>
      <c r="AA331" s="109"/>
      <c r="AB331" s="109"/>
      <c r="AC331" s="109"/>
      <c r="AD331" s="109"/>
      <c r="AE331" s="108"/>
      <c r="AF331" s="109"/>
      <c r="AG331" s="109"/>
      <c r="AH331" s="109"/>
      <c r="AI331" s="109"/>
      <c r="AJ331" s="109"/>
      <c r="AK331" s="277"/>
      <c r="AL331" s="109"/>
      <c r="AM331" s="109"/>
      <c r="AN331" s="109"/>
      <c r="AO331" s="276"/>
      <c r="AP331" s="109"/>
      <c r="AQ331" s="109"/>
      <c r="AR331" s="116"/>
      <c r="AS331" s="116"/>
    </row>
    <row r="332" spans="1:45" ht="139.9" customHeight="1">
      <c r="A332" s="112">
        <v>322</v>
      </c>
      <c r="B332" s="113"/>
      <c r="C332" s="113"/>
      <c r="D332" s="113"/>
      <c r="E332" s="113"/>
      <c r="F332" s="113"/>
      <c r="G332" s="113"/>
      <c r="H332" s="113"/>
      <c r="I332" s="113"/>
      <c r="J332" s="113"/>
      <c r="K332" s="358"/>
      <c r="L332" s="359"/>
      <c r="M332" s="360"/>
      <c r="N332" s="276"/>
      <c r="O332" s="276"/>
      <c r="P332" s="276"/>
      <c r="Q332" s="278"/>
      <c r="R332" s="278"/>
      <c r="S332" s="109"/>
      <c r="T332" s="109"/>
      <c r="U332" s="109"/>
      <c r="V332" s="109"/>
      <c r="W332" s="109"/>
      <c r="X332" s="109"/>
      <c r="Y332" s="109"/>
      <c r="Z332" s="109"/>
      <c r="AA332" s="109"/>
      <c r="AB332" s="109"/>
      <c r="AC332" s="109"/>
      <c r="AD332" s="109"/>
      <c r="AE332" s="108"/>
      <c r="AF332" s="109"/>
      <c r="AG332" s="109"/>
      <c r="AH332" s="109"/>
      <c r="AI332" s="109"/>
      <c r="AJ332" s="109"/>
      <c r="AK332" s="277"/>
      <c r="AL332" s="109"/>
      <c r="AM332" s="109"/>
      <c r="AN332" s="109"/>
      <c r="AO332" s="276"/>
      <c r="AP332" s="109"/>
      <c r="AQ332" s="109"/>
      <c r="AR332" s="116"/>
      <c r="AS332" s="116"/>
    </row>
    <row r="333" spans="1:45" ht="139.9" customHeight="1">
      <c r="A333" s="112">
        <v>323</v>
      </c>
      <c r="B333" s="113"/>
      <c r="C333" s="113"/>
      <c r="D333" s="113"/>
      <c r="E333" s="113"/>
      <c r="F333" s="113"/>
      <c r="G333" s="113"/>
      <c r="H333" s="113"/>
      <c r="I333" s="113"/>
      <c r="J333" s="113"/>
      <c r="K333" s="358"/>
      <c r="L333" s="359"/>
      <c r="M333" s="360"/>
      <c r="N333" s="276"/>
      <c r="O333" s="276"/>
      <c r="P333" s="276"/>
      <c r="Q333" s="278"/>
      <c r="R333" s="278"/>
      <c r="S333" s="109"/>
      <c r="T333" s="109"/>
      <c r="U333" s="109"/>
      <c r="V333" s="109"/>
      <c r="W333" s="109"/>
      <c r="X333" s="109"/>
      <c r="Y333" s="109"/>
      <c r="Z333" s="109"/>
      <c r="AA333" s="109"/>
      <c r="AB333" s="109"/>
      <c r="AC333" s="109"/>
      <c r="AD333" s="109"/>
      <c r="AE333" s="108"/>
      <c r="AF333" s="109"/>
      <c r="AG333" s="109"/>
      <c r="AH333" s="109"/>
      <c r="AI333" s="109"/>
      <c r="AJ333" s="109"/>
      <c r="AK333" s="277"/>
      <c r="AL333" s="109"/>
      <c r="AM333" s="109"/>
      <c r="AN333" s="109"/>
      <c r="AO333" s="276"/>
      <c r="AP333" s="109"/>
      <c r="AQ333" s="109"/>
      <c r="AR333" s="116"/>
      <c r="AS333" s="116"/>
    </row>
    <row r="334" spans="1:45" ht="139.9" customHeight="1">
      <c r="A334" s="112">
        <v>324</v>
      </c>
      <c r="B334" s="113"/>
      <c r="C334" s="113"/>
      <c r="D334" s="113"/>
      <c r="E334" s="113"/>
      <c r="F334" s="113"/>
      <c r="G334" s="113"/>
      <c r="H334" s="113"/>
      <c r="I334" s="113"/>
      <c r="J334" s="113"/>
      <c r="K334" s="358"/>
      <c r="L334" s="359"/>
      <c r="M334" s="360"/>
      <c r="N334" s="276"/>
      <c r="O334" s="276"/>
      <c r="P334" s="276"/>
      <c r="Q334" s="278"/>
      <c r="R334" s="278"/>
      <c r="S334" s="109"/>
      <c r="T334" s="109"/>
      <c r="U334" s="109"/>
      <c r="V334" s="109"/>
      <c r="W334" s="109"/>
      <c r="X334" s="109"/>
      <c r="Y334" s="109"/>
      <c r="Z334" s="109"/>
      <c r="AA334" s="109"/>
      <c r="AB334" s="109"/>
      <c r="AC334" s="109"/>
      <c r="AD334" s="109"/>
      <c r="AE334" s="108"/>
      <c r="AF334" s="109"/>
      <c r="AG334" s="109"/>
      <c r="AH334" s="109"/>
      <c r="AI334" s="109"/>
      <c r="AJ334" s="109"/>
      <c r="AK334" s="277"/>
      <c r="AL334" s="109"/>
      <c r="AM334" s="109"/>
      <c r="AN334" s="109"/>
      <c r="AO334" s="276"/>
      <c r="AP334" s="109"/>
      <c r="AQ334" s="109"/>
      <c r="AR334" s="116"/>
      <c r="AS334" s="116"/>
    </row>
    <row r="335" spans="1:45" ht="139.9" customHeight="1">
      <c r="A335" s="112">
        <v>325</v>
      </c>
      <c r="B335" s="113"/>
      <c r="C335" s="113"/>
      <c r="D335" s="113"/>
      <c r="E335" s="113"/>
      <c r="F335" s="113"/>
      <c r="G335" s="113"/>
      <c r="H335" s="113"/>
      <c r="I335" s="113"/>
      <c r="J335" s="113"/>
      <c r="K335" s="358"/>
      <c r="L335" s="359"/>
      <c r="M335" s="360"/>
      <c r="N335" s="276"/>
      <c r="O335" s="276"/>
      <c r="P335" s="276"/>
      <c r="Q335" s="278"/>
      <c r="R335" s="278"/>
      <c r="S335" s="109"/>
      <c r="T335" s="109"/>
      <c r="U335" s="109"/>
      <c r="V335" s="109"/>
      <c r="W335" s="109"/>
      <c r="X335" s="109"/>
      <c r="Y335" s="109"/>
      <c r="Z335" s="109"/>
      <c r="AA335" s="109"/>
      <c r="AB335" s="109"/>
      <c r="AC335" s="109"/>
      <c r="AD335" s="109"/>
      <c r="AE335" s="108"/>
      <c r="AF335" s="109"/>
      <c r="AG335" s="109"/>
      <c r="AH335" s="109"/>
      <c r="AI335" s="109"/>
      <c r="AJ335" s="109"/>
      <c r="AK335" s="277"/>
      <c r="AL335" s="109"/>
      <c r="AM335" s="109"/>
      <c r="AN335" s="109"/>
      <c r="AO335" s="276"/>
      <c r="AP335" s="109"/>
      <c r="AQ335" s="109"/>
      <c r="AR335" s="116"/>
      <c r="AS335" s="116"/>
    </row>
    <row r="336" spans="1:45" ht="139.9" customHeight="1">
      <c r="A336" s="112">
        <v>326</v>
      </c>
      <c r="B336" s="113"/>
      <c r="C336" s="113"/>
      <c r="D336" s="113"/>
      <c r="E336" s="113"/>
      <c r="F336" s="113"/>
      <c r="G336" s="113"/>
      <c r="H336" s="113"/>
      <c r="I336" s="113"/>
      <c r="J336" s="113"/>
      <c r="K336" s="358"/>
      <c r="L336" s="359"/>
      <c r="M336" s="360"/>
      <c r="N336" s="276"/>
      <c r="O336" s="276"/>
      <c r="P336" s="276"/>
      <c r="Q336" s="278"/>
      <c r="R336" s="278"/>
      <c r="S336" s="109"/>
      <c r="T336" s="109"/>
      <c r="U336" s="109"/>
      <c r="V336" s="109"/>
      <c r="W336" s="109"/>
      <c r="X336" s="109"/>
      <c r="Y336" s="109"/>
      <c r="Z336" s="109"/>
      <c r="AA336" s="109"/>
      <c r="AB336" s="109"/>
      <c r="AC336" s="109"/>
      <c r="AD336" s="109"/>
      <c r="AE336" s="108"/>
      <c r="AF336" s="109"/>
      <c r="AG336" s="109"/>
      <c r="AH336" s="109"/>
      <c r="AI336" s="109"/>
      <c r="AJ336" s="109"/>
      <c r="AK336" s="277"/>
      <c r="AL336" s="109"/>
      <c r="AM336" s="109"/>
      <c r="AN336" s="109"/>
      <c r="AO336" s="276"/>
      <c r="AP336" s="109"/>
      <c r="AQ336" s="109"/>
      <c r="AR336" s="116"/>
      <c r="AS336" s="116"/>
    </row>
    <row r="337" spans="1:45" ht="139.9" customHeight="1">
      <c r="A337" s="112">
        <v>327</v>
      </c>
      <c r="B337" s="113"/>
      <c r="C337" s="113"/>
      <c r="D337" s="113"/>
      <c r="E337" s="113"/>
      <c r="F337" s="113"/>
      <c r="G337" s="113"/>
      <c r="H337" s="113"/>
      <c r="I337" s="113"/>
      <c r="J337" s="113"/>
      <c r="K337" s="358"/>
      <c r="L337" s="359"/>
      <c r="M337" s="360"/>
      <c r="N337" s="276"/>
      <c r="O337" s="276"/>
      <c r="P337" s="276"/>
      <c r="Q337" s="278"/>
      <c r="R337" s="278"/>
      <c r="S337" s="109"/>
      <c r="T337" s="109"/>
      <c r="U337" s="109"/>
      <c r="V337" s="109"/>
      <c r="W337" s="109"/>
      <c r="X337" s="109"/>
      <c r="Y337" s="109"/>
      <c r="Z337" s="109"/>
      <c r="AA337" s="109"/>
      <c r="AB337" s="109"/>
      <c r="AC337" s="109"/>
      <c r="AD337" s="109"/>
      <c r="AE337" s="108"/>
      <c r="AF337" s="109"/>
      <c r="AG337" s="109"/>
      <c r="AH337" s="109"/>
      <c r="AI337" s="109"/>
      <c r="AJ337" s="109"/>
      <c r="AK337" s="277"/>
      <c r="AL337" s="109"/>
      <c r="AM337" s="109"/>
      <c r="AN337" s="109"/>
      <c r="AO337" s="276"/>
      <c r="AP337" s="109"/>
      <c r="AQ337" s="109"/>
      <c r="AR337" s="116"/>
      <c r="AS337" s="116"/>
    </row>
    <row r="338" spans="1:45" ht="139.9" customHeight="1">
      <c r="A338" s="112">
        <v>328</v>
      </c>
      <c r="B338" s="113"/>
      <c r="C338" s="113"/>
      <c r="D338" s="113"/>
      <c r="E338" s="113"/>
      <c r="F338" s="113"/>
      <c r="G338" s="113"/>
      <c r="H338" s="113"/>
      <c r="I338" s="113"/>
      <c r="J338" s="113"/>
      <c r="K338" s="358"/>
      <c r="L338" s="359"/>
      <c r="M338" s="360"/>
      <c r="N338" s="276"/>
      <c r="O338" s="276"/>
      <c r="P338" s="276"/>
      <c r="Q338" s="278"/>
      <c r="R338" s="278"/>
      <c r="S338" s="109"/>
      <c r="T338" s="109"/>
      <c r="U338" s="109"/>
      <c r="V338" s="109"/>
      <c r="W338" s="109"/>
      <c r="X338" s="109"/>
      <c r="Y338" s="109"/>
      <c r="Z338" s="109"/>
      <c r="AA338" s="109"/>
      <c r="AB338" s="109"/>
      <c r="AC338" s="109"/>
      <c r="AD338" s="109"/>
      <c r="AE338" s="108"/>
      <c r="AF338" s="109"/>
      <c r="AG338" s="109"/>
      <c r="AH338" s="109"/>
      <c r="AI338" s="109"/>
      <c r="AJ338" s="109"/>
      <c r="AK338" s="277"/>
      <c r="AL338" s="109"/>
      <c r="AM338" s="109"/>
      <c r="AN338" s="109"/>
      <c r="AO338" s="276"/>
      <c r="AP338" s="109"/>
      <c r="AQ338" s="109"/>
      <c r="AR338" s="116"/>
      <c r="AS338" s="116"/>
    </row>
    <row r="339" spans="1:45" ht="139.9" customHeight="1">
      <c r="A339" s="112">
        <v>329</v>
      </c>
      <c r="B339" s="113"/>
      <c r="C339" s="113"/>
      <c r="D339" s="113"/>
      <c r="E339" s="113"/>
      <c r="F339" s="113"/>
      <c r="G339" s="113"/>
      <c r="H339" s="113"/>
      <c r="I339" s="113"/>
      <c r="J339" s="113"/>
      <c r="K339" s="358"/>
      <c r="L339" s="359"/>
      <c r="M339" s="360"/>
      <c r="N339" s="276"/>
      <c r="O339" s="276"/>
      <c r="P339" s="276"/>
      <c r="Q339" s="278"/>
      <c r="R339" s="278"/>
      <c r="S339" s="109"/>
      <c r="T339" s="109"/>
      <c r="U339" s="109"/>
      <c r="V339" s="109"/>
      <c r="W339" s="109"/>
      <c r="X339" s="109"/>
      <c r="Y339" s="109"/>
      <c r="Z339" s="109"/>
      <c r="AA339" s="109"/>
      <c r="AB339" s="109"/>
      <c r="AC339" s="109"/>
      <c r="AD339" s="109"/>
      <c r="AE339" s="108"/>
      <c r="AF339" s="109"/>
      <c r="AG339" s="109"/>
      <c r="AH339" s="109"/>
      <c r="AI339" s="109"/>
      <c r="AJ339" s="109"/>
      <c r="AK339" s="277"/>
      <c r="AL339" s="109"/>
      <c r="AM339" s="109"/>
      <c r="AN339" s="109"/>
      <c r="AO339" s="276"/>
      <c r="AP339" s="109"/>
      <c r="AQ339" s="109"/>
      <c r="AR339" s="116"/>
      <c r="AS339" s="116"/>
    </row>
    <row r="340" spans="1:45" ht="139.9" customHeight="1">
      <c r="A340" s="112">
        <v>330</v>
      </c>
      <c r="B340" s="113"/>
      <c r="C340" s="113"/>
      <c r="D340" s="113"/>
      <c r="E340" s="113"/>
      <c r="F340" s="113"/>
      <c r="G340" s="113"/>
      <c r="H340" s="113"/>
      <c r="I340" s="113"/>
      <c r="J340" s="113"/>
      <c r="K340" s="358"/>
      <c r="L340" s="359"/>
      <c r="M340" s="360"/>
      <c r="N340" s="276"/>
      <c r="O340" s="276"/>
      <c r="P340" s="276"/>
      <c r="Q340" s="278"/>
      <c r="R340" s="278"/>
      <c r="S340" s="109"/>
      <c r="T340" s="109"/>
      <c r="U340" s="109"/>
      <c r="V340" s="109"/>
      <c r="W340" s="109"/>
      <c r="X340" s="109"/>
      <c r="Y340" s="109"/>
      <c r="Z340" s="109"/>
      <c r="AA340" s="109"/>
      <c r="AB340" s="109"/>
      <c r="AC340" s="109"/>
      <c r="AD340" s="109"/>
      <c r="AE340" s="108"/>
      <c r="AF340" s="109"/>
      <c r="AG340" s="109"/>
      <c r="AH340" s="109"/>
      <c r="AI340" s="109"/>
      <c r="AJ340" s="109"/>
      <c r="AK340" s="277"/>
      <c r="AL340" s="109"/>
      <c r="AM340" s="109"/>
      <c r="AN340" s="109"/>
      <c r="AO340" s="276"/>
      <c r="AP340" s="109"/>
      <c r="AQ340" s="109"/>
      <c r="AR340" s="116"/>
      <c r="AS340" s="116"/>
    </row>
    <row r="341" spans="1:45" ht="139.9" customHeight="1">
      <c r="A341" s="112">
        <v>331</v>
      </c>
      <c r="B341" s="113"/>
      <c r="C341" s="113"/>
      <c r="D341" s="113"/>
      <c r="E341" s="113"/>
      <c r="F341" s="113"/>
      <c r="G341" s="113"/>
      <c r="H341" s="113"/>
      <c r="I341" s="113"/>
      <c r="J341" s="113"/>
      <c r="K341" s="358"/>
      <c r="L341" s="359"/>
      <c r="M341" s="360"/>
      <c r="N341" s="276"/>
      <c r="O341" s="276"/>
      <c r="P341" s="276"/>
      <c r="Q341" s="278"/>
      <c r="R341" s="278"/>
      <c r="S341" s="109"/>
      <c r="T341" s="109"/>
      <c r="U341" s="109"/>
      <c r="V341" s="109"/>
      <c r="W341" s="109"/>
      <c r="X341" s="109"/>
      <c r="Y341" s="109"/>
      <c r="Z341" s="109"/>
      <c r="AA341" s="109"/>
      <c r="AB341" s="109"/>
      <c r="AC341" s="109"/>
      <c r="AD341" s="109"/>
      <c r="AE341" s="108"/>
      <c r="AF341" s="109"/>
      <c r="AG341" s="109"/>
      <c r="AH341" s="109"/>
      <c r="AI341" s="109"/>
      <c r="AJ341" s="109"/>
      <c r="AK341" s="277"/>
      <c r="AL341" s="109"/>
      <c r="AM341" s="109"/>
      <c r="AN341" s="109"/>
      <c r="AO341" s="276"/>
      <c r="AP341" s="109"/>
      <c r="AQ341" s="109"/>
      <c r="AR341" s="116"/>
      <c r="AS341" s="116"/>
    </row>
    <row r="342" spans="1:45" ht="139.9" customHeight="1">
      <c r="A342" s="112">
        <v>332</v>
      </c>
      <c r="B342" s="113"/>
      <c r="C342" s="113"/>
      <c r="D342" s="113"/>
      <c r="E342" s="113"/>
      <c r="F342" s="113"/>
      <c r="G342" s="113"/>
      <c r="H342" s="113"/>
      <c r="I342" s="113"/>
      <c r="J342" s="113"/>
      <c r="K342" s="358"/>
      <c r="L342" s="359"/>
      <c r="M342" s="360"/>
      <c r="N342" s="276"/>
      <c r="O342" s="276"/>
      <c r="P342" s="276"/>
      <c r="Q342" s="278"/>
      <c r="R342" s="278"/>
      <c r="S342" s="109"/>
      <c r="T342" s="109"/>
      <c r="U342" s="109"/>
      <c r="V342" s="109"/>
      <c r="W342" s="109"/>
      <c r="X342" s="109"/>
      <c r="Y342" s="109"/>
      <c r="Z342" s="109"/>
      <c r="AA342" s="109"/>
      <c r="AB342" s="109"/>
      <c r="AC342" s="109"/>
      <c r="AD342" s="109"/>
      <c r="AE342" s="108"/>
      <c r="AF342" s="109"/>
      <c r="AG342" s="109"/>
      <c r="AH342" s="109"/>
      <c r="AI342" s="109"/>
      <c r="AJ342" s="109"/>
      <c r="AK342" s="277"/>
      <c r="AL342" s="109"/>
      <c r="AM342" s="109"/>
      <c r="AN342" s="109"/>
      <c r="AO342" s="276"/>
      <c r="AP342" s="109"/>
      <c r="AQ342" s="109"/>
      <c r="AR342" s="116"/>
      <c r="AS342" s="116"/>
    </row>
    <row r="343" spans="1:45" ht="139.9" customHeight="1">
      <c r="A343" s="112">
        <v>333</v>
      </c>
      <c r="B343" s="113"/>
      <c r="C343" s="113"/>
      <c r="D343" s="113"/>
      <c r="E343" s="113"/>
      <c r="F343" s="113"/>
      <c r="G343" s="113"/>
      <c r="H343" s="113"/>
      <c r="I343" s="113"/>
      <c r="J343" s="113"/>
      <c r="K343" s="358"/>
      <c r="L343" s="359"/>
      <c r="M343" s="360"/>
      <c r="N343" s="276"/>
      <c r="O343" s="276"/>
      <c r="P343" s="276"/>
      <c r="Q343" s="278"/>
      <c r="R343" s="278"/>
      <c r="S343" s="109"/>
      <c r="T343" s="109"/>
      <c r="U343" s="109"/>
      <c r="V343" s="109"/>
      <c r="W343" s="109"/>
      <c r="X343" s="109"/>
      <c r="Y343" s="109"/>
      <c r="Z343" s="109"/>
      <c r="AA343" s="109"/>
      <c r="AB343" s="109"/>
      <c r="AC343" s="109"/>
      <c r="AD343" s="109"/>
      <c r="AE343" s="108"/>
      <c r="AF343" s="109"/>
      <c r="AG343" s="109"/>
      <c r="AH343" s="109"/>
      <c r="AI343" s="109"/>
      <c r="AJ343" s="109"/>
      <c r="AK343" s="277"/>
      <c r="AL343" s="109"/>
      <c r="AM343" s="109"/>
      <c r="AN343" s="109"/>
      <c r="AO343" s="276"/>
      <c r="AP343" s="109"/>
      <c r="AQ343" s="109"/>
      <c r="AR343" s="116"/>
      <c r="AS343" s="116"/>
    </row>
    <row r="344" spans="1:45" ht="139.9" customHeight="1">
      <c r="A344" s="112">
        <v>334</v>
      </c>
      <c r="B344" s="113"/>
      <c r="C344" s="113"/>
      <c r="D344" s="113"/>
      <c r="E344" s="113"/>
      <c r="F344" s="113"/>
      <c r="G344" s="113"/>
      <c r="H344" s="113"/>
      <c r="I344" s="113"/>
      <c r="J344" s="113"/>
      <c r="K344" s="358"/>
      <c r="L344" s="359"/>
      <c r="M344" s="360"/>
      <c r="N344" s="276"/>
      <c r="O344" s="276"/>
      <c r="P344" s="276"/>
      <c r="Q344" s="278"/>
      <c r="R344" s="278"/>
      <c r="S344" s="109"/>
      <c r="T344" s="109"/>
      <c r="U344" s="109"/>
      <c r="V344" s="109"/>
      <c r="W344" s="109"/>
      <c r="X344" s="109"/>
      <c r="Y344" s="109"/>
      <c r="Z344" s="109"/>
      <c r="AA344" s="109"/>
      <c r="AB344" s="109"/>
      <c r="AC344" s="109"/>
      <c r="AD344" s="109"/>
      <c r="AE344" s="108"/>
      <c r="AF344" s="109"/>
      <c r="AG344" s="109"/>
      <c r="AH344" s="109"/>
      <c r="AI344" s="109"/>
      <c r="AJ344" s="109"/>
      <c r="AK344" s="277"/>
      <c r="AL344" s="109"/>
      <c r="AM344" s="109"/>
      <c r="AN344" s="109"/>
      <c r="AO344" s="276"/>
      <c r="AP344" s="109"/>
      <c r="AQ344" s="109"/>
      <c r="AR344" s="116"/>
      <c r="AS344" s="116"/>
    </row>
    <row r="345" spans="1:45" ht="139.9" customHeight="1">
      <c r="A345" s="112">
        <v>335</v>
      </c>
      <c r="B345" s="113"/>
      <c r="C345" s="113"/>
      <c r="D345" s="113"/>
      <c r="E345" s="113"/>
      <c r="F345" s="113"/>
      <c r="G345" s="113"/>
      <c r="H345" s="113"/>
      <c r="I345" s="113"/>
      <c r="J345" s="113"/>
      <c r="K345" s="358"/>
      <c r="L345" s="359"/>
      <c r="M345" s="360"/>
      <c r="N345" s="276"/>
      <c r="O345" s="276"/>
      <c r="P345" s="276"/>
      <c r="Q345" s="278"/>
      <c r="R345" s="278"/>
      <c r="S345" s="109"/>
      <c r="T345" s="109"/>
      <c r="U345" s="109"/>
      <c r="V345" s="109"/>
      <c r="W345" s="109"/>
      <c r="X345" s="109"/>
      <c r="Y345" s="109"/>
      <c r="Z345" s="109"/>
      <c r="AA345" s="109"/>
      <c r="AB345" s="109"/>
      <c r="AC345" s="109"/>
      <c r="AD345" s="109"/>
      <c r="AE345" s="108"/>
      <c r="AF345" s="109"/>
      <c r="AG345" s="109"/>
      <c r="AH345" s="109"/>
      <c r="AI345" s="109"/>
      <c r="AJ345" s="109"/>
      <c r="AK345" s="277"/>
      <c r="AL345" s="109"/>
      <c r="AM345" s="109"/>
      <c r="AN345" s="109"/>
      <c r="AO345" s="276"/>
      <c r="AP345" s="109"/>
      <c r="AQ345" s="109"/>
      <c r="AR345" s="116"/>
      <c r="AS345" s="116"/>
    </row>
    <row r="346" spans="1:45" ht="139.9" customHeight="1">
      <c r="A346" s="112">
        <v>336</v>
      </c>
      <c r="B346" s="113"/>
      <c r="C346" s="113"/>
      <c r="D346" s="113"/>
      <c r="E346" s="113"/>
      <c r="F346" s="113"/>
      <c r="G346" s="113"/>
      <c r="H346" s="113"/>
      <c r="I346" s="113"/>
      <c r="J346" s="113"/>
      <c r="K346" s="358"/>
      <c r="L346" s="359"/>
      <c r="M346" s="360"/>
      <c r="N346" s="276"/>
      <c r="O346" s="276"/>
      <c r="P346" s="276"/>
      <c r="Q346" s="278"/>
      <c r="R346" s="278"/>
      <c r="S346" s="109"/>
      <c r="T346" s="109"/>
      <c r="U346" s="109"/>
      <c r="V346" s="109"/>
      <c r="W346" s="109"/>
      <c r="X346" s="109"/>
      <c r="Y346" s="109"/>
      <c r="Z346" s="109"/>
      <c r="AA346" s="109"/>
      <c r="AB346" s="109"/>
      <c r="AC346" s="109"/>
      <c r="AD346" s="109"/>
      <c r="AE346" s="108"/>
      <c r="AF346" s="109"/>
      <c r="AG346" s="109"/>
      <c r="AH346" s="109"/>
      <c r="AI346" s="109"/>
      <c r="AJ346" s="109"/>
      <c r="AK346" s="277"/>
      <c r="AL346" s="109"/>
      <c r="AM346" s="109"/>
      <c r="AN346" s="109"/>
      <c r="AO346" s="276"/>
      <c r="AP346" s="109"/>
      <c r="AQ346" s="109"/>
      <c r="AR346" s="116"/>
      <c r="AS346" s="116"/>
    </row>
    <row r="347" spans="1:45" ht="139.9" customHeight="1">
      <c r="A347" s="112">
        <v>337</v>
      </c>
      <c r="B347" s="113"/>
      <c r="C347" s="113"/>
      <c r="D347" s="113"/>
      <c r="E347" s="113"/>
      <c r="F347" s="113"/>
      <c r="G347" s="113"/>
      <c r="H347" s="113"/>
      <c r="I347" s="113"/>
      <c r="J347" s="113"/>
      <c r="K347" s="358"/>
      <c r="L347" s="359"/>
      <c r="M347" s="360"/>
      <c r="N347" s="276"/>
      <c r="O347" s="276"/>
      <c r="P347" s="276"/>
      <c r="Q347" s="278"/>
      <c r="R347" s="278"/>
      <c r="S347" s="109"/>
      <c r="T347" s="109"/>
      <c r="U347" s="109"/>
      <c r="V347" s="109"/>
      <c r="W347" s="109"/>
      <c r="X347" s="109"/>
      <c r="Y347" s="109"/>
      <c r="Z347" s="109"/>
      <c r="AA347" s="109"/>
      <c r="AB347" s="109"/>
      <c r="AC347" s="109"/>
      <c r="AD347" s="109"/>
      <c r="AE347" s="108"/>
      <c r="AF347" s="109"/>
      <c r="AG347" s="109"/>
      <c r="AH347" s="109"/>
      <c r="AI347" s="109"/>
      <c r="AJ347" s="109"/>
      <c r="AK347" s="277"/>
      <c r="AL347" s="109"/>
      <c r="AM347" s="109"/>
      <c r="AN347" s="109"/>
      <c r="AO347" s="276"/>
      <c r="AP347" s="109"/>
      <c r="AQ347" s="109"/>
      <c r="AR347" s="116"/>
      <c r="AS347" s="116"/>
    </row>
    <row r="348" spans="1:45" ht="139.9" customHeight="1">
      <c r="A348" s="112">
        <v>338</v>
      </c>
      <c r="B348" s="113"/>
      <c r="C348" s="113"/>
      <c r="D348" s="113"/>
      <c r="E348" s="113"/>
      <c r="F348" s="113"/>
      <c r="G348" s="113"/>
      <c r="H348" s="113"/>
      <c r="I348" s="113"/>
      <c r="J348" s="113"/>
      <c r="K348" s="358"/>
      <c r="L348" s="359"/>
      <c r="M348" s="360"/>
      <c r="N348" s="276"/>
      <c r="O348" s="276"/>
      <c r="P348" s="276"/>
      <c r="Q348" s="278"/>
      <c r="R348" s="278"/>
      <c r="S348" s="109"/>
      <c r="T348" s="109"/>
      <c r="U348" s="109"/>
      <c r="V348" s="109"/>
      <c r="W348" s="109"/>
      <c r="X348" s="109"/>
      <c r="Y348" s="109"/>
      <c r="Z348" s="109"/>
      <c r="AA348" s="109"/>
      <c r="AB348" s="109"/>
      <c r="AC348" s="109"/>
      <c r="AD348" s="109"/>
      <c r="AE348" s="108"/>
      <c r="AF348" s="109"/>
      <c r="AG348" s="109"/>
      <c r="AH348" s="109"/>
      <c r="AI348" s="109"/>
      <c r="AJ348" s="109"/>
      <c r="AK348" s="277"/>
      <c r="AL348" s="109"/>
      <c r="AM348" s="109"/>
      <c r="AN348" s="109"/>
      <c r="AO348" s="276"/>
      <c r="AP348" s="109"/>
      <c r="AQ348" s="109"/>
      <c r="AR348" s="116"/>
      <c r="AS348" s="116"/>
    </row>
    <row r="349" spans="1:45" ht="139.9" customHeight="1">
      <c r="A349" s="112">
        <v>339</v>
      </c>
      <c r="B349" s="113"/>
      <c r="C349" s="113"/>
      <c r="D349" s="113"/>
      <c r="E349" s="113"/>
      <c r="F349" s="113"/>
      <c r="G349" s="113"/>
      <c r="H349" s="113"/>
      <c r="I349" s="113"/>
      <c r="J349" s="113"/>
      <c r="K349" s="358"/>
      <c r="L349" s="359"/>
      <c r="M349" s="360"/>
      <c r="N349" s="276"/>
      <c r="O349" s="276"/>
      <c r="P349" s="276"/>
      <c r="Q349" s="278"/>
      <c r="R349" s="278"/>
      <c r="S349" s="109"/>
      <c r="T349" s="109"/>
      <c r="U349" s="109"/>
      <c r="V349" s="109"/>
      <c r="W349" s="109"/>
      <c r="X349" s="109"/>
      <c r="Y349" s="109"/>
      <c r="Z349" s="109"/>
      <c r="AA349" s="109"/>
      <c r="AB349" s="109"/>
      <c r="AC349" s="109"/>
      <c r="AD349" s="109"/>
      <c r="AE349" s="108"/>
      <c r="AF349" s="109"/>
      <c r="AG349" s="109"/>
      <c r="AH349" s="109"/>
      <c r="AI349" s="109"/>
      <c r="AJ349" s="109"/>
      <c r="AK349" s="277"/>
      <c r="AL349" s="109"/>
      <c r="AM349" s="109"/>
      <c r="AN349" s="109"/>
      <c r="AO349" s="276"/>
      <c r="AP349" s="109"/>
      <c r="AQ349" s="109"/>
      <c r="AR349" s="116"/>
      <c r="AS349" s="116"/>
    </row>
    <row r="350" spans="1:45" ht="139.9" customHeight="1">
      <c r="A350" s="112">
        <v>340</v>
      </c>
      <c r="B350" s="113"/>
      <c r="C350" s="113"/>
      <c r="D350" s="113"/>
      <c r="E350" s="113"/>
      <c r="F350" s="113"/>
      <c r="G350" s="113"/>
      <c r="H350" s="113"/>
      <c r="I350" s="113"/>
      <c r="J350" s="113"/>
      <c r="K350" s="358"/>
      <c r="L350" s="359"/>
      <c r="M350" s="360"/>
      <c r="N350" s="276"/>
      <c r="O350" s="276"/>
      <c r="P350" s="276"/>
      <c r="Q350" s="278"/>
      <c r="R350" s="278"/>
      <c r="S350" s="109"/>
      <c r="T350" s="109"/>
      <c r="U350" s="109"/>
      <c r="V350" s="109"/>
      <c r="W350" s="109"/>
      <c r="X350" s="109"/>
      <c r="Y350" s="109"/>
      <c r="Z350" s="109"/>
      <c r="AA350" s="109"/>
      <c r="AB350" s="109"/>
      <c r="AC350" s="109"/>
      <c r="AD350" s="109"/>
      <c r="AE350" s="108"/>
      <c r="AF350" s="109"/>
      <c r="AG350" s="109"/>
      <c r="AH350" s="109"/>
      <c r="AI350" s="109"/>
      <c r="AJ350" s="109"/>
      <c r="AK350" s="277"/>
      <c r="AL350" s="109"/>
      <c r="AM350" s="109"/>
      <c r="AN350" s="109"/>
      <c r="AO350" s="276"/>
      <c r="AP350" s="109"/>
      <c r="AQ350" s="109"/>
      <c r="AR350" s="116"/>
      <c r="AS350" s="116"/>
    </row>
    <row r="351" spans="1:45" ht="139.9" customHeight="1">
      <c r="A351" s="112">
        <v>341</v>
      </c>
      <c r="B351" s="113"/>
      <c r="C351" s="113"/>
      <c r="D351" s="113"/>
      <c r="E351" s="113"/>
      <c r="F351" s="113"/>
      <c r="G351" s="113"/>
      <c r="H351" s="113"/>
      <c r="I351" s="113"/>
      <c r="J351" s="113"/>
      <c r="K351" s="358"/>
      <c r="L351" s="359"/>
      <c r="M351" s="360"/>
      <c r="N351" s="276"/>
      <c r="O351" s="276"/>
      <c r="P351" s="276"/>
      <c r="Q351" s="278"/>
      <c r="R351" s="278"/>
      <c r="S351" s="109"/>
      <c r="T351" s="109"/>
      <c r="U351" s="109"/>
      <c r="V351" s="109"/>
      <c r="W351" s="109"/>
      <c r="X351" s="109"/>
      <c r="Y351" s="109"/>
      <c r="Z351" s="109"/>
      <c r="AA351" s="109"/>
      <c r="AB351" s="109"/>
      <c r="AC351" s="109"/>
      <c r="AD351" s="109"/>
      <c r="AE351" s="108"/>
      <c r="AF351" s="109"/>
      <c r="AG351" s="109"/>
      <c r="AH351" s="109"/>
      <c r="AI351" s="109"/>
      <c r="AJ351" s="109"/>
      <c r="AK351" s="277"/>
      <c r="AL351" s="109"/>
      <c r="AM351" s="109"/>
      <c r="AN351" s="109"/>
      <c r="AO351" s="276"/>
      <c r="AP351" s="109"/>
      <c r="AQ351" s="109"/>
      <c r="AR351" s="116"/>
      <c r="AS351" s="116"/>
    </row>
    <row r="352" spans="1:45" ht="139.9" customHeight="1">
      <c r="A352" s="112">
        <v>342</v>
      </c>
      <c r="B352" s="113"/>
      <c r="C352" s="113"/>
      <c r="D352" s="113"/>
      <c r="E352" s="113"/>
      <c r="F352" s="113"/>
      <c r="G352" s="113"/>
      <c r="H352" s="113"/>
      <c r="I352" s="113"/>
      <c r="J352" s="113"/>
      <c r="K352" s="358"/>
      <c r="L352" s="359"/>
      <c r="M352" s="360"/>
      <c r="N352" s="276"/>
      <c r="O352" s="276"/>
      <c r="P352" s="276"/>
      <c r="Q352" s="278"/>
      <c r="R352" s="278"/>
      <c r="S352" s="109"/>
      <c r="T352" s="109"/>
      <c r="U352" s="109"/>
      <c r="V352" s="109"/>
      <c r="W352" s="109"/>
      <c r="X352" s="109"/>
      <c r="Y352" s="109"/>
      <c r="Z352" s="109"/>
      <c r="AA352" s="109"/>
      <c r="AB352" s="109"/>
      <c r="AC352" s="109"/>
      <c r="AD352" s="109"/>
      <c r="AE352" s="108"/>
      <c r="AF352" s="109"/>
      <c r="AG352" s="109"/>
      <c r="AH352" s="109"/>
      <c r="AI352" s="109"/>
      <c r="AJ352" s="109"/>
      <c r="AK352" s="277"/>
      <c r="AL352" s="109"/>
      <c r="AM352" s="109"/>
      <c r="AN352" s="109"/>
      <c r="AO352" s="276"/>
      <c r="AP352" s="109"/>
      <c r="AQ352" s="109"/>
      <c r="AR352" s="116"/>
      <c r="AS352" s="116"/>
    </row>
    <row r="353" spans="1:45" ht="139.9" customHeight="1">
      <c r="A353" s="112">
        <v>343</v>
      </c>
      <c r="B353" s="113"/>
      <c r="C353" s="113"/>
      <c r="D353" s="113"/>
      <c r="E353" s="113"/>
      <c r="F353" s="113"/>
      <c r="G353" s="113"/>
      <c r="H353" s="113"/>
      <c r="I353" s="113"/>
      <c r="J353" s="113"/>
      <c r="K353" s="358"/>
      <c r="L353" s="359"/>
      <c r="M353" s="360"/>
      <c r="N353" s="276"/>
      <c r="O353" s="276"/>
      <c r="P353" s="276"/>
      <c r="Q353" s="278"/>
      <c r="R353" s="278"/>
      <c r="S353" s="109"/>
      <c r="T353" s="109"/>
      <c r="U353" s="109"/>
      <c r="V353" s="109"/>
      <c r="W353" s="109"/>
      <c r="X353" s="109"/>
      <c r="Y353" s="109"/>
      <c r="Z353" s="109"/>
      <c r="AA353" s="109"/>
      <c r="AB353" s="109"/>
      <c r="AC353" s="109"/>
      <c r="AD353" s="109"/>
      <c r="AE353" s="108"/>
      <c r="AF353" s="109"/>
      <c r="AG353" s="109"/>
      <c r="AH353" s="109"/>
      <c r="AI353" s="109"/>
      <c r="AJ353" s="109"/>
      <c r="AK353" s="277"/>
      <c r="AL353" s="109"/>
      <c r="AM353" s="109"/>
      <c r="AN353" s="109"/>
      <c r="AO353" s="276"/>
      <c r="AP353" s="109"/>
      <c r="AQ353" s="109"/>
      <c r="AR353" s="116"/>
      <c r="AS353" s="116"/>
    </row>
    <row r="354" spans="1:45" ht="139.9" customHeight="1">
      <c r="A354" s="112">
        <v>344</v>
      </c>
      <c r="B354" s="113"/>
      <c r="C354" s="113"/>
      <c r="D354" s="113"/>
      <c r="E354" s="113"/>
      <c r="F354" s="113"/>
      <c r="G354" s="113"/>
      <c r="H354" s="113"/>
      <c r="I354" s="113"/>
      <c r="J354" s="113"/>
      <c r="K354" s="358"/>
      <c r="L354" s="359"/>
      <c r="M354" s="360"/>
      <c r="N354" s="276"/>
      <c r="O354" s="276"/>
      <c r="P354" s="276"/>
      <c r="Q354" s="278"/>
      <c r="R354" s="278"/>
      <c r="S354" s="109"/>
      <c r="T354" s="109"/>
      <c r="U354" s="109"/>
      <c r="V354" s="109"/>
      <c r="W354" s="109"/>
      <c r="X354" s="109"/>
      <c r="Y354" s="109"/>
      <c r="Z354" s="109"/>
      <c r="AA354" s="109"/>
      <c r="AB354" s="109"/>
      <c r="AC354" s="109"/>
      <c r="AD354" s="109"/>
      <c r="AE354" s="108"/>
      <c r="AF354" s="109"/>
      <c r="AG354" s="109"/>
      <c r="AH354" s="109"/>
      <c r="AI354" s="109"/>
      <c r="AJ354" s="109"/>
      <c r="AK354" s="277"/>
      <c r="AL354" s="109"/>
      <c r="AM354" s="109"/>
      <c r="AN354" s="109"/>
      <c r="AO354" s="276"/>
      <c r="AP354" s="109"/>
      <c r="AQ354" s="109"/>
      <c r="AR354" s="116"/>
      <c r="AS354" s="116"/>
    </row>
    <row r="355" spans="1:45" ht="139.9" customHeight="1">
      <c r="A355" s="112">
        <v>345</v>
      </c>
      <c r="B355" s="113"/>
      <c r="C355" s="113"/>
      <c r="D355" s="113"/>
      <c r="E355" s="113"/>
      <c r="F355" s="113"/>
      <c r="G355" s="113"/>
      <c r="H355" s="113"/>
      <c r="I355" s="113"/>
      <c r="J355" s="113"/>
      <c r="K355" s="358"/>
      <c r="L355" s="359"/>
      <c r="M355" s="360"/>
      <c r="N355" s="276"/>
      <c r="O355" s="276"/>
      <c r="P355" s="276"/>
      <c r="Q355" s="278"/>
      <c r="R355" s="278"/>
      <c r="S355" s="109"/>
      <c r="T355" s="109"/>
      <c r="U355" s="109"/>
      <c r="V355" s="109"/>
      <c r="W355" s="109"/>
      <c r="X355" s="109"/>
      <c r="Y355" s="109"/>
      <c r="Z355" s="109"/>
      <c r="AA355" s="109"/>
      <c r="AB355" s="109"/>
      <c r="AC355" s="109"/>
      <c r="AD355" s="109"/>
      <c r="AE355" s="108"/>
      <c r="AF355" s="109"/>
      <c r="AG355" s="109"/>
      <c r="AH355" s="109"/>
      <c r="AI355" s="109"/>
      <c r="AJ355" s="109"/>
      <c r="AK355" s="277"/>
      <c r="AL355" s="109"/>
      <c r="AM355" s="109"/>
      <c r="AN355" s="109"/>
      <c r="AO355" s="276"/>
      <c r="AP355" s="109"/>
      <c r="AQ355" s="109"/>
      <c r="AR355" s="116"/>
      <c r="AS355" s="116"/>
    </row>
    <row r="356" spans="1:45" ht="139.9" customHeight="1">
      <c r="A356" s="112">
        <v>346</v>
      </c>
      <c r="B356" s="113"/>
      <c r="C356" s="113"/>
      <c r="D356" s="113"/>
      <c r="E356" s="113"/>
      <c r="F356" s="113"/>
      <c r="G356" s="113"/>
      <c r="H356" s="113"/>
      <c r="I356" s="113"/>
      <c r="J356" s="113"/>
      <c r="K356" s="358"/>
      <c r="L356" s="359"/>
      <c r="M356" s="360"/>
      <c r="N356" s="276"/>
      <c r="O356" s="276"/>
      <c r="P356" s="276"/>
      <c r="Q356" s="278"/>
      <c r="R356" s="278"/>
      <c r="S356" s="109"/>
      <c r="T356" s="109"/>
      <c r="U356" s="109"/>
      <c r="V356" s="109"/>
      <c r="W356" s="109"/>
      <c r="X356" s="109"/>
      <c r="Y356" s="109"/>
      <c r="Z356" s="109"/>
      <c r="AA356" s="109"/>
      <c r="AB356" s="109"/>
      <c r="AC356" s="109"/>
      <c r="AD356" s="109"/>
      <c r="AE356" s="108"/>
      <c r="AF356" s="109"/>
      <c r="AG356" s="109"/>
      <c r="AH356" s="109"/>
      <c r="AI356" s="109"/>
      <c r="AJ356" s="109"/>
      <c r="AK356" s="277"/>
      <c r="AL356" s="109"/>
      <c r="AM356" s="109"/>
      <c r="AN356" s="109"/>
      <c r="AO356" s="276"/>
      <c r="AP356" s="109"/>
      <c r="AQ356" s="109"/>
      <c r="AR356" s="116"/>
      <c r="AS356" s="116"/>
    </row>
    <row r="357" spans="1:45" ht="139.9" customHeight="1">
      <c r="A357" s="112">
        <v>347</v>
      </c>
      <c r="B357" s="113"/>
      <c r="C357" s="113"/>
      <c r="D357" s="113"/>
      <c r="E357" s="113"/>
      <c r="F357" s="113"/>
      <c r="G357" s="113"/>
      <c r="H357" s="113"/>
      <c r="I357" s="113"/>
      <c r="J357" s="113"/>
      <c r="K357" s="358"/>
      <c r="L357" s="359"/>
      <c r="M357" s="360"/>
      <c r="N357" s="276"/>
      <c r="O357" s="276"/>
      <c r="P357" s="276"/>
      <c r="Q357" s="278"/>
      <c r="R357" s="278"/>
      <c r="S357" s="109"/>
      <c r="T357" s="109"/>
      <c r="U357" s="109"/>
      <c r="V357" s="109"/>
      <c r="W357" s="109"/>
      <c r="X357" s="109"/>
      <c r="Y357" s="109"/>
      <c r="Z357" s="109"/>
      <c r="AA357" s="109"/>
      <c r="AB357" s="109"/>
      <c r="AC357" s="109"/>
      <c r="AD357" s="109"/>
      <c r="AE357" s="108"/>
      <c r="AF357" s="109"/>
      <c r="AG357" s="109"/>
      <c r="AH357" s="109"/>
      <c r="AI357" s="109"/>
      <c r="AJ357" s="109"/>
      <c r="AK357" s="277"/>
      <c r="AL357" s="109"/>
      <c r="AM357" s="109"/>
      <c r="AN357" s="109"/>
      <c r="AO357" s="276"/>
      <c r="AP357" s="109"/>
      <c r="AQ357" s="109"/>
      <c r="AR357" s="116"/>
      <c r="AS357" s="116"/>
    </row>
    <row r="358" spans="1:45" ht="139.9" customHeight="1">
      <c r="A358" s="112">
        <v>348</v>
      </c>
      <c r="B358" s="113"/>
      <c r="C358" s="113"/>
      <c r="D358" s="113"/>
      <c r="E358" s="113"/>
      <c r="F358" s="113"/>
      <c r="G358" s="113"/>
      <c r="H358" s="113"/>
      <c r="I358" s="113"/>
      <c r="J358" s="113"/>
      <c r="K358" s="358"/>
      <c r="L358" s="359"/>
      <c r="M358" s="360"/>
      <c r="N358" s="276"/>
      <c r="O358" s="276"/>
      <c r="P358" s="276"/>
      <c r="Q358" s="278"/>
      <c r="R358" s="278"/>
      <c r="S358" s="109"/>
      <c r="T358" s="109"/>
      <c r="U358" s="109"/>
      <c r="V358" s="109"/>
      <c r="W358" s="109"/>
      <c r="X358" s="109"/>
      <c r="Y358" s="109"/>
      <c r="Z358" s="109"/>
      <c r="AA358" s="109"/>
      <c r="AB358" s="109"/>
      <c r="AC358" s="109"/>
      <c r="AD358" s="109"/>
      <c r="AE358" s="108"/>
      <c r="AF358" s="109"/>
      <c r="AG358" s="109"/>
      <c r="AH358" s="109"/>
      <c r="AI358" s="109"/>
      <c r="AJ358" s="109"/>
      <c r="AK358" s="277"/>
      <c r="AL358" s="109"/>
      <c r="AM358" s="109"/>
      <c r="AN358" s="109"/>
      <c r="AO358" s="276"/>
      <c r="AP358" s="109"/>
      <c r="AQ358" s="109"/>
      <c r="AR358" s="116"/>
      <c r="AS358" s="116"/>
    </row>
    <row r="359" spans="1:45" ht="139.9" customHeight="1">
      <c r="A359" s="112">
        <v>349</v>
      </c>
      <c r="B359" s="113"/>
      <c r="C359" s="113"/>
      <c r="D359" s="113"/>
      <c r="E359" s="113"/>
      <c r="F359" s="113"/>
      <c r="G359" s="113"/>
      <c r="H359" s="113"/>
      <c r="I359" s="113"/>
      <c r="J359" s="113"/>
      <c r="K359" s="358"/>
      <c r="L359" s="359"/>
      <c r="M359" s="360"/>
      <c r="N359" s="276"/>
      <c r="O359" s="276"/>
      <c r="P359" s="276"/>
      <c r="Q359" s="278"/>
      <c r="R359" s="278"/>
      <c r="S359" s="109"/>
      <c r="T359" s="109"/>
      <c r="U359" s="109"/>
      <c r="V359" s="109"/>
      <c r="W359" s="109"/>
      <c r="X359" s="109"/>
      <c r="Y359" s="109"/>
      <c r="Z359" s="109"/>
      <c r="AA359" s="109"/>
      <c r="AB359" s="109"/>
      <c r="AC359" s="109"/>
      <c r="AD359" s="109"/>
      <c r="AE359" s="108"/>
      <c r="AF359" s="109"/>
      <c r="AG359" s="109"/>
      <c r="AH359" s="109"/>
      <c r="AI359" s="109"/>
      <c r="AJ359" s="109"/>
      <c r="AK359" s="277"/>
      <c r="AL359" s="109"/>
      <c r="AM359" s="109"/>
      <c r="AN359" s="109"/>
      <c r="AO359" s="276"/>
      <c r="AP359" s="109"/>
      <c r="AQ359" s="109"/>
      <c r="AR359" s="116"/>
      <c r="AS359" s="116"/>
    </row>
    <row r="360" spans="1:45" ht="139.9" customHeight="1">
      <c r="A360" s="112">
        <v>350</v>
      </c>
      <c r="B360" s="113"/>
      <c r="C360" s="113"/>
      <c r="D360" s="113"/>
      <c r="E360" s="113"/>
      <c r="F360" s="113"/>
      <c r="G360" s="113"/>
      <c r="H360" s="113"/>
      <c r="I360" s="113"/>
      <c r="J360" s="113"/>
      <c r="K360" s="358"/>
      <c r="L360" s="359"/>
      <c r="M360" s="360"/>
      <c r="N360" s="276"/>
      <c r="O360" s="276"/>
      <c r="P360" s="276"/>
      <c r="Q360" s="278"/>
      <c r="R360" s="278"/>
      <c r="S360" s="109"/>
      <c r="T360" s="109"/>
      <c r="U360" s="109"/>
      <c r="V360" s="109"/>
      <c r="W360" s="109"/>
      <c r="X360" s="109"/>
      <c r="Y360" s="109"/>
      <c r="Z360" s="109"/>
      <c r="AA360" s="109"/>
      <c r="AB360" s="109"/>
      <c r="AC360" s="109"/>
      <c r="AD360" s="109"/>
      <c r="AE360" s="108"/>
      <c r="AF360" s="109"/>
      <c r="AG360" s="109"/>
      <c r="AH360" s="109"/>
      <c r="AI360" s="109"/>
      <c r="AJ360" s="109"/>
      <c r="AK360" s="277"/>
      <c r="AL360" s="109"/>
      <c r="AM360" s="109"/>
      <c r="AN360" s="109"/>
      <c r="AO360" s="276"/>
      <c r="AP360" s="109"/>
      <c r="AQ360" s="109"/>
      <c r="AR360" s="116"/>
      <c r="AS360" s="116"/>
    </row>
    <row r="361" spans="1:45" ht="139.9" customHeight="1">
      <c r="A361" s="112">
        <v>351</v>
      </c>
      <c r="B361" s="113"/>
      <c r="C361" s="113"/>
      <c r="D361" s="113"/>
      <c r="E361" s="113"/>
      <c r="F361" s="113"/>
      <c r="G361" s="113"/>
      <c r="H361" s="113"/>
      <c r="I361" s="113"/>
      <c r="J361" s="113"/>
      <c r="K361" s="358"/>
      <c r="L361" s="359"/>
      <c r="M361" s="360"/>
      <c r="N361" s="276"/>
      <c r="O361" s="276"/>
      <c r="P361" s="276"/>
      <c r="Q361" s="278"/>
      <c r="R361" s="278"/>
      <c r="S361" s="109"/>
      <c r="T361" s="109"/>
      <c r="U361" s="109"/>
      <c r="V361" s="109"/>
      <c r="W361" s="109"/>
      <c r="X361" s="109"/>
      <c r="Y361" s="109"/>
      <c r="Z361" s="109"/>
      <c r="AA361" s="109"/>
      <c r="AB361" s="109"/>
      <c r="AC361" s="109"/>
      <c r="AD361" s="109"/>
      <c r="AE361" s="108"/>
      <c r="AF361" s="109"/>
      <c r="AG361" s="109"/>
      <c r="AH361" s="109"/>
      <c r="AI361" s="109"/>
      <c r="AJ361" s="109"/>
      <c r="AK361" s="277"/>
      <c r="AL361" s="109"/>
      <c r="AM361" s="109"/>
      <c r="AN361" s="109"/>
      <c r="AO361" s="276"/>
      <c r="AP361" s="109"/>
      <c r="AQ361" s="109"/>
      <c r="AR361" s="116"/>
      <c r="AS361" s="116"/>
    </row>
    <row r="362" spans="1:45" ht="139.9" customHeight="1">
      <c r="A362" s="112">
        <v>352</v>
      </c>
      <c r="B362" s="113"/>
      <c r="C362" s="113"/>
      <c r="D362" s="113"/>
      <c r="E362" s="113"/>
      <c r="F362" s="113"/>
      <c r="G362" s="113"/>
      <c r="H362" s="113"/>
      <c r="I362" s="113"/>
      <c r="J362" s="113"/>
      <c r="K362" s="358"/>
      <c r="L362" s="359"/>
      <c r="M362" s="360"/>
      <c r="N362" s="276"/>
      <c r="O362" s="276"/>
      <c r="P362" s="276"/>
      <c r="Q362" s="278"/>
      <c r="R362" s="278"/>
      <c r="S362" s="109"/>
      <c r="T362" s="109"/>
      <c r="U362" s="109"/>
      <c r="V362" s="109"/>
      <c r="W362" s="109"/>
      <c r="X362" s="109"/>
      <c r="Y362" s="109"/>
      <c r="Z362" s="109"/>
      <c r="AA362" s="109"/>
      <c r="AB362" s="109"/>
      <c r="AC362" s="109"/>
      <c r="AD362" s="109"/>
      <c r="AE362" s="108"/>
      <c r="AF362" s="109"/>
      <c r="AG362" s="109"/>
      <c r="AH362" s="109"/>
      <c r="AI362" s="109"/>
      <c r="AJ362" s="109"/>
      <c r="AK362" s="277"/>
      <c r="AL362" s="109"/>
      <c r="AM362" s="109"/>
      <c r="AN362" s="109"/>
      <c r="AO362" s="276"/>
      <c r="AP362" s="109"/>
      <c r="AQ362" s="109"/>
      <c r="AR362" s="116"/>
      <c r="AS362" s="116"/>
    </row>
    <row r="363" spans="1:45" ht="139.9" customHeight="1">
      <c r="A363" s="112">
        <v>353</v>
      </c>
      <c r="B363" s="113"/>
      <c r="C363" s="113"/>
      <c r="D363" s="113"/>
      <c r="E363" s="113"/>
      <c r="F363" s="113"/>
      <c r="G363" s="113"/>
      <c r="H363" s="113"/>
      <c r="I363" s="113"/>
      <c r="J363" s="113"/>
      <c r="K363" s="358"/>
      <c r="L363" s="359"/>
      <c r="M363" s="360"/>
      <c r="N363" s="276"/>
      <c r="O363" s="276"/>
      <c r="P363" s="276"/>
      <c r="Q363" s="278"/>
      <c r="R363" s="278"/>
      <c r="S363" s="109"/>
      <c r="T363" s="109"/>
      <c r="U363" s="109"/>
      <c r="V363" s="109"/>
      <c r="W363" s="109"/>
      <c r="X363" s="109"/>
      <c r="Y363" s="109"/>
      <c r="Z363" s="109"/>
      <c r="AA363" s="109"/>
      <c r="AB363" s="109"/>
      <c r="AC363" s="109"/>
      <c r="AD363" s="109"/>
      <c r="AE363" s="108"/>
      <c r="AF363" s="109"/>
      <c r="AG363" s="109"/>
      <c r="AH363" s="109"/>
      <c r="AI363" s="109"/>
      <c r="AJ363" s="109"/>
      <c r="AK363" s="277"/>
      <c r="AL363" s="109"/>
      <c r="AM363" s="109"/>
      <c r="AN363" s="109"/>
      <c r="AO363" s="276"/>
      <c r="AP363" s="109"/>
      <c r="AQ363" s="109"/>
      <c r="AR363" s="116"/>
      <c r="AS363" s="116"/>
    </row>
    <row r="364" spans="1:45" ht="139.9" customHeight="1">
      <c r="A364" s="112">
        <v>354</v>
      </c>
      <c r="B364" s="113"/>
      <c r="C364" s="113"/>
      <c r="D364" s="113"/>
      <c r="E364" s="113"/>
      <c r="F364" s="113"/>
      <c r="G364" s="113"/>
      <c r="H364" s="113"/>
      <c r="I364" s="113"/>
      <c r="J364" s="113"/>
      <c r="K364" s="358"/>
      <c r="L364" s="359"/>
      <c r="M364" s="360"/>
      <c r="N364" s="276"/>
      <c r="O364" s="276"/>
      <c r="P364" s="276"/>
      <c r="Q364" s="278"/>
      <c r="R364" s="278"/>
      <c r="S364" s="109"/>
      <c r="T364" s="109"/>
      <c r="U364" s="109"/>
      <c r="V364" s="109"/>
      <c r="W364" s="109"/>
      <c r="X364" s="109"/>
      <c r="Y364" s="109"/>
      <c r="Z364" s="109"/>
      <c r="AA364" s="109"/>
      <c r="AB364" s="109"/>
      <c r="AC364" s="109"/>
      <c r="AD364" s="109"/>
      <c r="AE364" s="108"/>
      <c r="AF364" s="109"/>
      <c r="AG364" s="109"/>
      <c r="AH364" s="109"/>
      <c r="AI364" s="109"/>
      <c r="AJ364" s="109"/>
      <c r="AK364" s="277"/>
      <c r="AL364" s="109"/>
      <c r="AM364" s="109"/>
      <c r="AN364" s="109"/>
      <c r="AO364" s="276"/>
      <c r="AP364" s="109"/>
      <c r="AQ364" s="109"/>
      <c r="AR364" s="116"/>
      <c r="AS364" s="116"/>
    </row>
    <row r="365" spans="1:45" ht="139.9" customHeight="1">
      <c r="A365" s="112">
        <v>355</v>
      </c>
      <c r="B365" s="113"/>
      <c r="C365" s="113"/>
      <c r="D365" s="113"/>
      <c r="E365" s="113"/>
      <c r="F365" s="113"/>
      <c r="G365" s="113"/>
      <c r="H365" s="113"/>
      <c r="I365" s="113"/>
      <c r="J365" s="113"/>
      <c r="K365" s="358"/>
      <c r="L365" s="359"/>
      <c r="M365" s="360"/>
      <c r="N365" s="276"/>
      <c r="O365" s="276"/>
      <c r="P365" s="276"/>
      <c r="Q365" s="278"/>
      <c r="R365" s="278"/>
      <c r="S365" s="109"/>
      <c r="T365" s="109"/>
      <c r="U365" s="109"/>
      <c r="V365" s="109"/>
      <c r="W365" s="109"/>
      <c r="X365" s="109"/>
      <c r="Y365" s="109"/>
      <c r="Z365" s="109"/>
      <c r="AA365" s="109"/>
      <c r="AB365" s="109"/>
      <c r="AC365" s="109"/>
      <c r="AD365" s="109"/>
      <c r="AE365" s="108"/>
      <c r="AF365" s="109"/>
      <c r="AG365" s="109"/>
      <c r="AH365" s="109"/>
      <c r="AI365" s="109"/>
      <c r="AJ365" s="109"/>
      <c r="AK365" s="277"/>
      <c r="AL365" s="109"/>
      <c r="AM365" s="109"/>
      <c r="AN365" s="109"/>
      <c r="AO365" s="276"/>
      <c r="AP365" s="109"/>
      <c r="AQ365" s="109"/>
      <c r="AR365" s="116"/>
      <c r="AS365" s="116"/>
    </row>
    <row r="366" spans="1:45" ht="139.9" customHeight="1">
      <c r="A366" s="112">
        <v>356</v>
      </c>
      <c r="B366" s="113"/>
      <c r="C366" s="113"/>
      <c r="D366" s="113"/>
      <c r="E366" s="113"/>
      <c r="F366" s="113"/>
      <c r="G366" s="113"/>
      <c r="H366" s="113"/>
      <c r="I366" s="113"/>
      <c r="J366" s="113"/>
      <c r="K366" s="358"/>
      <c r="L366" s="359"/>
      <c r="M366" s="360"/>
      <c r="N366" s="276"/>
      <c r="O366" s="276"/>
      <c r="P366" s="276"/>
      <c r="Q366" s="278"/>
      <c r="R366" s="278"/>
      <c r="S366" s="109"/>
      <c r="T366" s="109"/>
      <c r="U366" s="109"/>
      <c r="V366" s="109"/>
      <c r="W366" s="109"/>
      <c r="X366" s="109"/>
      <c r="Y366" s="109"/>
      <c r="Z366" s="109"/>
      <c r="AA366" s="109"/>
      <c r="AB366" s="109"/>
      <c r="AC366" s="109"/>
      <c r="AD366" s="109"/>
      <c r="AE366" s="108"/>
      <c r="AF366" s="109"/>
      <c r="AG366" s="109"/>
      <c r="AH366" s="109"/>
      <c r="AI366" s="109"/>
      <c r="AJ366" s="109"/>
      <c r="AK366" s="277"/>
      <c r="AL366" s="109"/>
      <c r="AM366" s="109"/>
      <c r="AN366" s="109"/>
      <c r="AO366" s="276"/>
      <c r="AP366" s="109"/>
      <c r="AQ366" s="109"/>
      <c r="AR366" s="116"/>
      <c r="AS366" s="116"/>
    </row>
    <row r="367" spans="1:45" ht="139.9" customHeight="1">
      <c r="A367" s="112">
        <v>357</v>
      </c>
      <c r="B367" s="113"/>
      <c r="C367" s="113"/>
      <c r="D367" s="113"/>
      <c r="E367" s="113"/>
      <c r="F367" s="113"/>
      <c r="G367" s="113"/>
      <c r="H367" s="113"/>
      <c r="I367" s="113"/>
      <c r="J367" s="113"/>
      <c r="K367" s="358"/>
      <c r="L367" s="359"/>
      <c r="M367" s="360"/>
      <c r="N367" s="276"/>
      <c r="O367" s="276"/>
      <c r="P367" s="276"/>
      <c r="Q367" s="278"/>
      <c r="R367" s="278"/>
      <c r="S367" s="109"/>
      <c r="T367" s="109"/>
      <c r="U367" s="109"/>
      <c r="V367" s="109"/>
      <c r="W367" s="109"/>
      <c r="X367" s="109"/>
      <c r="Y367" s="109"/>
      <c r="Z367" s="109"/>
      <c r="AA367" s="109"/>
      <c r="AB367" s="109"/>
      <c r="AC367" s="109"/>
      <c r="AD367" s="109"/>
      <c r="AE367" s="108"/>
      <c r="AF367" s="109"/>
      <c r="AG367" s="109"/>
      <c r="AH367" s="109"/>
      <c r="AI367" s="109"/>
      <c r="AJ367" s="109"/>
      <c r="AK367" s="277"/>
      <c r="AL367" s="109"/>
      <c r="AM367" s="109"/>
      <c r="AN367" s="109"/>
      <c r="AO367" s="276"/>
      <c r="AP367" s="109"/>
      <c r="AQ367" s="109"/>
      <c r="AR367" s="116"/>
      <c r="AS367" s="116"/>
    </row>
    <row r="368" spans="1:45" ht="139.9" customHeight="1">
      <c r="A368" s="112">
        <v>358</v>
      </c>
      <c r="B368" s="113"/>
      <c r="C368" s="113"/>
      <c r="D368" s="113"/>
      <c r="E368" s="113"/>
      <c r="F368" s="113"/>
      <c r="G368" s="113"/>
      <c r="H368" s="113"/>
      <c r="I368" s="113"/>
      <c r="J368" s="113"/>
      <c r="K368" s="358"/>
      <c r="L368" s="359"/>
      <c r="M368" s="360"/>
      <c r="N368" s="276"/>
      <c r="O368" s="276"/>
      <c r="P368" s="276"/>
      <c r="Q368" s="278"/>
      <c r="R368" s="278"/>
      <c r="S368" s="109"/>
      <c r="T368" s="109"/>
      <c r="U368" s="109"/>
      <c r="V368" s="109"/>
      <c r="W368" s="109"/>
      <c r="X368" s="109"/>
      <c r="Y368" s="109"/>
      <c r="Z368" s="109"/>
      <c r="AA368" s="109"/>
      <c r="AB368" s="109"/>
      <c r="AC368" s="109"/>
      <c r="AD368" s="109"/>
      <c r="AE368" s="108"/>
      <c r="AF368" s="109"/>
      <c r="AG368" s="109"/>
      <c r="AH368" s="109"/>
      <c r="AI368" s="109"/>
      <c r="AJ368" s="109"/>
      <c r="AK368" s="277"/>
      <c r="AL368" s="109"/>
      <c r="AM368" s="109"/>
      <c r="AN368" s="109"/>
      <c r="AO368" s="276"/>
      <c r="AP368" s="109"/>
      <c r="AQ368" s="109"/>
      <c r="AR368" s="116"/>
      <c r="AS368" s="116"/>
    </row>
    <row r="369" spans="1:45" ht="139.9" customHeight="1">
      <c r="A369" s="112">
        <v>359</v>
      </c>
      <c r="B369" s="113"/>
      <c r="C369" s="113"/>
      <c r="D369" s="113"/>
      <c r="E369" s="113"/>
      <c r="F369" s="113"/>
      <c r="G369" s="113"/>
      <c r="H369" s="113"/>
      <c r="I369" s="113"/>
      <c r="J369" s="113"/>
      <c r="K369" s="358"/>
      <c r="L369" s="359"/>
      <c r="M369" s="360"/>
      <c r="N369" s="276"/>
      <c r="O369" s="276"/>
      <c r="P369" s="276"/>
      <c r="Q369" s="278"/>
      <c r="R369" s="278"/>
      <c r="S369" s="109"/>
      <c r="T369" s="109"/>
      <c r="U369" s="109"/>
      <c r="V369" s="109"/>
      <c r="W369" s="109"/>
      <c r="X369" s="109"/>
      <c r="Y369" s="109"/>
      <c r="Z369" s="109"/>
      <c r="AA369" s="109"/>
      <c r="AB369" s="109"/>
      <c r="AC369" s="109"/>
      <c r="AD369" s="109"/>
      <c r="AE369" s="108"/>
      <c r="AF369" s="109"/>
      <c r="AG369" s="109"/>
      <c r="AH369" s="109"/>
      <c r="AI369" s="109"/>
      <c r="AJ369" s="109"/>
      <c r="AK369" s="277"/>
      <c r="AL369" s="109"/>
      <c r="AM369" s="109"/>
      <c r="AN369" s="109"/>
      <c r="AO369" s="276"/>
      <c r="AP369" s="109"/>
      <c r="AQ369" s="109"/>
      <c r="AR369" s="116"/>
      <c r="AS369" s="116"/>
    </row>
    <row r="370" spans="1:45" ht="139.9" customHeight="1">
      <c r="A370" s="112">
        <v>360</v>
      </c>
      <c r="B370" s="113"/>
      <c r="C370" s="113"/>
      <c r="D370" s="113"/>
      <c r="E370" s="113"/>
      <c r="F370" s="113"/>
      <c r="G370" s="113"/>
      <c r="H370" s="113"/>
      <c r="I370" s="113"/>
      <c r="J370" s="113"/>
      <c r="K370" s="358"/>
      <c r="L370" s="359"/>
      <c r="M370" s="360"/>
      <c r="N370" s="276"/>
      <c r="O370" s="276"/>
      <c r="P370" s="276"/>
      <c r="Q370" s="278"/>
      <c r="R370" s="278"/>
      <c r="S370" s="109"/>
      <c r="T370" s="109"/>
      <c r="U370" s="109"/>
      <c r="V370" s="109"/>
      <c r="W370" s="109"/>
      <c r="X370" s="109"/>
      <c r="Y370" s="109"/>
      <c r="Z370" s="109"/>
      <c r="AA370" s="109"/>
      <c r="AB370" s="109"/>
      <c r="AC370" s="109"/>
      <c r="AD370" s="109"/>
      <c r="AE370" s="108"/>
      <c r="AF370" s="109"/>
      <c r="AG370" s="109"/>
      <c r="AH370" s="109"/>
      <c r="AI370" s="109"/>
      <c r="AJ370" s="109"/>
      <c r="AK370" s="277"/>
      <c r="AL370" s="109"/>
      <c r="AM370" s="109"/>
      <c r="AN370" s="109"/>
      <c r="AO370" s="276"/>
      <c r="AP370" s="109"/>
      <c r="AQ370" s="109"/>
      <c r="AR370" s="116"/>
      <c r="AS370" s="116"/>
    </row>
    <row r="371" spans="1:45" ht="139.9" customHeight="1">
      <c r="A371" s="112">
        <v>361</v>
      </c>
      <c r="B371" s="113"/>
      <c r="C371" s="113"/>
      <c r="D371" s="113"/>
      <c r="E371" s="113"/>
      <c r="F371" s="113"/>
      <c r="G371" s="113"/>
      <c r="H371" s="113"/>
      <c r="I371" s="113"/>
      <c r="J371" s="113"/>
      <c r="K371" s="358"/>
      <c r="L371" s="359"/>
      <c r="M371" s="360"/>
      <c r="N371" s="276"/>
      <c r="O371" s="276"/>
      <c r="P371" s="276"/>
      <c r="Q371" s="278"/>
      <c r="R371" s="278"/>
      <c r="S371" s="109"/>
      <c r="T371" s="109"/>
      <c r="U371" s="109"/>
      <c r="V371" s="109"/>
      <c r="W371" s="109"/>
      <c r="X371" s="109"/>
      <c r="Y371" s="109"/>
      <c r="Z371" s="109"/>
      <c r="AA371" s="109"/>
      <c r="AB371" s="109"/>
      <c r="AC371" s="109"/>
      <c r="AD371" s="109"/>
      <c r="AE371" s="108"/>
      <c r="AF371" s="109"/>
      <c r="AG371" s="109"/>
      <c r="AH371" s="109"/>
      <c r="AI371" s="109"/>
      <c r="AJ371" s="109"/>
      <c r="AK371" s="277"/>
      <c r="AL371" s="109"/>
      <c r="AM371" s="109"/>
      <c r="AN371" s="109"/>
      <c r="AO371" s="276"/>
      <c r="AP371" s="109"/>
      <c r="AQ371" s="109"/>
      <c r="AR371" s="116"/>
      <c r="AS371" s="116"/>
    </row>
    <row r="372" spans="1:45" ht="139.9" customHeight="1">
      <c r="A372" s="112">
        <v>362</v>
      </c>
      <c r="B372" s="113"/>
      <c r="C372" s="113"/>
      <c r="D372" s="113"/>
      <c r="E372" s="113"/>
      <c r="F372" s="113"/>
      <c r="G372" s="113"/>
      <c r="H372" s="113"/>
      <c r="I372" s="113"/>
      <c r="J372" s="113"/>
      <c r="K372" s="358"/>
      <c r="L372" s="359"/>
      <c r="M372" s="360"/>
      <c r="N372" s="276"/>
      <c r="O372" s="276"/>
      <c r="P372" s="276"/>
      <c r="Q372" s="278"/>
      <c r="R372" s="278"/>
      <c r="S372" s="109"/>
      <c r="T372" s="109"/>
      <c r="U372" s="109"/>
      <c r="V372" s="109"/>
      <c r="W372" s="109"/>
      <c r="X372" s="109"/>
      <c r="Y372" s="109"/>
      <c r="Z372" s="109"/>
      <c r="AA372" s="109"/>
      <c r="AB372" s="109"/>
      <c r="AC372" s="109"/>
      <c r="AD372" s="109"/>
      <c r="AE372" s="108"/>
      <c r="AF372" s="109"/>
      <c r="AG372" s="109"/>
      <c r="AH372" s="109"/>
      <c r="AI372" s="109"/>
      <c r="AJ372" s="109"/>
      <c r="AK372" s="277"/>
      <c r="AL372" s="109"/>
      <c r="AM372" s="109"/>
      <c r="AN372" s="109"/>
      <c r="AO372" s="276"/>
      <c r="AP372" s="109"/>
      <c r="AQ372" s="109"/>
      <c r="AR372" s="116"/>
      <c r="AS372" s="116"/>
    </row>
    <row r="373" spans="1:45" ht="139.9" customHeight="1">
      <c r="A373" s="112">
        <v>363</v>
      </c>
      <c r="B373" s="113"/>
      <c r="C373" s="113"/>
      <c r="D373" s="113"/>
      <c r="E373" s="113"/>
      <c r="F373" s="113"/>
      <c r="G373" s="113"/>
      <c r="H373" s="113"/>
      <c r="I373" s="113"/>
      <c r="J373" s="113"/>
      <c r="K373" s="358"/>
      <c r="L373" s="359"/>
      <c r="M373" s="360"/>
      <c r="N373" s="276"/>
      <c r="O373" s="276"/>
      <c r="P373" s="276"/>
      <c r="Q373" s="278"/>
      <c r="R373" s="278"/>
      <c r="S373" s="109"/>
      <c r="T373" s="109"/>
      <c r="U373" s="109"/>
      <c r="V373" s="109"/>
      <c r="W373" s="109"/>
      <c r="X373" s="109"/>
      <c r="Y373" s="109"/>
      <c r="Z373" s="109"/>
      <c r="AA373" s="109"/>
      <c r="AB373" s="109"/>
      <c r="AC373" s="109"/>
      <c r="AD373" s="109"/>
      <c r="AE373" s="108"/>
      <c r="AF373" s="109"/>
      <c r="AG373" s="109"/>
      <c r="AH373" s="109"/>
      <c r="AI373" s="109"/>
      <c r="AJ373" s="109"/>
      <c r="AK373" s="277"/>
      <c r="AL373" s="109"/>
      <c r="AM373" s="109"/>
      <c r="AN373" s="109"/>
      <c r="AO373" s="276"/>
      <c r="AP373" s="109"/>
      <c r="AQ373" s="109"/>
      <c r="AR373" s="116"/>
      <c r="AS373" s="116"/>
    </row>
    <row r="374" spans="1:45" ht="139.9" customHeight="1">
      <c r="A374" s="112">
        <v>364</v>
      </c>
      <c r="B374" s="113"/>
      <c r="C374" s="113"/>
      <c r="D374" s="113"/>
      <c r="E374" s="113"/>
      <c r="F374" s="113"/>
      <c r="G374" s="113"/>
      <c r="H374" s="113"/>
      <c r="I374" s="113"/>
      <c r="J374" s="113"/>
      <c r="K374" s="358"/>
      <c r="L374" s="359"/>
      <c r="M374" s="360"/>
      <c r="N374" s="276"/>
      <c r="O374" s="276"/>
      <c r="P374" s="276"/>
      <c r="Q374" s="278"/>
      <c r="R374" s="278"/>
      <c r="S374" s="109"/>
      <c r="T374" s="109"/>
      <c r="U374" s="109"/>
      <c r="V374" s="109"/>
      <c r="W374" s="109"/>
      <c r="X374" s="109"/>
      <c r="Y374" s="109"/>
      <c r="Z374" s="109"/>
      <c r="AA374" s="109"/>
      <c r="AB374" s="109"/>
      <c r="AC374" s="109"/>
      <c r="AD374" s="109"/>
      <c r="AE374" s="108"/>
      <c r="AF374" s="109"/>
      <c r="AG374" s="109"/>
      <c r="AH374" s="109"/>
      <c r="AI374" s="109"/>
      <c r="AJ374" s="109"/>
      <c r="AK374" s="277"/>
      <c r="AL374" s="109"/>
      <c r="AM374" s="109"/>
      <c r="AN374" s="109"/>
      <c r="AO374" s="276"/>
      <c r="AP374" s="109"/>
      <c r="AQ374" s="109"/>
      <c r="AR374" s="116"/>
      <c r="AS374" s="116"/>
    </row>
    <row r="375" spans="1:45" ht="139.9" customHeight="1">
      <c r="A375" s="112">
        <v>365</v>
      </c>
      <c r="B375" s="113"/>
      <c r="C375" s="113"/>
      <c r="D375" s="113"/>
      <c r="E375" s="113"/>
      <c r="F375" s="113"/>
      <c r="G375" s="113"/>
      <c r="H375" s="113"/>
      <c r="I375" s="113"/>
      <c r="J375" s="113"/>
      <c r="K375" s="358"/>
      <c r="L375" s="359"/>
      <c r="M375" s="360"/>
      <c r="N375" s="276"/>
      <c r="O375" s="276"/>
      <c r="P375" s="276"/>
      <c r="Q375" s="278"/>
      <c r="R375" s="278"/>
      <c r="S375" s="109"/>
      <c r="T375" s="109"/>
      <c r="U375" s="109"/>
      <c r="V375" s="109"/>
      <c r="W375" s="109"/>
      <c r="X375" s="109"/>
      <c r="Y375" s="109"/>
      <c r="Z375" s="109"/>
      <c r="AA375" s="109"/>
      <c r="AB375" s="109"/>
      <c r="AC375" s="109"/>
      <c r="AD375" s="109"/>
      <c r="AE375" s="108"/>
      <c r="AF375" s="109"/>
      <c r="AG375" s="109"/>
      <c r="AH375" s="109"/>
      <c r="AI375" s="109"/>
      <c r="AJ375" s="109"/>
      <c r="AK375" s="277"/>
      <c r="AL375" s="109"/>
      <c r="AM375" s="109"/>
      <c r="AN375" s="109"/>
      <c r="AO375" s="276"/>
      <c r="AP375" s="109"/>
      <c r="AQ375" s="109"/>
      <c r="AR375" s="116"/>
      <c r="AS375" s="116"/>
    </row>
    <row r="376" spans="1:45" ht="139.9" customHeight="1">
      <c r="A376" s="112">
        <v>366</v>
      </c>
      <c r="B376" s="113"/>
      <c r="C376" s="113"/>
      <c r="D376" s="113"/>
      <c r="E376" s="113"/>
      <c r="F376" s="113"/>
      <c r="G376" s="113"/>
      <c r="H376" s="113"/>
      <c r="I376" s="113"/>
      <c r="J376" s="113"/>
      <c r="K376" s="358"/>
      <c r="L376" s="359"/>
      <c r="M376" s="360"/>
      <c r="N376" s="276"/>
      <c r="O376" s="276"/>
      <c r="P376" s="276"/>
      <c r="Q376" s="278"/>
      <c r="R376" s="278"/>
      <c r="S376" s="109"/>
      <c r="T376" s="109"/>
      <c r="U376" s="109"/>
      <c r="V376" s="109"/>
      <c r="W376" s="109"/>
      <c r="X376" s="109"/>
      <c r="Y376" s="109"/>
      <c r="Z376" s="109"/>
      <c r="AA376" s="109"/>
      <c r="AB376" s="109"/>
      <c r="AC376" s="109"/>
      <c r="AD376" s="109"/>
      <c r="AE376" s="108"/>
      <c r="AF376" s="109"/>
      <c r="AG376" s="109"/>
      <c r="AH376" s="109"/>
      <c r="AI376" s="109"/>
      <c r="AJ376" s="109"/>
      <c r="AK376" s="277"/>
      <c r="AL376" s="109"/>
      <c r="AM376" s="109"/>
      <c r="AN376" s="109"/>
      <c r="AO376" s="276"/>
      <c r="AP376" s="109"/>
      <c r="AQ376" s="109"/>
      <c r="AR376" s="116"/>
      <c r="AS376" s="116"/>
    </row>
    <row r="377" spans="1:45" ht="139.9" customHeight="1">
      <c r="A377" s="112">
        <v>367</v>
      </c>
      <c r="B377" s="113"/>
      <c r="C377" s="113"/>
      <c r="D377" s="113"/>
      <c r="E377" s="113"/>
      <c r="F377" s="113"/>
      <c r="G377" s="113"/>
      <c r="H377" s="113"/>
      <c r="I377" s="113"/>
      <c r="J377" s="113"/>
      <c r="K377" s="358"/>
      <c r="L377" s="359"/>
      <c r="M377" s="360"/>
      <c r="N377" s="276"/>
      <c r="O377" s="276"/>
      <c r="P377" s="276"/>
      <c r="Q377" s="278"/>
      <c r="R377" s="278"/>
      <c r="S377" s="109"/>
      <c r="T377" s="109"/>
      <c r="U377" s="109"/>
      <c r="V377" s="109"/>
      <c r="W377" s="109"/>
      <c r="X377" s="109"/>
      <c r="Y377" s="109"/>
      <c r="Z377" s="109"/>
      <c r="AA377" s="109"/>
      <c r="AB377" s="109"/>
      <c r="AC377" s="109"/>
      <c r="AD377" s="109"/>
      <c r="AE377" s="108"/>
      <c r="AF377" s="109"/>
      <c r="AG377" s="109"/>
      <c r="AH377" s="109"/>
      <c r="AI377" s="109"/>
      <c r="AJ377" s="109"/>
      <c r="AK377" s="277"/>
      <c r="AL377" s="109"/>
      <c r="AM377" s="109"/>
      <c r="AN377" s="109"/>
      <c r="AO377" s="276"/>
      <c r="AP377" s="109"/>
      <c r="AQ377" s="109"/>
      <c r="AR377" s="116"/>
      <c r="AS377" s="116"/>
    </row>
    <row r="378" spans="1:45" ht="139.9" customHeight="1">
      <c r="A378" s="112">
        <v>368</v>
      </c>
      <c r="B378" s="113"/>
      <c r="C378" s="113"/>
      <c r="D378" s="113"/>
      <c r="E378" s="113"/>
      <c r="F378" s="113"/>
      <c r="G378" s="113"/>
      <c r="H378" s="113"/>
      <c r="I378" s="113"/>
      <c r="J378" s="113"/>
      <c r="K378" s="358"/>
      <c r="L378" s="359"/>
      <c r="M378" s="360"/>
      <c r="N378" s="276"/>
      <c r="O378" s="276"/>
      <c r="P378" s="276"/>
      <c r="Q378" s="278"/>
      <c r="R378" s="278"/>
      <c r="S378" s="109"/>
      <c r="T378" s="109"/>
      <c r="U378" s="109"/>
      <c r="V378" s="109"/>
      <c r="W378" s="109"/>
      <c r="X378" s="109"/>
      <c r="Y378" s="109"/>
      <c r="Z378" s="109"/>
      <c r="AA378" s="109"/>
      <c r="AB378" s="109"/>
      <c r="AC378" s="109"/>
      <c r="AD378" s="109"/>
      <c r="AE378" s="108"/>
      <c r="AF378" s="109"/>
      <c r="AG378" s="109"/>
      <c r="AH378" s="109"/>
      <c r="AI378" s="109"/>
      <c r="AJ378" s="109"/>
      <c r="AK378" s="277"/>
      <c r="AL378" s="109"/>
      <c r="AM378" s="109"/>
      <c r="AN378" s="109"/>
      <c r="AO378" s="276"/>
      <c r="AP378" s="109"/>
      <c r="AQ378" s="109"/>
      <c r="AR378" s="116"/>
      <c r="AS378" s="116"/>
    </row>
    <row r="379" spans="1:45" ht="139.9" customHeight="1">
      <c r="A379" s="112">
        <v>369</v>
      </c>
      <c r="B379" s="113"/>
      <c r="C379" s="113"/>
      <c r="D379" s="113"/>
      <c r="E379" s="113"/>
      <c r="F379" s="113"/>
      <c r="G379" s="113"/>
      <c r="H379" s="113"/>
      <c r="I379" s="113"/>
      <c r="J379" s="113"/>
      <c r="K379" s="358"/>
      <c r="L379" s="359"/>
      <c r="M379" s="360"/>
      <c r="N379" s="276"/>
      <c r="O379" s="276"/>
      <c r="P379" s="276"/>
      <c r="Q379" s="278"/>
      <c r="R379" s="278"/>
      <c r="S379" s="109"/>
      <c r="T379" s="109"/>
      <c r="U379" s="109"/>
      <c r="V379" s="109"/>
      <c r="W379" s="109"/>
      <c r="X379" s="109"/>
      <c r="Y379" s="109"/>
      <c r="Z379" s="109"/>
      <c r="AA379" s="109"/>
      <c r="AB379" s="109"/>
      <c r="AC379" s="109"/>
      <c r="AD379" s="109"/>
      <c r="AE379" s="108"/>
      <c r="AF379" s="109"/>
      <c r="AG379" s="109"/>
      <c r="AH379" s="109"/>
      <c r="AI379" s="109"/>
      <c r="AJ379" s="109"/>
      <c r="AK379" s="277"/>
      <c r="AL379" s="109"/>
      <c r="AM379" s="109"/>
      <c r="AN379" s="109"/>
      <c r="AO379" s="276"/>
      <c r="AP379" s="109"/>
      <c r="AQ379" s="109"/>
      <c r="AR379" s="116"/>
      <c r="AS379" s="116"/>
    </row>
    <row r="380" spans="1:45" ht="139.9" customHeight="1">
      <c r="A380" s="112">
        <v>370</v>
      </c>
      <c r="B380" s="113"/>
      <c r="C380" s="113"/>
      <c r="D380" s="113"/>
      <c r="E380" s="113"/>
      <c r="F380" s="113"/>
      <c r="G380" s="113"/>
      <c r="H380" s="113"/>
      <c r="I380" s="113"/>
      <c r="J380" s="113"/>
      <c r="K380" s="358"/>
      <c r="L380" s="359"/>
      <c r="M380" s="360"/>
      <c r="N380" s="276"/>
      <c r="O380" s="276"/>
      <c r="P380" s="276"/>
      <c r="Q380" s="278"/>
      <c r="R380" s="278"/>
      <c r="S380" s="109"/>
      <c r="T380" s="109"/>
      <c r="U380" s="109"/>
      <c r="V380" s="109"/>
      <c r="W380" s="109"/>
      <c r="X380" s="109"/>
      <c r="Y380" s="109"/>
      <c r="Z380" s="109"/>
      <c r="AA380" s="109"/>
      <c r="AB380" s="109"/>
      <c r="AC380" s="109"/>
      <c r="AD380" s="109"/>
      <c r="AE380" s="108"/>
      <c r="AF380" s="109"/>
      <c r="AG380" s="109"/>
      <c r="AH380" s="109"/>
      <c r="AI380" s="109"/>
      <c r="AJ380" s="109"/>
      <c r="AK380" s="277"/>
      <c r="AL380" s="109"/>
      <c r="AM380" s="109"/>
      <c r="AN380" s="109"/>
      <c r="AO380" s="276"/>
      <c r="AP380" s="109"/>
      <c r="AQ380" s="109"/>
      <c r="AR380" s="116"/>
      <c r="AS380" s="116"/>
    </row>
    <row r="381" spans="1:45" ht="139.9" customHeight="1">
      <c r="A381" s="112">
        <v>371</v>
      </c>
      <c r="B381" s="113"/>
      <c r="C381" s="113"/>
      <c r="D381" s="113"/>
      <c r="E381" s="113"/>
      <c r="F381" s="113"/>
      <c r="G381" s="113"/>
      <c r="H381" s="113"/>
      <c r="I381" s="113"/>
      <c r="J381" s="113"/>
      <c r="K381" s="358"/>
      <c r="L381" s="359"/>
      <c r="M381" s="360"/>
      <c r="N381" s="276"/>
      <c r="O381" s="276"/>
      <c r="P381" s="276"/>
      <c r="Q381" s="278"/>
      <c r="R381" s="278"/>
      <c r="S381" s="109"/>
      <c r="T381" s="109"/>
      <c r="U381" s="109"/>
      <c r="V381" s="109"/>
      <c r="W381" s="109"/>
      <c r="X381" s="109"/>
      <c r="Y381" s="109"/>
      <c r="Z381" s="109"/>
      <c r="AA381" s="109"/>
      <c r="AB381" s="109"/>
      <c r="AC381" s="109"/>
      <c r="AD381" s="109"/>
      <c r="AE381" s="108"/>
      <c r="AF381" s="109"/>
      <c r="AG381" s="109"/>
      <c r="AH381" s="109"/>
      <c r="AI381" s="109"/>
      <c r="AJ381" s="109"/>
      <c r="AK381" s="277"/>
      <c r="AL381" s="109"/>
      <c r="AM381" s="109"/>
      <c r="AN381" s="109"/>
      <c r="AO381" s="276"/>
      <c r="AP381" s="109"/>
      <c r="AQ381" s="109"/>
      <c r="AR381" s="116"/>
      <c r="AS381" s="116"/>
    </row>
    <row r="382" spans="1:45" ht="139.9" customHeight="1">
      <c r="A382" s="112">
        <v>372</v>
      </c>
      <c r="B382" s="113"/>
      <c r="C382" s="113"/>
      <c r="D382" s="113"/>
      <c r="E382" s="113"/>
      <c r="F382" s="113"/>
      <c r="G382" s="113"/>
      <c r="H382" s="113"/>
      <c r="I382" s="113"/>
      <c r="J382" s="113"/>
      <c r="K382" s="358"/>
      <c r="L382" s="359"/>
      <c r="M382" s="360"/>
      <c r="N382" s="276"/>
      <c r="O382" s="276"/>
      <c r="P382" s="276"/>
      <c r="Q382" s="278"/>
      <c r="R382" s="278"/>
      <c r="S382" s="109"/>
      <c r="T382" s="109"/>
      <c r="U382" s="109"/>
      <c r="V382" s="109"/>
      <c r="W382" s="109"/>
      <c r="X382" s="109"/>
      <c r="Y382" s="109"/>
      <c r="Z382" s="109"/>
      <c r="AA382" s="109"/>
      <c r="AB382" s="109"/>
      <c r="AC382" s="109"/>
      <c r="AD382" s="109"/>
      <c r="AE382" s="108"/>
      <c r="AF382" s="109"/>
      <c r="AG382" s="109"/>
      <c r="AH382" s="109"/>
      <c r="AI382" s="109"/>
      <c r="AJ382" s="109"/>
      <c r="AK382" s="277"/>
      <c r="AL382" s="109"/>
      <c r="AM382" s="109"/>
      <c r="AN382" s="109"/>
      <c r="AO382" s="276"/>
      <c r="AP382" s="109"/>
      <c r="AQ382" s="109"/>
      <c r="AR382" s="116"/>
      <c r="AS382" s="116"/>
    </row>
    <row r="383" spans="1:45" ht="139.9" customHeight="1">
      <c r="A383" s="112">
        <v>373</v>
      </c>
      <c r="B383" s="113"/>
      <c r="C383" s="113"/>
      <c r="D383" s="113"/>
      <c r="E383" s="113"/>
      <c r="F383" s="113"/>
      <c r="G383" s="113"/>
      <c r="H383" s="113"/>
      <c r="I383" s="113"/>
      <c r="J383" s="113"/>
      <c r="K383" s="358"/>
      <c r="L383" s="359"/>
      <c r="M383" s="360"/>
      <c r="N383" s="276"/>
      <c r="O383" s="276"/>
      <c r="P383" s="276"/>
      <c r="Q383" s="278"/>
      <c r="R383" s="278"/>
      <c r="S383" s="109"/>
      <c r="T383" s="109"/>
      <c r="U383" s="109"/>
      <c r="V383" s="109"/>
      <c r="W383" s="109"/>
      <c r="X383" s="109"/>
      <c r="Y383" s="109"/>
      <c r="Z383" s="109"/>
      <c r="AA383" s="109"/>
      <c r="AB383" s="109"/>
      <c r="AC383" s="109"/>
      <c r="AD383" s="109"/>
      <c r="AE383" s="108"/>
      <c r="AF383" s="109"/>
      <c r="AG383" s="109"/>
      <c r="AH383" s="109"/>
      <c r="AI383" s="109"/>
      <c r="AJ383" s="109"/>
      <c r="AK383" s="277"/>
      <c r="AL383" s="109"/>
      <c r="AM383" s="109"/>
      <c r="AN383" s="109"/>
      <c r="AO383" s="276"/>
      <c r="AP383" s="109"/>
      <c r="AQ383" s="109"/>
      <c r="AR383" s="116"/>
      <c r="AS383" s="116"/>
    </row>
    <row r="384" spans="1:45" ht="139.9" customHeight="1">
      <c r="A384" s="112">
        <v>374</v>
      </c>
      <c r="B384" s="113"/>
      <c r="C384" s="113"/>
      <c r="D384" s="113"/>
      <c r="E384" s="113"/>
      <c r="F384" s="113"/>
      <c r="G384" s="113"/>
      <c r="H384" s="113"/>
      <c r="I384" s="113"/>
      <c r="J384" s="113"/>
      <c r="K384" s="358"/>
      <c r="L384" s="359"/>
      <c r="M384" s="360"/>
      <c r="N384" s="276"/>
      <c r="O384" s="276"/>
      <c r="P384" s="276"/>
      <c r="Q384" s="278"/>
      <c r="R384" s="278"/>
      <c r="S384" s="109"/>
      <c r="T384" s="109"/>
      <c r="U384" s="109"/>
      <c r="V384" s="109"/>
      <c r="W384" s="109"/>
      <c r="X384" s="109"/>
      <c r="Y384" s="109"/>
      <c r="Z384" s="109"/>
      <c r="AA384" s="109"/>
      <c r="AB384" s="109"/>
      <c r="AC384" s="109"/>
      <c r="AD384" s="109"/>
      <c r="AE384" s="108"/>
      <c r="AF384" s="109"/>
      <c r="AG384" s="109"/>
      <c r="AH384" s="109"/>
      <c r="AI384" s="109"/>
      <c r="AJ384" s="109"/>
      <c r="AK384" s="277"/>
      <c r="AL384" s="109"/>
      <c r="AM384" s="109"/>
      <c r="AN384" s="109"/>
      <c r="AO384" s="276"/>
      <c r="AP384" s="109"/>
      <c r="AQ384" s="109"/>
      <c r="AR384" s="116"/>
      <c r="AS384" s="116"/>
    </row>
    <row r="385" spans="1:45" ht="139.9" customHeight="1">
      <c r="A385" s="112">
        <v>375</v>
      </c>
      <c r="B385" s="113"/>
      <c r="C385" s="113"/>
      <c r="D385" s="113"/>
      <c r="E385" s="113"/>
      <c r="F385" s="113"/>
      <c r="G385" s="113"/>
      <c r="H385" s="113"/>
      <c r="I385" s="113"/>
      <c r="J385" s="113"/>
      <c r="K385" s="358"/>
      <c r="L385" s="359"/>
      <c r="M385" s="360"/>
      <c r="N385" s="276"/>
      <c r="O385" s="276"/>
      <c r="P385" s="276"/>
      <c r="Q385" s="278"/>
      <c r="R385" s="278"/>
      <c r="S385" s="109"/>
      <c r="T385" s="109"/>
      <c r="U385" s="109"/>
      <c r="V385" s="109"/>
      <c r="W385" s="109"/>
      <c r="X385" s="109"/>
      <c r="Y385" s="109"/>
      <c r="Z385" s="109"/>
      <c r="AA385" s="109"/>
      <c r="AB385" s="109"/>
      <c r="AC385" s="109"/>
      <c r="AD385" s="109"/>
      <c r="AE385" s="108"/>
      <c r="AF385" s="109"/>
      <c r="AG385" s="109"/>
      <c r="AH385" s="109"/>
      <c r="AI385" s="109"/>
      <c r="AJ385" s="109"/>
      <c r="AK385" s="277"/>
      <c r="AL385" s="109"/>
      <c r="AM385" s="109"/>
      <c r="AN385" s="109"/>
      <c r="AO385" s="276"/>
      <c r="AP385" s="109"/>
      <c r="AQ385" s="109"/>
      <c r="AR385" s="116"/>
      <c r="AS385" s="116"/>
    </row>
    <row r="386" spans="1:45" ht="139.9" customHeight="1">
      <c r="A386" s="112">
        <v>376</v>
      </c>
      <c r="B386" s="113"/>
      <c r="C386" s="113"/>
      <c r="D386" s="113"/>
      <c r="E386" s="113"/>
      <c r="F386" s="113"/>
      <c r="G386" s="113"/>
      <c r="H386" s="113"/>
      <c r="I386" s="113"/>
      <c r="J386" s="113"/>
      <c r="K386" s="358"/>
      <c r="L386" s="359"/>
      <c r="M386" s="360"/>
      <c r="N386" s="276"/>
      <c r="O386" s="276"/>
      <c r="P386" s="276"/>
      <c r="Q386" s="278"/>
      <c r="R386" s="278"/>
      <c r="S386" s="109"/>
      <c r="T386" s="109"/>
      <c r="U386" s="109"/>
      <c r="V386" s="109"/>
      <c r="W386" s="109"/>
      <c r="X386" s="109"/>
      <c r="Y386" s="109"/>
      <c r="Z386" s="109"/>
      <c r="AA386" s="109"/>
      <c r="AB386" s="109"/>
      <c r="AC386" s="109"/>
      <c r="AD386" s="109"/>
      <c r="AE386" s="108"/>
      <c r="AF386" s="109"/>
      <c r="AG386" s="109"/>
      <c r="AH386" s="109"/>
      <c r="AI386" s="109"/>
      <c r="AJ386" s="109"/>
      <c r="AK386" s="277"/>
      <c r="AL386" s="109"/>
      <c r="AM386" s="109"/>
      <c r="AN386" s="109"/>
      <c r="AO386" s="276"/>
      <c r="AP386" s="109"/>
      <c r="AQ386" s="109"/>
      <c r="AR386" s="116"/>
      <c r="AS386" s="116"/>
    </row>
    <row r="387" spans="1:45" ht="139.9" customHeight="1">
      <c r="A387" s="112">
        <v>377</v>
      </c>
      <c r="B387" s="113"/>
      <c r="C387" s="113"/>
      <c r="D387" s="113"/>
      <c r="E387" s="113"/>
      <c r="F387" s="113"/>
      <c r="G387" s="113"/>
      <c r="H387" s="113"/>
      <c r="I387" s="113"/>
      <c r="J387" s="113"/>
      <c r="K387" s="358"/>
      <c r="L387" s="359"/>
      <c r="M387" s="360"/>
      <c r="N387" s="276"/>
      <c r="O387" s="276"/>
      <c r="P387" s="276"/>
      <c r="Q387" s="278"/>
      <c r="R387" s="278"/>
      <c r="S387" s="109"/>
      <c r="T387" s="109"/>
      <c r="U387" s="109"/>
      <c r="V387" s="109"/>
      <c r="W387" s="109"/>
      <c r="X387" s="109"/>
      <c r="Y387" s="109"/>
      <c r="Z387" s="109"/>
      <c r="AA387" s="109"/>
      <c r="AB387" s="109"/>
      <c r="AC387" s="109"/>
      <c r="AD387" s="109"/>
      <c r="AE387" s="108"/>
      <c r="AF387" s="109"/>
      <c r="AG387" s="109"/>
      <c r="AH387" s="109"/>
      <c r="AI387" s="109"/>
      <c r="AJ387" s="109"/>
      <c r="AK387" s="277"/>
      <c r="AL387" s="109"/>
      <c r="AM387" s="109"/>
      <c r="AN387" s="109"/>
      <c r="AO387" s="276"/>
      <c r="AP387" s="109"/>
      <c r="AQ387" s="109"/>
      <c r="AR387" s="116"/>
      <c r="AS387" s="116"/>
    </row>
    <row r="388" spans="1:45" ht="139.9" customHeight="1">
      <c r="A388" s="112">
        <v>378</v>
      </c>
      <c r="B388" s="113"/>
      <c r="C388" s="113"/>
      <c r="D388" s="113"/>
      <c r="E388" s="113"/>
      <c r="F388" s="113"/>
      <c r="G388" s="113"/>
      <c r="H388" s="113"/>
      <c r="I388" s="113"/>
      <c r="J388" s="113"/>
      <c r="K388" s="358"/>
      <c r="L388" s="359"/>
      <c r="M388" s="360"/>
      <c r="N388" s="276"/>
      <c r="O388" s="276"/>
      <c r="P388" s="276"/>
      <c r="Q388" s="278"/>
      <c r="R388" s="278"/>
      <c r="S388" s="109"/>
      <c r="T388" s="109"/>
      <c r="U388" s="109"/>
      <c r="V388" s="109"/>
      <c r="W388" s="109"/>
      <c r="X388" s="109"/>
      <c r="Y388" s="109"/>
      <c r="Z388" s="109"/>
      <c r="AA388" s="109"/>
      <c r="AB388" s="109"/>
      <c r="AC388" s="109"/>
      <c r="AD388" s="109"/>
      <c r="AE388" s="108"/>
      <c r="AF388" s="109"/>
      <c r="AG388" s="109"/>
      <c r="AH388" s="109"/>
      <c r="AI388" s="109"/>
      <c r="AJ388" s="109"/>
      <c r="AK388" s="277"/>
      <c r="AL388" s="109"/>
      <c r="AM388" s="109"/>
      <c r="AN388" s="109"/>
      <c r="AO388" s="276"/>
      <c r="AP388" s="109"/>
      <c r="AQ388" s="109"/>
      <c r="AR388" s="116"/>
      <c r="AS388" s="116"/>
    </row>
    <row r="389" spans="1:45" ht="139.9" customHeight="1">
      <c r="A389" s="112">
        <v>379</v>
      </c>
      <c r="B389" s="113"/>
      <c r="C389" s="113"/>
      <c r="D389" s="113"/>
      <c r="E389" s="113"/>
      <c r="F389" s="113"/>
      <c r="G389" s="113"/>
      <c r="H389" s="113"/>
      <c r="I389" s="113"/>
      <c r="J389" s="113"/>
      <c r="K389" s="358"/>
      <c r="L389" s="359"/>
      <c r="M389" s="360"/>
      <c r="N389" s="276"/>
      <c r="O389" s="276"/>
      <c r="P389" s="276"/>
      <c r="Q389" s="278"/>
      <c r="R389" s="278"/>
      <c r="S389" s="109"/>
      <c r="T389" s="109"/>
      <c r="U389" s="109"/>
      <c r="V389" s="109"/>
      <c r="W389" s="109"/>
      <c r="X389" s="109"/>
      <c r="Y389" s="109"/>
      <c r="Z389" s="109"/>
      <c r="AA389" s="109"/>
      <c r="AB389" s="109"/>
      <c r="AC389" s="109"/>
      <c r="AD389" s="109"/>
      <c r="AE389" s="108"/>
      <c r="AF389" s="109"/>
      <c r="AG389" s="109"/>
      <c r="AH389" s="109"/>
      <c r="AI389" s="109"/>
      <c r="AJ389" s="109"/>
      <c r="AK389" s="277"/>
      <c r="AL389" s="109"/>
      <c r="AM389" s="109"/>
      <c r="AN389" s="109"/>
      <c r="AO389" s="276"/>
      <c r="AP389" s="109"/>
      <c r="AQ389" s="109"/>
      <c r="AR389" s="116"/>
      <c r="AS389" s="116"/>
    </row>
    <row r="390" spans="1:45" ht="139.9" customHeight="1">
      <c r="A390" s="112">
        <v>380</v>
      </c>
      <c r="B390" s="113"/>
      <c r="C390" s="113"/>
      <c r="D390" s="113"/>
      <c r="E390" s="113"/>
      <c r="F390" s="113"/>
      <c r="G390" s="113"/>
      <c r="H390" s="113"/>
      <c r="I390" s="113"/>
      <c r="J390" s="113"/>
      <c r="K390" s="358"/>
      <c r="L390" s="359"/>
      <c r="M390" s="360"/>
      <c r="N390" s="276"/>
      <c r="O390" s="276"/>
      <c r="P390" s="276"/>
      <c r="Q390" s="278"/>
      <c r="R390" s="278"/>
      <c r="S390" s="109"/>
      <c r="T390" s="109"/>
      <c r="U390" s="109"/>
      <c r="V390" s="109"/>
      <c r="W390" s="109"/>
      <c r="X390" s="109"/>
      <c r="Y390" s="109"/>
      <c r="Z390" s="109"/>
      <c r="AA390" s="109"/>
      <c r="AB390" s="109"/>
      <c r="AC390" s="109"/>
      <c r="AD390" s="109"/>
      <c r="AE390" s="108"/>
      <c r="AF390" s="109"/>
      <c r="AG390" s="109"/>
      <c r="AH390" s="109"/>
      <c r="AI390" s="109"/>
      <c r="AJ390" s="109"/>
      <c r="AK390" s="277"/>
      <c r="AL390" s="109"/>
      <c r="AM390" s="109"/>
      <c r="AN390" s="109"/>
      <c r="AO390" s="276"/>
      <c r="AP390" s="109"/>
      <c r="AQ390" s="109"/>
      <c r="AR390" s="116"/>
      <c r="AS390" s="116"/>
    </row>
    <row r="391" spans="1:45" ht="139.9" customHeight="1">
      <c r="A391" s="112">
        <v>381</v>
      </c>
      <c r="B391" s="113"/>
      <c r="C391" s="113"/>
      <c r="D391" s="113"/>
      <c r="E391" s="113"/>
      <c r="F391" s="113"/>
      <c r="G391" s="113"/>
      <c r="H391" s="113"/>
      <c r="I391" s="113"/>
      <c r="J391" s="113"/>
      <c r="K391" s="358"/>
      <c r="L391" s="359"/>
      <c r="M391" s="360"/>
      <c r="N391" s="276"/>
      <c r="O391" s="276"/>
      <c r="P391" s="276"/>
      <c r="Q391" s="278"/>
      <c r="R391" s="278"/>
      <c r="S391" s="109"/>
      <c r="T391" s="109"/>
      <c r="U391" s="109"/>
      <c r="V391" s="109"/>
      <c r="W391" s="109"/>
      <c r="X391" s="109"/>
      <c r="Y391" s="109"/>
      <c r="Z391" s="109"/>
      <c r="AA391" s="109"/>
      <c r="AB391" s="109"/>
      <c r="AC391" s="109"/>
      <c r="AD391" s="109"/>
      <c r="AE391" s="108"/>
      <c r="AF391" s="109"/>
      <c r="AG391" s="109"/>
      <c r="AH391" s="109"/>
      <c r="AI391" s="109"/>
      <c r="AJ391" s="109"/>
      <c r="AK391" s="277"/>
      <c r="AL391" s="109"/>
      <c r="AM391" s="109"/>
      <c r="AN391" s="109"/>
      <c r="AO391" s="276"/>
      <c r="AP391" s="109"/>
      <c r="AQ391" s="109"/>
      <c r="AR391" s="116"/>
      <c r="AS391" s="116"/>
    </row>
    <row r="392" spans="1:45" ht="139.9" customHeight="1">
      <c r="A392" s="112">
        <v>382</v>
      </c>
      <c r="B392" s="113"/>
      <c r="C392" s="113"/>
      <c r="D392" s="113"/>
      <c r="E392" s="113"/>
      <c r="F392" s="113"/>
      <c r="G392" s="113"/>
      <c r="H392" s="113"/>
      <c r="I392" s="113"/>
      <c r="J392" s="113"/>
      <c r="K392" s="358"/>
      <c r="L392" s="359"/>
      <c r="M392" s="360"/>
      <c r="N392" s="276"/>
      <c r="O392" s="276"/>
      <c r="P392" s="276"/>
      <c r="Q392" s="278"/>
      <c r="R392" s="278"/>
      <c r="S392" s="109"/>
      <c r="T392" s="109"/>
      <c r="U392" s="109"/>
      <c r="V392" s="109"/>
      <c r="W392" s="109"/>
      <c r="X392" s="109"/>
      <c r="Y392" s="109"/>
      <c r="Z392" s="109"/>
      <c r="AA392" s="109"/>
      <c r="AB392" s="109"/>
      <c r="AC392" s="109"/>
      <c r="AD392" s="109"/>
      <c r="AE392" s="108"/>
      <c r="AF392" s="109"/>
      <c r="AG392" s="109"/>
      <c r="AH392" s="109"/>
      <c r="AI392" s="109"/>
      <c r="AJ392" s="109"/>
      <c r="AK392" s="277"/>
      <c r="AL392" s="109"/>
      <c r="AM392" s="109"/>
      <c r="AN392" s="109"/>
      <c r="AO392" s="276"/>
      <c r="AP392" s="109"/>
      <c r="AQ392" s="109"/>
      <c r="AR392" s="116"/>
      <c r="AS392" s="116"/>
    </row>
    <row r="393" spans="1:45" ht="139.9" customHeight="1">
      <c r="A393" s="112">
        <v>383</v>
      </c>
      <c r="B393" s="113"/>
      <c r="C393" s="113"/>
      <c r="D393" s="113"/>
      <c r="E393" s="113"/>
      <c r="F393" s="113"/>
      <c r="G393" s="113"/>
      <c r="H393" s="113"/>
      <c r="I393" s="113"/>
      <c r="J393" s="113"/>
      <c r="K393" s="358"/>
      <c r="L393" s="359"/>
      <c r="M393" s="360"/>
      <c r="N393" s="276"/>
      <c r="O393" s="276"/>
      <c r="P393" s="276"/>
      <c r="Q393" s="278"/>
      <c r="R393" s="278"/>
      <c r="S393" s="109"/>
      <c r="T393" s="109"/>
      <c r="U393" s="109"/>
      <c r="V393" s="109"/>
      <c r="W393" s="109"/>
      <c r="X393" s="109"/>
      <c r="Y393" s="109"/>
      <c r="Z393" s="109"/>
      <c r="AA393" s="109"/>
      <c r="AB393" s="109"/>
      <c r="AC393" s="109"/>
      <c r="AD393" s="109"/>
      <c r="AE393" s="108"/>
      <c r="AF393" s="109"/>
      <c r="AG393" s="109"/>
      <c r="AH393" s="109"/>
      <c r="AI393" s="109"/>
      <c r="AJ393" s="109"/>
      <c r="AK393" s="277"/>
      <c r="AL393" s="109"/>
      <c r="AM393" s="109"/>
      <c r="AN393" s="109"/>
      <c r="AO393" s="276"/>
      <c r="AP393" s="109"/>
      <c r="AQ393" s="109"/>
      <c r="AR393" s="116"/>
      <c r="AS393" s="116"/>
    </row>
    <row r="394" spans="1:45" ht="139.9" customHeight="1">
      <c r="A394" s="112">
        <v>384</v>
      </c>
      <c r="B394" s="113"/>
      <c r="C394" s="113"/>
      <c r="D394" s="113"/>
      <c r="E394" s="113"/>
      <c r="F394" s="113"/>
      <c r="G394" s="113"/>
      <c r="H394" s="113"/>
      <c r="I394" s="113"/>
      <c r="J394" s="113"/>
      <c r="K394" s="358"/>
      <c r="L394" s="359"/>
      <c r="M394" s="360"/>
      <c r="N394" s="276"/>
      <c r="O394" s="276"/>
      <c r="P394" s="276"/>
      <c r="Q394" s="278"/>
      <c r="R394" s="278"/>
      <c r="S394" s="109"/>
      <c r="T394" s="109"/>
      <c r="U394" s="109"/>
      <c r="V394" s="109"/>
      <c r="W394" s="109"/>
      <c r="X394" s="109"/>
      <c r="Y394" s="109"/>
      <c r="Z394" s="109"/>
      <c r="AA394" s="109"/>
      <c r="AB394" s="109"/>
      <c r="AC394" s="109"/>
      <c r="AD394" s="109"/>
      <c r="AE394" s="108"/>
      <c r="AF394" s="109"/>
      <c r="AG394" s="109"/>
      <c r="AH394" s="109"/>
      <c r="AI394" s="109"/>
      <c r="AJ394" s="109"/>
      <c r="AK394" s="277"/>
      <c r="AL394" s="109"/>
      <c r="AM394" s="109"/>
      <c r="AN394" s="109"/>
      <c r="AO394" s="276"/>
      <c r="AP394" s="109"/>
      <c r="AQ394" s="109"/>
      <c r="AR394" s="116"/>
      <c r="AS394" s="116"/>
    </row>
    <row r="395" spans="1:45" ht="139.9" customHeight="1">
      <c r="A395" s="112">
        <v>385</v>
      </c>
      <c r="B395" s="113"/>
      <c r="C395" s="113"/>
      <c r="D395" s="113"/>
      <c r="E395" s="113"/>
      <c r="F395" s="113"/>
      <c r="G395" s="113"/>
      <c r="H395" s="113"/>
      <c r="I395" s="113"/>
      <c r="J395" s="113"/>
      <c r="K395" s="358"/>
      <c r="L395" s="359"/>
      <c r="M395" s="360"/>
      <c r="N395" s="276"/>
      <c r="O395" s="276"/>
      <c r="P395" s="276"/>
      <c r="Q395" s="278"/>
      <c r="R395" s="278"/>
      <c r="S395" s="109"/>
      <c r="T395" s="109"/>
      <c r="U395" s="109"/>
      <c r="V395" s="109"/>
      <c r="W395" s="109"/>
      <c r="X395" s="109"/>
      <c r="Y395" s="109"/>
      <c r="Z395" s="109"/>
      <c r="AA395" s="109"/>
      <c r="AB395" s="109"/>
      <c r="AC395" s="109"/>
      <c r="AD395" s="109"/>
      <c r="AE395" s="108"/>
      <c r="AF395" s="109"/>
      <c r="AG395" s="109"/>
      <c r="AH395" s="109"/>
      <c r="AI395" s="109"/>
      <c r="AJ395" s="109"/>
      <c r="AK395" s="277"/>
      <c r="AL395" s="109"/>
      <c r="AM395" s="109"/>
      <c r="AN395" s="109"/>
      <c r="AO395" s="276"/>
      <c r="AP395" s="109"/>
      <c r="AQ395" s="109"/>
      <c r="AR395" s="116"/>
      <c r="AS395" s="116"/>
    </row>
    <row r="396" spans="1:45" ht="139.9" customHeight="1">
      <c r="A396" s="112">
        <v>386</v>
      </c>
      <c r="B396" s="113"/>
      <c r="C396" s="113"/>
      <c r="D396" s="113"/>
      <c r="E396" s="113"/>
      <c r="F396" s="113"/>
      <c r="G396" s="113"/>
      <c r="H396" s="113"/>
      <c r="I396" s="113"/>
      <c r="J396" s="113"/>
      <c r="K396" s="358"/>
      <c r="L396" s="359"/>
      <c r="M396" s="360"/>
      <c r="N396" s="276"/>
      <c r="O396" s="276"/>
      <c r="P396" s="276"/>
      <c r="Q396" s="278"/>
      <c r="R396" s="278"/>
      <c r="S396" s="109"/>
      <c r="T396" s="109"/>
      <c r="U396" s="109"/>
      <c r="V396" s="109"/>
      <c r="W396" s="109"/>
      <c r="X396" s="109"/>
      <c r="Y396" s="109"/>
      <c r="Z396" s="109"/>
      <c r="AA396" s="109"/>
      <c r="AB396" s="109"/>
      <c r="AC396" s="109"/>
      <c r="AD396" s="109"/>
      <c r="AE396" s="108"/>
      <c r="AF396" s="109"/>
      <c r="AG396" s="109"/>
      <c r="AH396" s="109"/>
      <c r="AI396" s="109"/>
      <c r="AJ396" s="109"/>
      <c r="AK396" s="277"/>
      <c r="AL396" s="109"/>
      <c r="AM396" s="109"/>
      <c r="AN396" s="109"/>
      <c r="AO396" s="276"/>
      <c r="AP396" s="109"/>
      <c r="AQ396" s="109"/>
      <c r="AR396" s="116"/>
      <c r="AS396" s="116"/>
    </row>
    <row r="397" spans="1:45" ht="139.9" customHeight="1">
      <c r="A397" s="112">
        <v>387</v>
      </c>
      <c r="B397" s="113"/>
      <c r="C397" s="113"/>
      <c r="D397" s="113"/>
      <c r="E397" s="113"/>
      <c r="F397" s="113"/>
      <c r="G397" s="113"/>
      <c r="H397" s="113"/>
      <c r="I397" s="113"/>
      <c r="J397" s="113"/>
      <c r="K397" s="358"/>
      <c r="L397" s="359"/>
      <c r="M397" s="360"/>
      <c r="N397" s="276"/>
      <c r="O397" s="276"/>
      <c r="P397" s="276"/>
      <c r="Q397" s="278"/>
      <c r="R397" s="278"/>
      <c r="S397" s="109"/>
      <c r="T397" s="109"/>
      <c r="U397" s="109"/>
      <c r="V397" s="109"/>
      <c r="W397" s="109"/>
      <c r="X397" s="109"/>
      <c r="Y397" s="109"/>
      <c r="Z397" s="109"/>
      <c r="AA397" s="109"/>
      <c r="AB397" s="109"/>
      <c r="AC397" s="109"/>
      <c r="AD397" s="109"/>
      <c r="AE397" s="108"/>
      <c r="AF397" s="109"/>
      <c r="AG397" s="109"/>
      <c r="AH397" s="109"/>
      <c r="AI397" s="109"/>
      <c r="AJ397" s="109"/>
      <c r="AK397" s="277"/>
      <c r="AL397" s="109"/>
      <c r="AM397" s="109"/>
      <c r="AN397" s="109"/>
      <c r="AO397" s="276"/>
      <c r="AP397" s="109"/>
      <c r="AQ397" s="109"/>
      <c r="AR397" s="116"/>
      <c r="AS397" s="116"/>
    </row>
    <row r="398" spans="1:45" ht="139.9" customHeight="1">
      <c r="A398" s="112">
        <v>388</v>
      </c>
      <c r="B398" s="113"/>
      <c r="C398" s="113"/>
      <c r="D398" s="113"/>
      <c r="E398" s="113"/>
      <c r="F398" s="113"/>
      <c r="G398" s="113"/>
      <c r="H398" s="113"/>
      <c r="I398" s="113"/>
      <c r="J398" s="113"/>
      <c r="K398" s="358"/>
      <c r="L398" s="359"/>
      <c r="M398" s="360"/>
      <c r="N398" s="276"/>
      <c r="O398" s="276"/>
      <c r="P398" s="276"/>
      <c r="Q398" s="278"/>
      <c r="R398" s="278"/>
      <c r="S398" s="109"/>
      <c r="T398" s="109"/>
      <c r="U398" s="109"/>
      <c r="V398" s="109"/>
      <c r="W398" s="109"/>
      <c r="X398" s="109"/>
      <c r="Y398" s="109"/>
      <c r="Z398" s="109"/>
      <c r="AA398" s="109"/>
      <c r="AB398" s="109"/>
      <c r="AC398" s="109"/>
      <c r="AD398" s="109"/>
      <c r="AE398" s="108"/>
      <c r="AF398" s="109"/>
      <c r="AG398" s="109"/>
      <c r="AH398" s="109"/>
      <c r="AI398" s="109"/>
      <c r="AJ398" s="109"/>
      <c r="AK398" s="277"/>
      <c r="AL398" s="109"/>
      <c r="AM398" s="109"/>
      <c r="AN398" s="109"/>
      <c r="AO398" s="276"/>
      <c r="AP398" s="109"/>
      <c r="AQ398" s="109"/>
      <c r="AR398" s="116"/>
      <c r="AS398" s="116"/>
    </row>
    <row r="399" spans="1:45" ht="139.9" customHeight="1">
      <c r="A399" s="112">
        <v>389</v>
      </c>
      <c r="B399" s="113"/>
      <c r="C399" s="113"/>
      <c r="D399" s="113"/>
      <c r="E399" s="113"/>
      <c r="F399" s="113"/>
      <c r="G399" s="113"/>
      <c r="H399" s="113"/>
      <c r="I399" s="113"/>
      <c r="J399" s="113"/>
      <c r="K399" s="358"/>
      <c r="L399" s="359"/>
      <c r="M399" s="360"/>
      <c r="N399" s="276"/>
      <c r="O399" s="276"/>
      <c r="P399" s="276"/>
      <c r="Q399" s="278"/>
      <c r="R399" s="278"/>
      <c r="S399" s="109"/>
      <c r="T399" s="109"/>
      <c r="U399" s="109"/>
      <c r="V399" s="109"/>
      <c r="W399" s="109"/>
      <c r="X399" s="109"/>
      <c r="Y399" s="109"/>
      <c r="Z399" s="109"/>
      <c r="AA399" s="109"/>
      <c r="AB399" s="109"/>
      <c r="AC399" s="109"/>
      <c r="AD399" s="109"/>
      <c r="AE399" s="108"/>
      <c r="AF399" s="109"/>
      <c r="AG399" s="109"/>
      <c r="AH399" s="109"/>
      <c r="AI399" s="109"/>
      <c r="AJ399" s="109"/>
      <c r="AK399" s="277"/>
      <c r="AL399" s="109"/>
      <c r="AM399" s="109"/>
      <c r="AN399" s="109"/>
      <c r="AO399" s="276"/>
      <c r="AP399" s="109"/>
      <c r="AQ399" s="109"/>
      <c r="AR399" s="116"/>
      <c r="AS399" s="116"/>
    </row>
    <row r="400" spans="1:45" ht="139.9" customHeight="1">
      <c r="A400" s="112">
        <v>390</v>
      </c>
      <c r="B400" s="113"/>
      <c r="C400" s="113"/>
      <c r="D400" s="113"/>
      <c r="E400" s="113"/>
      <c r="F400" s="113"/>
      <c r="G400" s="113"/>
      <c r="H400" s="113"/>
      <c r="I400" s="113"/>
      <c r="J400" s="113"/>
      <c r="K400" s="358"/>
      <c r="L400" s="359"/>
      <c r="M400" s="360"/>
      <c r="N400" s="276"/>
      <c r="O400" s="276"/>
      <c r="P400" s="276"/>
      <c r="Q400" s="278"/>
      <c r="R400" s="278"/>
      <c r="S400" s="109"/>
      <c r="T400" s="109"/>
      <c r="U400" s="109"/>
      <c r="V400" s="109"/>
      <c r="W400" s="109"/>
      <c r="X400" s="109"/>
      <c r="Y400" s="109"/>
      <c r="Z400" s="109"/>
      <c r="AA400" s="109"/>
      <c r="AB400" s="109"/>
      <c r="AC400" s="109"/>
      <c r="AD400" s="109"/>
      <c r="AE400" s="108"/>
      <c r="AF400" s="109"/>
      <c r="AG400" s="109"/>
      <c r="AH400" s="109"/>
      <c r="AI400" s="109"/>
      <c r="AJ400" s="109"/>
      <c r="AK400" s="277"/>
      <c r="AL400" s="109"/>
      <c r="AM400" s="109"/>
      <c r="AN400" s="109"/>
      <c r="AO400" s="276"/>
      <c r="AP400" s="109"/>
      <c r="AQ400" s="109"/>
      <c r="AR400" s="116"/>
      <c r="AS400" s="116"/>
    </row>
    <row r="401" spans="1:45" ht="139.9" customHeight="1">
      <c r="A401" s="112">
        <v>391</v>
      </c>
      <c r="B401" s="113"/>
      <c r="C401" s="113"/>
      <c r="D401" s="113"/>
      <c r="E401" s="113"/>
      <c r="F401" s="113"/>
      <c r="G401" s="113"/>
      <c r="H401" s="113"/>
      <c r="I401" s="113"/>
      <c r="J401" s="113"/>
      <c r="K401" s="358"/>
      <c r="L401" s="359"/>
      <c r="M401" s="360"/>
      <c r="N401" s="276"/>
      <c r="O401" s="276"/>
      <c r="P401" s="276"/>
      <c r="Q401" s="278"/>
      <c r="R401" s="278"/>
      <c r="S401" s="109"/>
      <c r="T401" s="109"/>
      <c r="U401" s="109"/>
      <c r="V401" s="109"/>
      <c r="W401" s="109"/>
      <c r="X401" s="109"/>
      <c r="Y401" s="109"/>
      <c r="Z401" s="109"/>
      <c r="AA401" s="109"/>
      <c r="AB401" s="109"/>
      <c r="AC401" s="109"/>
      <c r="AD401" s="109"/>
      <c r="AE401" s="108"/>
      <c r="AF401" s="109"/>
      <c r="AG401" s="109"/>
      <c r="AH401" s="109"/>
      <c r="AI401" s="109"/>
      <c r="AJ401" s="109"/>
      <c r="AK401" s="277"/>
      <c r="AL401" s="109"/>
      <c r="AM401" s="109"/>
      <c r="AN401" s="109"/>
      <c r="AO401" s="276"/>
      <c r="AP401" s="109"/>
      <c r="AQ401" s="109"/>
      <c r="AR401" s="116"/>
      <c r="AS401" s="116"/>
    </row>
    <row r="402" spans="1:45" ht="139.9" customHeight="1">
      <c r="A402" s="112">
        <v>392</v>
      </c>
      <c r="B402" s="113"/>
      <c r="C402" s="113"/>
      <c r="D402" s="113"/>
      <c r="E402" s="113"/>
      <c r="F402" s="113"/>
      <c r="G402" s="113"/>
      <c r="H402" s="113"/>
      <c r="I402" s="113"/>
      <c r="J402" s="113"/>
      <c r="K402" s="358"/>
      <c r="L402" s="359"/>
      <c r="M402" s="360"/>
      <c r="N402" s="276"/>
      <c r="O402" s="276"/>
      <c r="P402" s="276"/>
      <c r="Q402" s="278"/>
      <c r="R402" s="278"/>
      <c r="S402" s="109"/>
      <c r="T402" s="109"/>
      <c r="U402" s="109"/>
      <c r="V402" s="109"/>
      <c r="W402" s="109"/>
      <c r="X402" s="109"/>
      <c r="Y402" s="109"/>
      <c r="Z402" s="109"/>
      <c r="AA402" s="109"/>
      <c r="AB402" s="109"/>
      <c r="AC402" s="109"/>
      <c r="AD402" s="109"/>
      <c r="AE402" s="108"/>
      <c r="AF402" s="109"/>
      <c r="AG402" s="109"/>
      <c r="AH402" s="109"/>
      <c r="AI402" s="109"/>
      <c r="AJ402" s="109"/>
      <c r="AK402" s="277"/>
      <c r="AL402" s="109"/>
      <c r="AM402" s="109"/>
      <c r="AN402" s="109"/>
      <c r="AO402" s="276"/>
      <c r="AP402" s="109"/>
      <c r="AQ402" s="109"/>
      <c r="AR402" s="116"/>
      <c r="AS402" s="116"/>
    </row>
    <row r="403" spans="1:45" ht="139.9" customHeight="1">
      <c r="A403" s="112">
        <v>393</v>
      </c>
      <c r="B403" s="113"/>
      <c r="C403" s="113"/>
      <c r="D403" s="113"/>
      <c r="E403" s="113"/>
      <c r="F403" s="113"/>
      <c r="G403" s="113"/>
      <c r="H403" s="113"/>
      <c r="I403" s="113"/>
      <c r="J403" s="113"/>
      <c r="K403" s="358"/>
      <c r="L403" s="359"/>
      <c r="M403" s="360"/>
      <c r="N403" s="276"/>
      <c r="O403" s="276"/>
      <c r="P403" s="276"/>
      <c r="Q403" s="278"/>
      <c r="R403" s="278"/>
      <c r="S403" s="109"/>
      <c r="T403" s="109"/>
      <c r="U403" s="109"/>
      <c r="V403" s="109"/>
      <c r="W403" s="109"/>
      <c r="X403" s="109"/>
      <c r="Y403" s="109"/>
      <c r="Z403" s="109"/>
      <c r="AA403" s="109"/>
      <c r="AB403" s="109"/>
      <c r="AC403" s="109"/>
      <c r="AD403" s="109"/>
      <c r="AE403" s="108"/>
      <c r="AF403" s="109"/>
      <c r="AG403" s="109"/>
      <c r="AH403" s="109"/>
      <c r="AI403" s="109"/>
      <c r="AJ403" s="109"/>
      <c r="AK403" s="277"/>
      <c r="AL403" s="109"/>
      <c r="AM403" s="109"/>
      <c r="AN403" s="109"/>
      <c r="AO403" s="276"/>
      <c r="AP403" s="109"/>
      <c r="AQ403" s="109"/>
      <c r="AR403" s="116"/>
      <c r="AS403" s="116"/>
    </row>
    <row r="404" spans="1:45" ht="139.9" customHeight="1">
      <c r="A404" s="112">
        <v>394</v>
      </c>
      <c r="B404" s="113"/>
      <c r="C404" s="113"/>
      <c r="D404" s="113"/>
      <c r="E404" s="113"/>
      <c r="F404" s="113"/>
      <c r="G404" s="113"/>
      <c r="H404" s="113"/>
      <c r="I404" s="113"/>
      <c r="J404" s="113"/>
      <c r="K404" s="358"/>
      <c r="L404" s="359"/>
      <c r="M404" s="360"/>
      <c r="N404" s="276"/>
      <c r="O404" s="276"/>
      <c r="P404" s="276"/>
      <c r="Q404" s="278"/>
      <c r="R404" s="278"/>
      <c r="S404" s="109"/>
      <c r="T404" s="109"/>
      <c r="U404" s="109"/>
      <c r="V404" s="109"/>
      <c r="W404" s="109"/>
      <c r="X404" s="109"/>
      <c r="Y404" s="109"/>
      <c r="Z404" s="109"/>
      <c r="AA404" s="109"/>
      <c r="AB404" s="109"/>
      <c r="AC404" s="109"/>
      <c r="AD404" s="109"/>
      <c r="AE404" s="108"/>
      <c r="AF404" s="109"/>
      <c r="AG404" s="109"/>
      <c r="AH404" s="109"/>
      <c r="AI404" s="109"/>
      <c r="AJ404" s="109"/>
      <c r="AK404" s="277"/>
      <c r="AL404" s="109"/>
      <c r="AM404" s="109"/>
      <c r="AN404" s="109"/>
      <c r="AO404" s="276"/>
      <c r="AP404" s="109"/>
      <c r="AQ404" s="109"/>
      <c r="AR404" s="116"/>
      <c r="AS404" s="116"/>
    </row>
    <row r="405" spans="1:45" ht="139.9" customHeight="1">
      <c r="A405" s="112">
        <v>395</v>
      </c>
      <c r="B405" s="113"/>
      <c r="C405" s="113"/>
      <c r="D405" s="113"/>
      <c r="E405" s="113"/>
      <c r="F405" s="113"/>
      <c r="G405" s="113"/>
      <c r="H405" s="113"/>
      <c r="I405" s="113"/>
      <c r="J405" s="113"/>
      <c r="K405" s="358"/>
      <c r="L405" s="359"/>
      <c r="M405" s="360"/>
      <c r="N405" s="276"/>
      <c r="O405" s="276"/>
      <c r="P405" s="276"/>
      <c r="Q405" s="278"/>
      <c r="R405" s="278"/>
      <c r="S405" s="109"/>
      <c r="T405" s="109"/>
      <c r="U405" s="109"/>
      <c r="V405" s="109"/>
      <c r="W405" s="109"/>
      <c r="X405" s="109"/>
      <c r="Y405" s="109"/>
      <c r="Z405" s="109"/>
      <c r="AA405" s="109"/>
      <c r="AB405" s="109"/>
      <c r="AC405" s="109"/>
      <c r="AD405" s="109"/>
      <c r="AE405" s="108"/>
      <c r="AF405" s="109"/>
      <c r="AG405" s="109"/>
      <c r="AH405" s="109"/>
      <c r="AI405" s="109"/>
      <c r="AJ405" s="109"/>
      <c r="AK405" s="277"/>
      <c r="AL405" s="109"/>
      <c r="AM405" s="109"/>
      <c r="AN405" s="109"/>
      <c r="AO405" s="276"/>
      <c r="AP405" s="109"/>
      <c r="AQ405" s="109"/>
      <c r="AR405" s="116"/>
      <c r="AS405" s="116"/>
    </row>
    <row r="406" spans="1:45" ht="139.9" customHeight="1">
      <c r="A406" s="112">
        <v>396</v>
      </c>
      <c r="B406" s="113"/>
      <c r="C406" s="113"/>
      <c r="D406" s="113"/>
      <c r="E406" s="113"/>
      <c r="F406" s="113"/>
      <c r="G406" s="113"/>
      <c r="H406" s="113"/>
      <c r="I406" s="113"/>
      <c r="J406" s="113"/>
      <c r="K406" s="358"/>
      <c r="L406" s="359"/>
      <c r="M406" s="360"/>
      <c r="N406" s="276"/>
      <c r="O406" s="276"/>
      <c r="P406" s="276"/>
      <c r="Q406" s="278"/>
      <c r="R406" s="278"/>
      <c r="S406" s="109"/>
      <c r="T406" s="109"/>
      <c r="U406" s="109"/>
      <c r="V406" s="109"/>
      <c r="W406" s="109"/>
      <c r="X406" s="109"/>
      <c r="Y406" s="109"/>
      <c r="Z406" s="109"/>
      <c r="AA406" s="109"/>
      <c r="AB406" s="109"/>
      <c r="AC406" s="109"/>
      <c r="AD406" s="109"/>
      <c r="AE406" s="108"/>
      <c r="AF406" s="109"/>
      <c r="AG406" s="109"/>
      <c r="AH406" s="109"/>
      <c r="AI406" s="109"/>
      <c r="AJ406" s="109"/>
      <c r="AK406" s="277"/>
      <c r="AL406" s="109"/>
      <c r="AM406" s="109"/>
      <c r="AN406" s="109"/>
      <c r="AO406" s="276"/>
      <c r="AP406" s="109"/>
      <c r="AQ406" s="109"/>
      <c r="AR406" s="116"/>
      <c r="AS406" s="116"/>
    </row>
    <row r="407" spans="1:45" ht="139.9" customHeight="1">
      <c r="A407" s="112">
        <v>397</v>
      </c>
      <c r="B407" s="113"/>
      <c r="C407" s="113"/>
      <c r="D407" s="113"/>
      <c r="E407" s="113"/>
      <c r="F407" s="113"/>
      <c r="G407" s="113"/>
      <c r="H407" s="113"/>
      <c r="I407" s="113"/>
      <c r="J407" s="113"/>
      <c r="K407" s="358"/>
      <c r="L407" s="359"/>
      <c r="M407" s="360"/>
      <c r="N407" s="276"/>
      <c r="O407" s="276"/>
      <c r="P407" s="276"/>
      <c r="Q407" s="278"/>
      <c r="R407" s="278"/>
      <c r="S407" s="109"/>
      <c r="T407" s="109"/>
      <c r="U407" s="109"/>
      <c r="V407" s="109"/>
      <c r="W407" s="109"/>
      <c r="X407" s="109"/>
      <c r="Y407" s="109"/>
      <c r="Z407" s="109"/>
      <c r="AA407" s="109"/>
      <c r="AB407" s="109"/>
      <c r="AC407" s="109"/>
      <c r="AD407" s="109"/>
      <c r="AE407" s="108"/>
      <c r="AF407" s="109"/>
      <c r="AG407" s="109"/>
      <c r="AH407" s="109"/>
      <c r="AI407" s="109"/>
      <c r="AJ407" s="109"/>
      <c r="AK407" s="277"/>
      <c r="AL407" s="109"/>
      <c r="AM407" s="109"/>
      <c r="AN407" s="109"/>
      <c r="AO407" s="276"/>
      <c r="AP407" s="109"/>
      <c r="AQ407" s="109"/>
      <c r="AR407" s="116"/>
      <c r="AS407" s="116"/>
    </row>
    <row r="408" spans="1:45" ht="139.9" customHeight="1">
      <c r="A408" s="112">
        <v>398</v>
      </c>
      <c r="B408" s="113"/>
      <c r="C408" s="113"/>
      <c r="D408" s="113"/>
      <c r="E408" s="113"/>
      <c r="F408" s="113"/>
      <c r="G408" s="113"/>
      <c r="H408" s="113"/>
      <c r="I408" s="113"/>
      <c r="J408" s="113"/>
      <c r="K408" s="358"/>
      <c r="L408" s="359"/>
      <c r="M408" s="360"/>
      <c r="N408" s="276"/>
      <c r="O408" s="276"/>
      <c r="P408" s="276"/>
      <c r="Q408" s="278"/>
      <c r="R408" s="278"/>
      <c r="S408" s="109"/>
      <c r="T408" s="109"/>
      <c r="U408" s="109"/>
      <c r="V408" s="109"/>
      <c r="W408" s="109"/>
      <c r="X408" s="109"/>
      <c r="Y408" s="109"/>
      <c r="Z408" s="109"/>
      <c r="AA408" s="109"/>
      <c r="AB408" s="109"/>
      <c r="AC408" s="109"/>
      <c r="AD408" s="109"/>
      <c r="AE408" s="108"/>
      <c r="AF408" s="109"/>
      <c r="AG408" s="109"/>
      <c r="AH408" s="109"/>
      <c r="AI408" s="109"/>
      <c r="AJ408" s="109"/>
      <c r="AK408" s="277"/>
      <c r="AL408" s="109"/>
      <c r="AM408" s="109"/>
      <c r="AN408" s="109"/>
      <c r="AO408" s="276"/>
      <c r="AP408" s="109"/>
      <c r="AQ408" s="109"/>
      <c r="AR408" s="116"/>
      <c r="AS408" s="116"/>
    </row>
    <row r="409" spans="1:45" ht="139.9" customHeight="1">
      <c r="A409" s="112">
        <v>399</v>
      </c>
      <c r="B409" s="113"/>
      <c r="C409" s="113"/>
      <c r="D409" s="113"/>
      <c r="E409" s="113"/>
      <c r="F409" s="113"/>
      <c r="G409" s="113"/>
      <c r="H409" s="113"/>
      <c r="I409" s="113"/>
      <c r="J409" s="113"/>
      <c r="K409" s="358"/>
      <c r="L409" s="359"/>
      <c r="M409" s="360"/>
      <c r="N409" s="276"/>
      <c r="O409" s="276"/>
      <c r="P409" s="276"/>
      <c r="Q409" s="278"/>
      <c r="R409" s="278"/>
      <c r="S409" s="109"/>
      <c r="T409" s="109"/>
      <c r="U409" s="109"/>
      <c r="V409" s="109"/>
      <c r="W409" s="109"/>
      <c r="X409" s="109"/>
      <c r="Y409" s="109"/>
      <c r="Z409" s="109"/>
      <c r="AA409" s="109"/>
      <c r="AB409" s="109"/>
      <c r="AC409" s="109"/>
      <c r="AD409" s="109"/>
      <c r="AE409" s="108"/>
      <c r="AF409" s="109"/>
      <c r="AG409" s="109"/>
      <c r="AH409" s="109"/>
      <c r="AI409" s="109"/>
      <c r="AJ409" s="109"/>
      <c r="AK409" s="277"/>
      <c r="AL409" s="109"/>
      <c r="AM409" s="109"/>
      <c r="AN409" s="109"/>
      <c r="AO409" s="276"/>
      <c r="AP409" s="109"/>
      <c r="AQ409" s="109"/>
      <c r="AR409" s="116"/>
      <c r="AS409" s="116"/>
    </row>
    <row r="410" spans="1:45" ht="139.9" customHeight="1">
      <c r="A410" s="112">
        <v>400</v>
      </c>
      <c r="B410" s="113"/>
      <c r="C410" s="113"/>
      <c r="D410" s="113"/>
      <c r="E410" s="113"/>
      <c r="F410" s="113"/>
      <c r="G410" s="113"/>
      <c r="H410" s="113"/>
      <c r="I410" s="113"/>
      <c r="J410" s="113"/>
      <c r="K410" s="358"/>
      <c r="L410" s="359"/>
      <c r="M410" s="360"/>
      <c r="N410" s="276"/>
      <c r="O410" s="276"/>
      <c r="P410" s="276"/>
      <c r="Q410" s="278"/>
      <c r="R410" s="278"/>
      <c r="S410" s="109"/>
      <c r="T410" s="109"/>
      <c r="U410" s="109"/>
      <c r="V410" s="109"/>
      <c r="W410" s="109"/>
      <c r="X410" s="109"/>
      <c r="Y410" s="109"/>
      <c r="Z410" s="109"/>
      <c r="AA410" s="109"/>
      <c r="AB410" s="109"/>
      <c r="AC410" s="109"/>
      <c r="AD410" s="109"/>
      <c r="AE410" s="108"/>
      <c r="AF410" s="109"/>
      <c r="AG410" s="109"/>
      <c r="AH410" s="109"/>
      <c r="AI410" s="109"/>
      <c r="AJ410" s="109"/>
      <c r="AK410" s="277"/>
      <c r="AL410" s="109"/>
      <c r="AM410" s="109"/>
      <c r="AN410" s="109"/>
      <c r="AO410" s="276"/>
      <c r="AP410" s="109"/>
      <c r="AQ410" s="109"/>
      <c r="AR410" s="116"/>
      <c r="AS410" s="116"/>
    </row>
    <row r="411" spans="1:45" ht="139.9" customHeight="1">
      <c r="A411" s="112">
        <v>401</v>
      </c>
      <c r="B411" s="113"/>
      <c r="C411" s="113"/>
      <c r="D411" s="113"/>
      <c r="E411" s="113"/>
      <c r="F411" s="113"/>
      <c r="G411" s="113"/>
      <c r="H411" s="113"/>
      <c r="I411" s="113"/>
      <c r="J411" s="113"/>
      <c r="K411" s="358"/>
      <c r="L411" s="359"/>
      <c r="M411" s="360"/>
      <c r="N411" s="276"/>
      <c r="O411" s="276"/>
      <c r="P411" s="276"/>
      <c r="Q411" s="278"/>
      <c r="R411" s="278"/>
      <c r="S411" s="109"/>
      <c r="T411" s="109"/>
      <c r="U411" s="109"/>
      <c r="V411" s="109"/>
      <c r="W411" s="109"/>
      <c r="X411" s="109"/>
      <c r="Y411" s="109"/>
      <c r="Z411" s="109"/>
      <c r="AA411" s="109"/>
      <c r="AB411" s="109"/>
      <c r="AC411" s="109"/>
      <c r="AD411" s="109"/>
      <c r="AE411" s="108"/>
      <c r="AF411" s="109"/>
      <c r="AG411" s="109"/>
      <c r="AH411" s="109"/>
      <c r="AI411" s="109"/>
      <c r="AJ411" s="109"/>
      <c r="AK411" s="277"/>
      <c r="AL411" s="109"/>
      <c r="AM411" s="109"/>
      <c r="AN411" s="109"/>
      <c r="AO411" s="276"/>
      <c r="AP411" s="109"/>
      <c r="AQ411" s="109"/>
      <c r="AR411" s="116"/>
      <c r="AS411" s="116"/>
    </row>
    <row r="412" spans="1:45" ht="139.9" customHeight="1">
      <c r="A412" s="112">
        <v>402</v>
      </c>
      <c r="B412" s="113"/>
      <c r="C412" s="113"/>
      <c r="D412" s="113"/>
      <c r="E412" s="113"/>
      <c r="F412" s="113"/>
      <c r="G412" s="113"/>
      <c r="H412" s="113"/>
      <c r="I412" s="113"/>
      <c r="J412" s="113"/>
      <c r="K412" s="358"/>
      <c r="L412" s="359"/>
      <c r="M412" s="360"/>
      <c r="N412" s="276"/>
      <c r="O412" s="276"/>
      <c r="P412" s="276"/>
      <c r="Q412" s="278"/>
      <c r="R412" s="278"/>
      <c r="S412" s="109"/>
      <c r="T412" s="109"/>
      <c r="U412" s="109"/>
      <c r="V412" s="109"/>
      <c r="W412" s="109"/>
      <c r="X412" s="109"/>
      <c r="Y412" s="109"/>
      <c r="Z412" s="109"/>
      <c r="AA412" s="109"/>
      <c r="AB412" s="109"/>
      <c r="AC412" s="109"/>
      <c r="AD412" s="109"/>
      <c r="AE412" s="108"/>
      <c r="AF412" s="109"/>
      <c r="AG412" s="109"/>
      <c r="AH412" s="109"/>
      <c r="AI412" s="109"/>
      <c r="AJ412" s="109"/>
      <c r="AK412" s="277"/>
      <c r="AL412" s="109"/>
      <c r="AM412" s="109"/>
      <c r="AN412" s="109"/>
      <c r="AO412" s="276"/>
      <c r="AP412" s="109"/>
      <c r="AQ412" s="109"/>
      <c r="AR412" s="116"/>
      <c r="AS412" s="116"/>
    </row>
    <row r="413" spans="1:45" ht="139.9" customHeight="1">
      <c r="A413" s="112">
        <v>403</v>
      </c>
      <c r="B413" s="113"/>
      <c r="C413" s="113"/>
      <c r="D413" s="113"/>
      <c r="E413" s="113"/>
      <c r="F413" s="113"/>
      <c r="G413" s="113"/>
      <c r="H413" s="113"/>
      <c r="I413" s="113"/>
      <c r="J413" s="113"/>
      <c r="K413" s="358"/>
      <c r="L413" s="359"/>
      <c r="M413" s="360"/>
      <c r="N413" s="276"/>
      <c r="O413" s="276"/>
      <c r="P413" s="276"/>
      <c r="Q413" s="278"/>
      <c r="R413" s="278"/>
      <c r="S413" s="109"/>
      <c r="T413" s="109"/>
      <c r="U413" s="109"/>
      <c r="V413" s="109"/>
      <c r="W413" s="109"/>
      <c r="X413" s="109"/>
      <c r="Y413" s="109"/>
      <c r="Z413" s="109"/>
      <c r="AA413" s="109"/>
      <c r="AB413" s="109"/>
      <c r="AC413" s="109"/>
      <c r="AD413" s="109"/>
      <c r="AE413" s="108"/>
      <c r="AF413" s="109"/>
      <c r="AG413" s="109"/>
      <c r="AH413" s="109"/>
      <c r="AI413" s="109"/>
      <c r="AJ413" s="109"/>
      <c r="AK413" s="277"/>
      <c r="AL413" s="109"/>
      <c r="AM413" s="109"/>
      <c r="AN413" s="109"/>
      <c r="AO413" s="276"/>
      <c r="AP413" s="109"/>
      <c r="AQ413" s="109"/>
      <c r="AR413" s="116"/>
      <c r="AS413" s="116"/>
    </row>
    <row r="414" spans="1:45" ht="139.9" customHeight="1">
      <c r="A414" s="112">
        <v>404</v>
      </c>
      <c r="B414" s="113"/>
      <c r="C414" s="113"/>
      <c r="D414" s="113"/>
      <c r="E414" s="113"/>
      <c r="F414" s="113"/>
      <c r="G414" s="113"/>
      <c r="H414" s="113"/>
      <c r="I414" s="113"/>
      <c r="J414" s="113"/>
      <c r="K414" s="358"/>
      <c r="L414" s="359"/>
      <c r="M414" s="360"/>
      <c r="N414" s="276"/>
      <c r="O414" s="276"/>
      <c r="P414" s="276"/>
      <c r="Q414" s="278"/>
      <c r="R414" s="278"/>
      <c r="S414" s="109"/>
      <c r="T414" s="109"/>
      <c r="U414" s="109"/>
      <c r="V414" s="109"/>
      <c r="W414" s="109"/>
      <c r="X414" s="109"/>
      <c r="Y414" s="109"/>
      <c r="Z414" s="109"/>
      <c r="AA414" s="109"/>
      <c r="AB414" s="109"/>
      <c r="AC414" s="109"/>
      <c r="AD414" s="109"/>
      <c r="AE414" s="108"/>
      <c r="AF414" s="109"/>
      <c r="AG414" s="109"/>
      <c r="AH414" s="109"/>
      <c r="AI414" s="109"/>
      <c r="AJ414" s="109"/>
      <c r="AK414" s="277"/>
      <c r="AL414" s="109"/>
      <c r="AM414" s="109"/>
      <c r="AN414" s="109"/>
      <c r="AO414" s="276"/>
      <c r="AP414" s="109"/>
      <c r="AQ414" s="109"/>
      <c r="AR414" s="116"/>
      <c r="AS414" s="116"/>
    </row>
    <row r="415" spans="1:45" ht="139.9" customHeight="1">
      <c r="A415" s="112">
        <v>405</v>
      </c>
      <c r="B415" s="113"/>
      <c r="C415" s="113"/>
      <c r="D415" s="113"/>
      <c r="E415" s="113"/>
      <c r="F415" s="113"/>
      <c r="G415" s="113"/>
      <c r="H415" s="113"/>
      <c r="I415" s="113"/>
      <c r="J415" s="113"/>
      <c r="K415" s="358"/>
      <c r="L415" s="359"/>
      <c r="M415" s="360"/>
      <c r="N415" s="276"/>
      <c r="O415" s="276"/>
      <c r="P415" s="276"/>
      <c r="Q415" s="278"/>
      <c r="R415" s="278"/>
      <c r="S415" s="109"/>
      <c r="T415" s="109"/>
      <c r="U415" s="109"/>
      <c r="V415" s="109"/>
      <c r="W415" s="109"/>
      <c r="X415" s="109"/>
      <c r="Y415" s="109"/>
      <c r="Z415" s="109"/>
      <c r="AA415" s="109"/>
      <c r="AB415" s="109"/>
      <c r="AC415" s="109"/>
      <c r="AD415" s="109"/>
      <c r="AE415" s="108"/>
      <c r="AF415" s="109"/>
      <c r="AG415" s="109"/>
      <c r="AH415" s="109"/>
      <c r="AI415" s="109"/>
      <c r="AJ415" s="109"/>
      <c r="AK415" s="277"/>
      <c r="AL415" s="109"/>
      <c r="AM415" s="109"/>
      <c r="AN415" s="109"/>
      <c r="AO415" s="276"/>
      <c r="AP415" s="109"/>
      <c r="AQ415" s="109"/>
      <c r="AR415" s="116"/>
      <c r="AS415" s="116"/>
    </row>
    <row r="416" spans="1:45" ht="139.9" customHeight="1">
      <c r="A416" s="112">
        <v>406</v>
      </c>
      <c r="B416" s="113"/>
      <c r="C416" s="113"/>
      <c r="D416" s="113"/>
      <c r="E416" s="113"/>
      <c r="F416" s="113"/>
      <c r="G416" s="113"/>
      <c r="H416" s="113"/>
      <c r="I416" s="113"/>
      <c r="J416" s="113"/>
      <c r="K416" s="358"/>
      <c r="L416" s="359"/>
      <c r="M416" s="360"/>
      <c r="N416" s="276"/>
      <c r="O416" s="276"/>
      <c r="P416" s="276"/>
      <c r="Q416" s="278"/>
      <c r="R416" s="278"/>
      <c r="S416" s="109"/>
      <c r="T416" s="109"/>
      <c r="U416" s="109"/>
      <c r="V416" s="109"/>
      <c r="W416" s="109"/>
      <c r="X416" s="109"/>
      <c r="Y416" s="109"/>
      <c r="Z416" s="109"/>
      <c r="AA416" s="109"/>
      <c r="AB416" s="109"/>
      <c r="AC416" s="109"/>
      <c r="AD416" s="109"/>
      <c r="AE416" s="108"/>
      <c r="AF416" s="109"/>
      <c r="AG416" s="109"/>
      <c r="AH416" s="109"/>
      <c r="AI416" s="109"/>
      <c r="AJ416" s="109"/>
      <c r="AK416" s="277"/>
      <c r="AL416" s="109"/>
      <c r="AM416" s="109"/>
      <c r="AN416" s="109"/>
      <c r="AO416" s="276"/>
      <c r="AP416" s="109"/>
      <c r="AQ416" s="109"/>
      <c r="AR416" s="116"/>
      <c r="AS416" s="116"/>
    </row>
    <row r="417" spans="1:45" ht="139.9" customHeight="1">
      <c r="A417" s="112">
        <v>407</v>
      </c>
      <c r="B417" s="113"/>
      <c r="C417" s="113"/>
      <c r="D417" s="113"/>
      <c r="E417" s="113"/>
      <c r="F417" s="113"/>
      <c r="G417" s="113"/>
      <c r="H417" s="113"/>
      <c r="I417" s="113"/>
      <c r="J417" s="113"/>
      <c r="K417" s="358"/>
      <c r="L417" s="359"/>
      <c r="M417" s="360"/>
      <c r="N417" s="276"/>
      <c r="O417" s="276"/>
      <c r="P417" s="276"/>
      <c r="Q417" s="278"/>
      <c r="R417" s="278"/>
      <c r="S417" s="109"/>
      <c r="T417" s="109"/>
      <c r="U417" s="109"/>
      <c r="V417" s="109"/>
      <c r="W417" s="109"/>
      <c r="X417" s="109"/>
      <c r="Y417" s="109"/>
      <c r="Z417" s="109"/>
      <c r="AA417" s="109"/>
      <c r="AB417" s="109"/>
      <c r="AC417" s="109"/>
      <c r="AD417" s="109"/>
      <c r="AE417" s="108"/>
      <c r="AF417" s="109"/>
      <c r="AG417" s="109"/>
      <c r="AH417" s="109"/>
      <c r="AI417" s="109"/>
      <c r="AJ417" s="109"/>
      <c r="AK417" s="277"/>
      <c r="AL417" s="109"/>
      <c r="AM417" s="109"/>
      <c r="AN417" s="109"/>
      <c r="AO417" s="276"/>
      <c r="AP417" s="109"/>
      <c r="AQ417" s="109"/>
      <c r="AR417" s="116"/>
      <c r="AS417" s="116"/>
    </row>
    <row r="418" spans="1:45" ht="139.9" customHeight="1">
      <c r="A418" s="112">
        <v>408</v>
      </c>
      <c r="B418" s="113"/>
      <c r="C418" s="113"/>
      <c r="D418" s="113"/>
      <c r="E418" s="113"/>
      <c r="F418" s="113"/>
      <c r="G418" s="113"/>
      <c r="H418" s="113"/>
      <c r="I418" s="113"/>
      <c r="J418" s="113"/>
      <c r="K418" s="358"/>
      <c r="L418" s="359"/>
      <c r="M418" s="360"/>
      <c r="N418" s="276"/>
      <c r="O418" s="276"/>
      <c r="P418" s="276"/>
      <c r="Q418" s="278"/>
      <c r="R418" s="278"/>
      <c r="S418" s="109"/>
      <c r="T418" s="109"/>
      <c r="U418" s="109"/>
      <c r="V418" s="109"/>
      <c r="W418" s="109"/>
      <c r="X418" s="109"/>
      <c r="Y418" s="109"/>
      <c r="Z418" s="109"/>
      <c r="AA418" s="109"/>
      <c r="AB418" s="109"/>
      <c r="AC418" s="109"/>
      <c r="AD418" s="109"/>
      <c r="AE418" s="108"/>
      <c r="AF418" s="109"/>
      <c r="AG418" s="109"/>
      <c r="AH418" s="109"/>
      <c r="AI418" s="109"/>
      <c r="AJ418" s="109"/>
      <c r="AK418" s="277"/>
      <c r="AL418" s="109"/>
      <c r="AM418" s="109"/>
      <c r="AN418" s="109"/>
      <c r="AO418" s="276"/>
      <c r="AP418" s="109"/>
      <c r="AQ418" s="109"/>
      <c r="AR418" s="116"/>
      <c r="AS418" s="116"/>
    </row>
    <row r="419" spans="1:45" ht="139.9" customHeight="1">
      <c r="A419" s="112">
        <v>409</v>
      </c>
      <c r="B419" s="113"/>
      <c r="C419" s="113"/>
      <c r="D419" s="113"/>
      <c r="E419" s="113"/>
      <c r="F419" s="113"/>
      <c r="G419" s="113"/>
      <c r="H419" s="113"/>
      <c r="I419" s="113"/>
      <c r="J419" s="113"/>
      <c r="K419" s="358"/>
      <c r="L419" s="359"/>
      <c r="M419" s="360"/>
      <c r="N419" s="276"/>
      <c r="O419" s="276"/>
      <c r="P419" s="276"/>
      <c r="Q419" s="278"/>
      <c r="R419" s="278"/>
      <c r="S419" s="109"/>
      <c r="T419" s="109"/>
      <c r="U419" s="109"/>
      <c r="V419" s="109"/>
      <c r="W419" s="109"/>
      <c r="X419" s="109"/>
      <c r="Y419" s="109"/>
      <c r="Z419" s="109"/>
      <c r="AA419" s="109"/>
      <c r="AB419" s="109"/>
      <c r="AC419" s="109"/>
      <c r="AD419" s="109"/>
      <c r="AE419" s="108"/>
      <c r="AF419" s="109"/>
      <c r="AG419" s="109"/>
      <c r="AH419" s="109"/>
      <c r="AI419" s="109"/>
      <c r="AJ419" s="109"/>
      <c r="AK419" s="277"/>
      <c r="AL419" s="109"/>
      <c r="AM419" s="109"/>
      <c r="AN419" s="109"/>
      <c r="AO419" s="276"/>
      <c r="AP419" s="109"/>
      <c r="AQ419" s="109"/>
      <c r="AR419" s="116"/>
      <c r="AS419" s="116"/>
    </row>
    <row r="420" spans="1:45" ht="139.9" customHeight="1">
      <c r="A420" s="112">
        <v>410</v>
      </c>
      <c r="B420" s="113"/>
      <c r="C420" s="113"/>
      <c r="D420" s="113"/>
      <c r="E420" s="113"/>
      <c r="F420" s="113"/>
      <c r="G420" s="113"/>
      <c r="H420" s="113"/>
      <c r="I420" s="113"/>
      <c r="J420" s="113"/>
      <c r="K420" s="358"/>
      <c r="L420" s="359"/>
      <c r="M420" s="360"/>
      <c r="N420" s="276"/>
      <c r="O420" s="276"/>
      <c r="P420" s="276"/>
      <c r="Q420" s="278"/>
      <c r="R420" s="278"/>
      <c r="S420" s="109"/>
      <c r="T420" s="109"/>
      <c r="U420" s="109"/>
      <c r="V420" s="109"/>
      <c r="W420" s="109"/>
      <c r="X420" s="109"/>
      <c r="Y420" s="109"/>
      <c r="Z420" s="109"/>
      <c r="AA420" s="109"/>
      <c r="AB420" s="109"/>
      <c r="AC420" s="109"/>
      <c r="AD420" s="109"/>
      <c r="AE420" s="108"/>
      <c r="AF420" s="109"/>
      <c r="AG420" s="109"/>
      <c r="AH420" s="109"/>
      <c r="AI420" s="109"/>
      <c r="AJ420" s="109"/>
      <c r="AK420" s="277"/>
      <c r="AL420" s="109"/>
      <c r="AM420" s="109"/>
      <c r="AN420" s="109"/>
      <c r="AO420" s="276"/>
      <c r="AP420" s="109"/>
      <c r="AQ420" s="109"/>
      <c r="AR420" s="116"/>
      <c r="AS420" s="116"/>
    </row>
    <row r="421" spans="1:45" ht="139.9" customHeight="1">
      <c r="A421" s="112">
        <v>411</v>
      </c>
      <c r="B421" s="113"/>
      <c r="C421" s="113"/>
      <c r="D421" s="113"/>
      <c r="E421" s="113"/>
      <c r="F421" s="113"/>
      <c r="G421" s="113"/>
      <c r="H421" s="113"/>
      <c r="I421" s="113"/>
      <c r="J421" s="113"/>
      <c r="K421" s="358"/>
      <c r="L421" s="359"/>
      <c r="M421" s="360"/>
      <c r="N421" s="276"/>
      <c r="O421" s="276"/>
      <c r="P421" s="276"/>
      <c r="Q421" s="278"/>
      <c r="R421" s="278"/>
      <c r="S421" s="109"/>
      <c r="T421" s="109"/>
      <c r="U421" s="109"/>
      <c r="V421" s="109"/>
      <c r="W421" s="109"/>
      <c r="X421" s="109"/>
      <c r="Y421" s="109"/>
      <c r="Z421" s="109"/>
      <c r="AA421" s="109"/>
      <c r="AB421" s="109"/>
      <c r="AC421" s="109"/>
      <c r="AD421" s="109"/>
      <c r="AE421" s="108"/>
      <c r="AF421" s="109"/>
      <c r="AG421" s="109"/>
      <c r="AH421" s="109"/>
      <c r="AI421" s="109"/>
      <c r="AJ421" s="109"/>
      <c r="AK421" s="277"/>
      <c r="AL421" s="109"/>
      <c r="AM421" s="109"/>
      <c r="AN421" s="109"/>
      <c r="AO421" s="276"/>
      <c r="AP421" s="109"/>
      <c r="AQ421" s="109"/>
      <c r="AR421" s="116"/>
      <c r="AS421" s="116"/>
    </row>
    <row r="422" spans="1:45" ht="139.9" customHeight="1">
      <c r="A422" s="112">
        <v>412</v>
      </c>
      <c r="B422" s="113"/>
      <c r="C422" s="113"/>
      <c r="D422" s="113"/>
      <c r="E422" s="113"/>
      <c r="F422" s="113"/>
      <c r="G422" s="113"/>
      <c r="H422" s="113"/>
      <c r="I422" s="113"/>
      <c r="J422" s="113"/>
      <c r="K422" s="358"/>
      <c r="L422" s="359"/>
      <c r="M422" s="360"/>
      <c r="N422" s="276"/>
      <c r="O422" s="276"/>
      <c r="P422" s="276"/>
      <c r="Q422" s="278"/>
      <c r="R422" s="278"/>
      <c r="S422" s="109"/>
      <c r="T422" s="109"/>
      <c r="U422" s="109"/>
      <c r="V422" s="109"/>
      <c r="W422" s="109"/>
      <c r="X422" s="109"/>
      <c r="Y422" s="109"/>
      <c r="Z422" s="109"/>
      <c r="AA422" s="109"/>
      <c r="AB422" s="109"/>
      <c r="AC422" s="109"/>
      <c r="AD422" s="109"/>
      <c r="AE422" s="108"/>
      <c r="AF422" s="109"/>
      <c r="AG422" s="109"/>
      <c r="AH422" s="109"/>
      <c r="AI422" s="109"/>
      <c r="AJ422" s="109"/>
      <c r="AK422" s="277"/>
      <c r="AL422" s="109"/>
      <c r="AM422" s="109"/>
      <c r="AN422" s="109"/>
      <c r="AO422" s="276"/>
      <c r="AP422" s="109"/>
      <c r="AQ422" s="109"/>
      <c r="AR422" s="116"/>
      <c r="AS422" s="116"/>
    </row>
    <row r="423" spans="1:45" ht="139.9" customHeight="1">
      <c r="A423" s="112">
        <v>413</v>
      </c>
      <c r="B423" s="113"/>
      <c r="C423" s="113"/>
      <c r="D423" s="113"/>
      <c r="E423" s="113"/>
      <c r="F423" s="113"/>
      <c r="G423" s="113"/>
      <c r="H423" s="113"/>
      <c r="I423" s="113"/>
      <c r="J423" s="113"/>
      <c r="K423" s="358"/>
      <c r="L423" s="359"/>
      <c r="M423" s="360"/>
      <c r="N423" s="276"/>
      <c r="O423" s="276"/>
      <c r="P423" s="276"/>
      <c r="Q423" s="278"/>
      <c r="R423" s="278"/>
      <c r="S423" s="109"/>
      <c r="T423" s="109"/>
      <c r="U423" s="109"/>
      <c r="V423" s="109"/>
      <c r="W423" s="109"/>
      <c r="X423" s="109"/>
      <c r="Y423" s="109"/>
      <c r="Z423" s="109"/>
      <c r="AA423" s="109"/>
      <c r="AB423" s="109"/>
      <c r="AC423" s="109"/>
      <c r="AD423" s="109"/>
      <c r="AE423" s="108"/>
      <c r="AF423" s="109"/>
      <c r="AG423" s="109"/>
      <c r="AH423" s="109"/>
      <c r="AI423" s="109"/>
      <c r="AJ423" s="109"/>
      <c r="AK423" s="277"/>
      <c r="AL423" s="109"/>
      <c r="AM423" s="109"/>
      <c r="AN423" s="109"/>
      <c r="AO423" s="276"/>
      <c r="AP423" s="109"/>
      <c r="AQ423" s="109"/>
      <c r="AR423" s="116"/>
      <c r="AS423" s="116"/>
    </row>
    <row r="424" spans="1:45" ht="139.9" customHeight="1">
      <c r="A424" s="112">
        <v>414</v>
      </c>
      <c r="B424" s="113"/>
      <c r="C424" s="113"/>
      <c r="D424" s="113"/>
      <c r="E424" s="113"/>
      <c r="F424" s="113"/>
      <c r="G424" s="113"/>
      <c r="H424" s="113"/>
      <c r="I424" s="113"/>
      <c r="J424" s="113"/>
      <c r="K424" s="358"/>
      <c r="L424" s="359"/>
      <c r="M424" s="360"/>
      <c r="N424" s="276"/>
      <c r="O424" s="276"/>
      <c r="P424" s="276"/>
      <c r="Q424" s="278"/>
      <c r="R424" s="278"/>
      <c r="S424" s="109"/>
      <c r="T424" s="109"/>
      <c r="U424" s="109"/>
      <c r="V424" s="109"/>
      <c r="W424" s="109"/>
      <c r="X424" s="109"/>
      <c r="Y424" s="109"/>
      <c r="Z424" s="109"/>
      <c r="AA424" s="109"/>
      <c r="AB424" s="109"/>
      <c r="AC424" s="109"/>
      <c r="AD424" s="109"/>
      <c r="AE424" s="108"/>
      <c r="AF424" s="109"/>
      <c r="AG424" s="109"/>
      <c r="AH424" s="109"/>
      <c r="AI424" s="109"/>
      <c r="AJ424" s="109"/>
      <c r="AK424" s="277"/>
      <c r="AL424" s="109"/>
      <c r="AM424" s="109"/>
      <c r="AN424" s="109"/>
      <c r="AO424" s="276"/>
      <c r="AP424" s="109"/>
      <c r="AQ424" s="109"/>
      <c r="AR424" s="116"/>
      <c r="AS424" s="116"/>
    </row>
    <row r="425" spans="1:45" ht="139.9" customHeight="1">
      <c r="A425" s="112">
        <v>415</v>
      </c>
      <c r="B425" s="113"/>
      <c r="C425" s="113"/>
      <c r="D425" s="113"/>
      <c r="E425" s="113"/>
      <c r="F425" s="113"/>
      <c r="G425" s="113"/>
      <c r="H425" s="113"/>
      <c r="I425" s="113"/>
      <c r="J425" s="113"/>
      <c r="K425" s="358"/>
      <c r="L425" s="359"/>
      <c r="M425" s="360"/>
      <c r="N425" s="276"/>
      <c r="O425" s="276"/>
      <c r="P425" s="276"/>
      <c r="Q425" s="278"/>
      <c r="R425" s="278"/>
      <c r="S425" s="109"/>
      <c r="T425" s="109"/>
      <c r="U425" s="109"/>
      <c r="V425" s="109"/>
      <c r="W425" s="109"/>
      <c r="X425" s="109"/>
      <c r="Y425" s="109"/>
      <c r="Z425" s="109"/>
      <c r="AA425" s="109"/>
      <c r="AB425" s="109"/>
      <c r="AC425" s="109"/>
      <c r="AD425" s="109"/>
      <c r="AE425" s="108"/>
      <c r="AF425" s="109"/>
      <c r="AG425" s="109"/>
      <c r="AH425" s="109"/>
      <c r="AI425" s="109"/>
      <c r="AJ425" s="109"/>
      <c r="AK425" s="277"/>
      <c r="AL425" s="109"/>
      <c r="AM425" s="109"/>
      <c r="AN425" s="109"/>
      <c r="AO425" s="276"/>
      <c r="AP425" s="109"/>
      <c r="AQ425" s="109"/>
      <c r="AR425" s="116"/>
      <c r="AS425" s="116"/>
    </row>
    <row r="426" spans="1:45" ht="139.9" customHeight="1">
      <c r="A426" s="112">
        <v>416</v>
      </c>
      <c r="B426" s="113"/>
      <c r="C426" s="113"/>
      <c r="D426" s="113"/>
      <c r="E426" s="113"/>
      <c r="F426" s="113"/>
      <c r="G426" s="113"/>
      <c r="H426" s="113"/>
      <c r="I426" s="113"/>
      <c r="J426" s="113"/>
      <c r="K426" s="358"/>
      <c r="L426" s="359"/>
      <c r="M426" s="360"/>
      <c r="N426" s="276"/>
      <c r="O426" s="276"/>
      <c r="P426" s="276"/>
      <c r="Q426" s="278"/>
      <c r="R426" s="278"/>
      <c r="S426" s="109"/>
      <c r="T426" s="109"/>
      <c r="U426" s="109"/>
      <c r="V426" s="109"/>
      <c r="W426" s="109"/>
      <c r="X426" s="109"/>
      <c r="Y426" s="109"/>
      <c r="Z426" s="109"/>
      <c r="AA426" s="109"/>
      <c r="AB426" s="109"/>
      <c r="AC426" s="109"/>
      <c r="AD426" s="109"/>
      <c r="AE426" s="108"/>
      <c r="AF426" s="109"/>
      <c r="AG426" s="109"/>
      <c r="AH426" s="109"/>
      <c r="AI426" s="109"/>
      <c r="AJ426" s="109"/>
      <c r="AK426" s="277"/>
      <c r="AL426" s="109"/>
      <c r="AM426" s="109"/>
      <c r="AN426" s="109"/>
      <c r="AO426" s="276"/>
      <c r="AP426" s="109"/>
      <c r="AQ426" s="109"/>
      <c r="AR426" s="116"/>
      <c r="AS426" s="116"/>
    </row>
    <row r="427" spans="1:45" ht="139.9" customHeight="1">
      <c r="A427" s="112">
        <v>417</v>
      </c>
      <c r="B427" s="113"/>
      <c r="C427" s="113"/>
      <c r="D427" s="113"/>
      <c r="E427" s="113"/>
      <c r="F427" s="113"/>
      <c r="G427" s="113"/>
      <c r="H427" s="113"/>
      <c r="I427" s="113"/>
      <c r="J427" s="113"/>
      <c r="K427" s="358"/>
      <c r="L427" s="359"/>
      <c r="M427" s="360"/>
      <c r="N427" s="276"/>
      <c r="O427" s="276"/>
      <c r="P427" s="276"/>
      <c r="Q427" s="278"/>
      <c r="R427" s="278"/>
      <c r="S427" s="109"/>
      <c r="T427" s="109"/>
      <c r="U427" s="109"/>
      <c r="V427" s="109"/>
      <c r="W427" s="109"/>
      <c r="X427" s="109"/>
      <c r="Y427" s="109"/>
      <c r="Z427" s="109"/>
      <c r="AA427" s="109"/>
      <c r="AB427" s="109"/>
      <c r="AC427" s="109"/>
      <c r="AD427" s="109"/>
      <c r="AE427" s="108"/>
      <c r="AF427" s="109"/>
      <c r="AG427" s="109"/>
      <c r="AH427" s="109"/>
      <c r="AI427" s="109"/>
      <c r="AJ427" s="109"/>
      <c r="AK427" s="277"/>
      <c r="AL427" s="109"/>
      <c r="AM427" s="109"/>
      <c r="AN427" s="109"/>
      <c r="AO427" s="276"/>
      <c r="AP427" s="109"/>
      <c r="AQ427" s="109"/>
      <c r="AR427" s="116"/>
      <c r="AS427" s="116"/>
    </row>
    <row r="428" spans="1:45" ht="139.9" customHeight="1">
      <c r="A428" s="112">
        <v>418</v>
      </c>
      <c r="B428" s="113"/>
      <c r="C428" s="113"/>
      <c r="D428" s="113"/>
      <c r="E428" s="113"/>
      <c r="F428" s="113"/>
      <c r="G428" s="113"/>
      <c r="H428" s="113"/>
      <c r="I428" s="113"/>
      <c r="J428" s="113"/>
      <c r="K428" s="358"/>
      <c r="L428" s="359"/>
      <c r="M428" s="360"/>
      <c r="N428" s="276"/>
      <c r="O428" s="276"/>
      <c r="P428" s="276"/>
      <c r="Q428" s="278"/>
      <c r="R428" s="278"/>
      <c r="S428" s="109"/>
      <c r="T428" s="109"/>
      <c r="U428" s="109"/>
      <c r="V428" s="109"/>
      <c r="W428" s="109"/>
      <c r="X428" s="109"/>
      <c r="Y428" s="109"/>
      <c r="Z428" s="109"/>
      <c r="AA428" s="109"/>
      <c r="AB428" s="109"/>
      <c r="AC428" s="109"/>
      <c r="AD428" s="109"/>
      <c r="AE428" s="108"/>
      <c r="AF428" s="109"/>
      <c r="AG428" s="109"/>
      <c r="AH428" s="109"/>
      <c r="AI428" s="109"/>
      <c r="AJ428" s="109"/>
      <c r="AK428" s="277"/>
      <c r="AL428" s="109"/>
      <c r="AM428" s="109"/>
      <c r="AN428" s="109"/>
      <c r="AO428" s="276"/>
      <c r="AP428" s="109"/>
      <c r="AQ428" s="109"/>
      <c r="AR428" s="116"/>
      <c r="AS428" s="116"/>
    </row>
    <row r="429" spans="1:45" ht="139.9" customHeight="1">
      <c r="A429" s="112">
        <v>419</v>
      </c>
      <c r="B429" s="113"/>
      <c r="C429" s="113"/>
      <c r="D429" s="113"/>
      <c r="E429" s="113"/>
      <c r="F429" s="113"/>
      <c r="G429" s="113"/>
      <c r="H429" s="113"/>
      <c r="I429" s="113"/>
      <c r="J429" s="113"/>
      <c r="K429" s="358"/>
      <c r="L429" s="359"/>
      <c r="M429" s="360"/>
      <c r="N429" s="276"/>
      <c r="O429" s="276"/>
      <c r="P429" s="276"/>
      <c r="Q429" s="278"/>
      <c r="R429" s="278"/>
      <c r="S429" s="109"/>
      <c r="T429" s="109"/>
      <c r="U429" s="109"/>
      <c r="V429" s="109"/>
      <c r="W429" s="109"/>
      <c r="X429" s="109"/>
      <c r="Y429" s="109"/>
      <c r="Z429" s="109"/>
      <c r="AA429" s="109"/>
      <c r="AB429" s="109"/>
      <c r="AC429" s="109"/>
      <c r="AD429" s="109"/>
      <c r="AE429" s="108"/>
      <c r="AF429" s="109"/>
      <c r="AG429" s="109"/>
      <c r="AH429" s="109"/>
      <c r="AI429" s="109"/>
      <c r="AJ429" s="109"/>
      <c r="AK429" s="277"/>
      <c r="AL429" s="109"/>
      <c r="AM429" s="109"/>
      <c r="AN429" s="109"/>
      <c r="AO429" s="276"/>
      <c r="AP429" s="109"/>
      <c r="AQ429" s="109"/>
      <c r="AR429" s="116"/>
      <c r="AS429" s="116"/>
    </row>
    <row r="430" spans="1:45" ht="139.9" customHeight="1">
      <c r="A430" s="112">
        <v>420</v>
      </c>
      <c r="B430" s="113"/>
      <c r="C430" s="113"/>
      <c r="D430" s="113"/>
      <c r="E430" s="113"/>
      <c r="F430" s="113"/>
      <c r="G430" s="113"/>
      <c r="H430" s="113"/>
      <c r="I430" s="113"/>
      <c r="J430" s="113"/>
      <c r="K430" s="358"/>
      <c r="L430" s="359"/>
      <c r="M430" s="360"/>
      <c r="N430" s="276"/>
      <c r="O430" s="276"/>
      <c r="P430" s="276"/>
      <c r="Q430" s="278"/>
      <c r="R430" s="278"/>
      <c r="S430" s="109"/>
      <c r="T430" s="109"/>
      <c r="U430" s="109"/>
      <c r="V430" s="109"/>
      <c r="W430" s="109"/>
      <c r="X430" s="109"/>
      <c r="Y430" s="109"/>
      <c r="Z430" s="109"/>
      <c r="AA430" s="109"/>
      <c r="AB430" s="109"/>
      <c r="AC430" s="109"/>
      <c r="AD430" s="109"/>
      <c r="AE430" s="108"/>
      <c r="AF430" s="109"/>
      <c r="AG430" s="109"/>
      <c r="AH430" s="109"/>
      <c r="AI430" s="109"/>
      <c r="AJ430" s="109"/>
      <c r="AK430" s="277"/>
      <c r="AL430" s="109"/>
      <c r="AM430" s="109"/>
      <c r="AN430" s="109"/>
      <c r="AO430" s="276"/>
      <c r="AP430" s="109"/>
      <c r="AQ430" s="109"/>
      <c r="AR430" s="116"/>
      <c r="AS430" s="116"/>
    </row>
    <row r="431" spans="1:45" ht="139.9" customHeight="1">
      <c r="A431" s="112">
        <v>421</v>
      </c>
      <c r="B431" s="113"/>
      <c r="C431" s="113"/>
      <c r="D431" s="113"/>
      <c r="E431" s="113"/>
      <c r="F431" s="113"/>
      <c r="G431" s="113"/>
      <c r="H431" s="113"/>
      <c r="I431" s="113"/>
      <c r="J431" s="113"/>
      <c r="K431" s="358"/>
      <c r="L431" s="359"/>
      <c r="M431" s="360"/>
      <c r="N431" s="276"/>
      <c r="O431" s="276"/>
      <c r="P431" s="276"/>
      <c r="Q431" s="278"/>
      <c r="R431" s="278"/>
      <c r="S431" s="109"/>
      <c r="T431" s="109"/>
      <c r="U431" s="109"/>
      <c r="V431" s="109"/>
      <c r="W431" s="109"/>
      <c r="X431" s="109"/>
      <c r="Y431" s="109"/>
      <c r="Z431" s="109"/>
      <c r="AA431" s="109"/>
      <c r="AB431" s="109"/>
      <c r="AC431" s="109"/>
      <c r="AD431" s="109"/>
      <c r="AE431" s="108"/>
      <c r="AF431" s="109"/>
      <c r="AG431" s="109"/>
      <c r="AH431" s="109"/>
      <c r="AI431" s="109"/>
      <c r="AJ431" s="109"/>
      <c r="AK431" s="277"/>
      <c r="AL431" s="109"/>
      <c r="AM431" s="109"/>
      <c r="AN431" s="109"/>
      <c r="AO431" s="276"/>
      <c r="AP431" s="109"/>
      <c r="AQ431" s="109"/>
      <c r="AR431" s="116"/>
      <c r="AS431" s="116"/>
    </row>
    <row r="432" spans="1:45" ht="139.9" customHeight="1">
      <c r="A432" s="112">
        <v>422</v>
      </c>
      <c r="B432" s="113"/>
      <c r="C432" s="113"/>
      <c r="D432" s="113"/>
      <c r="E432" s="113"/>
      <c r="F432" s="113"/>
      <c r="G432" s="113"/>
      <c r="H432" s="113"/>
      <c r="I432" s="113"/>
      <c r="J432" s="113"/>
      <c r="K432" s="358"/>
      <c r="L432" s="359"/>
      <c r="M432" s="360"/>
      <c r="N432" s="276"/>
      <c r="O432" s="276"/>
      <c r="P432" s="276"/>
      <c r="Q432" s="278"/>
      <c r="R432" s="278"/>
      <c r="S432" s="109"/>
      <c r="T432" s="109"/>
      <c r="U432" s="109"/>
      <c r="V432" s="109"/>
      <c r="W432" s="109"/>
      <c r="X432" s="109"/>
      <c r="Y432" s="109"/>
      <c r="Z432" s="109"/>
      <c r="AA432" s="109"/>
      <c r="AB432" s="109"/>
      <c r="AC432" s="109"/>
      <c r="AD432" s="109"/>
      <c r="AE432" s="108"/>
      <c r="AF432" s="109"/>
      <c r="AG432" s="109"/>
      <c r="AH432" s="109"/>
      <c r="AI432" s="109"/>
      <c r="AJ432" s="109"/>
      <c r="AK432" s="277"/>
      <c r="AL432" s="109"/>
      <c r="AM432" s="109"/>
      <c r="AN432" s="109"/>
      <c r="AO432" s="276"/>
      <c r="AP432" s="109"/>
      <c r="AQ432" s="109"/>
      <c r="AR432" s="116"/>
      <c r="AS432" s="116"/>
    </row>
    <row r="433" spans="1:45" ht="139.9" customHeight="1">
      <c r="A433" s="112">
        <v>423</v>
      </c>
      <c r="B433" s="113"/>
      <c r="C433" s="113"/>
      <c r="D433" s="113"/>
      <c r="E433" s="113"/>
      <c r="F433" s="113"/>
      <c r="G433" s="113"/>
      <c r="H433" s="113"/>
      <c r="I433" s="113"/>
      <c r="J433" s="113"/>
      <c r="K433" s="358"/>
      <c r="L433" s="359"/>
      <c r="M433" s="360"/>
      <c r="N433" s="276"/>
      <c r="O433" s="276"/>
      <c r="P433" s="276"/>
      <c r="Q433" s="278"/>
      <c r="R433" s="278"/>
      <c r="S433" s="109"/>
      <c r="T433" s="109"/>
      <c r="U433" s="109"/>
      <c r="V433" s="109"/>
      <c r="W433" s="109"/>
      <c r="X433" s="109"/>
      <c r="Y433" s="109"/>
      <c r="Z433" s="109"/>
      <c r="AA433" s="109"/>
      <c r="AB433" s="109"/>
      <c r="AC433" s="109"/>
      <c r="AD433" s="109"/>
      <c r="AE433" s="108"/>
      <c r="AF433" s="109"/>
      <c r="AG433" s="109"/>
      <c r="AH433" s="109"/>
      <c r="AI433" s="109"/>
      <c r="AJ433" s="109"/>
      <c r="AK433" s="277"/>
      <c r="AL433" s="109"/>
      <c r="AM433" s="109"/>
      <c r="AN433" s="109"/>
      <c r="AO433" s="276"/>
      <c r="AP433" s="109"/>
      <c r="AQ433" s="109"/>
      <c r="AR433" s="116"/>
      <c r="AS433" s="116"/>
    </row>
    <row r="434" spans="1:45" ht="139.9" customHeight="1">
      <c r="A434" s="112">
        <v>424</v>
      </c>
      <c r="B434" s="113"/>
      <c r="C434" s="113"/>
      <c r="D434" s="113"/>
      <c r="E434" s="113"/>
      <c r="F434" s="113"/>
      <c r="G434" s="113"/>
      <c r="H434" s="113"/>
      <c r="I434" s="113"/>
      <c r="J434" s="113"/>
      <c r="K434" s="358"/>
      <c r="L434" s="359"/>
      <c r="M434" s="360"/>
      <c r="N434" s="276"/>
      <c r="O434" s="276"/>
      <c r="P434" s="276"/>
      <c r="Q434" s="278"/>
      <c r="R434" s="278"/>
      <c r="S434" s="109"/>
      <c r="T434" s="109"/>
      <c r="U434" s="109"/>
      <c r="V434" s="109"/>
      <c r="W434" s="109"/>
      <c r="X434" s="109"/>
      <c r="Y434" s="109"/>
      <c r="Z434" s="109"/>
      <c r="AA434" s="109"/>
      <c r="AB434" s="109"/>
      <c r="AC434" s="109"/>
      <c r="AD434" s="109"/>
      <c r="AE434" s="108"/>
      <c r="AF434" s="109"/>
      <c r="AG434" s="109"/>
      <c r="AH434" s="109"/>
      <c r="AI434" s="109"/>
      <c r="AJ434" s="109"/>
      <c r="AK434" s="277"/>
      <c r="AL434" s="109"/>
      <c r="AM434" s="109"/>
      <c r="AN434" s="109"/>
      <c r="AO434" s="276"/>
      <c r="AP434" s="109"/>
      <c r="AQ434" s="109"/>
      <c r="AR434" s="116"/>
      <c r="AS434" s="116"/>
    </row>
    <row r="435" spans="1:45" ht="139.9" customHeight="1">
      <c r="A435" s="112">
        <v>425</v>
      </c>
      <c r="B435" s="113"/>
      <c r="C435" s="113"/>
      <c r="D435" s="113"/>
      <c r="E435" s="113"/>
      <c r="F435" s="113"/>
      <c r="G435" s="113"/>
      <c r="H435" s="113"/>
      <c r="I435" s="113"/>
      <c r="J435" s="113"/>
      <c r="K435" s="358"/>
      <c r="L435" s="359"/>
      <c r="M435" s="360"/>
      <c r="N435" s="276"/>
      <c r="O435" s="276"/>
      <c r="P435" s="276"/>
      <c r="Q435" s="278"/>
      <c r="R435" s="278"/>
      <c r="S435" s="109"/>
      <c r="T435" s="109"/>
      <c r="U435" s="109"/>
      <c r="V435" s="109"/>
      <c r="W435" s="109"/>
      <c r="X435" s="109"/>
      <c r="Y435" s="109"/>
      <c r="Z435" s="109"/>
      <c r="AA435" s="109"/>
      <c r="AB435" s="109"/>
      <c r="AC435" s="109"/>
      <c r="AD435" s="109"/>
      <c r="AE435" s="108"/>
      <c r="AF435" s="109"/>
      <c r="AG435" s="109"/>
      <c r="AH435" s="109"/>
      <c r="AI435" s="109"/>
      <c r="AJ435" s="109"/>
      <c r="AK435" s="277"/>
      <c r="AL435" s="109"/>
      <c r="AM435" s="109"/>
      <c r="AN435" s="109"/>
      <c r="AO435" s="276"/>
      <c r="AP435" s="109"/>
      <c r="AQ435" s="109"/>
      <c r="AR435" s="116"/>
      <c r="AS435" s="116"/>
    </row>
    <row r="436" spans="1:45" ht="139.9" customHeight="1">
      <c r="A436" s="112">
        <v>426</v>
      </c>
      <c r="B436" s="113"/>
      <c r="C436" s="113"/>
      <c r="D436" s="113"/>
      <c r="E436" s="113"/>
      <c r="F436" s="113"/>
      <c r="G436" s="113"/>
      <c r="H436" s="113"/>
      <c r="I436" s="113"/>
      <c r="J436" s="113"/>
      <c r="K436" s="358"/>
      <c r="L436" s="359"/>
      <c r="M436" s="360"/>
      <c r="N436" s="276"/>
      <c r="O436" s="276"/>
      <c r="P436" s="276"/>
      <c r="Q436" s="278"/>
      <c r="R436" s="278"/>
      <c r="S436" s="109"/>
      <c r="T436" s="109"/>
      <c r="U436" s="109"/>
      <c r="V436" s="109"/>
      <c r="W436" s="109"/>
      <c r="X436" s="109"/>
      <c r="Y436" s="109"/>
      <c r="Z436" s="109"/>
      <c r="AA436" s="109"/>
      <c r="AB436" s="109"/>
      <c r="AC436" s="109"/>
      <c r="AD436" s="109"/>
      <c r="AE436" s="108"/>
      <c r="AF436" s="109"/>
      <c r="AG436" s="109"/>
      <c r="AH436" s="109"/>
      <c r="AI436" s="109"/>
      <c r="AJ436" s="109"/>
      <c r="AK436" s="277"/>
      <c r="AL436" s="109"/>
      <c r="AM436" s="109"/>
      <c r="AN436" s="109"/>
      <c r="AO436" s="276"/>
      <c r="AP436" s="109"/>
      <c r="AQ436" s="109"/>
      <c r="AR436" s="116"/>
      <c r="AS436" s="116"/>
    </row>
    <row r="437" spans="1:45" ht="139.9" customHeight="1">
      <c r="A437" s="112">
        <v>427</v>
      </c>
      <c r="B437" s="113"/>
      <c r="C437" s="113"/>
      <c r="D437" s="113"/>
      <c r="E437" s="113"/>
      <c r="F437" s="113"/>
      <c r="G437" s="113"/>
      <c r="H437" s="113"/>
      <c r="I437" s="113"/>
      <c r="J437" s="113"/>
      <c r="K437" s="358"/>
      <c r="L437" s="359"/>
      <c r="M437" s="360"/>
      <c r="N437" s="276"/>
      <c r="O437" s="276"/>
      <c r="P437" s="276"/>
      <c r="Q437" s="278"/>
      <c r="R437" s="278"/>
      <c r="S437" s="109"/>
      <c r="T437" s="109"/>
      <c r="U437" s="109"/>
      <c r="V437" s="109"/>
      <c r="W437" s="109"/>
      <c r="X437" s="109"/>
      <c r="Y437" s="109"/>
      <c r="Z437" s="109"/>
      <c r="AA437" s="109"/>
      <c r="AB437" s="109"/>
      <c r="AC437" s="109"/>
      <c r="AD437" s="109"/>
      <c r="AE437" s="108"/>
      <c r="AF437" s="109"/>
      <c r="AG437" s="109"/>
      <c r="AH437" s="109"/>
      <c r="AI437" s="109"/>
      <c r="AJ437" s="109"/>
      <c r="AK437" s="277"/>
      <c r="AL437" s="109"/>
      <c r="AM437" s="109"/>
      <c r="AN437" s="109"/>
      <c r="AO437" s="276"/>
      <c r="AP437" s="109"/>
      <c r="AQ437" s="109"/>
      <c r="AR437" s="116"/>
      <c r="AS437" s="116"/>
    </row>
    <row r="438" spans="1:45" ht="139.9" customHeight="1">
      <c r="A438" s="112">
        <v>428</v>
      </c>
      <c r="B438" s="113"/>
      <c r="C438" s="113"/>
      <c r="D438" s="113"/>
      <c r="E438" s="113"/>
      <c r="F438" s="113"/>
      <c r="G438" s="113"/>
      <c r="H438" s="113"/>
      <c r="I438" s="113"/>
      <c r="J438" s="113"/>
      <c r="K438" s="358"/>
      <c r="L438" s="359"/>
      <c r="M438" s="360"/>
      <c r="N438" s="276"/>
      <c r="O438" s="276"/>
      <c r="P438" s="276"/>
      <c r="Q438" s="278"/>
      <c r="R438" s="278"/>
      <c r="S438" s="109"/>
      <c r="T438" s="109"/>
      <c r="U438" s="109"/>
      <c r="V438" s="109"/>
      <c r="W438" s="109"/>
      <c r="X438" s="109"/>
      <c r="Y438" s="109"/>
      <c r="Z438" s="109"/>
      <c r="AA438" s="109"/>
      <c r="AB438" s="109"/>
      <c r="AC438" s="109"/>
      <c r="AD438" s="109"/>
      <c r="AE438" s="108"/>
      <c r="AF438" s="109"/>
      <c r="AG438" s="109"/>
      <c r="AH438" s="109"/>
      <c r="AI438" s="109"/>
      <c r="AJ438" s="109"/>
      <c r="AK438" s="277"/>
      <c r="AL438" s="109"/>
      <c r="AM438" s="109"/>
      <c r="AN438" s="109"/>
      <c r="AO438" s="276"/>
      <c r="AP438" s="109"/>
      <c r="AQ438" s="109"/>
      <c r="AR438" s="116"/>
      <c r="AS438" s="116"/>
    </row>
    <row r="439" spans="1:45" ht="139.9" customHeight="1">
      <c r="A439" s="112">
        <v>429</v>
      </c>
      <c r="B439" s="113"/>
      <c r="C439" s="113"/>
      <c r="D439" s="113"/>
      <c r="E439" s="113"/>
      <c r="F439" s="113"/>
      <c r="G439" s="113"/>
      <c r="H439" s="113"/>
      <c r="I439" s="113"/>
      <c r="J439" s="113"/>
      <c r="K439" s="358"/>
      <c r="L439" s="359"/>
      <c r="M439" s="360"/>
      <c r="N439" s="276"/>
      <c r="O439" s="276"/>
      <c r="P439" s="276"/>
      <c r="Q439" s="278"/>
      <c r="R439" s="278"/>
      <c r="S439" s="109"/>
      <c r="T439" s="109"/>
      <c r="U439" s="109"/>
      <c r="V439" s="109"/>
      <c r="W439" s="109"/>
      <c r="X439" s="109"/>
      <c r="Y439" s="109"/>
      <c r="Z439" s="109"/>
      <c r="AA439" s="109"/>
      <c r="AB439" s="109"/>
      <c r="AC439" s="109"/>
      <c r="AD439" s="109"/>
      <c r="AE439" s="108"/>
      <c r="AF439" s="109"/>
      <c r="AG439" s="109"/>
      <c r="AH439" s="109"/>
      <c r="AI439" s="109"/>
      <c r="AJ439" s="109"/>
      <c r="AK439" s="277"/>
      <c r="AL439" s="109"/>
      <c r="AM439" s="109"/>
      <c r="AN439" s="109"/>
      <c r="AO439" s="276"/>
      <c r="AP439" s="109"/>
      <c r="AQ439" s="109"/>
      <c r="AR439" s="116"/>
      <c r="AS439" s="116"/>
    </row>
    <row r="440" spans="1:45" ht="139.9" customHeight="1">
      <c r="A440" s="112">
        <v>430</v>
      </c>
      <c r="B440" s="113"/>
      <c r="C440" s="113"/>
      <c r="D440" s="113"/>
      <c r="E440" s="113"/>
      <c r="F440" s="113"/>
      <c r="G440" s="113"/>
      <c r="H440" s="113"/>
      <c r="I440" s="113"/>
      <c r="J440" s="113"/>
      <c r="K440" s="358"/>
      <c r="L440" s="359"/>
      <c r="M440" s="360"/>
      <c r="N440" s="276"/>
      <c r="O440" s="276"/>
      <c r="P440" s="276"/>
      <c r="Q440" s="278"/>
      <c r="R440" s="278"/>
      <c r="S440" s="109"/>
      <c r="T440" s="109"/>
      <c r="U440" s="109"/>
      <c r="V440" s="109"/>
      <c r="W440" s="109"/>
      <c r="X440" s="109"/>
      <c r="Y440" s="109"/>
      <c r="Z440" s="109"/>
      <c r="AA440" s="109"/>
      <c r="AB440" s="109"/>
      <c r="AC440" s="109"/>
      <c r="AD440" s="109"/>
      <c r="AE440" s="108"/>
      <c r="AF440" s="109"/>
      <c r="AG440" s="109"/>
      <c r="AH440" s="109"/>
      <c r="AI440" s="109"/>
      <c r="AJ440" s="109"/>
      <c r="AK440" s="277"/>
      <c r="AL440" s="109"/>
      <c r="AM440" s="109"/>
      <c r="AN440" s="109"/>
      <c r="AO440" s="276"/>
      <c r="AP440" s="109"/>
      <c r="AQ440" s="109"/>
      <c r="AR440" s="116"/>
      <c r="AS440" s="116"/>
    </row>
    <row r="441" spans="1:45" ht="139.9" customHeight="1">
      <c r="A441" s="112">
        <v>431</v>
      </c>
      <c r="B441" s="113"/>
      <c r="C441" s="113"/>
      <c r="D441" s="113"/>
      <c r="E441" s="113"/>
      <c r="F441" s="113"/>
      <c r="G441" s="113"/>
      <c r="H441" s="113"/>
      <c r="I441" s="113"/>
      <c r="J441" s="113"/>
      <c r="K441" s="358"/>
      <c r="L441" s="359"/>
      <c r="M441" s="360"/>
      <c r="N441" s="276"/>
      <c r="O441" s="276"/>
      <c r="P441" s="276"/>
      <c r="Q441" s="278"/>
      <c r="R441" s="278"/>
      <c r="S441" s="109"/>
      <c r="T441" s="109"/>
      <c r="U441" s="109"/>
      <c r="V441" s="109"/>
      <c r="W441" s="109"/>
      <c r="X441" s="109"/>
      <c r="Y441" s="109"/>
      <c r="Z441" s="109"/>
      <c r="AA441" s="109"/>
      <c r="AB441" s="109"/>
      <c r="AC441" s="109"/>
      <c r="AD441" s="109"/>
      <c r="AE441" s="108"/>
      <c r="AF441" s="109"/>
      <c r="AG441" s="109"/>
      <c r="AH441" s="109"/>
      <c r="AI441" s="109"/>
      <c r="AJ441" s="109"/>
      <c r="AK441" s="277"/>
      <c r="AL441" s="109"/>
      <c r="AM441" s="109"/>
      <c r="AN441" s="109"/>
      <c r="AO441" s="276"/>
      <c r="AP441" s="109"/>
      <c r="AQ441" s="109"/>
      <c r="AR441" s="116"/>
      <c r="AS441" s="116"/>
    </row>
    <row r="442" spans="1:45" ht="139.9" customHeight="1">
      <c r="A442" s="112">
        <v>432</v>
      </c>
      <c r="B442" s="113"/>
      <c r="C442" s="113"/>
      <c r="D442" s="113"/>
      <c r="E442" s="113"/>
      <c r="F442" s="113"/>
      <c r="G442" s="113"/>
      <c r="H442" s="113"/>
      <c r="I442" s="113"/>
      <c r="J442" s="113"/>
      <c r="K442" s="358"/>
      <c r="L442" s="359"/>
      <c r="M442" s="360"/>
      <c r="N442" s="276"/>
      <c r="O442" s="276"/>
      <c r="P442" s="276"/>
      <c r="Q442" s="278"/>
      <c r="R442" s="278"/>
      <c r="S442" s="109"/>
      <c r="T442" s="109"/>
      <c r="U442" s="109"/>
      <c r="V442" s="109"/>
      <c r="W442" s="109"/>
      <c r="X442" s="109"/>
      <c r="Y442" s="109"/>
      <c r="Z442" s="109"/>
      <c r="AA442" s="109"/>
      <c r="AB442" s="109"/>
      <c r="AC442" s="109"/>
      <c r="AD442" s="109"/>
      <c r="AE442" s="108"/>
      <c r="AF442" s="109"/>
      <c r="AG442" s="109"/>
      <c r="AH442" s="109"/>
      <c r="AI442" s="109"/>
      <c r="AJ442" s="109"/>
      <c r="AK442" s="277"/>
      <c r="AL442" s="109"/>
      <c r="AM442" s="109"/>
      <c r="AN442" s="109"/>
      <c r="AO442" s="276"/>
      <c r="AP442" s="109"/>
      <c r="AQ442" s="109"/>
      <c r="AR442" s="116"/>
      <c r="AS442" s="116"/>
    </row>
    <row r="443" spans="1:45" ht="139.9" customHeight="1">
      <c r="A443" s="112">
        <v>433</v>
      </c>
      <c r="B443" s="113"/>
      <c r="C443" s="113"/>
      <c r="D443" s="113"/>
      <c r="E443" s="113"/>
      <c r="F443" s="113"/>
      <c r="G443" s="113"/>
      <c r="H443" s="113"/>
      <c r="I443" s="113"/>
      <c r="J443" s="113"/>
      <c r="K443" s="358"/>
      <c r="L443" s="359"/>
      <c r="M443" s="360"/>
      <c r="N443" s="276"/>
      <c r="O443" s="276"/>
      <c r="P443" s="276"/>
      <c r="Q443" s="278"/>
      <c r="R443" s="278"/>
      <c r="S443" s="109"/>
      <c r="T443" s="109"/>
      <c r="U443" s="109"/>
      <c r="V443" s="109"/>
      <c r="W443" s="109"/>
      <c r="X443" s="109"/>
      <c r="Y443" s="109"/>
      <c r="Z443" s="109"/>
      <c r="AA443" s="109"/>
      <c r="AB443" s="109"/>
      <c r="AC443" s="109"/>
      <c r="AD443" s="109"/>
      <c r="AE443" s="108"/>
      <c r="AF443" s="109"/>
      <c r="AG443" s="109"/>
      <c r="AH443" s="109"/>
      <c r="AI443" s="109"/>
      <c r="AJ443" s="109"/>
      <c r="AK443" s="277"/>
      <c r="AL443" s="109"/>
      <c r="AM443" s="109"/>
      <c r="AN443" s="109"/>
      <c r="AO443" s="276"/>
      <c r="AP443" s="109"/>
      <c r="AQ443" s="109"/>
      <c r="AR443" s="116"/>
      <c r="AS443" s="116"/>
    </row>
    <row r="444" spans="1:45" ht="139.9" customHeight="1">
      <c r="A444" s="112">
        <v>434</v>
      </c>
      <c r="B444" s="113"/>
      <c r="C444" s="113"/>
      <c r="D444" s="113"/>
      <c r="E444" s="113"/>
      <c r="F444" s="113"/>
      <c r="G444" s="113"/>
      <c r="H444" s="113"/>
      <c r="I444" s="113"/>
      <c r="J444" s="113"/>
      <c r="K444" s="358"/>
      <c r="L444" s="359"/>
      <c r="M444" s="360"/>
      <c r="N444" s="276"/>
      <c r="O444" s="276"/>
      <c r="P444" s="276"/>
      <c r="Q444" s="278"/>
      <c r="R444" s="278"/>
      <c r="S444" s="109"/>
      <c r="T444" s="109"/>
      <c r="U444" s="109"/>
      <c r="V444" s="109"/>
      <c r="W444" s="109"/>
      <c r="X444" s="109"/>
      <c r="Y444" s="109"/>
      <c r="Z444" s="109"/>
      <c r="AA444" s="109"/>
      <c r="AB444" s="109"/>
      <c r="AC444" s="109"/>
      <c r="AD444" s="109"/>
      <c r="AE444" s="108"/>
      <c r="AF444" s="109"/>
      <c r="AG444" s="109"/>
      <c r="AH444" s="109"/>
      <c r="AI444" s="109"/>
      <c r="AJ444" s="109"/>
      <c r="AK444" s="277"/>
      <c r="AL444" s="109"/>
      <c r="AM444" s="109"/>
      <c r="AN444" s="109"/>
      <c r="AO444" s="276"/>
      <c r="AP444" s="109"/>
      <c r="AQ444" s="109"/>
      <c r="AR444" s="116"/>
      <c r="AS444" s="116"/>
    </row>
    <row r="445" spans="1:45" ht="139.9" customHeight="1">
      <c r="A445" s="112">
        <v>435</v>
      </c>
      <c r="B445" s="113"/>
      <c r="C445" s="113"/>
      <c r="D445" s="113"/>
      <c r="E445" s="113"/>
      <c r="F445" s="113"/>
      <c r="G445" s="113"/>
      <c r="H445" s="113"/>
      <c r="I445" s="113"/>
      <c r="J445" s="113"/>
      <c r="K445" s="358"/>
      <c r="L445" s="359"/>
      <c r="M445" s="360"/>
      <c r="N445" s="276"/>
      <c r="O445" s="276"/>
      <c r="P445" s="276"/>
      <c r="Q445" s="278"/>
      <c r="R445" s="278"/>
      <c r="S445" s="109"/>
      <c r="T445" s="109"/>
      <c r="U445" s="109"/>
      <c r="V445" s="109"/>
      <c r="W445" s="109"/>
      <c r="X445" s="109"/>
      <c r="Y445" s="109"/>
      <c r="Z445" s="109"/>
      <c r="AA445" s="109"/>
      <c r="AB445" s="109"/>
      <c r="AC445" s="109"/>
      <c r="AD445" s="109"/>
      <c r="AE445" s="108"/>
      <c r="AF445" s="109"/>
      <c r="AG445" s="109"/>
      <c r="AH445" s="109"/>
      <c r="AI445" s="109"/>
      <c r="AJ445" s="109"/>
      <c r="AK445" s="277"/>
      <c r="AL445" s="109"/>
      <c r="AM445" s="109"/>
      <c r="AN445" s="109"/>
      <c r="AO445" s="276"/>
      <c r="AP445" s="109"/>
      <c r="AQ445" s="109"/>
      <c r="AR445" s="116"/>
      <c r="AS445" s="116"/>
    </row>
    <row r="446" spans="1:45" ht="139.9" customHeight="1">
      <c r="A446" s="112">
        <v>436</v>
      </c>
      <c r="B446" s="113"/>
      <c r="C446" s="113"/>
      <c r="D446" s="113"/>
      <c r="E446" s="113"/>
      <c r="F446" s="113"/>
      <c r="G446" s="113"/>
      <c r="H446" s="113"/>
      <c r="I446" s="113"/>
      <c r="J446" s="113"/>
      <c r="K446" s="358"/>
      <c r="L446" s="359"/>
      <c r="M446" s="360"/>
      <c r="N446" s="276"/>
      <c r="O446" s="276"/>
      <c r="P446" s="276"/>
      <c r="Q446" s="278"/>
      <c r="R446" s="278"/>
      <c r="S446" s="109"/>
      <c r="T446" s="109"/>
      <c r="U446" s="109"/>
      <c r="V446" s="109"/>
      <c r="W446" s="109"/>
      <c r="X446" s="109"/>
      <c r="Y446" s="109"/>
      <c r="Z446" s="109"/>
      <c r="AA446" s="109"/>
      <c r="AB446" s="109"/>
      <c r="AC446" s="109"/>
      <c r="AD446" s="109"/>
      <c r="AE446" s="108"/>
      <c r="AF446" s="109"/>
      <c r="AG446" s="109"/>
      <c r="AH446" s="109"/>
      <c r="AI446" s="109"/>
      <c r="AJ446" s="109"/>
      <c r="AK446" s="277"/>
      <c r="AL446" s="109"/>
      <c r="AM446" s="109"/>
      <c r="AN446" s="109"/>
      <c r="AO446" s="276"/>
      <c r="AP446" s="109"/>
      <c r="AQ446" s="109"/>
      <c r="AR446" s="116"/>
      <c r="AS446" s="116"/>
    </row>
    <row r="447" spans="1:45" ht="139.9" customHeight="1">
      <c r="A447" s="112">
        <v>437</v>
      </c>
      <c r="B447" s="113"/>
      <c r="C447" s="113"/>
      <c r="D447" s="113"/>
      <c r="E447" s="113"/>
      <c r="F447" s="113"/>
      <c r="G447" s="113"/>
      <c r="H447" s="113"/>
      <c r="I447" s="113"/>
      <c r="J447" s="113"/>
      <c r="K447" s="358"/>
      <c r="L447" s="359"/>
      <c r="M447" s="360"/>
      <c r="N447" s="276"/>
      <c r="O447" s="276"/>
      <c r="P447" s="276"/>
      <c r="Q447" s="278"/>
      <c r="R447" s="278"/>
      <c r="S447" s="109"/>
      <c r="T447" s="109"/>
      <c r="U447" s="109"/>
      <c r="V447" s="109"/>
      <c r="W447" s="109"/>
      <c r="X447" s="109"/>
      <c r="Y447" s="109"/>
      <c r="Z447" s="109"/>
      <c r="AA447" s="109"/>
      <c r="AB447" s="109"/>
      <c r="AC447" s="109"/>
      <c r="AD447" s="109"/>
      <c r="AE447" s="108"/>
      <c r="AF447" s="109"/>
      <c r="AG447" s="109"/>
      <c r="AH447" s="109"/>
      <c r="AI447" s="109"/>
      <c r="AJ447" s="109"/>
      <c r="AK447" s="277"/>
      <c r="AL447" s="109"/>
      <c r="AM447" s="109"/>
      <c r="AN447" s="109"/>
      <c r="AO447" s="276"/>
      <c r="AP447" s="109"/>
      <c r="AQ447" s="109"/>
      <c r="AR447" s="116"/>
      <c r="AS447" s="116"/>
    </row>
    <row r="448" spans="1:45" ht="139.9" customHeight="1">
      <c r="A448" s="112">
        <v>438</v>
      </c>
      <c r="B448" s="113"/>
      <c r="C448" s="113"/>
      <c r="D448" s="113"/>
      <c r="E448" s="113"/>
      <c r="F448" s="113"/>
      <c r="G448" s="113"/>
      <c r="H448" s="113"/>
      <c r="I448" s="113"/>
      <c r="J448" s="113"/>
      <c r="K448" s="358"/>
      <c r="L448" s="359"/>
      <c r="M448" s="360"/>
      <c r="N448" s="276"/>
      <c r="O448" s="276"/>
      <c r="P448" s="276"/>
      <c r="Q448" s="278"/>
      <c r="R448" s="278"/>
      <c r="S448" s="109"/>
      <c r="T448" s="109"/>
      <c r="U448" s="109"/>
      <c r="V448" s="109"/>
      <c r="W448" s="109"/>
      <c r="X448" s="109"/>
      <c r="Y448" s="109"/>
      <c r="Z448" s="109"/>
      <c r="AA448" s="109"/>
      <c r="AB448" s="109"/>
      <c r="AC448" s="109"/>
      <c r="AD448" s="109"/>
      <c r="AE448" s="108"/>
      <c r="AF448" s="109"/>
      <c r="AG448" s="109"/>
      <c r="AH448" s="109"/>
      <c r="AI448" s="109"/>
      <c r="AJ448" s="109"/>
      <c r="AK448" s="277"/>
      <c r="AL448" s="109"/>
      <c r="AM448" s="109"/>
      <c r="AN448" s="109"/>
      <c r="AO448" s="276"/>
      <c r="AP448" s="109"/>
      <c r="AQ448" s="109"/>
      <c r="AR448" s="116"/>
      <c r="AS448" s="116"/>
    </row>
    <row r="449" spans="1:45" ht="139.9" customHeight="1">
      <c r="A449" s="112">
        <v>439</v>
      </c>
      <c r="B449" s="113"/>
      <c r="C449" s="113"/>
      <c r="D449" s="113"/>
      <c r="E449" s="113"/>
      <c r="F449" s="113"/>
      <c r="G449" s="113"/>
      <c r="H449" s="113"/>
      <c r="I449" s="113"/>
      <c r="J449" s="113"/>
      <c r="K449" s="358"/>
      <c r="L449" s="359"/>
      <c r="M449" s="360"/>
      <c r="N449" s="276"/>
      <c r="O449" s="276"/>
      <c r="P449" s="276"/>
      <c r="Q449" s="278"/>
      <c r="R449" s="278"/>
      <c r="S449" s="109"/>
      <c r="T449" s="109"/>
      <c r="U449" s="109"/>
      <c r="V449" s="109"/>
      <c r="W449" s="109"/>
      <c r="X449" s="109"/>
      <c r="Y449" s="109"/>
      <c r="Z449" s="109"/>
      <c r="AA449" s="109"/>
      <c r="AB449" s="109"/>
      <c r="AC449" s="109"/>
      <c r="AD449" s="109"/>
      <c r="AE449" s="108"/>
      <c r="AF449" s="109"/>
      <c r="AG449" s="109"/>
      <c r="AH449" s="109"/>
      <c r="AI449" s="109"/>
      <c r="AJ449" s="109"/>
      <c r="AK449" s="277"/>
      <c r="AL449" s="109"/>
      <c r="AM449" s="109"/>
      <c r="AN449" s="109"/>
      <c r="AO449" s="276"/>
      <c r="AP449" s="109"/>
      <c r="AQ449" s="109"/>
      <c r="AR449" s="116"/>
      <c r="AS449" s="116"/>
    </row>
    <row r="450" spans="1:45" ht="139.9" customHeight="1">
      <c r="A450" s="112">
        <v>440</v>
      </c>
      <c r="B450" s="113"/>
      <c r="C450" s="113"/>
      <c r="D450" s="113"/>
      <c r="E450" s="113"/>
      <c r="F450" s="113"/>
      <c r="G450" s="113"/>
      <c r="H450" s="113"/>
      <c r="I450" s="113"/>
      <c r="J450" s="113"/>
      <c r="K450" s="358"/>
      <c r="L450" s="359"/>
      <c r="M450" s="360"/>
      <c r="N450" s="276"/>
      <c r="O450" s="276"/>
      <c r="P450" s="276"/>
      <c r="Q450" s="278"/>
      <c r="R450" s="278"/>
      <c r="S450" s="109"/>
      <c r="T450" s="109"/>
      <c r="U450" s="109"/>
      <c r="V450" s="109"/>
      <c r="W450" s="109"/>
      <c r="X450" s="109"/>
      <c r="Y450" s="109"/>
      <c r="Z450" s="109"/>
      <c r="AA450" s="109"/>
      <c r="AB450" s="109"/>
      <c r="AC450" s="109"/>
      <c r="AD450" s="109"/>
      <c r="AE450" s="108"/>
      <c r="AF450" s="109"/>
      <c r="AG450" s="109"/>
      <c r="AH450" s="109"/>
      <c r="AI450" s="109"/>
      <c r="AJ450" s="109"/>
      <c r="AK450" s="277"/>
      <c r="AL450" s="109"/>
      <c r="AM450" s="109"/>
      <c r="AN450" s="109"/>
      <c r="AO450" s="276"/>
      <c r="AP450" s="109"/>
      <c r="AQ450" s="109"/>
      <c r="AR450" s="116"/>
      <c r="AS450" s="116"/>
    </row>
    <row r="451" spans="1:45" ht="139.9" customHeight="1">
      <c r="A451" s="112">
        <v>441</v>
      </c>
      <c r="B451" s="113"/>
      <c r="C451" s="113"/>
      <c r="D451" s="113"/>
      <c r="E451" s="113"/>
      <c r="F451" s="113"/>
      <c r="G451" s="113"/>
      <c r="H451" s="113"/>
      <c r="I451" s="113"/>
      <c r="J451" s="113"/>
      <c r="K451" s="358"/>
      <c r="L451" s="359"/>
      <c r="M451" s="360"/>
      <c r="N451" s="276"/>
      <c r="O451" s="276"/>
      <c r="P451" s="276"/>
      <c r="Q451" s="278"/>
      <c r="R451" s="278"/>
      <c r="S451" s="109"/>
      <c r="T451" s="109"/>
      <c r="U451" s="109"/>
      <c r="V451" s="109"/>
      <c r="W451" s="109"/>
      <c r="X451" s="109"/>
      <c r="Y451" s="109"/>
      <c r="Z451" s="109"/>
      <c r="AA451" s="109"/>
      <c r="AB451" s="109"/>
      <c r="AC451" s="109"/>
      <c r="AD451" s="109"/>
      <c r="AE451" s="108"/>
      <c r="AF451" s="109"/>
      <c r="AG451" s="109"/>
      <c r="AH451" s="109"/>
      <c r="AI451" s="109"/>
      <c r="AJ451" s="109"/>
      <c r="AK451" s="277"/>
      <c r="AL451" s="109"/>
      <c r="AM451" s="109"/>
      <c r="AN451" s="109"/>
      <c r="AO451" s="276"/>
      <c r="AP451" s="109"/>
      <c r="AQ451" s="109"/>
      <c r="AR451" s="116"/>
      <c r="AS451" s="116"/>
    </row>
    <row r="452" spans="1:45" ht="139.9" customHeight="1">
      <c r="A452" s="112">
        <v>442</v>
      </c>
      <c r="B452" s="113"/>
      <c r="C452" s="113"/>
      <c r="D452" s="113"/>
      <c r="E452" s="113"/>
      <c r="F452" s="113"/>
      <c r="G452" s="113"/>
      <c r="H452" s="113"/>
      <c r="I452" s="113"/>
      <c r="J452" s="113"/>
      <c r="K452" s="358"/>
      <c r="L452" s="359"/>
      <c r="M452" s="360"/>
      <c r="N452" s="276"/>
      <c r="O452" s="276"/>
      <c r="P452" s="276"/>
      <c r="Q452" s="278"/>
      <c r="R452" s="278"/>
      <c r="S452" s="109"/>
      <c r="T452" s="109"/>
      <c r="U452" s="109"/>
      <c r="V452" s="109"/>
      <c r="W452" s="109"/>
      <c r="X452" s="109"/>
      <c r="Y452" s="109"/>
      <c r="Z452" s="109"/>
      <c r="AA452" s="109"/>
      <c r="AB452" s="109"/>
      <c r="AC452" s="109"/>
      <c r="AD452" s="109"/>
      <c r="AE452" s="108"/>
      <c r="AF452" s="109"/>
      <c r="AG452" s="109"/>
      <c r="AH452" s="109"/>
      <c r="AI452" s="109"/>
      <c r="AJ452" s="109"/>
      <c r="AK452" s="277"/>
      <c r="AL452" s="109"/>
      <c r="AM452" s="109"/>
      <c r="AN452" s="109"/>
      <c r="AO452" s="276"/>
      <c r="AP452" s="109"/>
      <c r="AQ452" s="109"/>
      <c r="AR452" s="116"/>
      <c r="AS452" s="116"/>
    </row>
    <row r="453" spans="1:45" ht="139.9" customHeight="1">
      <c r="A453" s="112">
        <v>443</v>
      </c>
      <c r="B453" s="113"/>
      <c r="C453" s="113"/>
      <c r="D453" s="113"/>
      <c r="E453" s="113"/>
      <c r="F453" s="113"/>
      <c r="G453" s="113"/>
      <c r="H453" s="113"/>
      <c r="I453" s="113"/>
      <c r="J453" s="113"/>
      <c r="K453" s="358"/>
      <c r="L453" s="359"/>
      <c r="M453" s="360"/>
      <c r="N453" s="276"/>
      <c r="O453" s="276"/>
      <c r="P453" s="276"/>
      <c r="Q453" s="278"/>
      <c r="R453" s="278"/>
      <c r="S453" s="109"/>
      <c r="T453" s="109"/>
      <c r="U453" s="109"/>
      <c r="V453" s="109"/>
      <c r="W453" s="109"/>
      <c r="X453" s="109"/>
      <c r="Y453" s="109"/>
      <c r="Z453" s="109"/>
      <c r="AA453" s="109"/>
      <c r="AB453" s="109"/>
      <c r="AC453" s="109"/>
      <c r="AD453" s="109"/>
      <c r="AE453" s="108"/>
      <c r="AF453" s="109"/>
      <c r="AG453" s="109"/>
      <c r="AH453" s="109"/>
      <c r="AI453" s="109"/>
      <c r="AJ453" s="109"/>
      <c r="AK453" s="277"/>
      <c r="AL453" s="109"/>
      <c r="AM453" s="109"/>
      <c r="AN453" s="109"/>
      <c r="AO453" s="276"/>
      <c r="AP453" s="109"/>
      <c r="AQ453" s="109"/>
      <c r="AR453" s="116"/>
      <c r="AS453" s="116"/>
    </row>
    <row r="454" spans="1:45" ht="139.9" customHeight="1">
      <c r="A454" s="112">
        <v>444</v>
      </c>
      <c r="B454" s="113"/>
      <c r="C454" s="113"/>
      <c r="D454" s="113"/>
      <c r="E454" s="113"/>
      <c r="F454" s="113"/>
      <c r="G454" s="113"/>
      <c r="H454" s="113"/>
      <c r="I454" s="113"/>
      <c r="J454" s="113"/>
      <c r="K454" s="358"/>
      <c r="L454" s="359"/>
      <c r="M454" s="360"/>
      <c r="N454" s="276"/>
      <c r="O454" s="276"/>
      <c r="P454" s="276"/>
      <c r="Q454" s="278"/>
      <c r="R454" s="278"/>
      <c r="S454" s="109"/>
      <c r="T454" s="109"/>
      <c r="U454" s="109"/>
      <c r="V454" s="109"/>
      <c r="W454" s="109"/>
      <c r="X454" s="109"/>
      <c r="Y454" s="109"/>
      <c r="Z454" s="109"/>
      <c r="AA454" s="109"/>
      <c r="AB454" s="109"/>
      <c r="AC454" s="109"/>
      <c r="AD454" s="109"/>
      <c r="AE454" s="108"/>
      <c r="AF454" s="109"/>
      <c r="AG454" s="109"/>
      <c r="AH454" s="109"/>
      <c r="AI454" s="109"/>
      <c r="AJ454" s="109"/>
      <c r="AK454" s="277"/>
      <c r="AL454" s="109"/>
      <c r="AM454" s="109"/>
      <c r="AN454" s="109"/>
      <c r="AO454" s="276"/>
      <c r="AP454" s="109"/>
      <c r="AQ454" s="109"/>
      <c r="AR454" s="116"/>
      <c r="AS454" s="116"/>
    </row>
    <row r="455" spans="1:45" ht="139.9" customHeight="1">
      <c r="A455" s="112">
        <v>445</v>
      </c>
      <c r="B455" s="113"/>
      <c r="C455" s="113"/>
      <c r="D455" s="113"/>
      <c r="E455" s="113"/>
      <c r="F455" s="113"/>
      <c r="G455" s="113"/>
      <c r="H455" s="113"/>
      <c r="I455" s="113"/>
      <c r="J455" s="113"/>
      <c r="K455" s="358"/>
      <c r="L455" s="359"/>
      <c r="M455" s="360"/>
      <c r="N455" s="276"/>
      <c r="O455" s="276"/>
      <c r="P455" s="276"/>
      <c r="Q455" s="278"/>
      <c r="R455" s="278"/>
      <c r="S455" s="109"/>
      <c r="T455" s="109"/>
      <c r="U455" s="109"/>
      <c r="V455" s="109"/>
      <c r="W455" s="109"/>
      <c r="X455" s="109"/>
      <c r="Y455" s="109"/>
      <c r="Z455" s="109"/>
      <c r="AA455" s="109"/>
      <c r="AB455" s="109"/>
      <c r="AC455" s="109"/>
      <c r="AD455" s="109"/>
      <c r="AE455" s="108"/>
      <c r="AF455" s="109"/>
      <c r="AG455" s="109"/>
      <c r="AH455" s="109"/>
      <c r="AI455" s="109"/>
      <c r="AJ455" s="109"/>
      <c r="AK455" s="277"/>
      <c r="AL455" s="109"/>
      <c r="AM455" s="109"/>
      <c r="AN455" s="109"/>
      <c r="AO455" s="276"/>
      <c r="AP455" s="109"/>
      <c r="AQ455" s="109"/>
      <c r="AR455" s="116"/>
      <c r="AS455" s="116"/>
    </row>
    <row r="456" spans="1:45" ht="139.9" customHeight="1">
      <c r="A456" s="112">
        <v>446</v>
      </c>
      <c r="B456" s="113"/>
      <c r="C456" s="113"/>
      <c r="D456" s="113"/>
      <c r="E456" s="113"/>
      <c r="F456" s="113"/>
      <c r="G456" s="113"/>
      <c r="H456" s="113"/>
      <c r="I456" s="113"/>
      <c r="J456" s="113"/>
      <c r="K456" s="358"/>
      <c r="L456" s="359"/>
      <c r="M456" s="360"/>
      <c r="N456" s="276"/>
      <c r="O456" s="276"/>
      <c r="P456" s="276"/>
      <c r="Q456" s="278"/>
      <c r="R456" s="278"/>
      <c r="S456" s="109"/>
      <c r="T456" s="109"/>
      <c r="U456" s="109"/>
      <c r="V456" s="109"/>
      <c r="W456" s="109"/>
      <c r="X456" s="109"/>
      <c r="Y456" s="109"/>
      <c r="Z456" s="109"/>
      <c r="AA456" s="109"/>
      <c r="AB456" s="109"/>
      <c r="AC456" s="109"/>
      <c r="AD456" s="109"/>
      <c r="AE456" s="108"/>
      <c r="AF456" s="109"/>
      <c r="AG456" s="109"/>
      <c r="AH456" s="109"/>
      <c r="AI456" s="109"/>
      <c r="AJ456" s="109"/>
      <c r="AK456" s="277"/>
      <c r="AL456" s="109"/>
      <c r="AM456" s="109"/>
      <c r="AN456" s="109"/>
      <c r="AO456" s="276"/>
      <c r="AP456" s="109"/>
      <c r="AQ456" s="109"/>
      <c r="AR456" s="116"/>
      <c r="AS456" s="116"/>
    </row>
    <row r="457" spans="1:45" ht="139.9" customHeight="1">
      <c r="A457" s="112">
        <v>447</v>
      </c>
      <c r="B457" s="113"/>
      <c r="C457" s="113"/>
      <c r="D457" s="113"/>
      <c r="E457" s="113"/>
      <c r="F457" s="113"/>
      <c r="G457" s="113"/>
      <c r="H457" s="113"/>
      <c r="I457" s="113"/>
      <c r="J457" s="113"/>
      <c r="K457" s="358"/>
      <c r="L457" s="359"/>
      <c r="M457" s="360"/>
      <c r="N457" s="276"/>
      <c r="O457" s="276"/>
      <c r="P457" s="276"/>
      <c r="Q457" s="278"/>
      <c r="R457" s="278"/>
      <c r="S457" s="109"/>
      <c r="T457" s="109"/>
      <c r="U457" s="109"/>
      <c r="V457" s="109"/>
      <c r="W457" s="109"/>
      <c r="X457" s="109"/>
      <c r="Y457" s="109"/>
      <c r="Z457" s="109"/>
      <c r="AA457" s="109"/>
      <c r="AB457" s="109"/>
      <c r="AC457" s="109"/>
      <c r="AD457" s="109"/>
      <c r="AE457" s="108"/>
      <c r="AF457" s="109"/>
      <c r="AG457" s="109"/>
      <c r="AH457" s="109"/>
      <c r="AI457" s="109"/>
      <c r="AJ457" s="109"/>
      <c r="AK457" s="277"/>
      <c r="AL457" s="109"/>
      <c r="AM457" s="109"/>
      <c r="AN457" s="109"/>
      <c r="AO457" s="276"/>
      <c r="AP457" s="109"/>
      <c r="AQ457" s="109"/>
      <c r="AR457" s="116"/>
      <c r="AS457" s="116"/>
    </row>
    <row r="458" spans="1:45" ht="139.9" customHeight="1">
      <c r="A458" s="112">
        <v>448</v>
      </c>
      <c r="B458" s="113"/>
      <c r="C458" s="113"/>
      <c r="D458" s="113"/>
      <c r="E458" s="113"/>
      <c r="F458" s="113"/>
      <c r="G458" s="113"/>
      <c r="H458" s="113"/>
      <c r="I458" s="113"/>
      <c r="J458" s="113"/>
      <c r="K458" s="358"/>
      <c r="L458" s="359"/>
      <c r="M458" s="360"/>
      <c r="N458" s="276"/>
      <c r="O458" s="276"/>
      <c r="P458" s="276"/>
      <c r="Q458" s="278"/>
      <c r="R458" s="278"/>
      <c r="S458" s="109"/>
      <c r="T458" s="109"/>
      <c r="U458" s="109"/>
      <c r="V458" s="109"/>
      <c r="W458" s="109"/>
      <c r="X458" s="109"/>
      <c r="Y458" s="109"/>
      <c r="Z458" s="109"/>
      <c r="AA458" s="109"/>
      <c r="AB458" s="109"/>
      <c r="AC458" s="109"/>
      <c r="AD458" s="109"/>
      <c r="AE458" s="108"/>
      <c r="AF458" s="109"/>
      <c r="AG458" s="109"/>
      <c r="AH458" s="109"/>
      <c r="AI458" s="109"/>
      <c r="AJ458" s="109"/>
      <c r="AK458" s="277"/>
      <c r="AL458" s="109"/>
      <c r="AM458" s="109"/>
      <c r="AN458" s="109"/>
      <c r="AO458" s="276"/>
      <c r="AP458" s="109"/>
      <c r="AQ458" s="109"/>
      <c r="AR458" s="116"/>
      <c r="AS458" s="116"/>
    </row>
    <row r="459" spans="1:45" ht="139.9" customHeight="1">
      <c r="A459" s="112">
        <v>449</v>
      </c>
      <c r="B459" s="113"/>
      <c r="C459" s="113"/>
      <c r="D459" s="113"/>
      <c r="E459" s="113"/>
      <c r="F459" s="113"/>
      <c r="G459" s="113"/>
      <c r="H459" s="113"/>
      <c r="I459" s="113"/>
      <c r="J459" s="113"/>
      <c r="K459" s="358"/>
      <c r="L459" s="359"/>
      <c r="M459" s="360"/>
      <c r="N459" s="276"/>
      <c r="O459" s="276"/>
      <c r="P459" s="276"/>
      <c r="Q459" s="278"/>
      <c r="R459" s="278"/>
      <c r="S459" s="109"/>
      <c r="T459" s="109"/>
      <c r="U459" s="109"/>
      <c r="V459" s="109"/>
      <c r="W459" s="109"/>
      <c r="X459" s="109"/>
      <c r="Y459" s="109"/>
      <c r="Z459" s="109"/>
      <c r="AA459" s="109"/>
      <c r="AB459" s="109"/>
      <c r="AC459" s="109"/>
      <c r="AD459" s="109"/>
      <c r="AE459" s="108"/>
      <c r="AF459" s="109"/>
      <c r="AG459" s="109"/>
      <c r="AH459" s="109"/>
      <c r="AI459" s="109"/>
      <c r="AJ459" s="109"/>
      <c r="AK459" s="277"/>
      <c r="AL459" s="109"/>
      <c r="AM459" s="109"/>
      <c r="AN459" s="109"/>
      <c r="AO459" s="276"/>
      <c r="AP459" s="109"/>
      <c r="AQ459" s="109"/>
      <c r="AR459" s="116"/>
      <c r="AS459" s="116"/>
    </row>
    <row r="460" spans="1:45" ht="139.9" customHeight="1">
      <c r="A460" s="112">
        <v>450</v>
      </c>
      <c r="B460" s="113"/>
      <c r="C460" s="113"/>
      <c r="D460" s="113"/>
      <c r="E460" s="113"/>
      <c r="F460" s="113"/>
      <c r="G460" s="113"/>
      <c r="H460" s="113"/>
      <c r="I460" s="113"/>
      <c r="J460" s="113"/>
      <c r="K460" s="358"/>
      <c r="L460" s="359"/>
      <c r="M460" s="360"/>
      <c r="N460" s="276"/>
      <c r="O460" s="276"/>
      <c r="P460" s="276"/>
      <c r="Q460" s="278"/>
      <c r="R460" s="278"/>
      <c r="S460" s="109"/>
      <c r="T460" s="109"/>
      <c r="U460" s="109"/>
      <c r="V460" s="109"/>
      <c r="W460" s="109"/>
      <c r="X460" s="109"/>
      <c r="Y460" s="109"/>
      <c r="Z460" s="109"/>
      <c r="AA460" s="109"/>
      <c r="AB460" s="109"/>
      <c r="AC460" s="109"/>
      <c r="AD460" s="109"/>
      <c r="AE460" s="108"/>
      <c r="AF460" s="109"/>
      <c r="AG460" s="109"/>
      <c r="AH460" s="109"/>
      <c r="AI460" s="109"/>
      <c r="AJ460" s="109"/>
      <c r="AK460" s="277"/>
      <c r="AL460" s="109"/>
      <c r="AM460" s="109"/>
      <c r="AN460" s="109"/>
      <c r="AO460" s="276"/>
      <c r="AP460" s="109"/>
      <c r="AQ460" s="109"/>
      <c r="AR460" s="116"/>
      <c r="AS460" s="116"/>
    </row>
    <row r="461" spans="1:45" ht="139.9" customHeight="1">
      <c r="A461" s="112">
        <v>451</v>
      </c>
      <c r="B461" s="113"/>
      <c r="C461" s="113"/>
      <c r="D461" s="113"/>
      <c r="E461" s="113"/>
      <c r="F461" s="113"/>
      <c r="G461" s="113"/>
      <c r="H461" s="113"/>
      <c r="I461" s="113"/>
      <c r="J461" s="113"/>
      <c r="K461" s="358"/>
      <c r="L461" s="359"/>
      <c r="M461" s="360"/>
      <c r="N461" s="276"/>
      <c r="O461" s="276"/>
      <c r="P461" s="276"/>
      <c r="Q461" s="278"/>
      <c r="R461" s="278"/>
      <c r="S461" s="109"/>
      <c r="T461" s="109"/>
      <c r="U461" s="109"/>
      <c r="V461" s="109"/>
      <c r="W461" s="109"/>
      <c r="X461" s="109"/>
      <c r="Y461" s="109"/>
      <c r="Z461" s="109"/>
      <c r="AA461" s="109"/>
      <c r="AB461" s="109"/>
      <c r="AC461" s="109"/>
      <c r="AD461" s="109"/>
      <c r="AE461" s="108"/>
      <c r="AF461" s="109"/>
      <c r="AG461" s="109"/>
      <c r="AH461" s="109"/>
      <c r="AI461" s="109"/>
      <c r="AJ461" s="109"/>
      <c r="AK461" s="277"/>
      <c r="AL461" s="109"/>
      <c r="AM461" s="109"/>
      <c r="AN461" s="109"/>
      <c r="AO461" s="276"/>
      <c r="AP461" s="109"/>
      <c r="AQ461" s="109"/>
      <c r="AR461" s="116"/>
      <c r="AS461" s="116"/>
    </row>
    <row r="462" spans="1:45" ht="139.9" customHeight="1">
      <c r="A462" s="112">
        <v>452</v>
      </c>
      <c r="B462" s="113"/>
      <c r="C462" s="113"/>
      <c r="D462" s="113"/>
      <c r="E462" s="113"/>
      <c r="F462" s="113"/>
      <c r="G462" s="113"/>
      <c r="H462" s="113"/>
      <c r="I462" s="113"/>
      <c r="J462" s="113"/>
      <c r="K462" s="358"/>
      <c r="L462" s="359"/>
      <c r="M462" s="360"/>
      <c r="N462" s="276"/>
      <c r="O462" s="276"/>
      <c r="P462" s="276"/>
      <c r="Q462" s="278"/>
      <c r="R462" s="278"/>
      <c r="S462" s="109"/>
      <c r="T462" s="109"/>
      <c r="U462" s="109"/>
      <c r="V462" s="109"/>
      <c r="W462" s="109"/>
      <c r="X462" s="109"/>
      <c r="Y462" s="109"/>
      <c r="Z462" s="109"/>
      <c r="AA462" s="109"/>
      <c r="AB462" s="109"/>
      <c r="AC462" s="109"/>
      <c r="AD462" s="109"/>
      <c r="AE462" s="108"/>
      <c r="AF462" s="109"/>
      <c r="AG462" s="109"/>
      <c r="AH462" s="109"/>
      <c r="AI462" s="109"/>
      <c r="AJ462" s="109"/>
      <c r="AK462" s="277"/>
      <c r="AL462" s="109"/>
      <c r="AM462" s="109"/>
      <c r="AN462" s="109"/>
      <c r="AO462" s="276"/>
      <c r="AP462" s="109"/>
      <c r="AQ462" s="109"/>
      <c r="AR462" s="116"/>
      <c r="AS462" s="116"/>
    </row>
    <row r="463" spans="1:45" ht="139.9" customHeight="1">
      <c r="A463" s="112">
        <v>453</v>
      </c>
      <c r="B463" s="113"/>
      <c r="C463" s="113"/>
      <c r="D463" s="113"/>
      <c r="E463" s="113"/>
      <c r="F463" s="113"/>
      <c r="G463" s="113"/>
      <c r="H463" s="113"/>
      <c r="I463" s="113"/>
      <c r="J463" s="113"/>
      <c r="K463" s="358"/>
      <c r="L463" s="359"/>
      <c r="M463" s="360"/>
      <c r="N463" s="276"/>
      <c r="O463" s="276"/>
      <c r="P463" s="276"/>
      <c r="Q463" s="278"/>
      <c r="R463" s="278"/>
      <c r="S463" s="109"/>
      <c r="T463" s="109"/>
      <c r="U463" s="109"/>
      <c r="V463" s="109"/>
      <c r="W463" s="109"/>
      <c r="X463" s="109"/>
      <c r="Y463" s="109"/>
      <c r="Z463" s="109"/>
      <c r="AA463" s="109"/>
      <c r="AB463" s="109"/>
      <c r="AC463" s="109"/>
      <c r="AD463" s="109"/>
      <c r="AE463" s="108"/>
      <c r="AF463" s="109"/>
      <c r="AG463" s="109"/>
      <c r="AH463" s="109"/>
      <c r="AI463" s="109"/>
      <c r="AJ463" s="109"/>
      <c r="AK463" s="277"/>
      <c r="AL463" s="109"/>
      <c r="AM463" s="109"/>
      <c r="AN463" s="109"/>
      <c r="AO463" s="276"/>
      <c r="AP463" s="109"/>
      <c r="AQ463" s="109"/>
      <c r="AR463" s="116"/>
      <c r="AS463" s="116"/>
    </row>
    <row r="464" spans="1:45" ht="139.9" customHeight="1">
      <c r="A464" s="112">
        <v>454</v>
      </c>
      <c r="B464" s="113"/>
      <c r="C464" s="113"/>
      <c r="D464" s="113"/>
      <c r="E464" s="113"/>
      <c r="F464" s="113"/>
      <c r="G464" s="113"/>
      <c r="H464" s="113"/>
      <c r="I464" s="113"/>
      <c r="J464" s="113"/>
      <c r="K464" s="358"/>
      <c r="L464" s="359"/>
      <c r="M464" s="360"/>
      <c r="N464" s="276"/>
      <c r="O464" s="276"/>
      <c r="P464" s="276"/>
      <c r="Q464" s="278"/>
      <c r="R464" s="278"/>
      <c r="S464" s="109"/>
      <c r="T464" s="109"/>
      <c r="U464" s="109"/>
      <c r="V464" s="109"/>
      <c r="W464" s="109"/>
      <c r="X464" s="109"/>
      <c r="Y464" s="109"/>
      <c r="Z464" s="109"/>
      <c r="AA464" s="109"/>
      <c r="AB464" s="109"/>
      <c r="AC464" s="109"/>
      <c r="AD464" s="109"/>
      <c r="AE464" s="108"/>
      <c r="AF464" s="109"/>
      <c r="AG464" s="109"/>
      <c r="AH464" s="109"/>
      <c r="AI464" s="109"/>
      <c r="AJ464" s="109"/>
      <c r="AK464" s="277"/>
      <c r="AL464" s="109"/>
      <c r="AM464" s="109"/>
      <c r="AN464" s="109"/>
      <c r="AO464" s="276"/>
      <c r="AP464" s="109"/>
      <c r="AQ464" s="109"/>
      <c r="AR464" s="116"/>
      <c r="AS464" s="116"/>
    </row>
    <row r="465" spans="1:45" ht="139.9" customHeight="1">
      <c r="A465" s="112">
        <v>455</v>
      </c>
      <c r="B465" s="113"/>
      <c r="C465" s="113"/>
      <c r="D465" s="113"/>
      <c r="E465" s="113"/>
      <c r="F465" s="113"/>
      <c r="G465" s="113"/>
      <c r="H465" s="113"/>
      <c r="I465" s="113"/>
      <c r="J465" s="113"/>
      <c r="K465" s="358"/>
      <c r="L465" s="359"/>
      <c r="M465" s="360"/>
      <c r="N465" s="276"/>
      <c r="O465" s="276"/>
      <c r="P465" s="276"/>
      <c r="Q465" s="278"/>
      <c r="R465" s="278"/>
      <c r="S465" s="109"/>
      <c r="T465" s="109"/>
      <c r="U465" s="109"/>
      <c r="V465" s="109"/>
      <c r="W465" s="109"/>
      <c r="X465" s="109"/>
      <c r="Y465" s="109"/>
      <c r="Z465" s="109"/>
      <c r="AA465" s="109"/>
      <c r="AB465" s="109"/>
      <c r="AC465" s="109"/>
      <c r="AD465" s="109"/>
      <c r="AE465" s="108"/>
      <c r="AF465" s="109"/>
      <c r="AG465" s="109"/>
      <c r="AH465" s="109"/>
      <c r="AI465" s="109"/>
      <c r="AJ465" s="109"/>
      <c r="AK465" s="277"/>
      <c r="AL465" s="109"/>
      <c r="AM465" s="109"/>
      <c r="AN465" s="109"/>
      <c r="AO465" s="276"/>
      <c r="AP465" s="109"/>
      <c r="AQ465" s="109"/>
      <c r="AR465" s="116"/>
      <c r="AS465" s="116"/>
    </row>
    <row r="466" spans="1:45" ht="139.9" customHeight="1">
      <c r="A466" s="112">
        <v>456</v>
      </c>
      <c r="B466" s="113"/>
      <c r="C466" s="113"/>
      <c r="D466" s="113"/>
      <c r="E466" s="113"/>
      <c r="F466" s="113"/>
      <c r="G466" s="113"/>
      <c r="H466" s="113"/>
      <c r="I466" s="113"/>
      <c r="J466" s="113"/>
      <c r="K466" s="358"/>
      <c r="L466" s="359"/>
      <c r="M466" s="360"/>
      <c r="N466" s="276"/>
      <c r="O466" s="276"/>
      <c r="P466" s="276"/>
      <c r="Q466" s="278"/>
      <c r="R466" s="278"/>
      <c r="S466" s="109"/>
      <c r="T466" s="109"/>
      <c r="U466" s="109"/>
      <c r="V466" s="109"/>
      <c r="W466" s="109"/>
      <c r="X466" s="109"/>
      <c r="Y466" s="109"/>
      <c r="Z466" s="109"/>
      <c r="AA466" s="109"/>
      <c r="AB466" s="109"/>
      <c r="AC466" s="109"/>
      <c r="AD466" s="109"/>
      <c r="AE466" s="108"/>
      <c r="AF466" s="109"/>
      <c r="AG466" s="109"/>
      <c r="AH466" s="109"/>
      <c r="AI466" s="109"/>
      <c r="AJ466" s="109"/>
      <c r="AK466" s="277"/>
      <c r="AL466" s="109"/>
      <c r="AM466" s="109"/>
      <c r="AN466" s="109"/>
      <c r="AO466" s="276"/>
      <c r="AP466" s="109"/>
      <c r="AQ466" s="109"/>
      <c r="AR466" s="116"/>
      <c r="AS466" s="116"/>
    </row>
    <row r="467" spans="1:45" ht="139.9" customHeight="1">
      <c r="A467" s="112">
        <v>457</v>
      </c>
      <c r="B467" s="113"/>
      <c r="C467" s="113"/>
      <c r="D467" s="113"/>
      <c r="E467" s="113"/>
      <c r="F467" s="113"/>
      <c r="G467" s="113"/>
      <c r="H467" s="113"/>
      <c r="I467" s="113"/>
      <c r="J467" s="113"/>
      <c r="K467" s="358"/>
      <c r="L467" s="359"/>
      <c r="M467" s="360"/>
      <c r="N467" s="276"/>
      <c r="O467" s="276"/>
      <c r="P467" s="276"/>
      <c r="Q467" s="278"/>
      <c r="R467" s="278"/>
      <c r="S467" s="109"/>
      <c r="T467" s="109"/>
      <c r="U467" s="109"/>
      <c r="V467" s="109"/>
      <c r="W467" s="109"/>
      <c r="X467" s="109"/>
      <c r="Y467" s="109"/>
      <c r="Z467" s="109"/>
      <c r="AA467" s="109"/>
      <c r="AB467" s="109"/>
      <c r="AC467" s="109"/>
      <c r="AD467" s="109"/>
      <c r="AE467" s="108"/>
      <c r="AF467" s="109"/>
      <c r="AG467" s="109"/>
      <c r="AH467" s="109"/>
      <c r="AI467" s="109"/>
      <c r="AJ467" s="109"/>
      <c r="AK467" s="277"/>
      <c r="AL467" s="109"/>
      <c r="AM467" s="109"/>
      <c r="AN467" s="109"/>
      <c r="AO467" s="276"/>
      <c r="AP467" s="109"/>
      <c r="AQ467" s="109"/>
      <c r="AR467" s="116"/>
      <c r="AS467" s="116"/>
    </row>
    <row r="468" spans="1:45" ht="139.9" customHeight="1">
      <c r="A468" s="112">
        <v>458</v>
      </c>
      <c r="B468" s="113"/>
      <c r="C468" s="113"/>
      <c r="D468" s="113"/>
      <c r="E468" s="113"/>
      <c r="F468" s="113"/>
      <c r="G468" s="113"/>
      <c r="H468" s="113"/>
      <c r="I468" s="113"/>
      <c r="J468" s="113"/>
      <c r="K468" s="358"/>
      <c r="L468" s="359"/>
      <c r="M468" s="360"/>
      <c r="N468" s="276"/>
      <c r="O468" s="276"/>
      <c r="P468" s="276"/>
      <c r="Q468" s="278"/>
      <c r="R468" s="278"/>
      <c r="S468" s="109"/>
      <c r="T468" s="109"/>
      <c r="U468" s="109"/>
      <c r="V468" s="109"/>
      <c r="W468" s="109"/>
      <c r="X468" s="109"/>
      <c r="Y468" s="109"/>
      <c r="Z468" s="109"/>
      <c r="AA468" s="109"/>
      <c r="AB468" s="109"/>
      <c r="AC468" s="109"/>
      <c r="AD468" s="109"/>
      <c r="AE468" s="108"/>
      <c r="AF468" s="109"/>
      <c r="AG468" s="109"/>
      <c r="AH468" s="109"/>
      <c r="AI468" s="109"/>
      <c r="AJ468" s="109"/>
      <c r="AK468" s="277"/>
      <c r="AL468" s="109"/>
      <c r="AM468" s="109"/>
      <c r="AN468" s="109"/>
      <c r="AO468" s="276"/>
      <c r="AP468" s="109"/>
      <c r="AQ468" s="109"/>
      <c r="AR468" s="116"/>
      <c r="AS468" s="116"/>
    </row>
    <row r="469" spans="1:45" ht="139.9" customHeight="1">
      <c r="A469" s="112">
        <v>459</v>
      </c>
      <c r="B469" s="113"/>
      <c r="C469" s="113"/>
      <c r="D469" s="113"/>
      <c r="E469" s="113"/>
      <c r="F469" s="113"/>
      <c r="G469" s="113"/>
      <c r="H469" s="113"/>
      <c r="I469" s="113"/>
      <c r="J469" s="113"/>
      <c r="K469" s="358"/>
      <c r="L469" s="359"/>
      <c r="M469" s="360"/>
      <c r="N469" s="276"/>
      <c r="O469" s="276"/>
      <c r="P469" s="276"/>
      <c r="Q469" s="278"/>
      <c r="R469" s="278"/>
      <c r="S469" s="109"/>
      <c r="T469" s="109"/>
      <c r="U469" s="109"/>
      <c r="V469" s="109"/>
      <c r="W469" s="109"/>
      <c r="X469" s="109"/>
      <c r="Y469" s="109"/>
      <c r="Z469" s="109"/>
      <c r="AA469" s="109"/>
      <c r="AB469" s="109"/>
      <c r="AC469" s="109"/>
      <c r="AD469" s="109"/>
      <c r="AE469" s="108"/>
      <c r="AF469" s="109"/>
      <c r="AG469" s="109"/>
      <c r="AH469" s="109"/>
      <c r="AI469" s="109"/>
      <c r="AJ469" s="109"/>
      <c r="AK469" s="277"/>
      <c r="AL469" s="109"/>
      <c r="AM469" s="109"/>
      <c r="AN469" s="109"/>
      <c r="AO469" s="276"/>
      <c r="AP469" s="109"/>
      <c r="AQ469" s="109"/>
      <c r="AR469" s="116"/>
      <c r="AS469" s="116"/>
    </row>
    <row r="470" spans="1:45" ht="139.9" customHeight="1">
      <c r="A470" s="112">
        <v>460</v>
      </c>
      <c r="B470" s="113"/>
      <c r="C470" s="113"/>
      <c r="D470" s="113"/>
      <c r="E470" s="113"/>
      <c r="F470" s="113"/>
      <c r="G470" s="113"/>
      <c r="H470" s="113"/>
      <c r="I470" s="113"/>
      <c r="J470" s="113"/>
      <c r="K470" s="358"/>
      <c r="L470" s="359"/>
      <c r="M470" s="360"/>
      <c r="N470" s="276"/>
      <c r="O470" s="276"/>
      <c r="P470" s="276"/>
      <c r="Q470" s="278"/>
      <c r="R470" s="278"/>
      <c r="S470" s="109"/>
      <c r="T470" s="109"/>
      <c r="U470" s="109"/>
      <c r="V470" s="109"/>
      <c r="W470" s="109"/>
      <c r="X470" s="109"/>
      <c r="Y470" s="109"/>
      <c r="Z470" s="109"/>
      <c r="AA470" s="109"/>
      <c r="AB470" s="109"/>
      <c r="AC470" s="109"/>
      <c r="AD470" s="109"/>
      <c r="AE470" s="108"/>
      <c r="AF470" s="109"/>
      <c r="AG470" s="109"/>
      <c r="AH470" s="109"/>
      <c r="AI470" s="109"/>
      <c r="AJ470" s="109"/>
      <c r="AK470" s="277"/>
      <c r="AL470" s="109"/>
      <c r="AM470" s="109"/>
      <c r="AN470" s="109"/>
      <c r="AO470" s="276"/>
      <c r="AP470" s="109"/>
      <c r="AQ470" s="109"/>
      <c r="AR470" s="116"/>
      <c r="AS470" s="116"/>
    </row>
    <row r="471" spans="1:45" ht="139.9" customHeight="1">
      <c r="A471" s="112">
        <v>461</v>
      </c>
      <c r="B471" s="113"/>
      <c r="C471" s="113"/>
      <c r="D471" s="113"/>
      <c r="E471" s="113"/>
      <c r="F471" s="113"/>
      <c r="G471" s="113"/>
      <c r="H471" s="113"/>
      <c r="I471" s="113"/>
      <c r="J471" s="113"/>
      <c r="K471" s="358"/>
      <c r="L471" s="359"/>
      <c r="M471" s="360"/>
      <c r="N471" s="276"/>
      <c r="O471" s="276"/>
      <c r="P471" s="276"/>
      <c r="Q471" s="278"/>
      <c r="R471" s="278"/>
      <c r="S471" s="109"/>
      <c r="T471" s="109"/>
      <c r="U471" s="109"/>
      <c r="V471" s="109"/>
      <c r="W471" s="109"/>
      <c r="X471" s="109"/>
      <c r="Y471" s="109"/>
      <c r="Z471" s="109"/>
      <c r="AA471" s="109"/>
      <c r="AB471" s="109"/>
      <c r="AC471" s="109"/>
      <c r="AD471" s="109"/>
      <c r="AE471" s="108"/>
      <c r="AF471" s="109"/>
      <c r="AG471" s="109"/>
      <c r="AH471" s="109"/>
      <c r="AI471" s="109"/>
      <c r="AJ471" s="109"/>
      <c r="AK471" s="277"/>
      <c r="AL471" s="109"/>
      <c r="AM471" s="109"/>
      <c r="AN471" s="109"/>
      <c r="AO471" s="276"/>
      <c r="AP471" s="109"/>
      <c r="AQ471" s="109"/>
      <c r="AR471" s="116"/>
      <c r="AS471" s="116"/>
    </row>
    <row r="472" spans="1:45" ht="139.9" customHeight="1">
      <c r="A472" s="112">
        <v>462</v>
      </c>
      <c r="B472" s="113"/>
      <c r="C472" s="113"/>
      <c r="D472" s="113"/>
      <c r="E472" s="113"/>
      <c r="F472" s="113"/>
      <c r="G472" s="113"/>
      <c r="H472" s="113"/>
      <c r="I472" s="113"/>
      <c r="J472" s="113"/>
      <c r="K472" s="358"/>
      <c r="L472" s="359"/>
      <c r="M472" s="360"/>
      <c r="N472" s="276"/>
      <c r="O472" s="276"/>
      <c r="P472" s="276"/>
      <c r="Q472" s="278"/>
      <c r="R472" s="278"/>
      <c r="S472" s="109"/>
      <c r="T472" s="109"/>
      <c r="U472" s="109"/>
      <c r="V472" s="109"/>
      <c r="W472" s="109"/>
      <c r="X472" s="109"/>
      <c r="Y472" s="109"/>
      <c r="Z472" s="109"/>
      <c r="AA472" s="109"/>
      <c r="AB472" s="109"/>
      <c r="AC472" s="109"/>
      <c r="AD472" s="109"/>
      <c r="AE472" s="108"/>
      <c r="AF472" s="109"/>
      <c r="AG472" s="109"/>
      <c r="AH472" s="109"/>
      <c r="AI472" s="109"/>
      <c r="AJ472" s="109"/>
      <c r="AK472" s="277"/>
      <c r="AL472" s="109"/>
      <c r="AM472" s="109"/>
      <c r="AN472" s="109"/>
      <c r="AO472" s="276"/>
      <c r="AP472" s="109"/>
      <c r="AQ472" s="109"/>
      <c r="AR472" s="116"/>
      <c r="AS472" s="116"/>
    </row>
    <row r="473" spans="1:45" ht="139.9" customHeight="1">
      <c r="A473" s="112">
        <v>463</v>
      </c>
      <c r="B473" s="113"/>
      <c r="C473" s="113"/>
      <c r="D473" s="113"/>
      <c r="E473" s="113"/>
      <c r="F473" s="113"/>
      <c r="G473" s="113"/>
      <c r="H473" s="113"/>
      <c r="I473" s="113"/>
      <c r="J473" s="113"/>
      <c r="K473" s="358"/>
      <c r="L473" s="359"/>
      <c r="M473" s="360"/>
      <c r="N473" s="276"/>
      <c r="O473" s="276"/>
      <c r="P473" s="276"/>
      <c r="Q473" s="278"/>
      <c r="R473" s="278"/>
      <c r="S473" s="109"/>
      <c r="T473" s="109"/>
      <c r="U473" s="109"/>
      <c r="V473" s="109"/>
      <c r="W473" s="109"/>
      <c r="X473" s="109"/>
      <c r="Y473" s="109"/>
      <c r="Z473" s="109"/>
      <c r="AA473" s="109"/>
      <c r="AB473" s="109"/>
      <c r="AC473" s="109"/>
      <c r="AD473" s="109"/>
      <c r="AE473" s="108"/>
      <c r="AF473" s="109"/>
      <c r="AG473" s="109"/>
      <c r="AH473" s="109"/>
      <c r="AI473" s="109"/>
      <c r="AJ473" s="109"/>
      <c r="AK473" s="277"/>
      <c r="AL473" s="109"/>
      <c r="AM473" s="109"/>
      <c r="AN473" s="109"/>
      <c r="AO473" s="276"/>
      <c r="AP473" s="109"/>
      <c r="AQ473" s="109"/>
      <c r="AR473" s="116"/>
      <c r="AS473" s="116"/>
    </row>
    <row r="474" spans="1:45" ht="139.9" customHeight="1">
      <c r="A474" s="112">
        <v>464</v>
      </c>
      <c r="B474" s="113"/>
      <c r="C474" s="113"/>
      <c r="D474" s="113"/>
      <c r="E474" s="113"/>
      <c r="F474" s="113"/>
      <c r="G474" s="113"/>
      <c r="H474" s="113"/>
      <c r="I474" s="113"/>
      <c r="J474" s="113"/>
      <c r="K474" s="358"/>
      <c r="L474" s="359"/>
      <c r="M474" s="360"/>
      <c r="N474" s="276"/>
      <c r="O474" s="276"/>
      <c r="P474" s="276"/>
      <c r="Q474" s="278"/>
      <c r="R474" s="278"/>
      <c r="S474" s="109"/>
      <c r="T474" s="109"/>
      <c r="U474" s="109"/>
      <c r="V474" s="109"/>
      <c r="W474" s="109"/>
      <c r="X474" s="109"/>
      <c r="Y474" s="109"/>
      <c r="Z474" s="109"/>
      <c r="AA474" s="109"/>
      <c r="AB474" s="109"/>
      <c r="AC474" s="109"/>
      <c r="AD474" s="109"/>
      <c r="AE474" s="108"/>
      <c r="AF474" s="109"/>
      <c r="AG474" s="109"/>
      <c r="AH474" s="109"/>
      <c r="AI474" s="109"/>
      <c r="AJ474" s="109"/>
      <c r="AK474" s="277"/>
      <c r="AL474" s="109"/>
      <c r="AM474" s="109"/>
      <c r="AN474" s="109"/>
      <c r="AO474" s="276"/>
      <c r="AP474" s="109"/>
      <c r="AQ474" s="109"/>
      <c r="AR474" s="116"/>
      <c r="AS474" s="116"/>
    </row>
    <row r="475" spans="1:45" ht="139.9" customHeight="1">
      <c r="A475" s="112">
        <v>465</v>
      </c>
      <c r="B475" s="113"/>
      <c r="C475" s="113"/>
      <c r="D475" s="113"/>
      <c r="E475" s="113"/>
      <c r="F475" s="113"/>
      <c r="G475" s="113"/>
      <c r="H475" s="113"/>
      <c r="I475" s="113"/>
      <c r="J475" s="113"/>
      <c r="K475" s="358"/>
      <c r="L475" s="359"/>
      <c r="M475" s="360"/>
      <c r="N475" s="276"/>
      <c r="O475" s="276"/>
      <c r="P475" s="276"/>
      <c r="Q475" s="278"/>
      <c r="R475" s="278"/>
      <c r="S475" s="109"/>
      <c r="T475" s="109"/>
      <c r="U475" s="109"/>
      <c r="V475" s="109"/>
      <c r="W475" s="109"/>
      <c r="X475" s="109"/>
      <c r="Y475" s="109"/>
      <c r="Z475" s="109"/>
      <c r="AA475" s="109"/>
      <c r="AB475" s="109"/>
      <c r="AC475" s="109"/>
      <c r="AD475" s="109"/>
      <c r="AE475" s="108"/>
      <c r="AF475" s="109"/>
      <c r="AG475" s="109"/>
      <c r="AH475" s="109"/>
      <c r="AI475" s="109"/>
      <c r="AJ475" s="109"/>
      <c r="AK475" s="277"/>
      <c r="AL475" s="109"/>
      <c r="AM475" s="109"/>
      <c r="AN475" s="109"/>
      <c r="AO475" s="276"/>
      <c r="AP475" s="109"/>
      <c r="AQ475" s="109"/>
      <c r="AR475" s="116"/>
      <c r="AS475" s="116"/>
    </row>
    <row r="476" spans="1:45" ht="139.9" customHeight="1">
      <c r="A476" s="112">
        <v>466</v>
      </c>
      <c r="B476" s="113"/>
      <c r="C476" s="113"/>
      <c r="D476" s="113"/>
      <c r="E476" s="113"/>
      <c r="F476" s="113"/>
      <c r="G476" s="113"/>
      <c r="H476" s="113"/>
      <c r="I476" s="113"/>
      <c r="J476" s="113"/>
      <c r="K476" s="358"/>
      <c r="L476" s="359"/>
      <c r="M476" s="360"/>
      <c r="N476" s="276"/>
      <c r="O476" s="276"/>
      <c r="P476" s="276"/>
      <c r="Q476" s="278"/>
      <c r="R476" s="278"/>
      <c r="S476" s="109"/>
      <c r="T476" s="109"/>
      <c r="U476" s="109"/>
      <c r="V476" s="109"/>
      <c r="W476" s="109"/>
      <c r="X476" s="109"/>
      <c r="Y476" s="109"/>
      <c r="Z476" s="109"/>
      <c r="AA476" s="109"/>
      <c r="AB476" s="109"/>
      <c r="AC476" s="109"/>
      <c r="AD476" s="109"/>
      <c r="AE476" s="108"/>
      <c r="AF476" s="109"/>
      <c r="AG476" s="109"/>
      <c r="AH476" s="109"/>
      <c r="AI476" s="109"/>
      <c r="AJ476" s="109"/>
      <c r="AK476" s="277"/>
      <c r="AL476" s="109"/>
      <c r="AM476" s="109"/>
      <c r="AN476" s="109"/>
      <c r="AO476" s="276"/>
      <c r="AP476" s="109"/>
      <c r="AQ476" s="109"/>
      <c r="AR476" s="116"/>
      <c r="AS476" s="116"/>
    </row>
    <row r="477" spans="1:45" ht="139.9" customHeight="1">
      <c r="A477" s="112">
        <v>467</v>
      </c>
      <c r="B477" s="113"/>
      <c r="C477" s="113"/>
      <c r="D477" s="113"/>
      <c r="E477" s="113"/>
      <c r="F477" s="113"/>
      <c r="G477" s="113"/>
      <c r="H477" s="113"/>
      <c r="I477" s="113"/>
      <c r="J477" s="113"/>
      <c r="K477" s="358"/>
      <c r="L477" s="359"/>
      <c r="M477" s="360"/>
      <c r="N477" s="276"/>
      <c r="O477" s="276"/>
      <c r="P477" s="276"/>
      <c r="Q477" s="278"/>
      <c r="R477" s="278"/>
      <c r="S477" s="109"/>
      <c r="T477" s="109"/>
      <c r="U477" s="109"/>
      <c r="V477" s="109"/>
      <c r="W477" s="109"/>
      <c r="X477" s="109"/>
      <c r="Y477" s="109"/>
      <c r="Z477" s="109"/>
      <c r="AA477" s="109"/>
      <c r="AB477" s="109"/>
      <c r="AC477" s="109"/>
      <c r="AD477" s="109"/>
      <c r="AE477" s="108"/>
      <c r="AF477" s="109"/>
      <c r="AG477" s="109"/>
      <c r="AH477" s="109"/>
      <c r="AI477" s="109"/>
      <c r="AJ477" s="109"/>
      <c r="AK477" s="277"/>
      <c r="AL477" s="109"/>
      <c r="AM477" s="109"/>
      <c r="AN477" s="109"/>
      <c r="AO477" s="276"/>
      <c r="AP477" s="109"/>
      <c r="AQ477" s="109"/>
      <c r="AR477" s="116"/>
      <c r="AS477" s="116"/>
    </row>
    <row r="478" spans="1:45" ht="139.9" customHeight="1">
      <c r="A478" s="112">
        <v>468</v>
      </c>
      <c r="B478" s="113"/>
      <c r="C478" s="113"/>
      <c r="D478" s="113"/>
      <c r="E478" s="113"/>
      <c r="F478" s="113"/>
      <c r="G478" s="113"/>
      <c r="H478" s="113"/>
      <c r="I478" s="113"/>
      <c r="J478" s="113"/>
      <c r="K478" s="358"/>
      <c r="L478" s="359"/>
      <c r="M478" s="360"/>
      <c r="N478" s="276"/>
      <c r="O478" s="276"/>
      <c r="P478" s="276"/>
      <c r="Q478" s="278"/>
      <c r="R478" s="278"/>
      <c r="S478" s="109"/>
      <c r="T478" s="109"/>
      <c r="U478" s="109"/>
      <c r="V478" s="109"/>
      <c r="W478" s="109"/>
      <c r="X478" s="109"/>
      <c r="Y478" s="109"/>
      <c r="Z478" s="109"/>
      <c r="AA478" s="109"/>
      <c r="AB478" s="109"/>
      <c r="AC478" s="109"/>
      <c r="AD478" s="109"/>
      <c r="AE478" s="108"/>
      <c r="AF478" s="109"/>
      <c r="AG478" s="109"/>
      <c r="AH478" s="109"/>
      <c r="AI478" s="109"/>
      <c r="AJ478" s="109"/>
      <c r="AK478" s="277"/>
      <c r="AL478" s="109"/>
      <c r="AM478" s="109"/>
      <c r="AN478" s="109"/>
      <c r="AO478" s="276"/>
      <c r="AP478" s="109"/>
      <c r="AQ478" s="109"/>
      <c r="AR478" s="116"/>
      <c r="AS478" s="116"/>
    </row>
    <row r="479" spans="1:45" ht="139.9" customHeight="1">
      <c r="A479" s="112">
        <v>469</v>
      </c>
      <c r="B479" s="113"/>
      <c r="C479" s="113"/>
      <c r="D479" s="113"/>
      <c r="E479" s="113"/>
      <c r="F479" s="113"/>
      <c r="G479" s="113"/>
      <c r="H479" s="113"/>
      <c r="I479" s="113"/>
      <c r="J479" s="113"/>
      <c r="K479" s="358"/>
      <c r="L479" s="359"/>
      <c r="M479" s="360"/>
      <c r="N479" s="276"/>
      <c r="O479" s="276"/>
      <c r="P479" s="276"/>
      <c r="Q479" s="278"/>
      <c r="R479" s="278"/>
      <c r="S479" s="109"/>
      <c r="T479" s="109"/>
      <c r="U479" s="109"/>
      <c r="V479" s="109"/>
      <c r="W479" s="109"/>
      <c r="X479" s="109"/>
      <c r="Y479" s="109"/>
      <c r="Z479" s="109"/>
      <c r="AA479" s="109"/>
      <c r="AB479" s="109"/>
      <c r="AC479" s="109"/>
      <c r="AD479" s="109"/>
      <c r="AE479" s="108"/>
      <c r="AF479" s="109"/>
      <c r="AG479" s="109"/>
      <c r="AH479" s="109"/>
      <c r="AI479" s="109"/>
      <c r="AJ479" s="109"/>
      <c r="AK479" s="277"/>
      <c r="AL479" s="109"/>
      <c r="AM479" s="109"/>
      <c r="AN479" s="109"/>
      <c r="AO479" s="276"/>
      <c r="AP479" s="109"/>
      <c r="AQ479" s="109"/>
      <c r="AR479" s="116"/>
      <c r="AS479" s="116"/>
    </row>
    <row r="480" spans="1:45" ht="139.9" customHeight="1">
      <c r="A480" s="112">
        <v>470</v>
      </c>
      <c r="B480" s="113"/>
      <c r="C480" s="113"/>
      <c r="D480" s="113"/>
      <c r="E480" s="113"/>
      <c r="F480" s="113"/>
      <c r="G480" s="113"/>
      <c r="H480" s="113"/>
      <c r="I480" s="113"/>
      <c r="J480" s="113"/>
      <c r="K480" s="358"/>
      <c r="L480" s="359"/>
      <c r="M480" s="360"/>
      <c r="N480" s="276"/>
      <c r="O480" s="276"/>
      <c r="P480" s="276"/>
      <c r="Q480" s="278"/>
      <c r="R480" s="278"/>
      <c r="S480" s="109"/>
      <c r="T480" s="109"/>
      <c r="U480" s="109"/>
      <c r="V480" s="109"/>
      <c r="W480" s="109"/>
      <c r="X480" s="109"/>
      <c r="Y480" s="109"/>
      <c r="Z480" s="109"/>
      <c r="AA480" s="109"/>
      <c r="AB480" s="109"/>
      <c r="AC480" s="109"/>
      <c r="AD480" s="109"/>
      <c r="AE480" s="108"/>
      <c r="AF480" s="109"/>
      <c r="AG480" s="109"/>
      <c r="AH480" s="109"/>
      <c r="AI480" s="109"/>
      <c r="AJ480" s="109"/>
      <c r="AK480" s="277"/>
      <c r="AL480" s="109"/>
      <c r="AM480" s="109"/>
      <c r="AN480" s="109"/>
      <c r="AO480" s="276"/>
      <c r="AP480" s="109"/>
      <c r="AQ480" s="109"/>
      <c r="AR480" s="116"/>
      <c r="AS480" s="116"/>
    </row>
    <row r="481" spans="1:45" ht="139.9" customHeight="1">
      <c r="A481" s="112">
        <v>471</v>
      </c>
      <c r="B481" s="113"/>
      <c r="C481" s="113"/>
      <c r="D481" s="113"/>
      <c r="E481" s="113"/>
      <c r="F481" s="113"/>
      <c r="G481" s="113"/>
      <c r="H481" s="113"/>
      <c r="I481" s="113"/>
      <c r="J481" s="113"/>
      <c r="K481" s="358"/>
      <c r="L481" s="359"/>
      <c r="M481" s="360"/>
      <c r="N481" s="276"/>
      <c r="O481" s="276"/>
      <c r="P481" s="276"/>
      <c r="Q481" s="278"/>
      <c r="R481" s="278"/>
      <c r="S481" s="109"/>
      <c r="T481" s="109"/>
      <c r="U481" s="109"/>
      <c r="V481" s="109"/>
      <c r="W481" s="109"/>
      <c r="X481" s="109"/>
      <c r="Y481" s="109"/>
      <c r="Z481" s="109"/>
      <c r="AA481" s="109"/>
      <c r="AB481" s="109"/>
      <c r="AC481" s="109"/>
      <c r="AD481" s="109"/>
      <c r="AE481" s="108"/>
      <c r="AF481" s="109"/>
      <c r="AG481" s="109"/>
      <c r="AH481" s="109"/>
      <c r="AI481" s="109"/>
      <c r="AJ481" s="109"/>
      <c r="AK481" s="277"/>
      <c r="AL481" s="109"/>
      <c r="AM481" s="109"/>
      <c r="AN481" s="109"/>
      <c r="AO481" s="276"/>
      <c r="AP481" s="109"/>
      <c r="AQ481" s="109"/>
      <c r="AR481" s="116"/>
      <c r="AS481" s="116"/>
    </row>
    <row r="482" spans="1:45" ht="139.9" customHeight="1">
      <c r="A482" s="112">
        <v>472</v>
      </c>
      <c r="B482" s="113"/>
      <c r="C482" s="113"/>
      <c r="D482" s="113"/>
      <c r="E482" s="113"/>
      <c r="F482" s="113"/>
      <c r="G482" s="113"/>
      <c r="H482" s="113"/>
      <c r="I482" s="113"/>
      <c r="J482" s="113"/>
      <c r="K482" s="358"/>
      <c r="L482" s="359"/>
      <c r="M482" s="360"/>
      <c r="N482" s="276"/>
      <c r="O482" s="276"/>
      <c r="P482" s="276"/>
      <c r="Q482" s="278"/>
      <c r="R482" s="278"/>
      <c r="S482" s="109"/>
      <c r="T482" s="109"/>
      <c r="U482" s="109"/>
      <c r="V482" s="109"/>
      <c r="W482" s="109"/>
      <c r="X482" s="109"/>
      <c r="Y482" s="109"/>
      <c r="Z482" s="109"/>
      <c r="AA482" s="109"/>
      <c r="AB482" s="109"/>
      <c r="AC482" s="109"/>
      <c r="AD482" s="109"/>
      <c r="AE482" s="108"/>
      <c r="AF482" s="109"/>
      <c r="AG482" s="109"/>
      <c r="AH482" s="109"/>
      <c r="AI482" s="109"/>
      <c r="AJ482" s="109"/>
      <c r="AK482" s="277"/>
      <c r="AL482" s="109"/>
      <c r="AM482" s="109"/>
      <c r="AN482" s="109"/>
      <c r="AO482" s="276"/>
      <c r="AP482" s="109"/>
      <c r="AQ482" s="109"/>
      <c r="AR482" s="116"/>
      <c r="AS482" s="116"/>
    </row>
    <row r="483" spans="1:45" ht="139.9" customHeight="1">
      <c r="A483" s="112">
        <v>473</v>
      </c>
      <c r="B483" s="113"/>
      <c r="C483" s="113"/>
      <c r="D483" s="113"/>
      <c r="E483" s="113"/>
      <c r="F483" s="113"/>
      <c r="G483" s="113"/>
      <c r="H483" s="113"/>
      <c r="I483" s="113"/>
      <c r="J483" s="113"/>
      <c r="K483" s="358"/>
      <c r="L483" s="359"/>
      <c r="M483" s="360"/>
      <c r="N483" s="276"/>
      <c r="O483" s="276"/>
      <c r="P483" s="276"/>
      <c r="Q483" s="278"/>
      <c r="R483" s="278"/>
      <c r="S483" s="109"/>
      <c r="T483" s="109"/>
      <c r="U483" s="109"/>
      <c r="V483" s="109"/>
      <c r="W483" s="109"/>
      <c r="X483" s="109"/>
      <c r="Y483" s="109"/>
      <c r="Z483" s="109"/>
      <c r="AA483" s="109"/>
      <c r="AB483" s="109"/>
      <c r="AC483" s="109"/>
      <c r="AD483" s="109"/>
      <c r="AE483" s="108"/>
      <c r="AF483" s="109"/>
      <c r="AG483" s="109"/>
      <c r="AH483" s="109"/>
      <c r="AI483" s="109"/>
      <c r="AJ483" s="109"/>
      <c r="AK483" s="277"/>
      <c r="AL483" s="109"/>
      <c r="AM483" s="109"/>
      <c r="AN483" s="109"/>
      <c r="AO483" s="276"/>
      <c r="AP483" s="109"/>
      <c r="AQ483" s="109"/>
      <c r="AR483" s="116"/>
      <c r="AS483" s="116"/>
    </row>
    <row r="484" spans="1:45" ht="139.9" customHeight="1">
      <c r="A484" s="112">
        <v>474</v>
      </c>
      <c r="B484" s="113"/>
      <c r="C484" s="113"/>
      <c r="D484" s="113"/>
      <c r="E484" s="113"/>
      <c r="F484" s="113"/>
      <c r="G484" s="113"/>
      <c r="H484" s="113"/>
      <c r="I484" s="113"/>
      <c r="J484" s="113"/>
      <c r="K484" s="358"/>
      <c r="L484" s="359"/>
      <c r="M484" s="360"/>
      <c r="N484" s="276"/>
      <c r="O484" s="276"/>
      <c r="P484" s="276"/>
      <c r="Q484" s="278"/>
      <c r="R484" s="278"/>
      <c r="S484" s="109"/>
      <c r="T484" s="109"/>
      <c r="U484" s="109"/>
      <c r="V484" s="109"/>
      <c r="W484" s="109"/>
      <c r="X484" s="109"/>
      <c r="Y484" s="109"/>
      <c r="Z484" s="109"/>
      <c r="AA484" s="109"/>
      <c r="AB484" s="109"/>
      <c r="AC484" s="109"/>
      <c r="AD484" s="109"/>
      <c r="AE484" s="108"/>
      <c r="AF484" s="109"/>
      <c r="AG484" s="109"/>
      <c r="AH484" s="109"/>
      <c r="AI484" s="109"/>
      <c r="AJ484" s="109"/>
      <c r="AK484" s="277"/>
      <c r="AL484" s="109"/>
      <c r="AM484" s="109"/>
      <c r="AN484" s="109"/>
      <c r="AO484" s="276"/>
      <c r="AP484" s="109"/>
      <c r="AQ484" s="109"/>
      <c r="AR484" s="116"/>
      <c r="AS484" s="116"/>
    </row>
    <row r="485" spans="1:45" ht="139.9" customHeight="1">
      <c r="A485" s="112">
        <v>475</v>
      </c>
      <c r="B485" s="113"/>
      <c r="C485" s="113"/>
      <c r="D485" s="113"/>
      <c r="E485" s="113"/>
      <c r="F485" s="113"/>
      <c r="G485" s="113"/>
      <c r="H485" s="113"/>
      <c r="I485" s="113"/>
      <c r="J485" s="113"/>
      <c r="K485" s="358"/>
      <c r="L485" s="359"/>
      <c r="M485" s="360"/>
      <c r="N485" s="276"/>
      <c r="O485" s="276"/>
      <c r="P485" s="276"/>
      <c r="Q485" s="278"/>
      <c r="R485" s="278"/>
      <c r="S485" s="109"/>
      <c r="T485" s="109"/>
      <c r="U485" s="109"/>
      <c r="V485" s="109"/>
      <c r="W485" s="109"/>
      <c r="X485" s="109"/>
      <c r="Y485" s="109"/>
      <c r="Z485" s="109"/>
      <c r="AA485" s="109"/>
      <c r="AB485" s="109"/>
      <c r="AC485" s="109"/>
      <c r="AD485" s="109"/>
      <c r="AE485" s="108"/>
      <c r="AF485" s="109"/>
      <c r="AG485" s="109"/>
      <c r="AH485" s="109"/>
      <c r="AI485" s="109"/>
      <c r="AJ485" s="109"/>
      <c r="AK485" s="277"/>
      <c r="AL485" s="109"/>
      <c r="AM485" s="109"/>
      <c r="AN485" s="109"/>
      <c r="AO485" s="276"/>
      <c r="AP485" s="109"/>
      <c r="AQ485" s="109"/>
      <c r="AR485" s="116"/>
      <c r="AS485" s="116"/>
    </row>
    <row r="486" spans="1:45" ht="139.9" customHeight="1">
      <c r="A486" s="112">
        <v>476</v>
      </c>
      <c r="B486" s="113"/>
      <c r="C486" s="113"/>
      <c r="D486" s="113"/>
      <c r="E486" s="113"/>
      <c r="F486" s="113"/>
      <c r="G486" s="113"/>
      <c r="H486" s="113"/>
      <c r="I486" s="113"/>
      <c r="J486" s="113"/>
      <c r="K486" s="358"/>
      <c r="L486" s="359"/>
      <c r="M486" s="360"/>
      <c r="N486" s="276"/>
      <c r="O486" s="276"/>
      <c r="P486" s="276"/>
      <c r="Q486" s="278"/>
      <c r="R486" s="278"/>
      <c r="S486" s="109"/>
      <c r="T486" s="109"/>
      <c r="U486" s="109"/>
      <c r="V486" s="109"/>
      <c r="W486" s="109"/>
      <c r="X486" s="109"/>
      <c r="Y486" s="109"/>
      <c r="Z486" s="109"/>
      <c r="AA486" s="109"/>
      <c r="AB486" s="109"/>
      <c r="AC486" s="109"/>
      <c r="AD486" s="109"/>
      <c r="AE486" s="108"/>
      <c r="AF486" s="109"/>
      <c r="AG486" s="109"/>
      <c r="AH486" s="109"/>
      <c r="AI486" s="109"/>
      <c r="AJ486" s="109"/>
      <c r="AK486" s="277"/>
      <c r="AL486" s="109"/>
      <c r="AM486" s="109"/>
      <c r="AN486" s="109"/>
      <c r="AO486" s="276"/>
      <c r="AP486" s="109"/>
      <c r="AQ486" s="109"/>
      <c r="AR486" s="116"/>
      <c r="AS486" s="116"/>
    </row>
    <row r="487" spans="1:45" ht="139.9" customHeight="1">
      <c r="A487" s="112">
        <v>477</v>
      </c>
      <c r="B487" s="113"/>
      <c r="C487" s="113"/>
      <c r="D487" s="113"/>
      <c r="E487" s="113"/>
      <c r="F487" s="113"/>
      <c r="G487" s="113"/>
      <c r="H487" s="113"/>
      <c r="I487" s="113"/>
      <c r="J487" s="113"/>
      <c r="K487" s="358"/>
      <c r="L487" s="359"/>
      <c r="M487" s="360"/>
      <c r="N487" s="276"/>
      <c r="O487" s="276"/>
      <c r="P487" s="276"/>
      <c r="Q487" s="278"/>
      <c r="R487" s="278"/>
      <c r="S487" s="109"/>
      <c r="T487" s="109"/>
      <c r="U487" s="109"/>
      <c r="V487" s="109"/>
      <c r="W487" s="109"/>
      <c r="X487" s="109"/>
      <c r="Y487" s="109"/>
      <c r="Z487" s="109"/>
      <c r="AA487" s="109"/>
      <c r="AB487" s="109"/>
      <c r="AC487" s="109"/>
      <c r="AD487" s="109"/>
      <c r="AE487" s="108"/>
      <c r="AF487" s="109"/>
      <c r="AG487" s="109"/>
      <c r="AH487" s="109"/>
      <c r="AI487" s="109"/>
      <c r="AJ487" s="109"/>
      <c r="AK487" s="277"/>
      <c r="AL487" s="109"/>
      <c r="AM487" s="109"/>
      <c r="AN487" s="109"/>
      <c r="AO487" s="276"/>
      <c r="AP487" s="109"/>
      <c r="AQ487" s="109"/>
      <c r="AR487" s="116"/>
      <c r="AS487" s="116"/>
    </row>
    <row r="488" spans="1:45" ht="139.9" customHeight="1">
      <c r="A488" s="112">
        <v>478</v>
      </c>
      <c r="B488" s="113"/>
      <c r="C488" s="113"/>
      <c r="D488" s="113"/>
      <c r="E488" s="113"/>
      <c r="F488" s="113"/>
      <c r="G488" s="113"/>
      <c r="H488" s="113"/>
      <c r="I488" s="113"/>
      <c r="J488" s="113"/>
      <c r="K488" s="358"/>
      <c r="L488" s="359"/>
      <c r="M488" s="360"/>
      <c r="N488" s="276"/>
      <c r="O488" s="276"/>
      <c r="P488" s="276"/>
      <c r="Q488" s="278"/>
      <c r="R488" s="278"/>
      <c r="S488" s="109"/>
      <c r="T488" s="109"/>
      <c r="U488" s="109"/>
      <c r="V488" s="109"/>
      <c r="W488" s="109"/>
      <c r="X488" s="109"/>
      <c r="Y488" s="109"/>
      <c r="Z488" s="109"/>
      <c r="AA488" s="109"/>
      <c r="AB488" s="109"/>
      <c r="AC488" s="109"/>
      <c r="AD488" s="109"/>
      <c r="AE488" s="108"/>
      <c r="AF488" s="109"/>
      <c r="AG488" s="109"/>
      <c r="AH488" s="109"/>
      <c r="AI488" s="109"/>
      <c r="AJ488" s="109"/>
      <c r="AK488" s="277"/>
      <c r="AL488" s="109"/>
      <c r="AM488" s="109"/>
      <c r="AN488" s="109"/>
      <c r="AO488" s="276"/>
      <c r="AP488" s="109"/>
      <c r="AQ488" s="109"/>
      <c r="AR488" s="116"/>
      <c r="AS488" s="116"/>
    </row>
    <row r="489" spans="1:45" ht="139.9" customHeight="1">
      <c r="A489" s="112">
        <v>479</v>
      </c>
      <c r="B489" s="113"/>
      <c r="C489" s="113"/>
      <c r="D489" s="113"/>
      <c r="E489" s="113"/>
      <c r="F489" s="113"/>
      <c r="G489" s="113"/>
      <c r="H489" s="113"/>
      <c r="I489" s="113"/>
      <c r="J489" s="113"/>
      <c r="K489" s="358"/>
      <c r="L489" s="359"/>
      <c r="M489" s="360"/>
      <c r="N489" s="276"/>
      <c r="O489" s="276"/>
      <c r="P489" s="276"/>
      <c r="Q489" s="278"/>
      <c r="R489" s="278"/>
      <c r="S489" s="109"/>
      <c r="T489" s="109"/>
      <c r="U489" s="109"/>
      <c r="V489" s="109"/>
      <c r="W489" s="109"/>
      <c r="X489" s="109"/>
      <c r="Y489" s="109"/>
      <c r="Z489" s="109"/>
      <c r="AA489" s="109"/>
      <c r="AB489" s="109"/>
      <c r="AC489" s="109"/>
      <c r="AD489" s="109"/>
      <c r="AE489" s="108"/>
      <c r="AF489" s="109"/>
      <c r="AG489" s="109"/>
      <c r="AH489" s="109"/>
      <c r="AI489" s="109"/>
      <c r="AJ489" s="109"/>
      <c r="AK489" s="277"/>
      <c r="AL489" s="109"/>
      <c r="AM489" s="109"/>
      <c r="AN489" s="109"/>
      <c r="AO489" s="276"/>
      <c r="AP489" s="109"/>
      <c r="AQ489" s="109"/>
      <c r="AR489" s="116"/>
      <c r="AS489" s="116"/>
    </row>
    <row r="490" spans="1:45" ht="139.9" customHeight="1">
      <c r="A490" s="112">
        <v>480</v>
      </c>
      <c r="B490" s="113"/>
      <c r="C490" s="113"/>
      <c r="D490" s="113"/>
      <c r="E490" s="113"/>
      <c r="F490" s="113"/>
      <c r="G490" s="113"/>
      <c r="H490" s="113"/>
      <c r="I490" s="113"/>
      <c r="J490" s="113"/>
      <c r="K490" s="358"/>
      <c r="L490" s="359"/>
      <c r="M490" s="360"/>
      <c r="N490" s="276"/>
      <c r="O490" s="276"/>
      <c r="P490" s="276"/>
      <c r="Q490" s="278"/>
      <c r="R490" s="278"/>
      <c r="S490" s="109"/>
      <c r="T490" s="109"/>
      <c r="U490" s="109"/>
      <c r="V490" s="109"/>
      <c r="W490" s="109"/>
      <c r="X490" s="109"/>
      <c r="Y490" s="109"/>
      <c r="Z490" s="109"/>
      <c r="AA490" s="109"/>
      <c r="AB490" s="109"/>
      <c r="AC490" s="109"/>
      <c r="AD490" s="109"/>
      <c r="AE490" s="108"/>
      <c r="AF490" s="109"/>
      <c r="AG490" s="109"/>
      <c r="AH490" s="109"/>
      <c r="AI490" s="109"/>
      <c r="AJ490" s="109"/>
      <c r="AK490" s="277"/>
      <c r="AL490" s="109"/>
      <c r="AM490" s="109"/>
      <c r="AN490" s="109"/>
      <c r="AO490" s="276"/>
      <c r="AP490" s="109"/>
      <c r="AQ490" s="109"/>
      <c r="AR490" s="116"/>
      <c r="AS490" s="116"/>
    </row>
    <row r="491" spans="1:45" ht="139.9" customHeight="1">
      <c r="A491" s="112">
        <v>481</v>
      </c>
      <c r="B491" s="113"/>
      <c r="C491" s="113"/>
      <c r="D491" s="113"/>
      <c r="E491" s="113"/>
      <c r="F491" s="113"/>
      <c r="G491" s="113"/>
      <c r="H491" s="113"/>
      <c r="I491" s="113"/>
      <c r="J491" s="113"/>
      <c r="K491" s="358"/>
      <c r="L491" s="359"/>
      <c r="M491" s="360"/>
      <c r="N491" s="276"/>
      <c r="O491" s="276"/>
      <c r="P491" s="276"/>
      <c r="Q491" s="278"/>
      <c r="R491" s="278"/>
      <c r="S491" s="109"/>
      <c r="T491" s="109"/>
      <c r="U491" s="109"/>
      <c r="V491" s="109"/>
      <c r="W491" s="109"/>
      <c r="X491" s="109"/>
      <c r="Y491" s="109"/>
      <c r="Z491" s="109"/>
      <c r="AA491" s="109"/>
      <c r="AB491" s="109"/>
      <c r="AC491" s="109"/>
      <c r="AD491" s="109"/>
      <c r="AE491" s="108"/>
      <c r="AF491" s="109"/>
      <c r="AG491" s="109"/>
      <c r="AH491" s="109"/>
      <c r="AI491" s="109"/>
      <c r="AJ491" s="109"/>
      <c r="AK491" s="277"/>
      <c r="AL491" s="109"/>
      <c r="AM491" s="109"/>
      <c r="AN491" s="109"/>
      <c r="AO491" s="276"/>
      <c r="AP491" s="109"/>
      <c r="AQ491" s="109"/>
      <c r="AR491" s="116"/>
      <c r="AS491" s="116"/>
    </row>
    <row r="492" spans="1:45" ht="139.9" customHeight="1">
      <c r="A492" s="112">
        <v>482</v>
      </c>
      <c r="B492" s="113"/>
      <c r="C492" s="113"/>
      <c r="D492" s="113"/>
      <c r="E492" s="113"/>
      <c r="F492" s="113"/>
      <c r="G492" s="113"/>
      <c r="H492" s="113"/>
      <c r="I492" s="113"/>
      <c r="J492" s="113"/>
      <c r="K492" s="358"/>
      <c r="L492" s="359"/>
      <c r="M492" s="360"/>
      <c r="N492" s="276"/>
      <c r="O492" s="276"/>
      <c r="P492" s="276"/>
      <c r="Q492" s="278"/>
      <c r="R492" s="278"/>
      <c r="S492" s="109"/>
      <c r="T492" s="109"/>
      <c r="U492" s="109"/>
      <c r="V492" s="109"/>
      <c r="W492" s="109"/>
      <c r="X492" s="109"/>
      <c r="Y492" s="109"/>
      <c r="Z492" s="109"/>
      <c r="AA492" s="109"/>
      <c r="AB492" s="109"/>
      <c r="AC492" s="109"/>
      <c r="AD492" s="109"/>
      <c r="AE492" s="108"/>
      <c r="AF492" s="109"/>
      <c r="AG492" s="109"/>
      <c r="AH492" s="109"/>
      <c r="AI492" s="109"/>
      <c r="AJ492" s="109"/>
      <c r="AK492" s="277"/>
      <c r="AL492" s="109"/>
      <c r="AM492" s="109"/>
      <c r="AN492" s="109"/>
      <c r="AO492" s="276"/>
      <c r="AP492" s="109"/>
      <c r="AQ492" s="109"/>
      <c r="AR492" s="116"/>
      <c r="AS492" s="116"/>
    </row>
    <row r="493" spans="1:45" ht="139.9" customHeight="1">
      <c r="A493" s="112">
        <v>483</v>
      </c>
      <c r="B493" s="113"/>
      <c r="C493" s="113"/>
      <c r="D493" s="113"/>
      <c r="E493" s="113"/>
      <c r="F493" s="113"/>
      <c r="G493" s="113"/>
      <c r="H493" s="113"/>
      <c r="I493" s="113"/>
      <c r="J493" s="113"/>
      <c r="K493" s="358"/>
      <c r="L493" s="359"/>
      <c r="M493" s="360"/>
      <c r="N493" s="276"/>
      <c r="O493" s="276"/>
      <c r="P493" s="276"/>
      <c r="Q493" s="278"/>
      <c r="R493" s="278"/>
      <c r="S493" s="109"/>
      <c r="T493" s="109"/>
      <c r="U493" s="109"/>
      <c r="V493" s="109"/>
      <c r="W493" s="109"/>
      <c r="X493" s="109"/>
      <c r="Y493" s="109"/>
      <c r="Z493" s="109"/>
      <c r="AA493" s="109"/>
      <c r="AB493" s="109"/>
      <c r="AC493" s="109"/>
      <c r="AD493" s="109"/>
      <c r="AE493" s="108"/>
      <c r="AF493" s="109"/>
      <c r="AG493" s="109"/>
      <c r="AH493" s="109"/>
      <c r="AI493" s="109"/>
      <c r="AJ493" s="109"/>
      <c r="AK493" s="277"/>
      <c r="AL493" s="109"/>
      <c r="AM493" s="109"/>
      <c r="AN493" s="109"/>
      <c r="AO493" s="276"/>
      <c r="AP493" s="109"/>
      <c r="AQ493" s="109"/>
      <c r="AR493" s="116"/>
      <c r="AS493" s="116"/>
    </row>
    <row r="494" spans="1:45" ht="139.9" customHeight="1">
      <c r="A494" s="112">
        <v>484</v>
      </c>
      <c r="B494" s="113"/>
      <c r="C494" s="113"/>
      <c r="D494" s="113"/>
      <c r="E494" s="113"/>
      <c r="F494" s="113"/>
      <c r="G494" s="113"/>
      <c r="H494" s="113"/>
      <c r="I494" s="113"/>
      <c r="J494" s="113"/>
      <c r="K494" s="358"/>
      <c r="L494" s="359"/>
      <c r="M494" s="360"/>
      <c r="N494" s="276"/>
      <c r="O494" s="276"/>
      <c r="P494" s="276"/>
      <c r="Q494" s="278"/>
      <c r="R494" s="278"/>
      <c r="S494" s="109"/>
      <c r="T494" s="109"/>
      <c r="U494" s="109"/>
      <c r="V494" s="109"/>
      <c r="W494" s="109"/>
      <c r="X494" s="109"/>
      <c r="Y494" s="109"/>
      <c r="Z494" s="109"/>
      <c r="AA494" s="109"/>
      <c r="AB494" s="109"/>
      <c r="AC494" s="109"/>
      <c r="AD494" s="109"/>
      <c r="AE494" s="108"/>
      <c r="AF494" s="109"/>
      <c r="AG494" s="109"/>
      <c r="AH494" s="109"/>
      <c r="AI494" s="109"/>
      <c r="AJ494" s="109"/>
      <c r="AK494" s="277"/>
      <c r="AL494" s="109"/>
      <c r="AM494" s="109"/>
      <c r="AN494" s="109"/>
      <c r="AO494" s="276"/>
      <c r="AP494" s="109"/>
      <c r="AQ494" s="109"/>
      <c r="AR494" s="116"/>
      <c r="AS494" s="116"/>
    </row>
    <row r="495" spans="1:45" ht="139.9" customHeight="1">
      <c r="A495" s="112">
        <v>485</v>
      </c>
      <c r="B495" s="113"/>
      <c r="C495" s="113"/>
      <c r="D495" s="113"/>
      <c r="E495" s="113"/>
      <c r="F495" s="113"/>
      <c r="G495" s="113"/>
      <c r="H495" s="113"/>
      <c r="I495" s="113"/>
      <c r="J495" s="113"/>
      <c r="K495" s="358"/>
      <c r="L495" s="359"/>
      <c r="M495" s="360"/>
      <c r="N495" s="276"/>
      <c r="O495" s="276"/>
      <c r="P495" s="276"/>
      <c r="Q495" s="278"/>
      <c r="R495" s="278"/>
      <c r="S495" s="109"/>
      <c r="T495" s="109"/>
      <c r="U495" s="109"/>
      <c r="V495" s="109"/>
      <c r="W495" s="109"/>
      <c r="X495" s="109"/>
      <c r="Y495" s="109"/>
      <c r="Z495" s="109"/>
      <c r="AA495" s="109"/>
      <c r="AB495" s="109"/>
      <c r="AC495" s="109"/>
      <c r="AD495" s="109"/>
      <c r="AE495" s="108"/>
      <c r="AF495" s="109"/>
      <c r="AG495" s="109"/>
      <c r="AH495" s="109"/>
      <c r="AI495" s="109"/>
      <c r="AJ495" s="109"/>
      <c r="AK495" s="277"/>
      <c r="AL495" s="109"/>
      <c r="AM495" s="109"/>
      <c r="AN495" s="109"/>
      <c r="AO495" s="276"/>
      <c r="AP495" s="109"/>
      <c r="AQ495" s="109"/>
      <c r="AR495" s="116"/>
      <c r="AS495" s="116"/>
    </row>
    <row r="496" spans="1:45" ht="139.9" customHeight="1">
      <c r="A496" s="112">
        <v>486</v>
      </c>
      <c r="B496" s="113"/>
      <c r="C496" s="113"/>
      <c r="D496" s="113"/>
      <c r="E496" s="113"/>
      <c r="F496" s="113"/>
      <c r="G496" s="113"/>
      <c r="H496" s="113"/>
      <c r="I496" s="113"/>
      <c r="J496" s="113"/>
      <c r="K496" s="358"/>
      <c r="L496" s="359"/>
      <c r="M496" s="360"/>
      <c r="N496" s="276"/>
      <c r="O496" s="276"/>
      <c r="P496" s="276"/>
      <c r="Q496" s="278"/>
      <c r="R496" s="278"/>
      <c r="S496" s="109"/>
      <c r="T496" s="109"/>
      <c r="U496" s="109"/>
      <c r="V496" s="109"/>
      <c r="W496" s="109"/>
      <c r="X496" s="109"/>
      <c r="Y496" s="109"/>
      <c r="Z496" s="109"/>
      <c r="AA496" s="109"/>
      <c r="AB496" s="109"/>
      <c r="AC496" s="109"/>
      <c r="AD496" s="109"/>
      <c r="AE496" s="108"/>
      <c r="AF496" s="109"/>
      <c r="AG496" s="109"/>
      <c r="AH496" s="109"/>
      <c r="AI496" s="109"/>
      <c r="AJ496" s="109"/>
      <c r="AK496" s="277"/>
      <c r="AL496" s="109"/>
      <c r="AM496" s="109"/>
      <c r="AN496" s="109"/>
      <c r="AO496" s="276"/>
      <c r="AP496" s="109"/>
      <c r="AQ496" s="109"/>
      <c r="AR496" s="116"/>
      <c r="AS496" s="116"/>
    </row>
    <row r="497" spans="1:45" ht="139.9" customHeight="1">
      <c r="A497" s="112">
        <v>487</v>
      </c>
      <c r="B497" s="113"/>
      <c r="C497" s="113"/>
      <c r="D497" s="113"/>
      <c r="E497" s="113"/>
      <c r="F497" s="113"/>
      <c r="G497" s="113"/>
      <c r="H497" s="113"/>
      <c r="I497" s="113"/>
      <c r="J497" s="113"/>
      <c r="K497" s="358"/>
      <c r="L497" s="359"/>
      <c r="M497" s="360"/>
      <c r="N497" s="276"/>
      <c r="O497" s="276"/>
      <c r="P497" s="276"/>
      <c r="Q497" s="278"/>
      <c r="R497" s="278"/>
      <c r="S497" s="109"/>
      <c r="T497" s="109"/>
      <c r="U497" s="109"/>
      <c r="V497" s="109"/>
      <c r="W497" s="109"/>
      <c r="X497" s="109"/>
      <c r="Y497" s="109"/>
      <c r="Z497" s="109"/>
      <c r="AA497" s="109"/>
      <c r="AB497" s="109"/>
      <c r="AC497" s="109"/>
      <c r="AD497" s="109"/>
      <c r="AE497" s="108"/>
      <c r="AF497" s="109"/>
      <c r="AG497" s="109"/>
      <c r="AH497" s="109"/>
      <c r="AI497" s="109"/>
      <c r="AJ497" s="109"/>
      <c r="AK497" s="277"/>
      <c r="AL497" s="109"/>
      <c r="AM497" s="109"/>
      <c r="AN497" s="109"/>
      <c r="AO497" s="276"/>
      <c r="AP497" s="109"/>
      <c r="AQ497" s="109"/>
      <c r="AR497" s="116"/>
      <c r="AS497" s="116"/>
    </row>
    <row r="498" spans="1:45" ht="139.9" customHeight="1">
      <c r="A498" s="112">
        <v>488</v>
      </c>
      <c r="B498" s="113"/>
      <c r="C498" s="113"/>
      <c r="D498" s="113"/>
      <c r="E498" s="113"/>
      <c r="F498" s="113"/>
      <c r="G498" s="113"/>
      <c r="H498" s="113"/>
      <c r="I498" s="113"/>
      <c r="J498" s="113"/>
      <c r="K498" s="358"/>
      <c r="L498" s="359"/>
      <c r="M498" s="360"/>
      <c r="N498" s="276"/>
      <c r="O498" s="276"/>
      <c r="P498" s="276"/>
      <c r="Q498" s="278"/>
      <c r="R498" s="278"/>
      <c r="S498" s="109"/>
      <c r="T498" s="109"/>
      <c r="U498" s="109"/>
      <c r="V498" s="109"/>
      <c r="W498" s="109"/>
      <c r="X498" s="109"/>
      <c r="Y498" s="109"/>
      <c r="Z498" s="109"/>
      <c r="AA498" s="109"/>
      <c r="AB498" s="109"/>
      <c r="AC498" s="109"/>
      <c r="AD498" s="109"/>
      <c r="AE498" s="108"/>
      <c r="AF498" s="109"/>
      <c r="AG498" s="109"/>
      <c r="AH498" s="109"/>
      <c r="AI498" s="109"/>
      <c r="AJ498" s="109"/>
      <c r="AK498" s="277"/>
      <c r="AL498" s="109"/>
      <c r="AM498" s="109"/>
      <c r="AN498" s="109"/>
      <c r="AO498" s="276"/>
      <c r="AP498" s="109"/>
      <c r="AQ498" s="109"/>
      <c r="AR498" s="116"/>
      <c r="AS498" s="116"/>
    </row>
    <row r="499" spans="1:45" ht="139.9" customHeight="1">
      <c r="A499" s="112">
        <v>489</v>
      </c>
      <c r="B499" s="113"/>
      <c r="C499" s="113"/>
      <c r="D499" s="113"/>
      <c r="E499" s="113"/>
      <c r="F499" s="113"/>
      <c r="G499" s="113"/>
      <c r="H499" s="113"/>
      <c r="I499" s="113"/>
      <c r="J499" s="113"/>
      <c r="K499" s="358"/>
      <c r="L499" s="359"/>
      <c r="M499" s="360"/>
      <c r="N499" s="276"/>
      <c r="O499" s="276"/>
      <c r="P499" s="276"/>
      <c r="Q499" s="278"/>
      <c r="R499" s="278"/>
      <c r="S499" s="109"/>
      <c r="T499" s="109"/>
      <c r="U499" s="109"/>
      <c r="V499" s="109"/>
      <c r="W499" s="109"/>
      <c r="X499" s="109"/>
      <c r="Y499" s="109"/>
      <c r="Z499" s="109"/>
      <c r="AA499" s="109"/>
      <c r="AB499" s="109"/>
      <c r="AC499" s="109"/>
      <c r="AD499" s="109"/>
      <c r="AE499" s="108"/>
      <c r="AF499" s="109"/>
      <c r="AG499" s="109"/>
      <c r="AH499" s="109"/>
      <c r="AI499" s="109"/>
      <c r="AJ499" s="109"/>
      <c r="AK499" s="277"/>
      <c r="AL499" s="109"/>
      <c r="AM499" s="109"/>
      <c r="AN499" s="109"/>
      <c r="AO499" s="276"/>
      <c r="AP499" s="109"/>
      <c r="AQ499" s="109"/>
      <c r="AR499" s="116"/>
      <c r="AS499" s="116"/>
    </row>
    <row r="500" spans="1:45" ht="139.9" customHeight="1">
      <c r="A500" s="112">
        <v>490</v>
      </c>
      <c r="B500" s="113"/>
      <c r="C500" s="113"/>
      <c r="D500" s="113"/>
      <c r="E500" s="113"/>
      <c r="F500" s="113"/>
      <c r="G500" s="113"/>
      <c r="H500" s="113"/>
      <c r="I500" s="113"/>
      <c r="J500" s="113"/>
      <c r="K500" s="358"/>
      <c r="L500" s="359"/>
      <c r="M500" s="360"/>
      <c r="N500" s="276"/>
      <c r="O500" s="276"/>
      <c r="P500" s="276"/>
      <c r="Q500" s="278"/>
      <c r="R500" s="278"/>
      <c r="S500" s="109"/>
      <c r="T500" s="109"/>
      <c r="U500" s="109"/>
      <c r="V500" s="109"/>
      <c r="W500" s="109"/>
      <c r="X500" s="109"/>
      <c r="Y500" s="109"/>
      <c r="Z500" s="109"/>
      <c r="AA500" s="109"/>
      <c r="AB500" s="109"/>
      <c r="AC500" s="109"/>
      <c r="AD500" s="109"/>
      <c r="AE500" s="108"/>
      <c r="AF500" s="109"/>
      <c r="AG500" s="109"/>
      <c r="AH500" s="109"/>
      <c r="AI500" s="109"/>
      <c r="AJ500" s="109"/>
      <c r="AK500" s="277"/>
      <c r="AL500" s="109"/>
      <c r="AM500" s="109"/>
      <c r="AN500" s="109"/>
      <c r="AO500" s="276"/>
      <c r="AP500" s="109"/>
      <c r="AQ500" s="109"/>
      <c r="AR500" s="116"/>
      <c r="AS500" s="116"/>
    </row>
    <row r="501" spans="1:45" ht="139.9" customHeight="1">
      <c r="A501" s="112">
        <v>491</v>
      </c>
      <c r="B501" s="113"/>
      <c r="C501" s="113"/>
      <c r="D501" s="113"/>
      <c r="E501" s="113"/>
      <c r="F501" s="113"/>
      <c r="G501" s="113"/>
      <c r="H501" s="113"/>
      <c r="I501" s="113"/>
      <c r="J501" s="113"/>
      <c r="K501" s="358"/>
      <c r="L501" s="359"/>
      <c r="M501" s="360"/>
      <c r="N501" s="276"/>
      <c r="O501" s="276"/>
      <c r="P501" s="276"/>
      <c r="Q501" s="278"/>
      <c r="R501" s="278"/>
      <c r="S501" s="109"/>
      <c r="T501" s="109"/>
      <c r="U501" s="109"/>
      <c r="V501" s="109"/>
      <c r="W501" s="109"/>
      <c r="X501" s="109"/>
      <c r="Y501" s="109"/>
      <c r="Z501" s="109"/>
      <c r="AA501" s="109"/>
      <c r="AB501" s="109"/>
      <c r="AC501" s="109"/>
      <c r="AD501" s="109"/>
      <c r="AE501" s="108"/>
      <c r="AF501" s="109"/>
      <c r="AG501" s="109"/>
      <c r="AH501" s="109"/>
      <c r="AI501" s="109"/>
      <c r="AJ501" s="109"/>
      <c r="AK501" s="277"/>
      <c r="AL501" s="109"/>
      <c r="AM501" s="109"/>
      <c r="AN501" s="109"/>
      <c r="AO501" s="276"/>
      <c r="AP501" s="109"/>
      <c r="AQ501" s="109"/>
      <c r="AR501" s="116"/>
      <c r="AS501" s="116"/>
    </row>
    <row r="502" spans="1:45" ht="139.9" customHeight="1">
      <c r="A502" s="112">
        <v>492</v>
      </c>
      <c r="B502" s="113"/>
      <c r="C502" s="113"/>
      <c r="D502" s="113"/>
      <c r="E502" s="113"/>
      <c r="F502" s="113"/>
      <c r="G502" s="113"/>
      <c r="H502" s="113"/>
      <c r="I502" s="113"/>
      <c r="J502" s="113"/>
      <c r="K502" s="358"/>
      <c r="L502" s="359"/>
      <c r="M502" s="360"/>
      <c r="N502" s="276"/>
      <c r="O502" s="276"/>
      <c r="P502" s="276"/>
      <c r="Q502" s="278"/>
      <c r="R502" s="278"/>
      <c r="S502" s="109"/>
      <c r="T502" s="109"/>
      <c r="U502" s="109"/>
      <c r="V502" s="109"/>
      <c r="W502" s="109"/>
      <c r="X502" s="109"/>
      <c r="Y502" s="109"/>
      <c r="Z502" s="109"/>
      <c r="AA502" s="109"/>
      <c r="AB502" s="109"/>
      <c r="AC502" s="109"/>
      <c r="AD502" s="109"/>
      <c r="AE502" s="108"/>
      <c r="AF502" s="109"/>
      <c r="AG502" s="109"/>
      <c r="AH502" s="109"/>
      <c r="AI502" s="109"/>
      <c r="AJ502" s="109"/>
      <c r="AK502" s="277"/>
      <c r="AL502" s="109"/>
      <c r="AM502" s="109"/>
      <c r="AN502" s="109"/>
      <c r="AO502" s="276"/>
      <c r="AP502" s="109"/>
      <c r="AQ502" s="109"/>
      <c r="AR502" s="116"/>
      <c r="AS502" s="116"/>
    </row>
    <row r="503" spans="1:45" ht="139.9" customHeight="1">
      <c r="A503" s="112">
        <v>493</v>
      </c>
      <c r="B503" s="113"/>
      <c r="C503" s="113"/>
      <c r="D503" s="113"/>
      <c r="E503" s="113"/>
      <c r="F503" s="113"/>
      <c r="G503" s="113"/>
      <c r="H503" s="113"/>
      <c r="I503" s="113"/>
      <c r="J503" s="113"/>
      <c r="K503" s="358"/>
      <c r="L503" s="359"/>
      <c r="M503" s="360"/>
      <c r="N503" s="276"/>
      <c r="O503" s="276"/>
      <c r="P503" s="276"/>
      <c r="Q503" s="278"/>
      <c r="R503" s="278"/>
      <c r="S503" s="109"/>
      <c r="T503" s="109"/>
      <c r="U503" s="109"/>
      <c r="V503" s="109"/>
      <c r="W503" s="109"/>
      <c r="X503" s="109"/>
      <c r="Y503" s="109"/>
      <c r="Z503" s="109"/>
      <c r="AA503" s="109"/>
      <c r="AB503" s="109"/>
      <c r="AC503" s="109"/>
      <c r="AD503" s="109"/>
      <c r="AE503" s="108"/>
      <c r="AF503" s="109"/>
      <c r="AG503" s="109"/>
      <c r="AH503" s="109"/>
      <c r="AI503" s="109"/>
      <c r="AJ503" s="109"/>
      <c r="AK503" s="277"/>
      <c r="AL503" s="109"/>
      <c r="AM503" s="109"/>
      <c r="AN503" s="109"/>
      <c r="AO503" s="276"/>
      <c r="AP503" s="109"/>
      <c r="AQ503" s="109"/>
      <c r="AR503" s="116"/>
      <c r="AS503" s="116"/>
    </row>
    <row r="504" spans="1:45" ht="139.9" customHeight="1">
      <c r="A504" s="112">
        <v>494</v>
      </c>
      <c r="B504" s="113"/>
      <c r="C504" s="113"/>
      <c r="D504" s="113"/>
      <c r="E504" s="113"/>
      <c r="F504" s="113"/>
      <c r="G504" s="113"/>
      <c r="H504" s="113"/>
      <c r="I504" s="113"/>
      <c r="J504" s="113"/>
      <c r="K504" s="358"/>
      <c r="L504" s="359"/>
      <c r="M504" s="360"/>
      <c r="N504" s="276"/>
      <c r="O504" s="276"/>
      <c r="P504" s="276"/>
      <c r="Q504" s="278"/>
      <c r="R504" s="278"/>
      <c r="S504" s="109"/>
      <c r="T504" s="109"/>
      <c r="U504" s="109"/>
      <c r="V504" s="109"/>
      <c r="W504" s="109"/>
      <c r="X504" s="109"/>
      <c r="Y504" s="109"/>
      <c r="Z504" s="109"/>
      <c r="AA504" s="109"/>
      <c r="AB504" s="109"/>
      <c r="AC504" s="109"/>
      <c r="AD504" s="109"/>
      <c r="AE504" s="108"/>
      <c r="AF504" s="109"/>
      <c r="AG504" s="109"/>
      <c r="AH504" s="109"/>
      <c r="AI504" s="109"/>
      <c r="AJ504" s="109"/>
      <c r="AK504" s="277"/>
      <c r="AL504" s="109"/>
      <c r="AM504" s="109"/>
      <c r="AN504" s="109"/>
      <c r="AO504" s="276"/>
      <c r="AP504" s="109"/>
      <c r="AQ504" s="109"/>
      <c r="AR504" s="116"/>
      <c r="AS504" s="116"/>
    </row>
    <row r="505" spans="1:45" ht="139.9" customHeight="1">
      <c r="A505" s="112">
        <v>495</v>
      </c>
      <c r="B505" s="113"/>
      <c r="C505" s="113"/>
      <c r="D505" s="113"/>
      <c r="E505" s="113"/>
      <c r="F505" s="113"/>
      <c r="G505" s="113"/>
      <c r="H505" s="113"/>
      <c r="I505" s="113"/>
      <c r="J505" s="113"/>
      <c r="K505" s="358"/>
      <c r="L505" s="359"/>
      <c r="M505" s="360"/>
      <c r="N505" s="276"/>
      <c r="O505" s="276"/>
      <c r="P505" s="276"/>
      <c r="Q505" s="278"/>
      <c r="R505" s="278"/>
      <c r="S505" s="109"/>
      <c r="T505" s="109"/>
      <c r="U505" s="109"/>
      <c r="V505" s="109"/>
      <c r="W505" s="109"/>
      <c r="X505" s="109"/>
      <c r="Y505" s="109"/>
      <c r="Z505" s="109"/>
      <c r="AA505" s="109"/>
      <c r="AB505" s="109"/>
      <c r="AC505" s="109"/>
      <c r="AD505" s="109"/>
      <c r="AE505" s="108"/>
      <c r="AF505" s="109"/>
      <c r="AG505" s="109"/>
      <c r="AH505" s="109"/>
      <c r="AI505" s="109"/>
      <c r="AJ505" s="109"/>
      <c r="AK505" s="277"/>
      <c r="AL505" s="109"/>
      <c r="AM505" s="109"/>
      <c r="AN505" s="109"/>
      <c r="AO505" s="276"/>
      <c r="AP505" s="109"/>
      <c r="AQ505" s="109"/>
      <c r="AR505" s="116"/>
      <c r="AS505" s="116"/>
    </row>
    <row r="506" spans="1:45" ht="139.9" customHeight="1">
      <c r="A506" s="112">
        <v>496</v>
      </c>
      <c r="B506" s="113"/>
      <c r="C506" s="113"/>
      <c r="D506" s="113"/>
      <c r="E506" s="113"/>
      <c r="F506" s="113"/>
      <c r="G506" s="113"/>
      <c r="H506" s="113"/>
      <c r="I506" s="113"/>
      <c r="J506" s="113"/>
      <c r="K506" s="358"/>
      <c r="L506" s="359"/>
      <c r="M506" s="360"/>
      <c r="N506" s="276"/>
      <c r="O506" s="276"/>
      <c r="P506" s="276"/>
      <c r="Q506" s="278"/>
      <c r="R506" s="278"/>
      <c r="S506" s="109"/>
      <c r="T506" s="109"/>
      <c r="U506" s="109"/>
      <c r="V506" s="109"/>
      <c r="W506" s="109"/>
      <c r="X506" s="109"/>
      <c r="Y506" s="109"/>
      <c r="Z506" s="109"/>
      <c r="AA506" s="109"/>
      <c r="AB506" s="109"/>
      <c r="AC506" s="109"/>
      <c r="AD506" s="109"/>
      <c r="AE506" s="108"/>
      <c r="AF506" s="109"/>
      <c r="AG506" s="109"/>
      <c r="AH506" s="109"/>
      <c r="AI506" s="109"/>
      <c r="AJ506" s="109"/>
      <c r="AK506" s="277"/>
      <c r="AL506" s="109"/>
      <c r="AM506" s="109"/>
      <c r="AN506" s="109"/>
      <c r="AO506" s="276"/>
      <c r="AP506" s="109"/>
      <c r="AQ506" s="109"/>
      <c r="AR506" s="116"/>
      <c r="AS506" s="116"/>
    </row>
    <row r="507" spans="1:45" ht="139.9" customHeight="1">
      <c r="A507" s="112">
        <v>497</v>
      </c>
      <c r="B507" s="113"/>
      <c r="C507" s="113"/>
      <c r="D507" s="113"/>
      <c r="E507" s="113"/>
      <c r="F507" s="113"/>
      <c r="G507" s="113"/>
      <c r="H507" s="113"/>
      <c r="I507" s="113"/>
      <c r="J507" s="113"/>
      <c r="K507" s="358"/>
      <c r="L507" s="359"/>
      <c r="M507" s="360"/>
      <c r="N507" s="276"/>
      <c r="O507" s="276"/>
      <c r="P507" s="276"/>
      <c r="Q507" s="278"/>
      <c r="R507" s="278"/>
      <c r="S507" s="109"/>
      <c r="T507" s="109"/>
      <c r="U507" s="109"/>
      <c r="V507" s="109"/>
      <c r="W507" s="109"/>
      <c r="X507" s="109"/>
      <c r="Y507" s="109"/>
      <c r="Z507" s="109"/>
      <c r="AA507" s="109"/>
      <c r="AB507" s="109"/>
      <c r="AC507" s="109"/>
      <c r="AD507" s="109"/>
      <c r="AE507" s="108"/>
      <c r="AF507" s="109"/>
      <c r="AG507" s="109"/>
      <c r="AH507" s="109"/>
      <c r="AI507" s="109"/>
      <c r="AJ507" s="109"/>
      <c r="AK507" s="277"/>
      <c r="AL507" s="109"/>
      <c r="AM507" s="109"/>
      <c r="AN507" s="109"/>
      <c r="AO507" s="276"/>
      <c r="AP507" s="109"/>
      <c r="AQ507" s="109"/>
      <c r="AR507" s="116"/>
      <c r="AS507" s="116"/>
    </row>
    <row r="508" spans="1:45" ht="139.9" customHeight="1">
      <c r="A508" s="112">
        <v>498</v>
      </c>
      <c r="B508" s="113"/>
      <c r="C508" s="113"/>
      <c r="D508" s="113"/>
      <c r="E508" s="113"/>
      <c r="F508" s="113"/>
      <c r="G508" s="113"/>
      <c r="H508" s="113"/>
      <c r="I508" s="113"/>
      <c r="J508" s="113"/>
      <c r="K508" s="358"/>
      <c r="L508" s="359"/>
      <c r="M508" s="360"/>
      <c r="N508" s="276"/>
      <c r="O508" s="276"/>
      <c r="P508" s="276"/>
      <c r="Q508" s="278"/>
      <c r="R508" s="278"/>
      <c r="S508" s="109"/>
      <c r="T508" s="109"/>
      <c r="U508" s="109"/>
      <c r="V508" s="109"/>
      <c r="W508" s="109"/>
      <c r="X508" s="109"/>
      <c r="Y508" s="109"/>
      <c r="Z508" s="109"/>
      <c r="AA508" s="109"/>
      <c r="AB508" s="109"/>
      <c r="AC508" s="109"/>
      <c r="AD508" s="109"/>
      <c r="AE508" s="108"/>
      <c r="AF508" s="109"/>
      <c r="AG508" s="109"/>
      <c r="AH508" s="109"/>
      <c r="AI508" s="109"/>
      <c r="AJ508" s="109"/>
      <c r="AK508" s="277"/>
      <c r="AL508" s="109"/>
      <c r="AM508" s="109"/>
      <c r="AN508" s="109"/>
      <c r="AO508" s="276"/>
      <c r="AP508" s="109"/>
      <c r="AQ508" s="109"/>
      <c r="AR508" s="116"/>
      <c r="AS508" s="116"/>
    </row>
    <row r="509" spans="1:45" ht="139.9" customHeight="1">
      <c r="A509" s="112">
        <v>499</v>
      </c>
      <c r="B509" s="113"/>
      <c r="C509" s="113"/>
      <c r="D509" s="113"/>
      <c r="E509" s="113"/>
      <c r="F509" s="113"/>
      <c r="G509" s="113"/>
      <c r="H509" s="113"/>
      <c r="I509" s="113"/>
      <c r="J509" s="113"/>
      <c r="K509" s="358"/>
      <c r="L509" s="359"/>
      <c r="M509" s="360"/>
      <c r="N509" s="276"/>
      <c r="O509" s="276"/>
      <c r="P509" s="276"/>
      <c r="Q509" s="278"/>
      <c r="R509" s="278"/>
      <c r="S509" s="109"/>
      <c r="T509" s="109"/>
      <c r="U509" s="109"/>
      <c r="V509" s="109"/>
      <c r="W509" s="109"/>
      <c r="X509" s="109"/>
      <c r="Y509" s="109"/>
      <c r="Z509" s="109"/>
      <c r="AA509" s="109"/>
      <c r="AB509" s="109"/>
      <c r="AC509" s="109"/>
      <c r="AD509" s="109"/>
      <c r="AE509" s="108"/>
      <c r="AF509" s="109"/>
      <c r="AG509" s="109"/>
      <c r="AH509" s="109"/>
      <c r="AI509" s="109"/>
      <c r="AJ509" s="109"/>
      <c r="AK509" s="277"/>
      <c r="AL509" s="109"/>
      <c r="AM509" s="109"/>
      <c r="AN509" s="109"/>
      <c r="AO509" s="276"/>
      <c r="AP509" s="109"/>
      <c r="AQ509" s="109"/>
      <c r="AR509" s="116"/>
      <c r="AS509" s="116"/>
    </row>
    <row r="510" spans="1:45" ht="139.9" customHeight="1">
      <c r="A510" s="112">
        <v>500</v>
      </c>
      <c r="B510" s="113"/>
      <c r="C510" s="113"/>
      <c r="D510" s="113"/>
      <c r="E510" s="113"/>
      <c r="F510" s="113"/>
      <c r="G510" s="113"/>
      <c r="H510" s="113"/>
      <c r="I510" s="113"/>
      <c r="J510" s="113"/>
      <c r="K510" s="358"/>
      <c r="L510" s="359"/>
      <c r="M510" s="360"/>
      <c r="N510" s="276"/>
      <c r="O510" s="276"/>
      <c r="P510" s="276"/>
      <c r="Q510" s="278"/>
      <c r="R510" s="278"/>
      <c r="S510" s="109"/>
      <c r="T510" s="109"/>
      <c r="U510" s="109"/>
      <c r="V510" s="109"/>
      <c r="W510" s="109"/>
      <c r="X510" s="109"/>
      <c r="Y510" s="109"/>
      <c r="Z510" s="109"/>
      <c r="AA510" s="109"/>
      <c r="AB510" s="109"/>
      <c r="AC510" s="109"/>
      <c r="AD510" s="109"/>
      <c r="AE510" s="108"/>
      <c r="AF510" s="109"/>
      <c r="AG510" s="109"/>
      <c r="AH510" s="109"/>
      <c r="AI510" s="109"/>
      <c r="AJ510" s="109"/>
      <c r="AK510" s="277"/>
      <c r="AL510" s="109"/>
      <c r="AM510" s="109"/>
      <c r="AN510" s="109"/>
      <c r="AO510" s="276"/>
      <c r="AP510" s="109"/>
      <c r="AQ510" s="109"/>
      <c r="AR510" s="116"/>
      <c r="AS510" s="116"/>
    </row>
    <row r="511" spans="1:45" ht="139.9" customHeight="1">
      <c r="A511" s="112">
        <v>501</v>
      </c>
      <c r="B511" s="113"/>
      <c r="C511" s="113"/>
      <c r="D511" s="113"/>
      <c r="E511" s="113"/>
      <c r="F511" s="113"/>
      <c r="G511" s="113"/>
      <c r="H511" s="113"/>
      <c r="I511" s="113"/>
      <c r="J511" s="113"/>
      <c r="K511" s="358"/>
      <c r="L511" s="359"/>
      <c r="M511" s="360"/>
      <c r="N511" s="276"/>
      <c r="O511" s="276"/>
      <c r="P511" s="276"/>
      <c r="Q511" s="278"/>
      <c r="R511" s="278"/>
      <c r="S511" s="109"/>
      <c r="T511" s="109"/>
      <c r="U511" s="109"/>
      <c r="V511" s="109"/>
      <c r="W511" s="109"/>
      <c r="X511" s="109"/>
      <c r="Y511" s="109"/>
      <c r="Z511" s="109"/>
      <c r="AA511" s="109"/>
      <c r="AB511" s="109"/>
      <c r="AC511" s="109"/>
      <c r="AD511" s="109"/>
      <c r="AE511" s="108"/>
      <c r="AF511" s="109"/>
      <c r="AG511" s="109"/>
      <c r="AH511" s="109"/>
      <c r="AI511" s="109"/>
      <c r="AJ511" s="109"/>
      <c r="AK511" s="277"/>
      <c r="AL511" s="109"/>
      <c r="AM511" s="109"/>
      <c r="AN511" s="109"/>
      <c r="AO511" s="276"/>
      <c r="AP511" s="109"/>
      <c r="AQ511" s="109"/>
      <c r="AR511" s="116"/>
      <c r="AS511" s="116"/>
    </row>
    <row r="512" spans="1:45" ht="139.9" customHeight="1">
      <c r="A512" s="112">
        <v>502</v>
      </c>
      <c r="B512" s="113"/>
      <c r="C512" s="113"/>
      <c r="D512" s="113"/>
      <c r="E512" s="113"/>
      <c r="F512" s="113"/>
      <c r="G512" s="113"/>
      <c r="H512" s="113"/>
      <c r="I512" s="113"/>
      <c r="J512" s="113"/>
      <c r="K512" s="358"/>
      <c r="L512" s="359"/>
      <c r="M512" s="360"/>
      <c r="N512" s="276"/>
      <c r="O512" s="276"/>
      <c r="P512" s="276"/>
      <c r="Q512" s="278"/>
      <c r="R512" s="278"/>
      <c r="S512" s="109"/>
      <c r="T512" s="109"/>
      <c r="U512" s="109"/>
      <c r="V512" s="109"/>
      <c r="W512" s="109"/>
      <c r="X512" s="109"/>
      <c r="Y512" s="109"/>
      <c r="Z512" s="109"/>
      <c r="AA512" s="109"/>
      <c r="AB512" s="109"/>
      <c r="AC512" s="109"/>
      <c r="AD512" s="109"/>
      <c r="AE512" s="108"/>
      <c r="AF512" s="109"/>
      <c r="AG512" s="109"/>
      <c r="AH512" s="109"/>
      <c r="AI512" s="109"/>
      <c r="AJ512" s="109"/>
      <c r="AK512" s="277"/>
      <c r="AL512" s="109"/>
      <c r="AM512" s="109"/>
      <c r="AN512" s="109"/>
      <c r="AO512" s="276"/>
      <c r="AP512" s="109"/>
      <c r="AQ512" s="109"/>
      <c r="AR512" s="116"/>
      <c r="AS512" s="116"/>
    </row>
    <row r="513" spans="1:45" ht="139.9" customHeight="1">
      <c r="A513" s="112">
        <v>503</v>
      </c>
      <c r="B513" s="113"/>
      <c r="C513" s="113"/>
      <c r="D513" s="113"/>
      <c r="E513" s="113"/>
      <c r="F513" s="113"/>
      <c r="G513" s="113"/>
      <c r="H513" s="113"/>
      <c r="I513" s="113"/>
      <c r="J513" s="113"/>
      <c r="K513" s="358"/>
      <c r="L513" s="359"/>
      <c r="M513" s="360"/>
      <c r="N513" s="276"/>
      <c r="O513" s="276"/>
      <c r="P513" s="276"/>
      <c r="Q513" s="278"/>
      <c r="R513" s="278"/>
      <c r="S513" s="109"/>
      <c r="T513" s="109"/>
      <c r="U513" s="109"/>
      <c r="V513" s="109"/>
      <c r="W513" s="109"/>
      <c r="X513" s="109"/>
      <c r="Y513" s="109"/>
      <c r="Z513" s="109"/>
      <c r="AA513" s="109"/>
      <c r="AB513" s="109"/>
      <c r="AC513" s="109"/>
      <c r="AD513" s="109"/>
      <c r="AE513" s="108"/>
      <c r="AF513" s="109"/>
      <c r="AG513" s="109"/>
      <c r="AH513" s="109"/>
      <c r="AI513" s="109"/>
      <c r="AJ513" s="109"/>
      <c r="AK513" s="277"/>
      <c r="AL513" s="109"/>
      <c r="AM513" s="109"/>
      <c r="AN513" s="109"/>
      <c r="AO513" s="276"/>
      <c r="AP513" s="109"/>
      <c r="AQ513" s="109"/>
      <c r="AR513" s="116"/>
      <c r="AS513" s="116"/>
    </row>
    <row r="514" spans="1:45" ht="139.9" customHeight="1">
      <c r="A514" s="112">
        <v>504</v>
      </c>
      <c r="B514" s="113"/>
      <c r="C514" s="113"/>
      <c r="D514" s="113"/>
      <c r="E514" s="113"/>
      <c r="F514" s="113"/>
      <c r="G514" s="113"/>
      <c r="H514" s="113"/>
      <c r="I514" s="113"/>
      <c r="J514" s="113"/>
      <c r="K514" s="358"/>
      <c r="L514" s="359"/>
      <c r="M514" s="360"/>
      <c r="N514" s="276"/>
      <c r="O514" s="276"/>
      <c r="P514" s="276"/>
      <c r="Q514" s="278"/>
      <c r="R514" s="278"/>
      <c r="S514" s="109"/>
      <c r="T514" s="109"/>
      <c r="U514" s="109"/>
      <c r="V514" s="109"/>
      <c r="W514" s="109"/>
      <c r="X514" s="109"/>
      <c r="Y514" s="109"/>
      <c r="Z514" s="109"/>
      <c r="AA514" s="109"/>
      <c r="AB514" s="109"/>
      <c r="AC514" s="109"/>
      <c r="AD514" s="109"/>
      <c r="AE514" s="108"/>
      <c r="AF514" s="109"/>
      <c r="AG514" s="109"/>
      <c r="AH514" s="109"/>
      <c r="AI514" s="109"/>
      <c r="AJ514" s="109"/>
      <c r="AK514" s="277"/>
      <c r="AL514" s="109"/>
      <c r="AM514" s="109"/>
      <c r="AN514" s="109"/>
      <c r="AO514" s="276"/>
      <c r="AP514" s="109"/>
      <c r="AQ514" s="109"/>
      <c r="AR514" s="116"/>
      <c r="AS514" s="116"/>
    </row>
    <row r="515" spans="1:45" ht="139.9" customHeight="1">
      <c r="A515" s="112">
        <v>505</v>
      </c>
      <c r="B515" s="113"/>
      <c r="C515" s="113"/>
      <c r="D515" s="113"/>
      <c r="E515" s="113"/>
      <c r="F515" s="113"/>
      <c r="G515" s="113"/>
      <c r="H515" s="113"/>
      <c r="I515" s="113"/>
      <c r="J515" s="113"/>
      <c r="K515" s="358"/>
      <c r="L515" s="359"/>
      <c r="M515" s="360"/>
      <c r="N515" s="276"/>
      <c r="O515" s="276"/>
      <c r="P515" s="276"/>
      <c r="Q515" s="278"/>
      <c r="R515" s="278"/>
      <c r="S515" s="109"/>
      <c r="T515" s="109"/>
      <c r="U515" s="109"/>
      <c r="V515" s="109"/>
      <c r="W515" s="109"/>
      <c r="X515" s="109"/>
      <c r="Y515" s="109"/>
      <c r="Z515" s="109"/>
      <c r="AA515" s="109"/>
      <c r="AB515" s="109"/>
      <c r="AC515" s="109"/>
      <c r="AD515" s="109"/>
      <c r="AE515" s="108"/>
      <c r="AF515" s="109"/>
      <c r="AG515" s="109"/>
      <c r="AH515" s="109"/>
      <c r="AI515" s="109"/>
      <c r="AJ515" s="109"/>
      <c r="AK515" s="277"/>
      <c r="AL515" s="109"/>
      <c r="AM515" s="109"/>
      <c r="AN515" s="109"/>
      <c r="AO515" s="276"/>
      <c r="AP515" s="109"/>
      <c r="AQ515" s="109"/>
      <c r="AR515" s="116"/>
      <c r="AS515" s="116"/>
    </row>
    <row r="516" spans="1:45" ht="139.9" customHeight="1">
      <c r="A516" s="112">
        <v>506</v>
      </c>
      <c r="B516" s="113"/>
      <c r="C516" s="113"/>
      <c r="D516" s="113"/>
      <c r="E516" s="113"/>
      <c r="F516" s="113"/>
      <c r="G516" s="113"/>
      <c r="H516" s="113"/>
      <c r="I516" s="113"/>
      <c r="J516" s="113"/>
      <c r="K516" s="358"/>
      <c r="L516" s="359"/>
      <c r="M516" s="360"/>
      <c r="N516" s="276"/>
      <c r="O516" s="276"/>
      <c r="P516" s="276"/>
      <c r="Q516" s="278"/>
      <c r="R516" s="278"/>
      <c r="S516" s="109"/>
      <c r="T516" s="109"/>
      <c r="U516" s="109"/>
      <c r="V516" s="109"/>
      <c r="W516" s="109"/>
      <c r="X516" s="109"/>
      <c r="Y516" s="109"/>
      <c r="Z516" s="109"/>
      <c r="AA516" s="109"/>
      <c r="AB516" s="109"/>
      <c r="AC516" s="109"/>
      <c r="AD516" s="109"/>
      <c r="AE516" s="108"/>
      <c r="AF516" s="109"/>
      <c r="AG516" s="109"/>
      <c r="AH516" s="109"/>
      <c r="AI516" s="109"/>
      <c r="AJ516" s="109"/>
      <c r="AK516" s="277"/>
      <c r="AL516" s="109"/>
      <c r="AM516" s="109"/>
      <c r="AN516" s="109"/>
      <c r="AO516" s="276"/>
      <c r="AP516" s="109"/>
      <c r="AQ516" s="109"/>
      <c r="AR516" s="116"/>
      <c r="AS516" s="116"/>
    </row>
    <row r="517" spans="1:45" ht="139.9" customHeight="1">
      <c r="A517" s="112">
        <v>507</v>
      </c>
      <c r="B517" s="113"/>
      <c r="C517" s="113"/>
      <c r="D517" s="113"/>
      <c r="E517" s="113"/>
      <c r="F517" s="113"/>
      <c r="G517" s="113"/>
      <c r="H517" s="113"/>
      <c r="I517" s="113"/>
      <c r="J517" s="113"/>
      <c r="K517" s="358"/>
      <c r="L517" s="359"/>
      <c r="M517" s="360"/>
      <c r="N517" s="276"/>
      <c r="O517" s="276"/>
      <c r="P517" s="276"/>
      <c r="Q517" s="278"/>
      <c r="R517" s="278"/>
      <c r="S517" s="109"/>
      <c r="T517" s="109"/>
      <c r="U517" s="109"/>
      <c r="V517" s="109"/>
      <c r="W517" s="109"/>
      <c r="X517" s="109"/>
      <c r="Y517" s="109"/>
      <c r="Z517" s="109"/>
      <c r="AA517" s="109"/>
      <c r="AB517" s="109"/>
      <c r="AC517" s="109"/>
      <c r="AD517" s="109"/>
      <c r="AE517" s="108"/>
      <c r="AF517" s="109"/>
      <c r="AG517" s="109"/>
      <c r="AH517" s="109"/>
      <c r="AI517" s="109"/>
      <c r="AJ517" s="109"/>
      <c r="AK517" s="277"/>
      <c r="AL517" s="109"/>
      <c r="AM517" s="109"/>
      <c r="AN517" s="109"/>
      <c r="AO517" s="276"/>
      <c r="AP517" s="109"/>
      <c r="AQ517" s="109"/>
      <c r="AR517" s="116"/>
      <c r="AS517" s="116"/>
    </row>
    <row r="518" spans="1:45" ht="139.9" customHeight="1">
      <c r="A518" s="112">
        <v>508</v>
      </c>
      <c r="B518" s="113"/>
      <c r="C518" s="113"/>
      <c r="D518" s="113"/>
      <c r="E518" s="113"/>
      <c r="F518" s="113"/>
      <c r="G518" s="113"/>
      <c r="H518" s="113"/>
      <c r="I518" s="113"/>
      <c r="J518" s="113"/>
      <c r="K518" s="358"/>
      <c r="L518" s="359"/>
      <c r="M518" s="360"/>
      <c r="N518" s="276"/>
      <c r="O518" s="276"/>
      <c r="P518" s="276"/>
      <c r="Q518" s="278"/>
      <c r="R518" s="278"/>
      <c r="S518" s="109"/>
      <c r="T518" s="109"/>
      <c r="U518" s="109"/>
      <c r="V518" s="109"/>
      <c r="W518" s="109"/>
      <c r="X518" s="109"/>
      <c r="Y518" s="109"/>
      <c r="Z518" s="109"/>
      <c r="AA518" s="109"/>
      <c r="AB518" s="109"/>
      <c r="AC518" s="109"/>
      <c r="AD518" s="109"/>
      <c r="AE518" s="108"/>
      <c r="AF518" s="109"/>
      <c r="AG518" s="109"/>
      <c r="AH518" s="109"/>
      <c r="AI518" s="109"/>
      <c r="AJ518" s="109"/>
      <c r="AK518" s="277"/>
      <c r="AL518" s="109"/>
      <c r="AM518" s="109"/>
      <c r="AN518" s="109"/>
      <c r="AO518" s="276"/>
      <c r="AP518" s="109"/>
      <c r="AQ518" s="109"/>
      <c r="AR518" s="116"/>
      <c r="AS518" s="116"/>
    </row>
    <row r="519" spans="1:45" ht="139.9" customHeight="1">
      <c r="A519" s="112">
        <v>509</v>
      </c>
      <c r="B519" s="113"/>
      <c r="C519" s="113"/>
      <c r="D519" s="113"/>
      <c r="E519" s="113"/>
      <c r="F519" s="113"/>
      <c r="G519" s="113"/>
      <c r="H519" s="113"/>
      <c r="I519" s="113"/>
      <c r="J519" s="113"/>
      <c r="K519" s="358"/>
      <c r="L519" s="359"/>
      <c r="M519" s="360"/>
      <c r="N519" s="276"/>
      <c r="O519" s="276"/>
      <c r="P519" s="276"/>
      <c r="Q519" s="278"/>
      <c r="R519" s="278"/>
      <c r="S519" s="109"/>
      <c r="T519" s="109"/>
      <c r="U519" s="109"/>
      <c r="V519" s="109"/>
      <c r="W519" s="109"/>
      <c r="X519" s="109"/>
      <c r="Y519" s="109"/>
      <c r="Z519" s="109"/>
      <c r="AA519" s="109"/>
      <c r="AB519" s="109"/>
      <c r="AC519" s="109"/>
      <c r="AD519" s="109"/>
      <c r="AE519" s="108"/>
      <c r="AF519" s="109"/>
      <c r="AG519" s="109"/>
      <c r="AH519" s="109"/>
      <c r="AI519" s="109"/>
      <c r="AJ519" s="109"/>
      <c r="AK519" s="277"/>
      <c r="AL519" s="109"/>
      <c r="AM519" s="109"/>
      <c r="AN519" s="109"/>
      <c r="AO519" s="276"/>
      <c r="AP519" s="109"/>
      <c r="AQ519" s="109"/>
      <c r="AR519" s="116"/>
      <c r="AS519" s="116"/>
    </row>
    <row r="520" spans="1:45" ht="139.9" customHeight="1">
      <c r="A520" s="112">
        <v>510</v>
      </c>
      <c r="B520" s="113"/>
      <c r="C520" s="113"/>
      <c r="D520" s="113"/>
      <c r="E520" s="113"/>
      <c r="F520" s="113"/>
      <c r="G520" s="113"/>
      <c r="H520" s="113"/>
      <c r="I520" s="113"/>
      <c r="J520" s="113"/>
      <c r="K520" s="358"/>
      <c r="L520" s="359"/>
      <c r="M520" s="360"/>
      <c r="N520" s="276"/>
      <c r="O520" s="276"/>
      <c r="P520" s="276"/>
      <c r="Q520" s="278"/>
      <c r="R520" s="278"/>
      <c r="S520" s="109"/>
      <c r="T520" s="109"/>
      <c r="U520" s="109"/>
      <c r="V520" s="109"/>
      <c r="W520" s="109"/>
      <c r="X520" s="109"/>
      <c r="Y520" s="109"/>
      <c r="Z520" s="109"/>
      <c r="AA520" s="109"/>
      <c r="AB520" s="109"/>
      <c r="AC520" s="109"/>
      <c r="AD520" s="109"/>
      <c r="AE520" s="108"/>
      <c r="AF520" s="109"/>
      <c r="AG520" s="109"/>
      <c r="AH520" s="109"/>
      <c r="AI520" s="109"/>
      <c r="AJ520" s="109"/>
      <c r="AK520" s="277"/>
      <c r="AL520" s="109"/>
      <c r="AM520" s="109"/>
      <c r="AN520" s="109"/>
      <c r="AO520" s="276"/>
      <c r="AP520" s="109"/>
      <c r="AQ520" s="109"/>
      <c r="AR520" s="116"/>
      <c r="AS520" s="116"/>
    </row>
    <row r="521" spans="1:45" ht="139.9" customHeight="1">
      <c r="A521" s="112">
        <v>511</v>
      </c>
      <c r="B521" s="113"/>
      <c r="C521" s="113"/>
      <c r="D521" s="113"/>
      <c r="E521" s="113"/>
      <c r="F521" s="113"/>
      <c r="G521" s="113"/>
      <c r="H521" s="113"/>
      <c r="I521" s="113"/>
      <c r="J521" s="113"/>
      <c r="K521" s="358"/>
      <c r="L521" s="359"/>
      <c r="M521" s="360"/>
      <c r="N521" s="276"/>
      <c r="O521" s="276"/>
      <c r="P521" s="276"/>
      <c r="Q521" s="278"/>
      <c r="R521" s="278"/>
      <c r="S521" s="109"/>
      <c r="T521" s="109"/>
      <c r="U521" s="109"/>
      <c r="V521" s="109"/>
      <c r="W521" s="109"/>
      <c r="X521" s="109"/>
      <c r="Y521" s="109"/>
      <c r="Z521" s="109"/>
      <c r="AA521" s="109"/>
      <c r="AB521" s="109"/>
      <c r="AC521" s="109"/>
      <c r="AD521" s="109"/>
      <c r="AE521" s="108"/>
      <c r="AF521" s="109"/>
      <c r="AG521" s="109"/>
      <c r="AH521" s="109"/>
      <c r="AI521" s="109"/>
      <c r="AJ521" s="109"/>
      <c r="AK521" s="277"/>
      <c r="AL521" s="109"/>
      <c r="AM521" s="109"/>
      <c r="AN521" s="109"/>
      <c r="AO521" s="276"/>
      <c r="AP521" s="109"/>
      <c r="AQ521" s="109"/>
      <c r="AR521" s="116"/>
      <c r="AS521" s="116"/>
    </row>
    <row r="522" spans="1:45" ht="139.9" customHeight="1">
      <c r="A522" s="112">
        <v>512</v>
      </c>
      <c r="B522" s="113"/>
      <c r="C522" s="113"/>
      <c r="D522" s="113"/>
      <c r="E522" s="113"/>
      <c r="F522" s="113"/>
      <c r="G522" s="113"/>
      <c r="H522" s="113"/>
      <c r="I522" s="113"/>
      <c r="J522" s="113"/>
      <c r="K522" s="358"/>
      <c r="L522" s="359"/>
      <c r="M522" s="360"/>
      <c r="N522" s="276"/>
      <c r="O522" s="276"/>
      <c r="P522" s="276"/>
      <c r="Q522" s="278"/>
      <c r="R522" s="278"/>
      <c r="S522" s="109"/>
      <c r="T522" s="109"/>
      <c r="U522" s="109"/>
      <c r="V522" s="109"/>
      <c r="W522" s="109"/>
      <c r="X522" s="109"/>
      <c r="Y522" s="109"/>
      <c r="Z522" s="109"/>
      <c r="AA522" s="109"/>
      <c r="AB522" s="109"/>
      <c r="AC522" s="109"/>
      <c r="AD522" s="109"/>
      <c r="AE522" s="108"/>
      <c r="AF522" s="109"/>
      <c r="AG522" s="109"/>
      <c r="AH522" s="109"/>
      <c r="AI522" s="109"/>
      <c r="AJ522" s="109"/>
      <c r="AK522" s="277"/>
      <c r="AL522" s="109"/>
      <c r="AM522" s="109"/>
      <c r="AN522" s="109"/>
      <c r="AO522" s="276"/>
      <c r="AP522" s="109"/>
      <c r="AQ522" s="109"/>
      <c r="AR522" s="116"/>
      <c r="AS522" s="116"/>
    </row>
    <row r="523" spans="1:45" ht="139.9" customHeight="1">
      <c r="A523" s="112">
        <v>513</v>
      </c>
      <c r="B523" s="113"/>
      <c r="C523" s="113"/>
      <c r="D523" s="113"/>
      <c r="E523" s="113"/>
      <c r="F523" s="113"/>
      <c r="G523" s="113"/>
      <c r="H523" s="113"/>
      <c r="I523" s="113"/>
      <c r="J523" s="113"/>
      <c r="K523" s="358"/>
      <c r="L523" s="359"/>
      <c r="M523" s="360"/>
      <c r="N523" s="276"/>
      <c r="O523" s="276"/>
      <c r="P523" s="276"/>
      <c r="Q523" s="278"/>
      <c r="R523" s="278"/>
      <c r="S523" s="109"/>
      <c r="T523" s="109"/>
      <c r="U523" s="109"/>
      <c r="V523" s="109"/>
      <c r="W523" s="109"/>
      <c r="X523" s="109"/>
      <c r="Y523" s="109"/>
      <c r="Z523" s="109"/>
      <c r="AA523" s="109"/>
      <c r="AB523" s="109"/>
      <c r="AC523" s="109"/>
      <c r="AD523" s="109"/>
      <c r="AE523" s="108"/>
      <c r="AF523" s="109"/>
      <c r="AG523" s="109"/>
      <c r="AH523" s="109"/>
      <c r="AI523" s="109"/>
      <c r="AJ523" s="109"/>
      <c r="AK523" s="277"/>
      <c r="AL523" s="109"/>
      <c r="AM523" s="109"/>
      <c r="AN523" s="109"/>
      <c r="AO523" s="276"/>
      <c r="AP523" s="109"/>
      <c r="AQ523" s="109"/>
      <c r="AR523" s="116"/>
      <c r="AS523" s="116"/>
    </row>
    <row r="524" spans="1:45" ht="139.9" customHeight="1">
      <c r="A524" s="112">
        <v>514</v>
      </c>
      <c r="B524" s="113"/>
      <c r="C524" s="113"/>
      <c r="D524" s="113"/>
      <c r="E524" s="113"/>
      <c r="F524" s="113"/>
      <c r="G524" s="113"/>
      <c r="H524" s="113"/>
      <c r="I524" s="113"/>
      <c r="J524" s="113"/>
      <c r="K524" s="358"/>
      <c r="L524" s="359"/>
      <c r="M524" s="360"/>
      <c r="N524" s="276"/>
      <c r="O524" s="276"/>
      <c r="P524" s="276"/>
      <c r="Q524" s="278"/>
      <c r="R524" s="278"/>
      <c r="S524" s="109"/>
      <c r="T524" s="109"/>
      <c r="U524" s="109"/>
      <c r="V524" s="109"/>
      <c r="W524" s="109"/>
      <c r="X524" s="109"/>
      <c r="Y524" s="109"/>
      <c r="Z524" s="109"/>
      <c r="AA524" s="109"/>
      <c r="AB524" s="109"/>
      <c r="AC524" s="109"/>
      <c r="AD524" s="109"/>
      <c r="AE524" s="108"/>
      <c r="AF524" s="109"/>
      <c r="AG524" s="109"/>
      <c r="AH524" s="109"/>
      <c r="AI524" s="109"/>
      <c r="AJ524" s="109"/>
      <c r="AK524" s="277"/>
      <c r="AL524" s="109"/>
      <c r="AM524" s="109"/>
      <c r="AN524" s="109"/>
      <c r="AO524" s="276"/>
      <c r="AP524" s="109"/>
      <c r="AQ524" s="109"/>
      <c r="AR524" s="116"/>
      <c r="AS524" s="116"/>
    </row>
    <row r="525" spans="1:45" ht="139.9" customHeight="1">
      <c r="A525" s="112">
        <v>515</v>
      </c>
      <c r="B525" s="113"/>
      <c r="C525" s="113"/>
      <c r="D525" s="113"/>
      <c r="E525" s="113"/>
      <c r="F525" s="113"/>
      <c r="G525" s="113"/>
      <c r="H525" s="113"/>
      <c r="I525" s="113"/>
      <c r="J525" s="113"/>
      <c r="K525" s="358"/>
      <c r="L525" s="359"/>
      <c r="M525" s="360"/>
      <c r="N525" s="276"/>
      <c r="O525" s="276"/>
      <c r="P525" s="276"/>
      <c r="Q525" s="278"/>
      <c r="R525" s="278"/>
      <c r="S525" s="109"/>
      <c r="T525" s="109"/>
      <c r="U525" s="109"/>
      <c r="V525" s="109"/>
      <c r="W525" s="109"/>
      <c r="X525" s="109"/>
      <c r="Y525" s="109"/>
      <c r="Z525" s="109"/>
      <c r="AA525" s="109"/>
      <c r="AB525" s="109"/>
      <c r="AC525" s="109"/>
      <c r="AD525" s="109"/>
      <c r="AE525" s="108"/>
      <c r="AF525" s="109"/>
      <c r="AG525" s="109"/>
      <c r="AH525" s="109"/>
      <c r="AI525" s="109"/>
      <c r="AJ525" s="109"/>
      <c r="AK525" s="277"/>
      <c r="AL525" s="109"/>
      <c r="AM525" s="109"/>
      <c r="AN525" s="109"/>
      <c r="AO525" s="276"/>
      <c r="AP525" s="109"/>
      <c r="AQ525" s="109"/>
      <c r="AR525" s="116"/>
      <c r="AS525" s="116"/>
    </row>
    <row r="526" spans="1:45" ht="139.9" customHeight="1">
      <c r="A526" s="112">
        <v>516</v>
      </c>
      <c r="B526" s="113"/>
      <c r="C526" s="113"/>
      <c r="D526" s="113"/>
      <c r="E526" s="113"/>
      <c r="F526" s="113"/>
      <c r="G526" s="113"/>
      <c r="H526" s="113"/>
      <c r="I526" s="113"/>
      <c r="J526" s="113"/>
      <c r="K526" s="358"/>
      <c r="L526" s="359"/>
      <c r="M526" s="360"/>
      <c r="N526" s="276"/>
      <c r="O526" s="276"/>
      <c r="P526" s="276"/>
      <c r="Q526" s="278"/>
      <c r="R526" s="278"/>
      <c r="S526" s="109"/>
      <c r="T526" s="109"/>
      <c r="U526" s="109"/>
      <c r="V526" s="109"/>
      <c r="W526" s="109"/>
      <c r="X526" s="109"/>
      <c r="Y526" s="109"/>
      <c r="Z526" s="109"/>
      <c r="AA526" s="109"/>
      <c r="AB526" s="109"/>
      <c r="AC526" s="109"/>
      <c r="AD526" s="109"/>
      <c r="AE526" s="108"/>
      <c r="AF526" s="109"/>
      <c r="AG526" s="109"/>
      <c r="AH526" s="109"/>
      <c r="AI526" s="109"/>
      <c r="AJ526" s="109"/>
      <c r="AK526" s="277"/>
      <c r="AL526" s="109"/>
      <c r="AM526" s="109"/>
      <c r="AN526" s="109"/>
      <c r="AO526" s="276"/>
      <c r="AP526" s="109"/>
      <c r="AQ526" s="109"/>
      <c r="AR526" s="116"/>
      <c r="AS526" s="116"/>
    </row>
    <row r="527" spans="1:45" ht="139.9" customHeight="1">
      <c r="A527" s="112">
        <v>517</v>
      </c>
      <c r="B527" s="113"/>
      <c r="C527" s="113"/>
      <c r="D527" s="113"/>
      <c r="E527" s="113"/>
      <c r="F527" s="113"/>
      <c r="G527" s="113"/>
      <c r="H527" s="113"/>
      <c r="I527" s="113"/>
      <c r="J527" s="113"/>
      <c r="K527" s="358"/>
      <c r="L527" s="359"/>
      <c r="M527" s="360"/>
      <c r="N527" s="276"/>
      <c r="O527" s="276"/>
      <c r="P527" s="276"/>
      <c r="Q527" s="278"/>
      <c r="R527" s="278"/>
      <c r="S527" s="109"/>
      <c r="T527" s="109"/>
      <c r="U527" s="109"/>
      <c r="V527" s="109"/>
      <c r="W527" s="109"/>
      <c r="X527" s="109"/>
      <c r="Y527" s="109"/>
      <c r="Z527" s="109"/>
      <c r="AA527" s="109"/>
      <c r="AB527" s="109"/>
      <c r="AC527" s="109"/>
      <c r="AD527" s="109"/>
      <c r="AE527" s="108"/>
      <c r="AF527" s="109"/>
      <c r="AG527" s="109"/>
      <c r="AH527" s="109"/>
      <c r="AI527" s="109"/>
      <c r="AJ527" s="109"/>
      <c r="AK527" s="277"/>
      <c r="AL527" s="109"/>
      <c r="AM527" s="109"/>
      <c r="AN527" s="109"/>
      <c r="AO527" s="276"/>
      <c r="AP527" s="109"/>
      <c r="AQ527" s="109"/>
      <c r="AR527" s="116"/>
      <c r="AS527" s="116"/>
    </row>
    <row r="528" spans="1:45" ht="139.9" customHeight="1">
      <c r="A528" s="112">
        <v>518</v>
      </c>
      <c r="B528" s="113"/>
      <c r="C528" s="113"/>
      <c r="D528" s="113"/>
      <c r="E528" s="113"/>
      <c r="F528" s="113"/>
      <c r="G528" s="113"/>
      <c r="H528" s="113"/>
      <c r="I528" s="113"/>
      <c r="J528" s="113"/>
      <c r="K528" s="358"/>
      <c r="L528" s="359"/>
      <c r="M528" s="360"/>
      <c r="N528" s="276"/>
      <c r="O528" s="276"/>
      <c r="P528" s="276"/>
      <c r="Q528" s="278"/>
      <c r="R528" s="278"/>
      <c r="S528" s="109"/>
      <c r="T528" s="109"/>
      <c r="U528" s="109"/>
      <c r="V528" s="109"/>
      <c r="W528" s="109"/>
      <c r="X528" s="109"/>
      <c r="Y528" s="109"/>
      <c r="Z528" s="109"/>
      <c r="AA528" s="109"/>
      <c r="AB528" s="109"/>
      <c r="AC528" s="109"/>
      <c r="AD528" s="109"/>
      <c r="AE528" s="108"/>
      <c r="AF528" s="109"/>
      <c r="AG528" s="109"/>
      <c r="AH528" s="109"/>
      <c r="AI528" s="109"/>
      <c r="AJ528" s="109"/>
      <c r="AK528" s="277"/>
      <c r="AL528" s="109"/>
      <c r="AM528" s="109"/>
      <c r="AN528" s="109"/>
      <c r="AO528" s="276"/>
      <c r="AP528" s="109"/>
      <c r="AQ528" s="109"/>
      <c r="AR528" s="116"/>
      <c r="AS528" s="116"/>
    </row>
    <row r="529" spans="1:45" ht="139.9" customHeight="1">
      <c r="A529" s="112">
        <v>519</v>
      </c>
      <c r="B529" s="113"/>
      <c r="C529" s="113"/>
      <c r="D529" s="113"/>
      <c r="E529" s="113"/>
      <c r="F529" s="113"/>
      <c r="G529" s="113"/>
      <c r="H529" s="113"/>
      <c r="I529" s="113"/>
      <c r="J529" s="113"/>
      <c r="K529" s="358"/>
      <c r="L529" s="359"/>
      <c r="M529" s="360"/>
      <c r="N529" s="276"/>
      <c r="O529" s="276"/>
      <c r="P529" s="276"/>
      <c r="Q529" s="278"/>
      <c r="R529" s="278"/>
      <c r="S529" s="109"/>
      <c r="T529" s="109"/>
      <c r="U529" s="109"/>
      <c r="V529" s="109"/>
      <c r="W529" s="109"/>
      <c r="X529" s="109"/>
      <c r="Y529" s="109"/>
      <c r="Z529" s="109"/>
      <c r="AA529" s="109"/>
      <c r="AB529" s="109"/>
      <c r="AC529" s="109"/>
      <c r="AD529" s="109"/>
      <c r="AE529" s="108"/>
      <c r="AF529" s="109"/>
      <c r="AG529" s="109"/>
      <c r="AH529" s="109"/>
      <c r="AI529" s="109"/>
      <c r="AJ529" s="109"/>
      <c r="AK529" s="277"/>
      <c r="AL529" s="109"/>
      <c r="AM529" s="109"/>
      <c r="AN529" s="109"/>
      <c r="AO529" s="276"/>
      <c r="AP529" s="109"/>
      <c r="AQ529" s="109"/>
      <c r="AR529" s="116"/>
      <c r="AS529" s="116"/>
    </row>
    <row r="530" spans="1:45" ht="139.9" customHeight="1">
      <c r="A530" s="112">
        <v>520</v>
      </c>
      <c r="B530" s="113"/>
      <c r="C530" s="113"/>
      <c r="D530" s="113"/>
      <c r="E530" s="113"/>
      <c r="F530" s="113"/>
      <c r="G530" s="113"/>
      <c r="H530" s="113"/>
      <c r="I530" s="113"/>
      <c r="J530" s="113"/>
      <c r="K530" s="358"/>
      <c r="L530" s="359"/>
      <c r="M530" s="360"/>
      <c r="N530" s="276"/>
      <c r="O530" s="276"/>
      <c r="P530" s="276"/>
      <c r="Q530" s="278"/>
      <c r="R530" s="278"/>
      <c r="S530" s="109"/>
      <c r="T530" s="109"/>
      <c r="U530" s="109"/>
      <c r="V530" s="109"/>
      <c r="W530" s="109"/>
      <c r="X530" s="109"/>
      <c r="Y530" s="109"/>
      <c r="Z530" s="109"/>
      <c r="AA530" s="109"/>
      <c r="AB530" s="109"/>
      <c r="AC530" s="109"/>
      <c r="AD530" s="109"/>
      <c r="AE530" s="108"/>
      <c r="AF530" s="109"/>
      <c r="AG530" s="109"/>
      <c r="AH530" s="109"/>
      <c r="AI530" s="109"/>
      <c r="AJ530" s="109"/>
      <c r="AK530" s="277"/>
      <c r="AL530" s="109"/>
      <c r="AM530" s="109"/>
      <c r="AN530" s="109"/>
      <c r="AO530" s="276"/>
      <c r="AP530" s="109"/>
      <c r="AQ530" s="109"/>
      <c r="AR530" s="116"/>
      <c r="AS530" s="116"/>
    </row>
    <row r="531" spans="1:45" ht="139.9" customHeight="1">
      <c r="A531" s="112">
        <v>521</v>
      </c>
      <c r="B531" s="113"/>
      <c r="C531" s="113"/>
      <c r="D531" s="113"/>
      <c r="E531" s="113"/>
      <c r="F531" s="113"/>
      <c r="G531" s="113"/>
      <c r="H531" s="113"/>
      <c r="I531" s="113"/>
      <c r="J531" s="113"/>
      <c r="K531" s="358"/>
      <c r="L531" s="359"/>
      <c r="M531" s="360"/>
      <c r="N531" s="276"/>
      <c r="O531" s="276"/>
      <c r="P531" s="276"/>
      <c r="Q531" s="278"/>
      <c r="R531" s="278"/>
      <c r="S531" s="109"/>
      <c r="T531" s="109"/>
      <c r="U531" s="109"/>
      <c r="V531" s="109"/>
      <c r="W531" s="109"/>
      <c r="X531" s="109"/>
      <c r="Y531" s="109"/>
      <c r="Z531" s="109"/>
      <c r="AA531" s="109"/>
      <c r="AB531" s="109"/>
      <c r="AC531" s="109"/>
      <c r="AD531" s="109"/>
      <c r="AE531" s="108"/>
      <c r="AF531" s="109"/>
      <c r="AG531" s="109"/>
      <c r="AH531" s="109"/>
      <c r="AI531" s="109"/>
      <c r="AJ531" s="109"/>
      <c r="AK531" s="277"/>
      <c r="AL531" s="109"/>
      <c r="AM531" s="109"/>
      <c r="AN531" s="109"/>
      <c r="AO531" s="276"/>
      <c r="AP531" s="109"/>
      <c r="AQ531" s="109"/>
      <c r="AR531" s="116"/>
      <c r="AS531" s="116"/>
    </row>
    <row r="532" spans="1:45" ht="139.9" customHeight="1">
      <c r="A532" s="112">
        <v>522</v>
      </c>
      <c r="B532" s="113"/>
      <c r="C532" s="113"/>
      <c r="D532" s="113"/>
      <c r="E532" s="113"/>
      <c r="F532" s="113"/>
      <c r="G532" s="113"/>
      <c r="H532" s="113"/>
      <c r="I532" s="113"/>
      <c r="J532" s="113"/>
      <c r="K532" s="358"/>
      <c r="L532" s="359"/>
      <c r="M532" s="360"/>
      <c r="N532" s="276"/>
      <c r="O532" s="276"/>
      <c r="P532" s="276"/>
      <c r="Q532" s="278"/>
      <c r="R532" s="278"/>
      <c r="S532" s="109"/>
      <c r="T532" s="109"/>
      <c r="U532" s="109"/>
      <c r="V532" s="109"/>
      <c r="W532" s="109"/>
      <c r="X532" s="109"/>
      <c r="Y532" s="109"/>
      <c r="Z532" s="109"/>
      <c r="AA532" s="109"/>
      <c r="AB532" s="109"/>
      <c r="AC532" s="109"/>
      <c r="AD532" s="109"/>
      <c r="AE532" s="108"/>
      <c r="AF532" s="109"/>
      <c r="AG532" s="109"/>
      <c r="AH532" s="109"/>
      <c r="AI532" s="109"/>
      <c r="AJ532" s="109"/>
      <c r="AK532" s="277"/>
      <c r="AL532" s="109"/>
      <c r="AM532" s="109"/>
      <c r="AN532" s="109"/>
      <c r="AO532" s="276"/>
      <c r="AP532" s="109"/>
      <c r="AQ532" s="109"/>
      <c r="AR532" s="116"/>
      <c r="AS532" s="116"/>
    </row>
    <row r="533" spans="1:45" ht="139.9" customHeight="1">
      <c r="A533" s="112">
        <v>523</v>
      </c>
      <c r="B533" s="113"/>
      <c r="C533" s="113"/>
      <c r="D533" s="113"/>
      <c r="E533" s="113"/>
      <c r="F533" s="113"/>
      <c r="G533" s="113"/>
      <c r="H533" s="113"/>
      <c r="I533" s="113"/>
      <c r="J533" s="113"/>
      <c r="K533" s="358"/>
      <c r="L533" s="359"/>
      <c r="M533" s="360"/>
      <c r="N533" s="276"/>
      <c r="O533" s="276"/>
      <c r="P533" s="276"/>
      <c r="Q533" s="278"/>
      <c r="R533" s="278"/>
      <c r="S533" s="109"/>
      <c r="T533" s="109"/>
      <c r="U533" s="109"/>
      <c r="V533" s="109"/>
      <c r="W533" s="109"/>
      <c r="X533" s="109"/>
      <c r="Y533" s="109"/>
      <c r="Z533" s="109"/>
      <c r="AA533" s="109"/>
      <c r="AB533" s="109"/>
      <c r="AC533" s="109"/>
      <c r="AD533" s="109"/>
      <c r="AE533" s="108"/>
      <c r="AF533" s="109"/>
      <c r="AG533" s="109"/>
      <c r="AH533" s="109"/>
      <c r="AI533" s="109"/>
      <c r="AJ533" s="109"/>
      <c r="AK533" s="277"/>
      <c r="AL533" s="109"/>
      <c r="AM533" s="109"/>
      <c r="AN533" s="109"/>
      <c r="AO533" s="276"/>
      <c r="AP533" s="109"/>
      <c r="AQ533" s="109"/>
      <c r="AR533" s="116"/>
      <c r="AS533" s="116"/>
    </row>
    <row r="534" spans="1:45" ht="139.9" customHeight="1">
      <c r="A534" s="112">
        <v>524</v>
      </c>
      <c r="B534" s="113"/>
      <c r="C534" s="113"/>
      <c r="D534" s="113"/>
      <c r="E534" s="113"/>
      <c r="F534" s="113"/>
      <c r="G534" s="113"/>
      <c r="H534" s="113"/>
      <c r="I534" s="113"/>
      <c r="J534" s="113"/>
      <c r="K534" s="358"/>
      <c r="L534" s="359"/>
      <c r="M534" s="360"/>
      <c r="N534" s="276"/>
      <c r="O534" s="276"/>
      <c r="P534" s="276"/>
      <c r="Q534" s="278"/>
      <c r="R534" s="278"/>
      <c r="S534" s="109"/>
      <c r="T534" s="109"/>
      <c r="U534" s="109"/>
      <c r="V534" s="109"/>
      <c r="W534" s="109"/>
      <c r="X534" s="109"/>
      <c r="Y534" s="109"/>
      <c r="Z534" s="109"/>
      <c r="AA534" s="109"/>
      <c r="AB534" s="109"/>
      <c r="AC534" s="109"/>
      <c r="AD534" s="109"/>
      <c r="AE534" s="108"/>
      <c r="AF534" s="109"/>
      <c r="AG534" s="109"/>
      <c r="AH534" s="109"/>
      <c r="AI534" s="109"/>
      <c r="AJ534" s="109"/>
      <c r="AK534" s="277"/>
      <c r="AL534" s="109"/>
      <c r="AM534" s="109"/>
      <c r="AN534" s="109"/>
      <c r="AO534" s="276"/>
      <c r="AP534" s="109"/>
      <c r="AQ534" s="109"/>
      <c r="AR534" s="116"/>
      <c r="AS534" s="116"/>
    </row>
    <row r="535" spans="1:45" ht="139.9" customHeight="1">
      <c r="A535" s="112">
        <v>525</v>
      </c>
      <c r="B535" s="113"/>
      <c r="C535" s="113"/>
      <c r="D535" s="113"/>
      <c r="E535" s="113"/>
      <c r="F535" s="113"/>
      <c r="G535" s="113"/>
      <c r="H535" s="113"/>
      <c r="I535" s="113"/>
      <c r="J535" s="113"/>
      <c r="K535" s="358"/>
      <c r="L535" s="359"/>
      <c r="M535" s="360"/>
      <c r="N535" s="276"/>
      <c r="O535" s="276"/>
      <c r="P535" s="276"/>
      <c r="Q535" s="278"/>
      <c r="R535" s="278"/>
      <c r="S535" s="109"/>
      <c r="T535" s="109"/>
      <c r="U535" s="109"/>
      <c r="V535" s="109"/>
      <c r="W535" s="109"/>
      <c r="X535" s="109"/>
      <c r="Y535" s="109"/>
      <c r="Z535" s="109"/>
      <c r="AA535" s="109"/>
      <c r="AB535" s="109"/>
      <c r="AC535" s="109"/>
      <c r="AD535" s="109"/>
      <c r="AE535" s="108"/>
      <c r="AF535" s="109"/>
      <c r="AG535" s="109"/>
      <c r="AH535" s="109"/>
      <c r="AI535" s="109"/>
      <c r="AJ535" s="109"/>
      <c r="AK535" s="277"/>
      <c r="AL535" s="109"/>
      <c r="AM535" s="109"/>
      <c r="AN535" s="109"/>
      <c r="AO535" s="276"/>
      <c r="AP535" s="109"/>
      <c r="AQ535" s="109"/>
      <c r="AR535" s="116"/>
      <c r="AS535" s="116"/>
    </row>
    <row r="536" spans="1:45" ht="139.9" customHeight="1">
      <c r="A536" s="112">
        <v>526</v>
      </c>
      <c r="B536" s="113"/>
      <c r="C536" s="113"/>
      <c r="D536" s="113"/>
      <c r="E536" s="113"/>
      <c r="F536" s="113"/>
      <c r="G536" s="113"/>
      <c r="H536" s="113"/>
      <c r="I536" s="113"/>
      <c r="J536" s="113"/>
      <c r="K536" s="358"/>
      <c r="L536" s="359"/>
      <c r="M536" s="360"/>
      <c r="N536" s="276"/>
      <c r="O536" s="276"/>
      <c r="P536" s="276"/>
      <c r="Q536" s="278"/>
      <c r="R536" s="278"/>
      <c r="S536" s="109"/>
      <c r="T536" s="109"/>
      <c r="U536" s="109"/>
      <c r="V536" s="109"/>
      <c r="W536" s="109"/>
      <c r="X536" s="109"/>
      <c r="Y536" s="109"/>
      <c r="Z536" s="109"/>
      <c r="AA536" s="109"/>
      <c r="AB536" s="109"/>
      <c r="AC536" s="109"/>
      <c r="AD536" s="109"/>
      <c r="AE536" s="108"/>
      <c r="AF536" s="109"/>
      <c r="AG536" s="109"/>
      <c r="AH536" s="109"/>
      <c r="AI536" s="109"/>
      <c r="AJ536" s="109"/>
      <c r="AK536" s="277"/>
      <c r="AL536" s="109"/>
      <c r="AM536" s="109"/>
      <c r="AN536" s="109"/>
      <c r="AO536" s="276"/>
      <c r="AP536" s="109"/>
      <c r="AQ536" s="109"/>
      <c r="AR536" s="116"/>
      <c r="AS536" s="116"/>
    </row>
    <row r="537" spans="1:45" ht="139.9" customHeight="1">
      <c r="A537" s="112">
        <v>527</v>
      </c>
      <c r="B537" s="113"/>
      <c r="C537" s="113"/>
      <c r="D537" s="113"/>
      <c r="E537" s="113"/>
      <c r="F537" s="113"/>
      <c r="G537" s="113"/>
      <c r="H537" s="113"/>
      <c r="I537" s="113"/>
      <c r="J537" s="113"/>
      <c r="K537" s="358"/>
      <c r="L537" s="359"/>
      <c r="M537" s="360"/>
      <c r="N537" s="276"/>
      <c r="O537" s="276"/>
      <c r="P537" s="276"/>
      <c r="Q537" s="278"/>
      <c r="R537" s="278"/>
      <c r="S537" s="109"/>
      <c r="T537" s="109"/>
      <c r="U537" s="109"/>
      <c r="V537" s="109"/>
      <c r="W537" s="109"/>
      <c r="X537" s="109"/>
      <c r="Y537" s="109"/>
      <c r="Z537" s="109"/>
      <c r="AA537" s="109"/>
      <c r="AB537" s="109"/>
      <c r="AC537" s="109"/>
      <c r="AD537" s="109"/>
      <c r="AE537" s="108"/>
      <c r="AF537" s="109"/>
      <c r="AG537" s="109"/>
      <c r="AH537" s="109"/>
      <c r="AI537" s="109"/>
      <c r="AJ537" s="109"/>
      <c r="AK537" s="277"/>
      <c r="AL537" s="109"/>
      <c r="AM537" s="109"/>
      <c r="AN537" s="109"/>
      <c r="AO537" s="276"/>
      <c r="AP537" s="109"/>
      <c r="AQ537" s="109"/>
      <c r="AR537" s="116"/>
      <c r="AS537" s="116"/>
    </row>
    <row r="538" spans="1:45" ht="139.9" customHeight="1">
      <c r="A538" s="112">
        <v>528</v>
      </c>
      <c r="B538" s="113"/>
      <c r="C538" s="113"/>
      <c r="D538" s="113"/>
      <c r="E538" s="113"/>
      <c r="F538" s="113"/>
      <c r="G538" s="113"/>
      <c r="H538" s="113"/>
      <c r="I538" s="113"/>
      <c r="J538" s="113"/>
      <c r="K538" s="358"/>
      <c r="L538" s="359"/>
      <c r="M538" s="360"/>
      <c r="N538" s="276"/>
      <c r="O538" s="276"/>
      <c r="P538" s="276"/>
      <c r="Q538" s="278"/>
      <c r="R538" s="278"/>
      <c r="S538" s="109"/>
      <c r="T538" s="109"/>
      <c r="U538" s="109"/>
      <c r="V538" s="109"/>
      <c r="W538" s="109"/>
      <c r="X538" s="109"/>
      <c r="Y538" s="109"/>
      <c r="Z538" s="109"/>
      <c r="AA538" s="109"/>
      <c r="AB538" s="109"/>
      <c r="AC538" s="109"/>
      <c r="AD538" s="109"/>
      <c r="AE538" s="108"/>
      <c r="AF538" s="109"/>
      <c r="AG538" s="109"/>
      <c r="AH538" s="109"/>
      <c r="AI538" s="109"/>
      <c r="AJ538" s="109"/>
      <c r="AK538" s="277"/>
      <c r="AL538" s="109"/>
      <c r="AM538" s="109"/>
      <c r="AN538" s="109"/>
      <c r="AO538" s="276"/>
      <c r="AP538" s="109"/>
      <c r="AQ538" s="109"/>
      <c r="AR538" s="116"/>
      <c r="AS538" s="116"/>
    </row>
    <row r="539" spans="1:45" ht="139.9" customHeight="1">
      <c r="A539" s="112">
        <v>529</v>
      </c>
      <c r="B539" s="113"/>
      <c r="C539" s="113"/>
      <c r="D539" s="113"/>
      <c r="E539" s="113"/>
      <c r="F539" s="113"/>
      <c r="G539" s="113"/>
      <c r="H539" s="113"/>
      <c r="I539" s="113"/>
      <c r="J539" s="113"/>
      <c r="K539" s="358"/>
      <c r="L539" s="359"/>
      <c r="M539" s="360"/>
      <c r="N539" s="276"/>
      <c r="O539" s="276"/>
      <c r="P539" s="276"/>
      <c r="Q539" s="278"/>
      <c r="R539" s="278"/>
      <c r="S539" s="109"/>
      <c r="T539" s="109"/>
      <c r="U539" s="109"/>
      <c r="V539" s="109"/>
      <c r="W539" s="109"/>
      <c r="X539" s="109"/>
      <c r="Y539" s="109"/>
      <c r="Z539" s="109"/>
      <c r="AA539" s="109"/>
      <c r="AB539" s="109"/>
      <c r="AC539" s="109"/>
      <c r="AD539" s="109"/>
      <c r="AE539" s="108"/>
      <c r="AF539" s="109"/>
      <c r="AG539" s="109"/>
      <c r="AH539" s="109"/>
      <c r="AI539" s="109"/>
      <c r="AJ539" s="109"/>
      <c r="AK539" s="277"/>
      <c r="AL539" s="109"/>
      <c r="AM539" s="109"/>
      <c r="AN539" s="109"/>
      <c r="AO539" s="276"/>
      <c r="AP539" s="109"/>
      <c r="AQ539" s="109"/>
      <c r="AR539" s="116"/>
      <c r="AS539" s="116"/>
    </row>
    <row r="540" spans="1:45" ht="139.9" customHeight="1">
      <c r="A540" s="112">
        <v>530</v>
      </c>
      <c r="B540" s="113"/>
      <c r="C540" s="113"/>
      <c r="D540" s="113"/>
      <c r="E540" s="113"/>
      <c r="F540" s="113"/>
      <c r="G540" s="113"/>
      <c r="H540" s="113"/>
      <c r="I540" s="113"/>
      <c r="J540" s="113"/>
      <c r="K540" s="358"/>
      <c r="L540" s="359"/>
      <c r="M540" s="360"/>
      <c r="N540" s="276"/>
      <c r="O540" s="276"/>
      <c r="P540" s="276"/>
      <c r="Q540" s="278"/>
      <c r="R540" s="278"/>
      <c r="S540" s="109"/>
      <c r="T540" s="109"/>
      <c r="U540" s="109"/>
      <c r="V540" s="109"/>
      <c r="W540" s="109"/>
      <c r="X540" s="109"/>
      <c r="Y540" s="109"/>
      <c r="Z540" s="109"/>
      <c r="AA540" s="109"/>
      <c r="AB540" s="109"/>
      <c r="AC540" s="109"/>
      <c r="AD540" s="109"/>
      <c r="AE540" s="108"/>
      <c r="AF540" s="109"/>
      <c r="AG540" s="109"/>
      <c r="AH540" s="109"/>
      <c r="AI540" s="109"/>
      <c r="AJ540" s="109"/>
      <c r="AK540" s="277"/>
      <c r="AL540" s="109"/>
      <c r="AM540" s="109"/>
      <c r="AN540" s="109"/>
      <c r="AO540" s="276"/>
      <c r="AP540" s="109"/>
      <c r="AQ540" s="109"/>
      <c r="AR540" s="116"/>
      <c r="AS540" s="116"/>
    </row>
    <row r="541" spans="1:45" ht="139.9" customHeight="1">
      <c r="A541" s="112">
        <v>531</v>
      </c>
      <c r="B541" s="113"/>
      <c r="C541" s="113"/>
      <c r="D541" s="113"/>
      <c r="E541" s="113"/>
      <c r="F541" s="113"/>
      <c r="G541" s="113"/>
      <c r="H541" s="113"/>
      <c r="I541" s="113"/>
      <c r="J541" s="113"/>
      <c r="K541" s="358"/>
      <c r="L541" s="359"/>
      <c r="M541" s="360"/>
      <c r="N541" s="276"/>
      <c r="O541" s="276"/>
      <c r="P541" s="276"/>
      <c r="Q541" s="278"/>
      <c r="R541" s="278"/>
      <c r="S541" s="109"/>
      <c r="T541" s="109"/>
      <c r="U541" s="109"/>
      <c r="V541" s="109"/>
      <c r="W541" s="109"/>
      <c r="X541" s="109"/>
      <c r="Y541" s="109"/>
      <c r="Z541" s="109"/>
      <c r="AA541" s="109"/>
      <c r="AB541" s="109"/>
      <c r="AC541" s="109"/>
      <c r="AD541" s="109"/>
      <c r="AE541" s="108"/>
      <c r="AF541" s="109"/>
      <c r="AG541" s="109"/>
      <c r="AH541" s="109"/>
      <c r="AI541" s="109"/>
      <c r="AJ541" s="109"/>
      <c r="AK541" s="277"/>
      <c r="AL541" s="109"/>
      <c r="AM541" s="109"/>
      <c r="AN541" s="109"/>
      <c r="AO541" s="276"/>
      <c r="AP541" s="109"/>
      <c r="AQ541" s="109"/>
      <c r="AR541" s="116"/>
      <c r="AS541" s="116"/>
    </row>
    <row r="542" spans="1:45" ht="139.9" customHeight="1">
      <c r="A542" s="112">
        <v>532</v>
      </c>
      <c r="B542" s="113"/>
      <c r="C542" s="113"/>
      <c r="D542" s="113"/>
      <c r="E542" s="113"/>
      <c r="F542" s="113"/>
      <c r="G542" s="113"/>
      <c r="H542" s="113"/>
      <c r="I542" s="113"/>
      <c r="J542" s="113"/>
      <c r="K542" s="358"/>
      <c r="L542" s="359"/>
      <c r="M542" s="360"/>
      <c r="N542" s="276"/>
      <c r="O542" s="276"/>
      <c r="P542" s="276"/>
      <c r="Q542" s="278"/>
      <c r="R542" s="278"/>
      <c r="S542" s="109"/>
      <c r="T542" s="109"/>
      <c r="U542" s="109"/>
      <c r="V542" s="109"/>
      <c r="W542" s="109"/>
      <c r="X542" s="109"/>
      <c r="Y542" s="109"/>
      <c r="Z542" s="109"/>
      <c r="AA542" s="109"/>
      <c r="AB542" s="109"/>
      <c r="AC542" s="109"/>
      <c r="AD542" s="109"/>
      <c r="AE542" s="108"/>
      <c r="AF542" s="109"/>
      <c r="AG542" s="109"/>
      <c r="AH542" s="109"/>
      <c r="AI542" s="109"/>
      <c r="AJ542" s="109"/>
      <c r="AK542" s="277"/>
      <c r="AL542" s="109"/>
      <c r="AM542" s="109"/>
      <c r="AN542" s="109"/>
      <c r="AO542" s="276"/>
      <c r="AP542" s="109"/>
      <c r="AQ542" s="109"/>
      <c r="AR542" s="116"/>
      <c r="AS542" s="116"/>
    </row>
    <row r="543" spans="1:45" ht="139.9" customHeight="1">
      <c r="A543" s="112">
        <v>533</v>
      </c>
      <c r="B543" s="113"/>
      <c r="C543" s="113"/>
      <c r="D543" s="113"/>
      <c r="E543" s="113"/>
      <c r="F543" s="113"/>
      <c r="G543" s="113"/>
      <c r="H543" s="113"/>
      <c r="I543" s="113"/>
      <c r="J543" s="113"/>
      <c r="K543" s="358"/>
      <c r="L543" s="359"/>
      <c r="M543" s="360"/>
      <c r="N543" s="276"/>
      <c r="O543" s="276"/>
      <c r="P543" s="276"/>
      <c r="Q543" s="278"/>
      <c r="R543" s="278"/>
      <c r="S543" s="109"/>
      <c r="T543" s="109"/>
      <c r="U543" s="109"/>
      <c r="V543" s="109"/>
      <c r="W543" s="109"/>
      <c r="X543" s="109"/>
      <c r="Y543" s="109"/>
      <c r="Z543" s="109"/>
      <c r="AA543" s="109"/>
      <c r="AB543" s="109"/>
      <c r="AC543" s="109"/>
      <c r="AD543" s="109"/>
      <c r="AE543" s="108"/>
      <c r="AF543" s="109"/>
      <c r="AG543" s="109"/>
      <c r="AH543" s="109"/>
      <c r="AI543" s="109"/>
      <c r="AJ543" s="109"/>
      <c r="AK543" s="277"/>
      <c r="AL543" s="109"/>
      <c r="AM543" s="109"/>
      <c r="AN543" s="109"/>
      <c r="AO543" s="276"/>
      <c r="AP543" s="109"/>
      <c r="AQ543" s="109"/>
      <c r="AR543" s="116"/>
      <c r="AS543" s="116"/>
    </row>
    <row r="544" spans="1:45" ht="139.9" customHeight="1">
      <c r="A544" s="112">
        <v>534</v>
      </c>
      <c r="B544" s="113"/>
      <c r="C544" s="113"/>
      <c r="D544" s="113"/>
      <c r="E544" s="113"/>
      <c r="F544" s="113"/>
      <c r="G544" s="113"/>
      <c r="H544" s="113"/>
      <c r="I544" s="113"/>
      <c r="J544" s="113"/>
      <c r="K544" s="358"/>
      <c r="L544" s="359"/>
      <c r="M544" s="360"/>
      <c r="N544" s="276"/>
      <c r="O544" s="276"/>
      <c r="P544" s="276"/>
      <c r="Q544" s="278"/>
      <c r="R544" s="278"/>
      <c r="S544" s="109"/>
      <c r="T544" s="109"/>
      <c r="U544" s="109"/>
      <c r="V544" s="109"/>
      <c r="W544" s="109"/>
      <c r="X544" s="109"/>
      <c r="Y544" s="109"/>
      <c r="Z544" s="109"/>
      <c r="AA544" s="109"/>
      <c r="AB544" s="109"/>
      <c r="AC544" s="109"/>
      <c r="AD544" s="109"/>
      <c r="AE544" s="108"/>
      <c r="AF544" s="109"/>
      <c r="AG544" s="109"/>
      <c r="AH544" s="109"/>
      <c r="AI544" s="109"/>
      <c r="AJ544" s="109"/>
      <c r="AK544" s="277"/>
      <c r="AL544" s="109"/>
      <c r="AM544" s="109"/>
      <c r="AN544" s="109"/>
      <c r="AO544" s="276"/>
      <c r="AP544" s="109"/>
      <c r="AQ544" s="109"/>
      <c r="AR544" s="116"/>
      <c r="AS544" s="116"/>
    </row>
    <row r="545" spans="1:45" ht="139.9" customHeight="1">
      <c r="A545" s="112">
        <v>535</v>
      </c>
      <c r="B545" s="113"/>
      <c r="C545" s="113"/>
      <c r="D545" s="113"/>
      <c r="E545" s="113"/>
      <c r="F545" s="113"/>
      <c r="G545" s="113"/>
      <c r="H545" s="113"/>
      <c r="I545" s="113"/>
      <c r="J545" s="113"/>
      <c r="K545" s="358"/>
      <c r="L545" s="359"/>
      <c r="M545" s="360"/>
      <c r="N545" s="276"/>
      <c r="O545" s="276"/>
      <c r="P545" s="276"/>
      <c r="Q545" s="278"/>
      <c r="R545" s="278"/>
      <c r="S545" s="109"/>
      <c r="T545" s="109"/>
      <c r="U545" s="109"/>
      <c r="V545" s="109"/>
      <c r="W545" s="109"/>
      <c r="X545" s="109"/>
      <c r="Y545" s="109"/>
      <c r="Z545" s="109"/>
      <c r="AA545" s="109"/>
      <c r="AB545" s="109"/>
      <c r="AC545" s="109"/>
      <c r="AD545" s="109"/>
      <c r="AE545" s="108"/>
      <c r="AF545" s="109"/>
      <c r="AG545" s="109"/>
      <c r="AH545" s="109"/>
      <c r="AI545" s="109"/>
      <c r="AJ545" s="109"/>
      <c r="AK545" s="277"/>
      <c r="AL545" s="109"/>
      <c r="AM545" s="109"/>
      <c r="AN545" s="109"/>
      <c r="AO545" s="276"/>
      <c r="AP545" s="109"/>
      <c r="AQ545" s="109"/>
      <c r="AR545" s="116"/>
      <c r="AS545" s="116"/>
    </row>
    <row r="546" spans="1:45" ht="139.9" customHeight="1">
      <c r="A546" s="112">
        <v>536</v>
      </c>
      <c r="B546" s="113"/>
      <c r="C546" s="113"/>
      <c r="D546" s="113"/>
      <c r="E546" s="113"/>
      <c r="F546" s="113"/>
      <c r="G546" s="113"/>
      <c r="H546" s="113"/>
      <c r="I546" s="113"/>
      <c r="J546" s="113"/>
      <c r="K546" s="358"/>
      <c r="L546" s="359"/>
      <c r="M546" s="360"/>
      <c r="N546" s="276"/>
      <c r="O546" s="276"/>
      <c r="P546" s="276"/>
      <c r="Q546" s="278"/>
      <c r="R546" s="278"/>
      <c r="S546" s="109"/>
      <c r="T546" s="109"/>
      <c r="U546" s="109"/>
      <c r="V546" s="109"/>
      <c r="W546" s="109"/>
      <c r="X546" s="109"/>
      <c r="Y546" s="109"/>
      <c r="Z546" s="109"/>
      <c r="AA546" s="109"/>
      <c r="AB546" s="109"/>
      <c r="AC546" s="109"/>
      <c r="AD546" s="109"/>
      <c r="AE546" s="108"/>
      <c r="AF546" s="109"/>
      <c r="AG546" s="109"/>
      <c r="AH546" s="109"/>
      <c r="AI546" s="109"/>
      <c r="AJ546" s="109"/>
      <c r="AK546" s="277"/>
      <c r="AL546" s="109"/>
      <c r="AM546" s="109"/>
      <c r="AN546" s="109"/>
      <c r="AO546" s="276"/>
      <c r="AP546" s="109"/>
      <c r="AQ546" s="109"/>
      <c r="AR546" s="116"/>
      <c r="AS546" s="116"/>
    </row>
    <row r="547" spans="1:45" ht="139.9" customHeight="1">
      <c r="A547" s="112">
        <v>537</v>
      </c>
      <c r="B547" s="113"/>
      <c r="C547" s="113"/>
      <c r="D547" s="113"/>
      <c r="E547" s="113"/>
      <c r="F547" s="113"/>
      <c r="G547" s="113"/>
      <c r="H547" s="113"/>
      <c r="I547" s="113"/>
      <c r="J547" s="113"/>
      <c r="K547" s="358"/>
      <c r="L547" s="359"/>
      <c r="M547" s="360"/>
      <c r="N547" s="276"/>
      <c r="O547" s="276"/>
      <c r="P547" s="276"/>
      <c r="Q547" s="278"/>
      <c r="R547" s="278"/>
      <c r="S547" s="109"/>
      <c r="T547" s="109"/>
      <c r="U547" s="109"/>
      <c r="V547" s="109"/>
      <c r="W547" s="109"/>
      <c r="X547" s="109"/>
      <c r="Y547" s="109"/>
      <c r="Z547" s="109"/>
      <c r="AA547" s="109"/>
      <c r="AB547" s="109"/>
      <c r="AC547" s="109"/>
      <c r="AD547" s="109"/>
      <c r="AE547" s="108"/>
      <c r="AF547" s="109"/>
      <c r="AG547" s="109"/>
      <c r="AH547" s="109"/>
      <c r="AI547" s="109"/>
      <c r="AJ547" s="109"/>
      <c r="AK547" s="277"/>
      <c r="AL547" s="109"/>
      <c r="AM547" s="109"/>
      <c r="AN547" s="109"/>
      <c r="AO547" s="276"/>
      <c r="AP547" s="109"/>
      <c r="AQ547" s="109"/>
      <c r="AR547" s="116"/>
      <c r="AS547" s="116"/>
    </row>
    <row r="548" spans="1:45" ht="139.9" customHeight="1">
      <c r="A548" s="112">
        <v>538</v>
      </c>
      <c r="B548" s="113"/>
      <c r="C548" s="113"/>
      <c r="D548" s="113"/>
      <c r="E548" s="113"/>
      <c r="F548" s="113"/>
      <c r="G548" s="113"/>
      <c r="H548" s="113"/>
      <c r="I548" s="113"/>
      <c r="J548" s="113"/>
      <c r="K548" s="358"/>
      <c r="L548" s="359"/>
      <c r="M548" s="360"/>
      <c r="N548" s="276"/>
      <c r="O548" s="276"/>
      <c r="P548" s="276"/>
      <c r="Q548" s="278"/>
      <c r="R548" s="278"/>
      <c r="S548" s="109"/>
      <c r="T548" s="109"/>
      <c r="U548" s="109"/>
      <c r="V548" s="109"/>
      <c r="W548" s="109"/>
      <c r="X548" s="109"/>
      <c r="Y548" s="109"/>
      <c r="Z548" s="109"/>
      <c r="AA548" s="109"/>
      <c r="AB548" s="109"/>
      <c r="AC548" s="109"/>
      <c r="AD548" s="109"/>
      <c r="AE548" s="108"/>
      <c r="AF548" s="109"/>
      <c r="AG548" s="109"/>
      <c r="AH548" s="109"/>
      <c r="AI548" s="109"/>
      <c r="AJ548" s="109"/>
      <c r="AK548" s="277"/>
      <c r="AL548" s="109"/>
      <c r="AM548" s="109"/>
      <c r="AN548" s="109"/>
      <c r="AO548" s="276"/>
      <c r="AP548" s="109"/>
      <c r="AQ548" s="109"/>
      <c r="AR548" s="116"/>
      <c r="AS548" s="116"/>
    </row>
    <row r="549" spans="1:45" ht="139.9" customHeight="1">
      <c r="A549" s="112">
        <v>539</v>
      </c>
      <c r="B549" s="113"/>
      <c r="C549" s="113"/>
      <c r="D549" s="113"/>
      <c r="E549" s="113"/>
      <c r="F549" s="113"/>
      <c r="G549" s="113"/>
      <c r="H549" s="113"/>
      <c r="I549" s="113"/>
      <c r="J549" s="113"/>
      <c r="K549" s="358"/>
      <c r="L549" s="359"/>
      <c r="M549" s="360"/>
      <c r="N549" s="276"/>
      <c r="O549" s="276"/>
      <c r="P549" s="276"/>
      <c r="Q549" s="278"/>
      <c r="R549" s="278"/>
      <c r="S549" s="109"/>
      <c r="T549" s="109"/>
      <c r="U549" s="109"/>
      <c r="V549" s="109"/>
      <c r="W549" s="109"/>
      <c r="X549" s="109"/>
      <c r="Y549" s="109"/>
      <c r="Z549" s="109"/>
      <c r="AA549" s="109"/>
      <c r="AB549" s="109"/>
      <c r="AC549" s="109"/>
      <c r="AD549" s="109"/>
      <c r="AE549" s="108"/>
      <c r="AF549" s="109"/>
      <c r="AG549" s="109"/>
      <c r="AH549" s="109"/>
      <c r="AI549" s="109"/>
      <c r="AJ549" s="109"/>
      <c r="AK549" s="277"/>
      <c r="AL549" s="109"/>
      <c r="AM549" s="109"/>
      <c r="AN549" s="109"/>
      <c r="AO549" s="276"/>
      <c r="AP549" s="109"/>
      <c r="AQ549" s="109"/>
      <c r="AR549" s="116"/>
      <c r="AS549" s="116"/>
    </row>
    <row r="550" spans="1:45" ht="139.9" customHeight="1">
      <c r="A550" s="117">
        <v>540</v>
      </c>
      <c r="B550" s="118"/>
      <c r="C550" s="118"/>
      <c r="D550" s="118"/>
      <c r="E550" s="118"/>
      <c r="F550" s="118"/>
      <c r="G550" s="118"/>
      <c r="H550" s="118"/>
      <c r="I550" s="118"/>
      <c r="J550" s="118"/>
      <c r="K550" s="371"/>
      <c r="L550" s="371"/>
      <c r="M550" s="371"/>
      <c r="N550" s="114"/>
      <c r="O550" s="114"/>
      <c r="P550" s="114"/>
      <c r="Q550" s="109"/>
      <c r="R550" s="109"/>
      <c r="S550" s="109"/>
      <c r="T550" s="109"/>
      <c r="U550" s="109"/>
      <c r="V550" s="109"/>
      <c r="W550" s="109"/>
      <c r="X550" s="109"/>
      <c r="Y550" s="109"/>
      <c r="Z550" s="109"/>
      <c r="AA550" s="109"/>
      <c r="AB550" s="109"/>
      <c r="AC550" s="109"/>
      <c r="AD550" s="109"/>
      <c r="AE550" s="108"/>
      <c r="AF550" s="109"/>
      <c r="AG550" s="109"/>
      <c r="AH550" s="109"/>
      <c r="AI550" s="109"/>
      <c r="AJ550" s="267"/>
      <c r="AK550" s="110"/>
      <c r="AL550" s="109"/>
      <c r="AM550" s="109"/>
      <c r="AN550" s="109"/>
      <c r="AO550" s="266"/>
      <c r="AP550" s="109"/>
      <c r="AQ550" s="109"/>
      <c r="AR550" s="116"/>
      <c r="AS550" s="116"/>
    </row>
  </sheetData>
  <mergeCells count="582">
    <mergeCell ref="K544:M544"/>
    <mergeCell ref="K545:M545"/>
    <mergeCell ref="K546:M546"/>
    <mergeCell ref="K547:M547"/>
    <mergeCell ref="K548:M548"/>
    <mergeCell ref="K549:M549"/>
    <mergeCell ref="K535:M535"/>
    <mergeCell ref="K536:M536"/>
    <mergeCell ref="K537:M537"/>
    <mergeCell ref="K538:M538"/>
    <mergeCell ref="K539:M539"/>
    <mergeCell ref="K540:M540"/>
    <mergeCell ref="K541:M541"/>
    <mergeCell ref="K542:M542"/>
    <mergeCell ref="K543:M543"/>
    <mergeCell ref="K526:M526"/>
    <mergeCell ref="K527:M527"/>
    <mergeCell ref="K528:M528"/>
    <mergeCell ref="K529:M529"/>
    <mergeCell ref="K530:M530"/>
    <mergeCell ref="K531:M531"/>
    <mergeCell ref="K532:M532"/>
    <mergeCell ref="K533:M533"/>
    <mergeCell ref="K534:M534"/>
    <mergeCell ref="K517:M517"/>
    <mergeCell ref="K518:M518"/>
    <mergeCell ref="K519:M519"/>
    <mergeCell ref="K520:M520"/>
    <mergeCell ref="K521:M521"/>
    <mergeCell ref="K522:M522"/>
    <mergeCell ref="K523:M523"/>
    <mergeCell ref="K524:M524"/>
    <mergeCell ref="K525:M525"/>
    <mergeCell ref="K508:M508"/>
    <mergeCell ref="K509:M509"/>
    <mergeCell ref="K510:M510"/>
    <mergeCell ref="K511:M511"/>
    <mergeCell ref="K512:M512"/>
    <mergeCell ref="K513:M513"/>
    <mergeCell ref="K514:M514"/>
    <mergeCell ref="K515:M515"/>
    <mergeCell ref="K516:M516"/>
    <mergeCell ref="K499:M499"/>
    <mergeCell ref="K500:M500"/>
    <mergeCell ref="K501:M501"/>
    <mergeCell ref="K502:M502"/>
    <mergeCell ref="K503:M503"/>
    <mergeCell ref="K504:M504"/>
    <mergeCell ref="K505:M505"/>
    <mergeCell ref="K506:M506"/>
    <mergeCell ref="K507:M507"/>
    <mergeCell ref="K490:M490"/>
    <mergeCell ref="K491:M491"/>
    <mergeCell ref="K492:M492"/>
    <mergeCell ref="K493:M493"/>
    <mergeCell ref="K494:M494"/>
    <mergeCell ref="K495:M495"/>
    <mergeCell ref="K496:M496"/>
    <mergeCell ref="K497:M497"/>
    <mergeCell ref="K498:M498"/>
    <mergeCell ref="K481:M481"/>
    <mergeCell ref="K482:M482"/>
    <mergeCell ref="K483:M483"/>
    <mergeCell ref="K484:M484"/>
    <mergeCell ref="K485:M485"/>
    <mergeCell ref="K486:M486"/>
    <mergeCell ref="K487:M487"/>
    <mergeCell ref="K488:M488"/>
    <mergeCell ref="K489:M489"/>
    <mergeCell ref="K472:M472"/>
    <mergeCell ref="K473:M473"/>
    <mergeCell ref="K474:M474"/>
    <mergeCell ref="K475:M475"/>
    <mergeCell ref="K476:M476"/>
    <mergeCell ref="K477:M477"/>
    <mergeCell ref="K478:M478"/>
    <mergeCell ref="K479:M479"/>
    <mergeCell ref="K480:M480"/>
    <mergeCell ref="K463:M463"/>
    <mergeCell ref="K464:M464"/>
    <mergeCell ref="K465:M465"/>
    <mergeCell ref="K466:M466"/>
    <mergeCell ref="K467:M467"/>
    <mergeCell ref="K468:M468"/>
    <mergeCell ref="K469:M469"/>
    <mergeCell ref="K470:M470"/>
    <mergeCell ref="K471:M471"/>
    <mergeCell ref="K454:M454"/>
    <mergeCell ref="K455:M455"/>
    <mergeCell ref="K456:M456"/>
    <mergeCell ref="K457:M457"/>
    <mergeCell ref="K458:M458"/>
    <mergeCell ref="K459:M459"/>
    <mergeCell ref="K460:M460"/>
    <mergeCell ref="K461:M461"/>
    <mergeCell ref="K462:M462"/>
    <mergeCell ref="K445:M445"/>
    <mergeCell ref="K446:M446"/>
    <mergeCell ref="K447:M447"/>
    <mergeCell ref="K448:M448"/>
    <mergeCell ref="K449:M449"/>
    <mergeCell ref="K450:M450"/>
    <mergeCell ref="K451:M451"/>
    <mergeCell ref="K452:M452"/>
    <mergeCell ref="K453:M453"/>
    <mergeCell ref="K436:M436"/>
    <mergeCell ref="K437:M437"/>
    <mergeCell ref="K438:M438"/>
    <mergeCell ref="K439:M439"/>
    <mergeCell ref="K440:M440"/>
    <mergeCell ref="K441:M441"/>
    <mergeCell ref="K442:M442"/>
    <mergeCell ref="K443:M443"/>
    <mergeCell ref="K444:M444"/>
    <mergeCell ref="K427:M427"/>
    <mergeCell ref="K428:M428"/>
    <mergeCell ref="K429:M429"/>
    <mergeCell ref="K430:M430"/>
    <mergeCell ref="K431:M431"/>
    <mergeCell ref="K432:M432"/>
    <mergeCell ref="K433:M433"/>
    <mergeCell ref="K434:M434"/>
    <mergeCell ref="K435:M435"/>
    <mergeCell ref="K418:M418"/>
    <mergeCell ref="K419:M419"/>
    <mergeCell ref="K420:M420"/>
    <mergeCell ref="K421:M421"/>
    <mergeCell ref="K422:M422"/>
    <mergeCell ref="K423:M423"/>
    <mergeCell ref="K424:M424"/>
    <mergeCell ref="K425:M425"/>
    <mergeCell ref="K426:M426"/>
    <mergeCell ref="K409:M409"/>
    <mergeCell ref="K410:M410"/>
    <mergeCell ref="K411:M411"/>
    <mergeCell ref="K412:M412"/>
    <mergeCell ref="K413:M413"/>
    <mergeCell ref="K414:M414"/>
    <mergeCell ref="K415:M415"/>
    <mergeCell ref="K416:M416"/>
    <mergeCell ref="K417:M417"/>
    <mergeCell ref="K400:M400"/>
    <mergeCell ref="K401:M401"/>
    <mergeCell ref="K402:M402"/>
    <mergeCell ref="K403:M403"/>
    <mergeCell ref="K404:M404"/>
    <mergeCell ref="K405:M405"/>
    <mergeCell ref="K406:M406"/>
    <mergeCell ref="K407:M407"/>
    <mergeCell ref="K408:M408"/>
    <mergeCell ref="K391:M391"/>
    <mergeCell ref="K392:M392"/>
    <mergeCell ref="K393:M393"/>
    <mergeCell ref="K394:M394"/>
    <mergeCell ref="K395:M395"/>
    <mergeCell ref="K396:M396"/>
    <mergeCell ref="K397:M397"/>
    <mergeCell ref="K398:M398"/>
    <mergeCell ref="K399:M399"/>
    <mergeCell ref="K382:M382"/>
    <mergeCell ref="K383:M383"/>
    <mergeCell ref="K384:M384"/>
    <mergeCell ref="K385:M385"/>
    <mergeCell ref="K386:M386"/>
    <mergeCell ref="K387:M387"/>
    <mergeCell ref="K388:M388"/>
    <mergeCell ref="K389:M389"/>
    <mergeCell ref="K390:M390"/>
    <mergeCell ref="K373:M373"/>
    <mergeCell ref="K374:M374"/>
    <mergeCell ref="K375:M375"/>
    <mergeCell ref="K376:M376"/>
    <mergeCell ref="K377:M377"/>
    <mergeCell ref="K378:M378"/>
    <mergeCell ref="K379:M379"/>
    <mergeCell ref="K380:M380"/>
    <mergeCell ref="K381:M381"/>
    <mergeCell ref="K364:M364"/>
    <mergeCell ref="K365:M365"/>
    <mergeCell ref="K366:M366"/>
    <mergeCell ref="K367:M367"/>
    <mergeCell ref="K368:M368"/>
    <mergeCell ref="K369:M369"/>
    <mergeCell ref="K370:M370"/>
    <mergeCell ref="K371:M371"/>
    <mergeCell ref="K372:M372"/>
    <mergeCell ref="K355:M355"/>
    <mergeCell ref="K356:M356"/>
    <mergeCell ref="K357:M357"/>
    <mergeCell ref="K358:M358"/>
    <mergeCell ref="K359:M359"/>
    <mergeCell ref="K360:M360"/>
    <mergeCell ref="K361:M361"/>
    <mergeCell ref="K362:M362"/>
    <mergeCell ref="K363:M363"/>
    <mergeCell ref="K346:M346"/>
    <mergeCell ref="K347:M347"/>
    <mergeCell ref="K348:M348"/>
    <mergeCell ref="K349:M349"/>
    <mergeCell ref="K350:M350"/>
    <mergeCell ref="K351:M351"/>
    <mergeCell ref="K352:M352"/>
    <mergeCell ref="K353:M353"/>
    <mergeCell ref="K354:M354"/>
    <mergeCell ref="K337:M337"/>
    <mergeCell ref="K338:M338"/>
    <mergeCell ref="K339:M339"/>
    <mergeCell ref="K340:M340"/>
    <mergeCell ref="K341:M341"/>
    <mergeCell ref="K342:M342"/>
    <mergeCell ref="K343:M343"/>
    <mergeCell ref="K344:M344"/>
    <mergeCell ref="K345:M345"/>
    <mergeCell ref="K328:M328"/>
    <mergeCell ref="K329:M329"/>
    <mergeCell ref="K330:M330"/>
    <mergeCell ref="K331:M331"/>
    <mergeCell ref="K332:M332"/>
    <mergeCell ref="K333:M333"/>
    <mergeCell ref="K334:M334"/>
    <mergeCell ref="K335:M335"/>
    <mergeCell ref="K336:M336"/>
    <mergeCell ref="K319:M319"/>
    <mergeCell ref="K320:M320"/>
    <mergeCell ref="K321:M321"/>
    <mergeCell ref="K322:M322"/>
    <mergeCell ref="K323:M323"/>
    <mergeCell ref="K324:M324"/>
    <mergeCell ref="K325:M325"/>
    <mergeCell ref="K326:M326"/>
    <mergeCell ref="K327:M327"/>
    <mergeCell ref="K310:M310"/>
    <mergeCell ref="K311:M311"/>
    <mergeCell ref="K312:M312"/>
    <mergeCell ref="K313:M313"/>
    <mergeCell ref="K314:M314"/>
    <mergeCell ref="K315:M315"/>
    <mergeCell ref="K316:M316"/>
    <mergeCell ref="K317:M317"/>
    <mergeCell ref="K318:M318"/>
    <mergeCell ref="AR8:AR10"/>
    <mergeCell ref="AS8:AS10"/>
    <mergeCell ref="K108:M108"/>
    <mergeCell ref="K109:M109"/>
    <mergeCell ref="K110:M110"/>
    <mergeCell ref="K111:M111"/>
    <mergeCell ref="K90:M90"/>
    <mergeCell ref="K91:M91"/>
    <mergeCell ref="K92:M92"/>
    <mergeCell ref="K93:M93"/>
    <mergeCell ref="K94:M94"/>
    <mergeCell ref="K95:M95"/>
    <mergeCell ref="K96:M96"/>
    <mergeCell ref="K97:M97"/>
    <mergeCell ref="K98:M98"/>
    <mergeCell ref="K99:M99"/>
    <mergeCell ref="K100:M100"/>
    <mergeCell ref="K101:M101"/>
    <mergeCell ref="K106:M106"/>
    <mergeCell ref="K107:M107"/>
    <mergeCell ref="K105:M105"/>
    <mergeCell ref="K102:M102"/>
    <mergeCell ref="K103:M103"/>
    <mergeCell ref="K104:M104"/>
    <mergeCell ref="K70:M70"/>
    <mergeCell ref="K68:M68"/>
    <mergeCell ref="K87:M87"/>
    <mergeCell ref="K88:M88"/>
    <mergeCell ref="K89:M89"/>
    <mergeCell ref="K71:M71"/>
    <mergeCell ref="K75:M75"/>
    <mergeCell ref="K74:M74"/>
    <mergeCell ref="K73:M73"/>
    <mergeCell ref="K72:M72"/>
    <mergeCell ref="K76:M76"/>
    <mergeCell ref="K77:M77"/>
    <mergeCell ref="K78:M78"/>
    <mergeCell ref="K79:M79"/>
    <mergeCell ref="K80:M80"/>
    <mergeCell ref="K81:M81"/>
    <mergeCell ref="K82:M82"/>
    <mergeCell ref="K83:M83"/>
    <mergeCell ref="K84:M84"/>
    <mergeCell ref="K85:M85"/>
    <mergeCell ref="K86:M86"/>
    <mergeCell ref="K61:M61"/>
    <mergeCell ref="K57:M57"/>
    <mergeCell ref="K56:M56"/>
    <mergeCell ref="K59:M59"/>
    <mergeCell ref="K58:M58"/>
    <mergeCell ref="K63:M63"/>
    <mergeCell ref="K62:M62"/>
    <mergeCell ref="K60:M60"/>
    <mergeCell ref="K69:M69"/>
    <mergeCell ref="K65:M65"/>
    <mergeCell ref="K64:M64"/>
    <mergeCell ref="K67:M67"/>
    <mergeCell ref="K66:M66"/>
    <mergeCell ref="K49:M49"/>
    <mergeCell ref="K50:M50"/>
    <mergeCell ref="K51:M51"/>
    <mergeCell ref="K54:M54"/>
    <mergeCell ref="K53:M53"/>
    <mergeCell ref="K52:M52"/>
    <mergeCell ref="K42:M42"/>
    <mergeCell ref="K46:M46"/>
    <mergeCell ref="K55:M55"/>
    <mergeCell ref="A3:J3"/>
    <mergeCell ref="K3:N3"/>
    <mergeCell ref="A4:J4"/>
    <mergeCell ref="K4:N4"/>
    <mergeCell ref="A5:J5"/>
    <mergeCell ref="K5:N5"/>
    <mergeCell ref="B8:J9"/>
    <mergeCell ref="K31:M31"/>
    <mergeCell ref="K48:M48"/>
    <mergeCell ref="K39:M39"/>
    <mergeCell ref="K38:M38"/>
    <mergeCell ref="K40:M40"/>
    <mergeCell ref="K47:M47"/>
    <mergeCell ref="K23:M23"/>
    <mergeCell ref="K21:M21"/>
    <mergeCell ref="K30:M30"/>
    <mergeCell ref="K28:M28"/>
    <mergeCell ref="K29:M29"/>
    <mergeCell ref="K24:M24"/>
    <mergeCell ref="K25:M25"/>
    <mergeCell ref="K26:M26"/>
    <mergeCell ref="K27:M27"/>
    <mergeCell ref="A7:J7"/>
    <mergeCell ref="K7:N7"/>
    <mergeCell ref="A8:A10"/>
    <mergeCell ref="K8:M10"/>
    <mergeCell ref="N8:N10"/>
    <mergeCell ref="Y9:Y10"/>
    <mergeCell ref="A6:J6"/>
    <mergeCell ref="K6:N6"/>
    <mergeCell ref="T8:T10"/>
    <mergeCell ref="P8:P10"/>
    <mergeCell ref="O8:O10"/>
    <mergeCell ref="K112:M112"/>
    <mergeCell ref="K113:M113"/>
    <mergeCell ref="K114:M114"/>
    <mergeCell ref="K115:M115"/>
    <mergeCell ref="K116:M116"/>
    <mergeCell ref="K117:M117"/>
    <mergeCell ref="K118:M118"/>
    <mergeCell ref="R8:R10"/>
    <mergeCell ref="Q8:Q10"/>
    <mergeCell ref="K45:M45"/>
    <mergeCell ref="K44:M44"/>
    <mergeCell ref="K43:M43"/>
    <mergeCell ref="K15:M15"/>
    <mergeCell ref="K13:M13"/>
    <mergeCell ref="K14:M14"/>
    <mergeCell ref="K11:M11"/>
    <mergeCell ref="K12:M12"/>
    <mergeCell ref="K36:M36"/>
    <mergeCell ref="K37:M37"/>
    <mergeCell ref="K41:M41"/>
    <mergeCell ref="K35:M35"/>
    <mergeCell ref="K32:M32"/>
    <mergeCell ref="K33:M33"/>
    <mergeCell ref="K34:M34"/>
    <mergeCell ref="K119:M119"/>
    <mergeCell ref="K120:M120"/>
    <mergeCell ref="K121:M121"/>
    <mergeCell ref="K122:M122"/>
    <mergeCell ref="K123:M123"/>
    <mergeCell ref="K124:M124"/>
    <mergeCell ref="K125:M125"/>
    <mergeCell ref="K126:M126"/>
    <mergeCell ref="K127:M127"/>
    <mergeCell ref="K128:M128"/>
    <mergeCell ref="K129:M129"/>
    <mergeCell ref="K130:M130"/>
    <mergeCell ref="K131:M131"/>
    <mergeCell ref="K132:M132"/>
    <mergeCell ref="K133:M133"/>
    <mergeCell ref="K134:M134"/>
    <mergeCell ref="K135:M135"/>
    <mergeCell ref="K136:M136"/>
    <mergeCell ref="K137:M137"/>
    <mergeCell ref="K138:M138"/>
    <mergeCell ref="K139:M139"/>
    <mergeCell ref="K140:M140"/>
    <mergeCell ref="K141:M141"/>
    <mergeCell ref="K142:M142"/>
    <mergeCell ref="K143:M143"/>
    <mergeCell ref="K144:M144"/>
    <mergeCell ref="K145:M145"/>
    <mergeCell ref="K146:M146"/>
    <mergeCell ref="K147:M147"/>
    <mergeCell ref="K148:M148"/>
    <mergeCell ref="K149:M149"/>
    <mergeCell ref="K150:M150"/>
    <mergeCell ref="K151:M151"/>
    <mergeCell ref="K152:M152"/>
    <mergeCell ref="K153:M153"/>
    <mergeCell ref="K154:M154"/>
    <mergeCell ref="K155:M155"/>
    <mergeCell ref="K156:M156"/>
    <mergeCell ref="K157:M157"/>
    <mergeCell ref="K158:M158"/>
    <mergeCell ref="K159:M159"/>
    <mergeCell ref="K160:M160"/>
    <mergeCell ref="K161:M161"/>
    <mergeCell ref="K162:M162"/>
    <mergeCell ref="K163:M163"/>
    <mergeCell ref="K164:M164"/>
    <mergeCell ref="K165:M165"/>
    <mergeCell ref="K166:M166"/>
    <mergeCell ref="K167:M167"/>
    <mergeCell ref="K168:M168"/>
    <mergeCell ref="K169:M169"/>
    <mergeCell ref="K170:M170"/>
    <mergeCell ref="K171:M171"/>
    <mergeCell ref="K172:M172"/>
    <mergeCell ref="K173:M173"/>
    <mergeCell ref="K174:M174"/>
    <mergeCell ref="K175:M175"/>
    <mergeCell ref="K176:M176"/>
    <mergeCell ref="K177:M177"/>
    <mergeCell ref="K178:M178"/>
    <mergeCell ref="K179:M179"/>
    <mergeCell ref="K180:M180"/>
    <mergeCell ref="K181:M181"/>
    <mergeCell ref="K182:M182"/>
    <mergeCell ref="K183:M183"/>
    <mergeCell ref="K184:M184"/>
    <mergeCell ref="K185:M185"/>
    <mergeCell ref="K186:M186"/>
    <mergeCell ref="K187:M187"/>
    <mergeCell ref="K188:M188"/>
    <mergeCell ref="K189:M189"/>
    <mergeCell ref="K190:M190"/>
    <mergeCell ref="K191:M191"/>
    <mergeCell ref="K192:M192"/>
    <mergeCell ref="K193:M193"/>
    <mergeCell ref="K194:M194"/>
    <mergeCell ref="K195:M195"/>
    <mergeCell ref="K196:M196"/>
    <mergeCell ref="K197:M197"/>
    <mergeCell ref="K198:M198"/>
    <mergeCell ref="K199:M199"/>
    <mergeCell ref="K200:M200"/>
    <mergeCell ref="K201:M201"/>
    <mergeCell ref="K202:M202"/>
    <mergeCell ref="K203:M203"/>
    <mergeCell ref="K204:M204"/>
    <mergeCell ref="K205:M205"/>
    <mergeCell ref="K206:M206"/>
    <mergeCell ref="K207:M207"/>
    <mergeCell ref="K208:M208"/>
    <mergeCell ref="K209:M209"/>
    <mergeCell ref="K210:M210"/>
    <mergeCell ref="K211:M211"/>
    <mergeCell ref="K212:M212"/>
    <mergeCell ref="K213:M213"/>
    <mergeCell ref="K214:M214"/>
    <mergeCell ref="K215:M215"/>
    <mergeCell ref="K216:M216"/>
    <mergeCell ref="K217:M217"/>
    <mergeCell ref="K218:M218"/>
    <mergeCell ref="K219:M219"/>
    <mergeCell ref="K220:M220"/>
    <mergeCell ref="K221:M221"/>
    <mergeCell ref="K222:M222"/>
    <mergeCell ref="K223:M223"/>
    <mergeCell ref="K224:M224"/>
    <mergeCell ref="K225:M225"/>
    <mergeCell ref="K226:M226"/>
    <mergeCell ref="K227:M227"/>
    <mergeCell ref="K228:M228"/>
    <mergeCell ref="K229:M229"/>
    <mergeCell ref="K230:M230"/>
    <mergeCell ref="K231:M231"/>
    <mergeCell ref="K232:M232"/>
    <mergeCell ref="K233:M233"/>
    <mergeCell ref="K234:M234"/>
    <mergeCell ref="K235:M235"/>
    <mergeCell ref="K236:M236"/>
    <mergeCell ref="K237:M237"/>
    <mergeCell ref="K238:M238"/>
    <mergeCell ref="K239:M239"/>
    <mergeCell ref="K240:M240"/>
    <mergeCell ref="K241:M241"/>
    <mergeCell ref="K242:M242"/>
    <mergeCell ref="K243:M243"/>
    <mergeCell ref="K244:M244"/>
    <mergeCell ref="K245:M245"/>
    <mergeCell ref="K246:M246"/>
    <mergeCell ref="K247:M247"/>
    <mergeCell ref="K248:M248"/>
    <mergeCell ref="K249:M249"/>
    <mergeCell ref="K250:M250"/>
    <mergeCell ref="K251:M251"/>
    <mergeCell ref="K252:M252"/>
    <mergeCell ref="K253:M253"/>
    <mergeCell ref="K254:M254"/>
    <mergeCell ref="K255:M255"/>
    <mergeCell ref="K256:M256"/>
    <mergeCell ref="K257:M257"/>
    <mergeCell ref="K258:M258"/>
    <mergeCell ref="K259:M259"/>
    <mergeCell ref="K260:M260"/>
    <mergeCell ref="K261:M261"/>
    <mergeCell ref="K262:M262"/>
    <mergeCell ref="K263:M263"/>
    <mergeCell ref="K264:M264"/>
    <mergeCell ref="K265:M265"/>
    <mergeCell ref="K266:M266"/>
    <mergeCell ref="K267:M267"/>
    <mergeCell ref="K268:M268"/>
    <mergeCell ref="K269:M269"/>
    <mergeCell ref="K270:M270"/>
    <mergeCell ref="K271:M271"/>
    <mergeCell ref="K282:M282"/>
    <mergeCell ref="K283:M283"/>
    <mergeCell ref="K284:M284"/>
    <mergeCell ref="K285:M285"/>
    <mergeCell ref="K286:M286"/>
    <mergeCell ref="K287:M287"/>
    <mergeCell ref="K288:M288"/>
    <mergeCell ref="K289:M289"/>
    <mergeCell ref="K272:M272"/>
    <mergeCell ref="K273:M273"/>
    <mergeCell ref="K274:M274"/>
    <mergeCell ref="K275:M275"/>
    <mergeCell ref="K276:M276"/>
    <mergeCell ref="K277:M277"/>
    <mergeCell ref="K278:M278"/>
    <mergeCell ref="K279:M279"/>
    <mergeCell ref="K280:M280"/>
    <mergeCell ref="AC9:AE9"/>
    <mergeCell ref="S8:S10"/>
    <mergeCell ref="K308:M308"/>
    <mergeCell ref="K309:M309"/>
    <mergeCell ref="K550:M550"/>
    <mergeCell ref="K299:M299"/>
    <mergeCell ref="K300:M300"/>
    <mergeCell ref="K301:M301"/>
    <mergeCell ref="K302:M302"/>
    <mergeCell ref="K303:M303"/>
    <mergeCell ref="K304:M304"/>
    <mergeCell ref="K305:M305"/>
    <mergeCell ref="K306:M306"/>
    <mergeCell ref="K307:M307"/>
    <mergeCell ref="K290:M290"/>
    <mergeCell ref="K291:M291"/>
    <mergeCell ref="K292:M292"/>
    <mergeCell ref="K293:M293"/>
    <mergeCell ref="K294:M294"/>
    <mergeCell ref="K295:M295"/>
    <mergeCell ref="K296:M296"/>
    <mergeCell ref="K297:M297"/>
    <mergeCell ref="K298:M298"/>
    <mergeCell ref="K281:M281"/>
    <mergeCell ref="R1:W1"/>
    <mergeCell ref="R2:W2"/>
    <mergeCell ref="AQ9:AQ10"/>
    <mergeCell ref="K16:M16"/>
    <mergeCell ref="K17:M17"/>
    <mergeCell ref="K19:M19"/>
    <mergeCell ref="K20:M20"/>
    <mergeCell ref="K18:M18"/>
    <mergeCell ref="K22:M22"/>
    <mergeCell ref="AO9:AO10"/>
    <mergeCell ref="AP9:AP10"/>
    <mergeCell ref="AJ8:AJ10"/>
    <mergeCell ref="AK8:AN8"/>
    <mergeCell ref="AK9:AK10"/>
    <mergeCell ref="AL9:AL10"/>
    <mergeCell ref="AM9:AM10"/>
    <mergeCell ref="AN9:AN10"/>
    <mergeCell ref="AC8:AI8"/>
    <mergeCell ref="U8:AB8"/>
    <mergeCell ref="U9:U10"/>
    <mergeCell ref="W9:W10"/>
    <mergeCell ref="AA9:AA10"/>
    <mergeCell ref="AF9:AI9"/>
    <mergeCell ref="AO8:AP8"/>
  </mergeCells>
  <phoneticPr fontId="4" type="noConversion"/>
  <dataValidations count="1">
    <dataValidation type="list" allowBlank="1" showInputMessage="1" showErrorMessage="1" sqref="AC11:AD550 AK11:AQ550 AF11:AI550">
      <formula1>"V"</formula1>
    </dataValidation>
  </dataValidations>
  <printOptions horizontalCentered="1"/>
  <pageMargins left="0.196850393700787" right="0.196850393700787" top="0.25" bottom="0" header="0.196850393700787" footer="0.196850393700787"/>
  <pageSetup paperSize="53" scale="21" firstPageNumber="0" orientation="landscape" r:id="rId1"/>
  <headerFooter alignWithMargins="0">
    <oddFooter>&amp;RQW7035-B1</oddFooter>
  </headerFooter>
  <rowBreaks count="35" manualBreakCount="35">
    <brk id="25" max="35" man="1"/>
    <brk id="40" max="35" man="1"/>
    <brk id="55" max="35" man="1"/>
    <brk id="70" max="35" man="1"/>
    <brk id="85" max="35" man="1"/>
    <brk id="100" max="35" man="1"/>
    <brk id="115" max="35" man="1"/>
    <brk id="130" max="35" man="1"/>
    <brk id="145" max="35" man="1"/>
    <brk id="160" max="35" man="1"/>
    <brk id="175" max="35" man="1"/>
    <brk id="190" max="35" man="1"/>
    <brk id="205" max="35" man="1"/>
    <brk id="220" max="35" man="1"/>
    <brk id="235" max="35" man="1"/>
    <brk id="250" max="35" man="1"/>
    <brk id="265" max="35" man="1"/>
    <brk id="280" max="35" man="1"/>
    <brk id="295" max="35" man="1"/>
    <brk id="310" max="35" man="1"/>
    <brk id="325" max="35" man="1"/>
    <brk id="340" max="35" man="1"/>
    <brk id="355" max="35" man="1"/>
    <brk id="370" max="35" man="1"/>
    <brk id="385" max="35" man="1"/>
    <brk id="400" max="35" man="1"/>
    <brk id="415" max="35" man="1"/>
    <brk id="430" max="35" man="1"/>
    <brk id="445" max="35" man="1"/>
    <brk id="460" max="35" man="1"/>
    <brk id="475" max="35" man="1"/>
    <brk id="490" max="35" man="1"/>
    <brk id="505" max="35" man="1"/>
    <brk id="520" max="35" man="1"/>
    <brk id="535" max="35" man="1"/>
  </rowBreaks>
  <colBreaks count="1" manualBreakCount="1">
    <brk id="36" max="1048575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ADN120"/>
  <sheetViews>
    <sheetView view="pageBreakPreview" zoomScale="80" zoomScaleNormal="80" zoomScaleSheetLayoutView="80" workbookViewId="0">
      <selection sqref="A1:V1"/>
    </sheetView>
  </sheetViews>
  <sheetFormatPr defaultColWidth="8.875" defaultRowHeight="16.5"/>
  <cols>
    <col min="1" max="1" width="6.375" style="173" customWidth="1"/>
    <col min="2" max="2" width="6.375" style="259" customWidth="1"/>
    <col min="3" max="10" width="6.375" style="173" customWidth="1"/>
    <col min="11" max="11" width="6.375" style="259" customWidth="1"/>
    <col min="12" max="15" width="6.375" style="173" customWidth="1"/>
    <col min="16" max="16" width="9.875" style="173" customWidth="1"/>
    <col min="17" max="22" width="6.75" style="173" customWidth="1"/>
    <col min="23" max="16384" width="8.875" style="173"/>
  </cols>
  <sheetData>
    <row r="1" spans="1:25" ht="38.25">
      <c r="A1" s="471" t="s">
        <v>143</v>
      </c>
      <c r="B1" s="471"/>
      <c r="C1" s="471"/>
      <c r="D1" s="471"/>
      <c r="E1" s="471"/>
      <c r="F1" s="471"/>
      <c r="G1" s="471"/>
      <c r="H1" s="471"/>
      <c r="I1" s="471"/>
      <c r="J1" s="471"/>
      <c r="K1" s="471"/>
      <c r="L1" s="471"/>
      <c r="M1" s="471"/>
      <c r="N1" s="471"/>
      <c r="O1" s="471"/>
      <c r="P1" s="471"/>
      <c r="Q1" s="471"/>
      <c r="R1" s="471"/>
      <c r="S1" s="471"/>
      <c r="T1" s="471"/>
      <c r="U1" s="471"/>
      <c r="V1" s="471"/>
    </row>
    <row r="2" spans="1:25" ht="29.45" customHeight="1">
      <c r="A2" s="174"/>
      <c r="B2" s="175"/>
      <c r="C2" s="174"/>
      <c r="D2" s="174"/>
      <c r="E2" s="174"/>
      <c r="F2" s="176"/>
      <c r="G2" s="174"/>
      <c r="H2" s="174"/>
      <c r="I2" s="174"/>
      <c r="J2" s="174"/>
      <c r="K2" s="174"/>
      <c r="L2" s="174"/>
      <c r="M2" s="174"/>
      <c r="N2" s="174"/>
      <c r="O2" s="472" t="s">
        <v>144</v>
      </c>
      <c r="P2" s="472"/>
      <c r="Q2" s="472"/>
      <c r="R2" s="174"/>
      <c r="S2" s="174"/>
      <c r="T2" s="174"/>
      <c r="U2" s="174"/>
      <c r="V2" s="177"/>
    </row>
    <row r="3" spans="1:25" ht="17.25" thickBot="1">
      <c r="A3" s="264" t="s">
        <v>242</v>
      </c>
      <c r="B3" s="261"/>
      <c r="C3" s="264"/>
      <c r="D3" s="262"/>
      <c r="E3" s="269" t="s">
        <v>145</v>
      </c>
      <c r="F3" s="264"/>
      <c r="G3" s="264"/>
      <c r="I3" s="264" t="s">
        <v>146</v>
      </c>
      <c r="K3" s="264"/>
      <c r="M3" s="269" t="s">
        <v>147</v>
      </c>
      <c r="Q3" s="264" t="s">
        <v>240</v>
      </c>
      <c r="R3" s="264"/>
      <c r="U3" s="263" t="s">
        <v>241</v>
      </c>
      <c r="V3" s="184" t="s">
        <v>150</v>
      </c>
      <c r="X3" s="185"/>
      <c r="Y3" s="185"/>
    </row>
    <row r="4" spans="1:25" ht="19.5">
      <c r="A4" s="186" t="s">
        <v>151</v>
      </c>
      <c r="B4" s="187"/>
      <c r="C4" s="188"/>
      <c r="D4" s="189" t="s">
        <v>152</v>
      </c>
      <c r="E4" s="188"/>
      <c r="F4" s="188"/>
      <c r="G4" s="188"/>
      <c r="H4" s="188"/>
      <c r="I4" s="188"/>
      <c r="J4" s="188"/>
      <c r="K4" s="187"/>
      <c r="L4" s="188"/>
      <c r="M4" s="188"/>
      <c r="N4" s="473"/>
      <c r="O4" s="474"/>
      <c r="P4" s="475"/>
      <c r="Q4" s="190" t="s">
        <v>153</v>
      </c>
      <c r="R4" s="191"/>
      <c r="S4" s="191"/>
      <c r="T4" s="191"/>
      <c r="U4" s="192" t="s">
        <v>154</v>
      </c>
      <c r="V4" s="193"/>
      <c r="W4" s="185"/>
      <c r="X4" s="185"/>
      <c r="Y4" s="185"/>
    </row>
    <row r="5" spans="1:25">
      <c r="A5" s="194"/>
      <c r="B5" s="195"/>
      <c r="C5" s="196"/>
      <c r="D5" s="196"/>
      <c r="E5" s="196"/>
      <c r="F5" s="196"/>
      <c r="G5" s="196"/>
      <c r="H5" s="196"/>
      <c r="I5" s="196"/>
      <c r="J5" s="196"/>
      <c r="K5" s="195"/>
      <c r="L5" s="196"/>
      <c r="M5" s="196"/>
      <c r="N5" s="460" t="s">
        <v>155</v>
      </c>
      <c r="O5" s="456"/>
      <c r="P5" s="461"/>
      <c r="Q5" s="197" t="s">
        <v>156</v>
      </c>
      <c r="R5" s="198" t="s">
        <v>157</v>
      </c>
      <c r="S5" s="198" t="s">
        <v>158</v>
      </c>
      <c r="T5" s="198" t="s">
        <v>159</v>
      </c>
      <c r="U5" s="198" t="s">
        <v>160</v>
      </c>
      <c r="V5" s="199" t="s">
        <v>161</v>
      </c>
      <c r="W5" s="185"/>
      <c r="X5" s="185"/>
      <c r="Y5" s="185"/>
    </row>
    <row r="6" spans="1:25" ht="19.5">
      <c r="A6" s="200" t="s">
        <v>162</v>
      </c>
      <c r="B6" s="201"/>
      <c r="C6" s="480" t="str">
        <f>BOM續頁!K3</f>
        <v>國瑞</v>
      </c>
      <c r="D6" s="480"/>
      <c r="E6" s="185" t="s">
        <v>163</v>
      </c>
      <c r="F6" s="185"/>
      <c r="G6" s="202" t="s">
        <v>164</v>
      </c>
      <c r="I6" s="185" t="s">
        <v>165</v>
      </c>
      <c r="J6" s="185"/>
      <c r="K6" s="185"/>
      <c r="L6" s="185"/>
      <c r="M6" s="185"/>
      <c r="N6" s="460" t="s">
        <v>166</v>
      </c>
      <c r="O6" s="456"/>
      <c r="P6" s="461"/>
      <c r="Q6" s="203"/>
      <c r="R6" s="204"/>
      <c r="S6" s="204"/>
      <c r="T6" s="204"/>
      <c r="U6" s="205"/>
      <c r="V6" s="206"/>
      <c r="W6" s="185"/>
      <c r="X6" s="185"/>
      <c r="Y6" s="185"/>
    </row>
    <row r="7" spans="1:25">
      <c r="A7" s="200"/>
      <c r="B7" s="201"/>
      <c r="C7" s="185"/>
      <c r="D7" s="185"/>
      <c r="E7" s="185"/>
      <c r="F7" s="185"/>
      <c r="G7" s="207" t="s">
        <v>167</v>
      </c>
      <c r="H7" s="185"/>
      <c r="I7" s="185"/>
      <c r="J7" s="185"/>
      <c r="K7" s="201"/>
      <c r="L7" s="185"/>
      <c r="M7" s="185"/>
      <c r="N7" s="460" t="s">
        <v>168</v>
      </c>
      <c r="O7" s="456"/>
      <c r="P7" s="461"/>
      <c r="Q7" s="208"/>
      <c r="R7" s="208"/>
      <c r="S7" s="208"/>
      <c r="T7" s="208"/>
      <c r="U7" s="208"/>
      <c r="V7" s="209"/>
      <c r="W7" s="185"/>
      <c r="X7" s="185"/>
      <c r="Y7" s="185"/>
    </row>
    <row r="8" spans="1:25">
      <c r="A8" s="200"/>
      <c r="B8" s="201"/>
      <c r="C8" s="185"/>
      <c r="D8" s="185"/>
      <c r="E8" s="185"/>
      <c r="F8" s="185"/>
      <c r="G8" s="185"/>
      <c r="H8" s="185"/>
      <c r="I8" s="185"/>
      <c r="J8" s="185"/>
      <c r="K8" s="201"/>
      <c r="L8" s="185"/>
      <c r="M8" s="185"/>
      <c r="N8" s="460" t="s">
        <v>169</v>
      </c>
      <c r="O8" s="456"/>
      <c r="P8" s="461"/>
      <c r="Q8" s="208"/>
      <c r="R8" s="208"/>
      <c r="S8" s="208"/>
      <c r="T8" s="208"/>
      <c r="U8" s="208"/>
      <c r="V8" s="209"/>
      <c r="W8" s="185"/>
      <c r="X8" s="185"/>
      <c r="Y8" s="185"/>
    </row>
    <row r="9" spans="1:25" ht="18.75">
      <c r="A9" s="200" t="s">
        <v>170</v>
      </c>
      <c r="B9" s="479" t="str">
        <f>BOM續頁!K4</f>
        <v>D38H</v>
      </c>
      <c r="C9" s="479"/>
      <c r="D9" s="210" t="s">
        <v>171</v>
      </c>
      <c r="E9" s="202" t="s">
        <v>172</v>
      </c>
      <c r="F9" s="468"/>
      <c r="G9" s="468"/>
      <c r="H9" s="211" t="s">
        <v>173</v>
      </c>
      <c r="I9" s="468"/>
      <c r="J9" s="468"/>
      <c r="K9" s="202" t="s">
        <v>174</v>
      </c>
      <c r="L9" s="469"/>
      <c r="M9" s="470"/>
      <c r="N9" s="460" t="s">
        <v>175</v>
      </c>
      <c r="O9" s="456"/>
      <c r="P9" s="461"/>
      <c r="Q9" s="208"/>
      <c r="R9" s="208"/>
      <c r="S9" s="208"/>
      <c r="T9" s="208"/>
      <c r="U9" s="208"/>
      <c r="V9" s="209"/>
      <c r="W9" s="185"/>
      <c r="X9" s="185"/>
      <c r="Y9" s="185"/>
    </row>
    <row r="10" spans="1:25">
      <c r="A10" s="200"/>
      <c r="B10" s="201"/>
      <c r="C10" s="185"/>
      <c r="D10" s="185"/>
      <c r="E10" s="263" t="s">
        <v>176</v>
      </c>
      <c r="F10" s="212"/>
      <c r="G10" s="457" t="s">
        <v>177</v>
      </c>
      <c r="H10" s="457"/>
      <c r="I10" s="457"/>
      <c r="J10" s="457"/>
      <c r="K10" s="481"/>
      <c r="L10" s="482"/>
      <c r="M10" s="185"/>
      <c r="N10" s="460" t="s">
        <v>178</v>
      </c>
      <c r="O10" s="456"/>
      <c r="P10" s="461"/>
      <c r="Q10" s="208"/>
      <c r="R10" s="208"/>
      <c r="S10" s="208"/>
      <c r="T10" s="208"/>
      <c r="U10" s="208"/>
      <c r="V10" s="209"/>
      <c r="W10" s="185"/>
      <c r="X10" s="185"/>
      <c r="Y10" s="185"/>
    </row>
    <row r="11" spans="1:25">
      <c r="A11" s="200"/>
      <c r="B11" s="201"/>
      <c r="C11" s="462"/>
      <c r="D11" s="463"/>
      <c r="E11" s="463"/>
      <c r="F11" s="463"/>
      <c r="G11" s="185"/>
      <c r="H11" s="185"/>
      <c r="I11" s="185"/>
      <c r="J11" s="185"/>
      <c r="K11" s="201"/>
      <c r="L11" s="185"/>
      <c r="M11" s="185"/>
      <c r="N11" s="460"/>
      <c r="O11" s="456"/>
      <c r="P11" s="461"/>
      <c r="Q11" s="208"/>
      <c r="R11" s="208"/>
      <c r="S11" s="208"/>
      <c r="T11" s="208"/>
      <c r="U11" s="208"/>
      <c r="V11" s="209"/>
      <c r="W11" s="185"/>
      <c r="X11" s="185"/>
      <c r="Y11" s="185"/>
    </row>
    <row r="12" spans="1:25" ht="21">
      <c r="A12" s="433" t="s">
        <v>179</v>
      </c>
      <c r="B12" s="434"/>
      <c r="C12" s="476" t="str">
        <f>BOM續頁!K5</f>
        <v>Test-53510-BZ100</v>
      </c>
      <c r="D12" s="476"/>
      <c r="E12" s="476"/>
      <c r="F12" s="476"/>
      <c r="G12" s="436" t="s">
        <v>180</v>
      </c>
      <c r="H12" s="436"/>
      <c r="I12" s="477" t="str">
        <f>BOM續頁!K6</f>
        <v xml:space="preserve">引擎蓋鎖 </v>
      </c>
      <c r="J12" s="477"/>
      <c r="K12" s="477"/>
      <c r="L12" s="477"/>
      <c r="M12" s="478"/>
      <c r="N12" s="439"/>
      <c r="O12" s="440"/>
      <c r="P12" s="441"/>
      <c r="Q12" s="208"/>
      <c r="R12" s="208"/>
      <c r="S12" s="208"/>
      <c r="T12" s="208"/>
      <c r="U12" s="208"/>
      <c r="V12" s="209"/>
      <c r="W12" s="185"/>
      <c r="X12" s="185"/>
      <c r="Y12" s="185"/>
    </row>
    <row r="13" spans="1:25">
      <c r="A13" s="213" t="s">
        <v>181</v>
      </c>
      <c r="B13" s="214" t="s">
        <v>157</v>
      </c>
      <c r="C13" s="442" t="s">
        <v>182</v>
      </c>
      <c r="D13" s="443"/>
      <c r="E13" s="443"/>
      <c r="F13" s="444"/>
      <c r="G13" s="215"/>
      <c r="H13" s="216"/>
      <c r="I13" s="216"/>
      <c r="J13" s="217"/>
      <c r="K13" s="448" t="s">
        <v>183</v>
      </c>
      <c r="L13" s="215"/>
      <c r="M13" s="450" t="s">
        <v>184</v>
      </c>
      <c r="N13" s="451"/>
      <c r="O13" s="451"/>
      <c r="P13" s="218" t="s">
        <v>185</v>
      </c>
      <c r="Q13" s="219"/>
      <c r="R13" s="220"/>
      <c r="S13" s="221" t="s">
        <v>186</v>
      </c>
      <c r="T13" s="220"/>
      <c r="U13" s="220"/>
      <c r="V13" s="222"/>
    </row>
    <row r="14" spans="1:25" ht="19.5">
      <c r="A14" s="223" t="s">
        <v>187</v>
      </c>
      <c r="B14" s="224" t="s">
        <v>188</v>
      </c>
      <c r="C14" s="445"/>
      <c r="D14" s="446"/>
      <c r="E14" s="446"/>
      <c r="F14" s="447"/>
      <c r="G14" s="452" t="s">
        <v>38</v>
      </c>
      <c r="H14" s="453"/>
      <c r="I14" s="453"/>
      <c r="J14" s="454"/>
      <c r="K14" s="449"/>
      <c r="L14" s="224" t="s">
        <v>23</v>
      </c>
      <c r="M14" s="224" t="s">
        <v>189</v>
      </c>
      <c r="N14" s="198" t="s">
        <v>190</v>
      </c>
      <c r="O14" s="198" t="s">
        <v>191</v>
      </c>
      <c r="P14" s="198" t="s">
        <v>192</v>
      </c>
      <c r="Q14" s="225" t="s">
        <v>193</v>
      </c>
      <c r="R14" s="226" t="s">
        <v>194</v>
      </c>
      <c r="S14" s="226" t="s">
        <v>195</v>
      </c>
      <c r="T14" s="226" t="s">
        <v>196</v>
      </c>
      <c r="U14" s="227" t="s">
        <v>197</v>
      </c>
      <c r="V14" s="199" t="s">
        <v>47</v>
      </c>
      <c r="W14" s="185"/>
    </row>
    <row r="15" spans="1:25" ht="19.5">
      <c r="A15" s="228"/>
      <c r="B15" s="229">
        <v>1</v>
      </c>
      <c r="C15" s="427" t="str">
        <f>IF(ISBLANK(BOM續頁!K11)," ",BOM續頁!K11)</f>
        <v>Test-53510-BZ100</v>
      </c>
      <c r="D15" s="428"/>
      <c r="E15" s="428"/>
      <c r="F15" s="429"/>
      <c r="G15" s="430" t="str">
        <f>IF(ISBLANK(BOM續頁!Q11)," ",BOM續頁!Q11)</f>
        <v xml:space="preserve">引擎蓋鎖 </v>
      </c>
      <c r="H15" s="431"/>
      <c r="I15" s="431"/>
      <c r="J15" s="432"/>
      <c r="K15" s="230" t="str">
        <f>IF(ISBLANK(BOM續頁!AC11)," ",BOM續頁!AC11)</f>
        <v xml:space="preserve"> </v>
      </c>
      <c r="L15" s="230" t="str">
        <f>IF(ISBLANK(BOM續頁!AD11)," ",BOM續頁!AD11)</f>
        <v>V</v>
      </c>
      <c r="M15" s="230" t="str">
        <f>IF(ISBLANK(BOM續頁!AI11)," ",BOM續頁!AI11)</f>
        <v xml:space="preserve"> </v>
      </c>
      <c r="N15" s="230" t="str">
        <f>IF(ISBLANK(BOM續頁!AH11)," ",BOM續頁!AH11)</f>
        <v>V</v>
      </c>
      <c r="O15" s="230" t="str">
        <f>IF(ISBLANK(BOM續頁!AF11)," ",BOM續頁!AF11)</f>
        <v xml:space="preserve"> </v>
      </c>
      <c r="P15" s="230"/>
      <c r="Q15" s="230"/>
      <c r="R15" s="208"/>
      <c r="S15" s="208"/>
      <c r="T15" s="208"/>
      <c r="U15" s="208"/>
      <c r="V15" s="209"/>
    </row>
    <row r="16" spans="1:25" ht="19.5">
      <c r="A16" s="228"/>
      <c r="B16" s="229">
        <v>2</v>
      </c>
      <c r="C16" s="427" t="str">
        <f>IF(ISBLANK(BOM續頁!K12)," ",BOM續頁!K12)</f>
        <v>53512-52040</v>
      </c>
      <c r="D16" s="428"/>
      <c r="E16" s="428"/>
      <c r="F16" s="429"/>
      <c r="G16" s="430" t="str">
        <f>IF(ISBLANK(BOM續頁!Q12)," ",BOM續頁!Q12)</f>
        <v xml:space="preserve">蓋板 RH </v>
      </c>
      <c r="H16" s="431"/>
      <c r="I16" s="431"/>
      <c r="J16" s="432"/>
      <c r="K16" s="230" t="str">
        <f>IF(ISBLANK(BOM續頁!AC12)," ",BOM續頁!AC12)</f>
        <v xml:space="preserve"> </v>
      </c>
      <c r="L16" s="230" t="str">
        <f>IF(ISBLANK(BOM續頁!AD12)," ",BOM續頁!AD12)</f>
        <v>V</v>
      </c>
      <c r="M16" s="230" t="str">
        <f>IF(ISBLANK(BOM續頁!AI12)," ",BOM續頁!AI12)</f>
        <v>V</v>
      </c>
      <c r="N16" s="230" t="str">
        <f>IF(ISBLANK(BOM續頁!AH12)," ",BOM續頁!AH12)</f>
        <v xml:space="preserve"> </v>
      </c>
      <c r="O16" s="230" t="str">
        <f>IF(ISBLANK(BOM續頁!AF12)," ",BOM續頁!AF12)</f>
        <v xml:space="preserve"> </v>
      </c>
      <c r="P16" s="230"/>
      <c r="Q16" s="230"/>
      <c r="R16" s="208"/>
      <c r="S16" s="208"/>
      <c r="T16" s="208"/>
      <c r="U16" s="208"/>
      <c r="V16" s="209"/>
    </row>
    <row r="17" spans="1:23" ht="19.5">
      <c r="A17" s="231"/>
      <c r="B17" s="229">
        <v>3</v>
      </c>
      <c r="C17" s="427" t="str">
        <f>IF(ISBLANK(BOM續頁!K13)," ",BOM續頁!K13)</f>
        <v>53513-12080</v>
      </c>
      <c r="D17" s="428"/>
      <c r="E17" s="428"/>
      <c r="F17" s="429"/>
      <c r="G17" s="430" t="str">
        <f>IF(ISBLANK(BOM續頁!Q13)," ",BOM續頁!Q13)</f>
        <v xml:space="preserve">扣板 </v>
      </c>
      <c r="H17" s="431"/>
      <c r="I17" s="431"/>
      <c r="J17" s="432"/>
      <c r="K17" s="230" t="str">
        <f>IF(ISBLANK(BOM續頁!AC13)," ",BOM續頁!AC13)</f>
        <v xml:space="preserve"> </v>
      </c>
      <c r="L17" s="230" t="str">
        <f>IF(ISBLANK(BOM續頁!AD13)," ",BOM續頁!AD13)</f>
        <v>V</v>
      </c>
      <c r="M17" s="230" t="str">
        <f>IF(ISBLANK(BOM續頁!AI13)," ",BOM續頁!AI13)</f>
        <v xml:space="preserve"> </v>
      </c>
      <c r="N17" s="230" t="str">
        <f>IF(ISBLANK(BOM續頁!AH13)," ",BOM續頁!AH13)</f>
        <v>V</v>
      </c>
      <c r="O17" s="230" t="str">
        <f>IF(ISBLANK(BOM續頁!AF13)," ",BOM續頁!AF13)</f>
        <v xml:space="preserve"> </v>
      </c>
      <c r="P17" s="230"/>
      <c r="Q17" s="230"/>
      <c r="R17" s="208"/>
      <c r="S17" s="208"/>
      <c r="T17" s="208"/>
      <c r="U17" s="208"/>
      <c r="V17" s="209"/>
    </row>
    <row r="18" spans="1:23" ht="19.5">
      <c r="A18" s="231"/>
      <c r="B18" s="229">
        <v>4</v>
      </c>
      <c r="C18" s="427" t="str">
        <f>IF(ISBLANK(BOM續頁!K14)," ",BOM續頁!K14)</f>
        <v>53515-12120</v>
      </c>
      <c r="D18" s="428"/>
      <c r="E18" s="428"/>
      <c r="F18" s="429"/>
      <c r="G18" s="430" t="str">
        <f>IF(ISBLANK(BOM續頁!Q14)," ",BOM續頁!Q14)</f>
        <v xml:space="preserve">鎖板 </v>
      </c>
      <c r="H18" s="431"/>
      <c r="I18" s="431"/>
      <c r="J18" s="432"/>
      <c r="K18" s="230" t="str">
        <f>IF(ISBLANK(BOM續頁!AC14)," ",BOM續頁!AC14)</f>
        <v xml:space="preserve"> </v>
      </c>
      <c r="L18" s="230" t="str">
        <f>IF(ISBLANK(BOM續頁!AD14)," ",BOM續頁!AD14)</f>
        <v>V</v>
      </c>
      <c r="M18" s="230" t="str">
        <f>IF(ISBLANK(BOM續頁!AI14)," ",BOM續頁!AI14)</f>
        <v xml:space="preserve"> </v>
      </c>
      <c r="N18" s="230" t="str">
        <f>IF(ISBLANK(BOM續頁!AH14)," ",BOM續頁!AH14)</f>
        <v>V</v>
      </c>
      <c r="O18" s="230" t="str">
        <f>IF(ISBLANK(BOM續頁!AF14)," ",BOM續頁!AF14)</f>
        <v xml:space="preserve"> </v>
      </c>
      <c r="P18" s="230"/>
      <c r="Q18" s="230"/>
      <c r="R18" s="208"/>
      <c r="S18" s="208"/>
      <c r="T18" s="208"/>
      <c r="U18" s="208"/>
      <c r="V18" s="209"/>
    </row>
    <row r="19" spans="1:23" ht="19.5">
      <c r="A19" s="231"/>
      <c r="B19" s="229">
        <v>5</v>
      </c>
      <c r="C19" s="427" t="str">
        <f>IF(ISBLANK(BOM續頁!K15)," ",BOM續頁!K15)</f>
        <v>53521-20060</v>
      </c>
      <c r="D19" s="428"/>
      <c r="E19" s="428"/>
      <c r="F19" s="429"/>
      <c r="G19" s="430" t="str">
        <f>IF(ISBLANK(BOM續頁!Q15)," ",BOM續頁!Q15)</f>
        <v xml:space="preserve">鎖板銷 </v>
      </c>
      <c r="H19" s="431"/>
      <c r="I19" s="431"/>
      <c r="J19" s="432"/>
      <c r="K19" s="230" t="str">
        <f>IF(ISBLANK(BOM續頁!AC15)," ",BOM續頁!AC15)</f>
        <v xml:space="preserve"> </v>
      </c>
      <c r="L19" s="230" t="str">
        <f>IF(ISBLANK(BOM續頁!AD15)," ",BOM續頁!AD15)</f>
        <v>V</v>
      </c>
      <c r="M19" s="230" t="str">
        <f>IF(ISBLANK(BOM續頁!AI15)," ",BOM續頁!AI15)</f>
        <v xml:space="preserve"> </v>
      </c>
      <c r="N19" s="230" t="str">
        <f>IF(ISBLANK(BOM續頁!AH15)," ",BOM續頁!AH15)</f>
        <v>V</v>
      </c>
      <c r="O19" s="230" t="str">
        <f>IF(ISBLANK(BOM續頁!AF15)," ",BOM續頁!AF15)</f>
        <v xml:space="preserve"> </v>
      </c>
      <c r="P19" s="230"/>
      <c r="Q19" s="230"/>
      <c r="R19" s="208"/>
      <c r="S19" s="208"/>
      <c r="T19" s="208"/>
      <c r="U19" s="208"/>
      <c r="V19" s="209"/>
    </row>
    <row r="20" spans="1:23" ht="19.5">
      <c r="A20" s="232"/>
      <c r="B20" s="229">
        <v>6</v>
      </c>
      <c r="C20" s="427" t="str">
        <f>IF(ISBLANK(BOM續頁!K16)," ",BOM續頁!K16)</f>
        <v>350D38HN100</v>
      </c>
      <c r="D20" s="428"/>
      <c r="E20" s="428"/>
      <c r="F20" s="429"/>
      <c r="G20" s="430" t="str">
        <f>IF(ISBLANK(BOM續頁!Q16)," ",BOM續頁!Q16)</f>
        <v xml:space="preserve">主板点焊组合 </v>
      </c>
      <c r="H20" s="431"/>
      <c r="I20" s="431"/>
      <c r="J20" s="432"/>
      <c r="K20" s="230" t="str">
        <f>IF(ISBLANK(BOM續頁!AC16)," ",BOM續頁!AC16)</f>
        <v xml:space="preserve"> </v>
      </c>
      <c r="L20" s="230" t="str">
        <f>IF(ISBLANK(BOM續頁!AD16)," ",BOM續頁!AD16)</f>
        <v>V</v>
      </c>
      <c r="M20" s="230" t="str">
        <f>IF(ISBLANK(BOM續頁!AI16)," ",BOM續頁!AI16)</f>
        <v>V</v>
      </c>
      <c r="N20" s="230" t="str">
        <f>IF(ISBLANK(BOM續頁!AH16)," ",BOM續頁!AH16)</f>
        <v xml:space="preserve"> </v>
      </c>
      <c r="O20" s="230" t="str">
        <f>IF(ISBLANK(BOM續頁!AF16)," ",BOM續頁!AF16)</f>
        <v xml:space="preserve"> </v>
      </c>
      <c r="P20" s="230"/>
      <c r="Q20" s="230"/>
      <c r="R20" s="208"/>
      <c r="S20" s="208"/>
      <c r="T20" s="208"/>
      <c r="U20" s="208"/>
      <c r="V20" s="209"/>
    </row>
    <row r="21" spans="1:23" ht="19.5">
      <c r="A21" s="232"/>
      <c r="B21" s="229">
        <v>7</v>
      </c>
      <c r="C21" s="427" t="str">
        <f>IF(ISBLANK(BOM續頁!K17)," ",BOM續頁!K17)</f>
        <v>53511-47010</v>
      </c>
      <c r="D21" s="428"/>
      <c r="E21" s="428"/>
      <c r="F21" s="429"/>
      <c r="G21" s="430" t="str">
        <f>IF(ISBLANK(BOM續頁!Q17)," ",BOM續頁!Q17)</f>
        <v xml:space="preserve">主板 </v>
      </c>
      <c r="H21" s="431"/>
      <c r="I21" s="431"/>
      <c r="J21" s="432"/>
      <c r="K21" s="230" t="str">
        <f>IF(ISBLANK(BOM續頁!AC17)," ",BOM續頁!AC17)</f>
        <v xml:space="preserve"> </v>
      </c>
      <c r="L21" s="230" t="str">
        <f>IF(ISBLANK(BOM續頁!AD17)," ",BOM續頁!AD17)</f>
        <v>V</v>
      </c>
      <c r="M21" s="230" t="str">
        <f>IF(ISBLANK(BOM續頁!AI17)," ",BOM續頁!AI17)</f>
        <v>V</v>
      </c>
      <c r="N21" s="230" t="str">
        <f>IF(ISBLANK(BOM續頁!AH17)," ",BOM續頁!AH17)</f>
        <v xml:space="preserve"> </v>
      </c>
      <c r="O21" s="230" t="str">
        <f>IF(ISBLANK(BOM續頁!AF17)," ",BOM續頁!AF17)</f>
        <v xml:space="preserve"> </v>
      </c>
      <c r="P21" s="230"/>
      <c r="Q21" s="230"/>
      <c r="R21" s="208"/>
      <c r="S21" s="208"/>
      <c r="T21" s="208"/>
      <c r="U21" s="208"/>
      <c r="V21" s="209"/>
    </row>
    <row r="22" spans="1:23" ht="19.5">
      <c r="A22" s="232"/>
      <c r="B22" s="229">
        <v>8</v>
      </c>
      <c r="C22" s="427" t="str">
        <f>IF(ISBLANK(BOM續頁!K18)," ",BOM續頁!K18)</f>
        <v>53525-D40D1</v>
      </c>
      <c r="D22" s="428"/>
      <c r="E22" s="428"/>
      <c r="F22" s="429"/>
      <c r="G22" s="430" t="str">
        <f>IF(ISBLANK(BOM續頁!Q18)," ",BOM續頁!Q18)</f>
        <v xml:space="preserve">護板 </v>
      </c>
      <c r="H22" s="431"/>
      <c r="I22" s="431"/>
      <c r="J22" s="432"/>
      <c r="K22" s="230" t="str">
        <f>IF(ISBLANK(BOM續頁!AC18)," ",BOM續頁!AC18)</f>
        <v xml:space="preserve"> </v>
      </c>
      <c r="L22" s="230" t="str">
        <f>IF(ISBLANK(BOM續頁!AD18)," ",BOM續頁!AD18)</f>
        <v>V</v>
      </c>
      <c r="M22" s="230" t="str">
        <f>IF(ISBLANK(BOM續頁!AI18)," ",BOM續頁!AI18)</f>
        <v>V</v>
      </c>
      <c r="N22" s="230" t="str">
        <f>IF(ISBLANK(BOM續頁!AH18)," ",BOM續頁!AH18)</f>
        <v xml:space="preserve"> </v>
      </c>
      <c r="O22" s="230" t="str">
        <f>IF(ISBLANK(BOM續頁!AF18)," ",BOM續頁!AF18)</f>
        <v xml:space="preserve"> </v>
      </c>
      <c r="P22" s="230"/>
      <c r="Q22" s="230"/>
      <c r="R22" s="208"/>
      <c r="S22" s="208"/>
      <c r="T22" s="208"/>
      <c r="U22" s="208"/>
      <c r="V22" s="209"/>
    </row>
    <row r="23" spans="1:23" ht="19.5">
      <c r="A23" s="233"/>
      <c r="B23" s="229">
        <v>9</v>
      </c>
      <c r="C23" s="427" t="str">
        <f>IF(ISBLANK(BOM續頁!K19)," ",BOM續頁!K19)</f>
        <v>53551-D40D0</v>
      </c>
      <c r="D23" s="428"/>
      <c r="E23" s="428"/>
      <c r="F23" s="429"/>
      <c r="G23" s="430" t="str">
        <f>IF(ISBLANK(BOM續頁!Q19)," ",BOM續頁!Q19)</f>
        <v xml:space="preserve">掛鉤 </v>
      </c>
      <c r="H23" s="431"/>
      <c r="I23" s="431"/>
      <c r="J23" s="432"/>
      <c r="K23" s="230" t="str">
        <f>IF(ISBLANK(BOM續頁!AC19)," ",BOM續頁!AC19)</f>
        <v xml:space="preserve"> </v>
      </c>
      <c r="L23" s="230" t="str">
        <f>IF(ISBLANK(BOM續頁!AD19)," ",BOM續頁!AD19)</f>
        <v>V</v>
      </c>
      <c r="M23" s="230" t="str">
        <f>IF(ISBLANK(BOM續頁!AI19)," ",BOM續頁!AI19)</f>
        <v xml:space="preserve"> </v>
      </c>
      <c r="N23" s="230" t="str">
        <f>IF(ISBLANK(BOM續頁!AH19)," ",BOM續頁!AH19)</f>
        <v>V</v>
      </c>
      <c r="O23" s="230" t="str">
        <f>IF(ISBLANK(BOM續頁!AF19)," ",BOM續頁!AF19)</f>
        <v xml:space="preserve"> </v>
      </c>
      <c r="P23" s="230"/>
      <c r="Q23" s="230"/>
      <c r="R23" s="208"/>
      <c r="S23" s="208"/>
      <c r="T23" s="208"/>
      <c r="U23" s="208"/>
      <c r="V23" s="209"/>
      <c r="W23" s="185"/>
    </row>
    <row r="24" spans="1:23" ht="19.5">
      <c r="A24" s="232"/>
      <c r="B24" s="229">
        <v>10</v>
      </c>
      <c r="C24" s="427" t="str">
        <f>IF(ISBLANK(BOM續頁!K20)," ",BOM續頁!K20)</f>
        <v>90249-08222</v>
      </c>
      <c r="D24" s="428"/>
      <c r="E24" s="428"/>
      <c r="F24" s="429"/>
      <c r="G24" s="430" t="str">
        <f>IF(ISBLANK(BOM續頁!Q20)," ",BOM續頁!Q20)</f>
        <v xml:space="preserve">掛鉤鉚釘 </v>
      </c>
      <c r="H24" s="431"/>
      <c r="I24" s="431"/>
      <c r="J24" s="432"/>
      <c r="K24" s="230" t="str">
        <f>IF(ISBLANK(BOM續頁!AC20)," ",BOM續頁!AC20)</f>
        <v xml:space="preserve"> </v>
      </c>
      <c r="L24" s="230" t="str">
        <f>IF(ISBLANK(BOM續頁!AD20)," ",BOM續頁!AD20)</f>
        <v>V</v>
      </c>
      <c r="M24" s="230" t="str">
        <f>IF(ISBLANK(BOM續頁!AI20)," ",BOM續頁!AI20)</f>
        <v>V</v>
      </c>
      <c r="N24" s="230" t="str">
        <f>IF(ISBLANK(BOM續頁!AH20)," ",BOM續頁!AH20)</f>
        <v xml:space="preserve"> </v>
      </c>
      <c r="O24" s="230" t="str">
        <f>IF(ISBLANK(BOM續頁!AF20)," ",BOM續頁!AF20)</f>
        <v xml:space="preserve"> </v>
      </c>
      <c r="P24" s="234"/>
      <c r="Q24" s="208"/>
      <c r="R24" s="208"/>
      <c r="S24" s="208"/>
      <c r="T24" s="208"/>
      <c r="U24" s="208"/>
      <c r="V24" s="209"/>
    </row>
    <row r="25" spans="1:23" ht="19.5">
      <c r="A25" s="232"/>
      <c r="B25" s="229">
        <v>11</v>
      </c>
      <c r="C25" s="427" t="str">
        <f>IF(ISBLANK(BOM續頁!K21)," ",BOM續頁!K21)</f>
        <v>90506-09055</v>
      </c>
      <c r="D25" s="428"/>
      <c r="E25" s="428"/>
      <c r="F25" s="429"/>
      <c r="G25" s="430" t="str">
        <f>IF(ISBLANK(BOM續頁!Q21)," ",BOM續頁!Q21)</f>
        <v>鎖扣板簧</v>
      </c>
      <c r="H25" s="431"/>
      <c r="I25" s="431"/>
      <c r="J25" s="432"/>
      <c r="K25" s="230" t="str">
        <f>IF(ISBLANK(BOM續頁!AC21)," ",BOM續頁!AC21)</f>
        <v>V</v>
      </c>
      <c r="L25" s="230" t="str">
        <f>IF(ISBLANK(BOM續頁!AD21)," ",BOM續頁!AD21)</f>
        <v xml:space="preserve"> </v>
      </c>
      <c r="M25" s="230" t="str">
        <f>IF(ISBLANK(BOM續頁!AI21)," ",BOM續頁!AI21)</f>
        <v>V</v>
      </c>
      <c r="N25" s="230" t="str">
        <f>IF(ISBLANK(BOM續頁!AH21)," ",BOM續頁!AH21)</f>
        <v xml:space="preserve"> </v>
      </c>
      <c r="O25" s="230" t="str">
        <f>IF(ISBLANK(BOM續頁!AF21)," ",BOM續頁!AF21)</f>
        <v xml:space="preserve"> </v>
      </c>
      <c r="P25" s="230"/>
      <c r="Q25" s="208"/>
      <c r="R25" s="208"/>
      <c r="S25" s="208"/>
      <c r="T25" s="208"/>
      <c r="U25" s="208"/>
      <c r="V25" s="209"/>
    </row>
    <row r="26" spans="1:23" ht="19.5">
      <c r="A26" s="232"/>
      <c r="B26" s="229">
        <v>12</v>
      </c>
      <c r="C26" s="427" t="str">
        <f>IF(ISBLANK(BOM續頁!K22)," ",BOM續頁!K22)</f>
        <v>90506-12063</v>
      </c>
      <c r="D26" s="428"/>
      <c r="E26" s="428"/>
      <c r="F26" s="429"/>
      <c r="G26" s="430" t="str">
        <f>IF(ISBLANK(BOM續頁!Q22)," ",BOM續頁!Q22)</f>
        <v xml:space="preserve">掛鉤簧 </v>
      </c>
      <c r="H26" s="431"/>
      <c r="I26" s="431"/>
      <c r="J26" s="432"/>
      <c r="K26" s="230" t="str">
        <f>IF(ISBLANK(BOM續頁!AC22)," ",BOM續頁!AC22)</f>
        <v xml:space="preserve"> </v>
      </c>
      <c r="L26" s="230" t="str">
        <f>IF(ISBLANK(BOM續頁!AD22)," ",BOM續頁!AD22)</f>
        <v>V</v>
      </c>
      <c r="M26" s="230" t="str">
        <f>IF(ISBLANK(BOM續頁!AI22)," ",BOM續頁!AI22)</f>
        <v xml:space="preserve"> </v>
      </c>
      <c r="N26" s="230" t="str">
        <f>IF(ISBLANK(BOM續頁!AH22)," ",BOM續頁!AH22)</f>
        <v>V</v>
      </c>
      <c r="O26" s="230" t="str">
        <f>IF(ISBLANK(BOM續頁!AF22)," ",BOM續頁!AF22)</f>
        <v xml:space="preserve"> </v>
      </c>
      <c r="P26" s="230"/>
      <c r="Q26" s="235"/>
      <c r="R26" s="208"/>
      <c r="S26" s="208"/>
      <c r="T26" s="208"/>
      <c r="U26" s="208"/>
      <c r="V26" s="209"/>
    </row>
    <row r="27" spans="1:23" ht="19.5">
      <c r="A27" s="232"/>
      <c r="B27" s="229">
        <v>13</v>
      </c>
      <c r="C27" s="427" t="str">
        <f>IF(ISBLANK(BOM續頁!K23)," ",BOM續頁!K23)</f>
        <v>90506-16077</v>
      </c>
      <c r="D27" s="428"/>
      <c r="E27" s="428"/>
      <c r="F27" s="429"/>
      <c r="G27" s="430" t="str">
        <f>IF(ISBLANK(BOM續頁!Q23)," ",BOM續頁!Q23)</f>
        <v xml:space="preserve">扣板簧 </v>
      </c>
      <c r="H27" s="431"/>
      <c r="I27" s="431"/>
      <c r="J27" s="432"/>
      <c r="K27" s="230" t="str">
        <f>IF(ISBLANK(BOM續頁!AC23)," ",BOM續頁!AC23)</f>
        <v xml:space="preserve"> </v>
      </c>
      <c r="L27" s="230" t="str">
        <f>IF(ISBLANK(BOM續頁!AD23)," ",BOM續頁!AD23)</f>
        <v>V</v>
      </c>
      <c r="M27" s="230" t="str">
        <f>IF(ISBLANK(BOM續頁!AI23)," ",BOM續頁!AI23)</f>
        <v xml:space="preserve"> </v>
      </c>
      <c r="N27" s="230" t="str">
        <f>IF(ISBLANK(BOM續頁!AH23)," ",BOM續頁!AH23)</f>
        <v xml:space="preserve"> </v>
      </c>
      <c r="O27" s="230" t="str">
        <f>IF(ISBLANK(BOM續頁!AF23)," ",BOM續頁!AF23)</f>
        <v xml:space="preserve"> </v>
      </c>
      <c r="P27" s="230"/>
      <c r="Q27" s="234"/>
      <c r="R27" s="208"/>
      <c r="S27" s="208"/>
      <c r="T27" s="208"/>
      <c r="U27" s="208"/>
      <c r="V27" s="209"/>
    </row>
    <row r="28" spans="1:23" ht="19.5">
      <c r="A28" s="232"/>
      <c r="B28" s="229">
        <v>14</v>
      </c>
      <c r="C28" s="427" t="str">
        <f>IF(ISBLANK(BOM續頁!K24)," ",BOM續頁!K24)</f>
        <v xml:space="preserve"> </v>
      </c>
      <c r="D28" s="428"/>
      <c r="E28" s="428"/>
      <c r="F28" s="429"/>
      <c r="G28" s="430" t="str">
        <f>IF(ISBLANK(BOM續頁!Q24)," ",BOM續頁!Q24)</f>
        <v xml:space="preserve"> </v>
      </c>
      <c r="H28" s="431"/>
      <c r="I28" s="431"/>
      <c r="J28" s="432"/>
      <c r="K28" s="230" t="str">
        <f>IF(ISBLANK(BOM續頁!AC24)," ",BOM續頁!AC24)</f>
        <v xml:space="preserve"> </v>
      </c>
      <c r="L28" s="230" t="str">
        <f>IF(ISBLANK(BOM續頁!AD24)," ",BOM續頁!AD24)</f>
        <v xml:space="preserve"> </v>
      </c>
      <c r="M28" s="230" t="str">
        <f>IF(ISBLANK(BOM續頁!AI24)," ",BOM續頁!AI24)</f>
        <v xml:space="preserve"> </v>
      </c>
      <c r="N28" s="230" t="str">
        <f>IF(ISBLANK(BOM續頁!AH24)," ",BOM續頁!AH24)</f>
        <v xml:space="preserve"> </v>
      </c>
      <c r="O28" s="230" t="str">
        <f>IF(ISBLANK(BOM續頁!AF24)," ",BOM續頁!AF24)</f>
        <v xml:space="preserve"> </v>
      </c>
      <c r="P28" s="230"/>
      <c r="Q28" s="208"/>
      <c r="R28" s="208"/>
      <c r="S28" s="208"/>
      <c r="T28" s="208"/>
      <c r="U28" s="208"/>
      <c r="V28" s="209"/>
    </row>
    <row r="29" spans="1:23" ht="19.5">
      <c r="A29" s="232"/>
      <c r="B29" s="229">
        <v>15</v>
      </c>
      <c r="C29" s="427" t="str">
        <f>IF(ISBLANK(BOM續頁!K25)," ",BOM續頁!K25)</f>
        <v xml:space="preserve"> </v>
      </c>
      <c r="D29" s="428"/>
      <c r="E29" s="428"/>
      <c r="F29" s="429"/>
      <c r="G29" s="430" t="str">
        <f>IF(ISBLANK(BOM續頁!Q25)," ",BOM續頁!Q25)</f>
        <v xml:space="preserve"> </v>
      </c>
      <c r="H29" s="431"/>
      <c r="I29" s="431"/>
      <c r="J29" s="432"/>
      <c r="K29" s="230" t="str">
        <f>IF(ISBLANK(BOM續頁!AC25)," ",BOM續頁!AC25)</f>
        <v xml:space="preserve"> </v>
      </c>
      <c r="L29" s="230" t="str">
        <f>IF(ISBLANK(BOM續頁!AD25)," ",BOM續頁!AD25)</f>
        <v xml:space="preserve"> </v>
      </c>
      <c r="M29" s="230" t="str">
        <f>IF(ISBLANK(BOM續頁!AI25)," ",BOM續頁!AI25)</f>
        <v xml:space="preserve"> </v>
      </c>
      <c r="N29" s="230" t="str">
        <f>IF(ISBLANK(BOM續頁!AH25)," ",BOM續頁!AH25)</f>
        <v xml:space="preserve"> </v>
      </c>
      <c r="O29" s="230" t="str">
        <f>IF(ISBLANK(BOM續頁!AF25)," ",BOM續頁!AF25)</f>
        <v xml:space="preserve"> </v>
      </c>
      <c r="P29" s="230"/>
      <c r="Q29" s="235"/>
      <c r="R29" s="208"/>
      <c r="S29" s="208"/>
      <c r="T29" s="208"/>
      <c r="U29" s="208"/>
      <c r="V29" s="209"/>
    </row>
    <row r="30" spans="1:23" ht="19.5">
      <c r="A30" s="232"/>
      <c r="B30" s="229">
        <v>16</v>
      </c>
      <c r="C30" s="427" t="str">
        <f>IF(ISBLANK(BOM續頁!K26)," ",BOM續頁!K26)</f>
        <v xml:space="preserve"> </v>
      </c>
      <c r="D30" s="428"/>
      <c r="E30" s="428"/>
      <c r="F30" s="429"/>
      <c r="G30" s="430" t="str">
        <f>IF(ISBLANK(BOM續頁!Q26)," ",BOM續頁!Q26)</f>
        <v xml:space="preserve"> </v>
      </c>
      <c r="H30" s="431"/>
      <c r="I30" s="431"/>
      <c r="J30" s="432"/>
      <c r="K30" s="230" t="str">
        <f>IF(ISBLANK(BOM續頁!AC26)," ",BOM續頁!AC26)</f>
        <v xml:space="preserve"> </v>
      </c>
      <c r="L30" s="230" t="str">
        <f>IF(ISBLANK(BOM續頁!AD26)," ",BOM續頁!AD26)</f>
        <v xml:space="preserve"> </v>
      </c>
      <c r="M30" s="230" t="str">
        <f>IF(ISBLANK(BOM續頁!AI26)," ",BOM續頁!AI26)</f>
        <v xml:space="preserve"> </v>
      </c>
      <c r="N30" s="230" t="str">
        <f>IF(ISBLANK(BOM續頁!AH26)," ",BOM續頁!AH26)</f>
        <v xml:space="preserve"> </v>
      </c>
      <c r="O30" s="230" t="str">
        <f>IF(ISBLANK(BOM續頁!AF26)," ",BOM續頁!AF26)</f>
        <v xml:space="preserve"> </v>
      </c>
      <c r="P30" s="230"/>
      <c r="Q30" s="236"/>
      <c r="R30" s="208"/>
      <c r="S30" s="208"/>
      <c r="T30" s="208"/>
      <c r="U30" s="208"/>
      <c r="V30" s="209"/>
    </row>
    <row r="31" spans="1:23" ht="19.5">
      <c r="A31" s="232"/>
      <c r="B31" s="229">
        <v>17</v>
      </c>
      <c r="C31" s="427" t="str">
        <f>IF(ISBLANK(BOM續頁!K27)," ",BOM續頁!K27)</f>
        <v xml:space="preserve"> </v>
      </c>
      <c r="D31" s="428"/>
      <c r="E31" s="428"/>
      <c r="F31" s="429"/>
      <c r="G31" s="430" t="str">
        <f>IF(ISBLANK(BOM續頁!Q27)," ",BOM續頁!Q27)</f>
        <v xml:space="preserve"> </v>
      </c>
      <c r="H31" s="431"/>
      <c r="I31" s="431"/>
      <c r="J31" s="432"/>
      <c r="K31" s="230" t="str">
        <f>IF(ISBLANK(BOM續頁!AC27)," ",BOM續頁!AC27)</f>
        <v xml:space="preserve"> </v>
      </c>
      <c r="L31" s="230" t="str">
        <f>IF(ISBLANK(BOM續頁!AD27)," ",BOM續頁!AD27)</f>
        <v xml:space="preserve"> </v>
      </c>
      <c r="M31" s="230" t="str">
        <f>IF(ISBLANK(BOM續頁!AI27)," ",BOM續頁!AI27)</f>
        <v xml:space="preserve"> </v>
      </c>
      <c r="N31" s="230" t="str">
        <f>IF(ISBLANK(BOM續頁!AH27)," ",BOM續頁!AH27)</f>
        <v xml:space="preserve"> </v>
      </c>
      <c r="O31" s="230" t="str">
        <f>IF(ISBLANK(BOM續頁!AF27)," ",BOM續頁!AF27)</f>
        <v xml:space="preserve"> </v>
      </c>
      <c r="P31" s="230"/>
      <c r="Q31" s="235"/>
      <c r="R31" s="208"/>
      <c r="S31" s="208"/>
      <c r="T31" s="208"/>
      <c r="U31" s="208"/>
      <c r="V31" s="209"/>
    </row>
    <row r="32" spans="1:23" ht="19.5">
      <c r="A32" s="232"/>
      <c r="B32" s="229">
        <v>18</v>
      </c>
      <c r="C32" s="427" t="str">
        <f>IF(ISBLANK(BOM續頁!K28)," ",BOM續頁!K28)</f>
        <v xml:space="preserve"> </v>
      </c>
      <c r="D32" s="428"/>
      <c r="E32" s="428"/>
      <c r="F32" s="429"/>
      <c r="G32" s="430" t="str">
        <f>IF(ISBLANK(BOM續頁!Q28)," ",BOM續頁!Q28)</f>
        <v xml:space="preserve"> </v>
      </c>
      <c r="H32" s="431"/>
      <c r="I32" s="431"/>
      <c r="J32" s="432"/>
      <c r="K32" s="230" t="str">
        <f>IF(ISBLANK(BOM續頁!AC28)," ",BOM續頁!AC28)</f>
        <v xml:space="preserve"> </v>
      </c>
      <c r="L32" s="230" t="str">
        <f>IF(ISBLANK(BOM續頁!AD28)," ",BOM續頁!AD28)</f>
        <v xml:space="preserve"> </v>
      </c>
      <c r="M32" s="230" t="str">
        <f>IF(ISBLANK(BOM續頁!AI28)," ",BOM續頁!AI28)</f>
        <v xml:space="preserve"> </v>
      </c>
      <c r="N32" s="230" t="str">
        <f>IF(ISBLANK(BOM續頁!AH28)," ",BOM續頁!AH28)</f>
        <v xml:space="preserve"> </v>
      </c>
      <c r="O32" s="230" t="str">
        <f>IF(ISBLANK(BOM續頁!AF28)," ",BOM續頁!AF28)</f>
        <v xml:space="preserve"> </v>
      </c>
      <c r="P32" s="230"/>
      <c r="Q32" s="235"/>
      <c r="R32" s="208"/>
      <c r="S32" s="208"/>
      <c r="T32" s="208"/>
      <c r="U32" s="208"/>
      <c r="V32" s="209"/>
    </row>
    <row r="33" spans="1:22" ht="19.5">
      <c r="A33" s="232"/>
      <c r="B33" s="229">
        <v>19</v>
      </c>
      <c r="C33" s="427" t="str">
        <f>IF(ISBLANK(BOM續頁!K29)," ",BOM續頁!K29)</f>
        <v xml:space="preserve"> </v>
      </c>
      <c r="D33" s="428"/>
      <c r="E33" s="428"/>
      <c r="F33" s="429"/>
      <c r="G33" s="430" t="str">
        <f>IF(ISBLANK(BOM續頁!Q29)," ",BOM續頁!Q29)</f>
        <v xml:space="preserve"> </v>
      </c>
      <c r="H33" s="431"/>
      <c r="I33" s="431"/>
      <c r="J33" s="432"/>
      <c r="K33" s="230" t="str">
        <f>IF(ISBLANK(BOM續頁!AC29)," ",BOM續頁!AC29)</f>
        <v xml:space="preserve"> </v>
      </c>
      <c r="L33" s="230" t="str">
        <f>IF(ISBLANK(BOM續頁!AD29)," ",BOM續頁!AD29)</f>
        <v xml:space="preserve"> </v>
      </c>
      <c r="M33" s="230" t="str">
        <f>IF(ISBLANK(BOM續頁!AI29)," ",BOM續頁!AI29)</f>
        <v xml:space="preserve"> </v>
      </c>
      <c r="N33" s="230" t="str">
        <f>IF(ISBLANK(BOM續頁!AH29)," ",BOM續頁!AH29)</f>
        <v xml:space="preserve"> </v>
      </c>
      <c r="O33" s="230" t="str">
        <f>IF(ISBLANK(BOM續頁!AF29)," ",BOM續頁!AF29)</f>
        <v xml:space="preserve"> </v>
      </c>
      <c r="P33" s="230"/>
      <c r="Q33" s="235"/>
      <c r="R33" s="208"/>
      <c r="S33" s="208"/>
      <c r="T33" s="208"/>
      <c r="U33" s="208"/>
      <c r="V33" s="209"/>
    </row>
    <row r="34" spans="1:22" ht="19.5">
      <c r="A34" s="232"/>
      <c r="B34" s="229">
        <v>20</v>
      </c>
      <c r="C34" s="427" t="str">
        <f>IF(ISBLANK(BOM續頁!K30)," ",BOM續頁!K30)</f>
        <v xml:space="preserve"> </v>
      </c>
      <c r="D34" s="428"/>
      <c r="E34" s="428"/>
      <c r="F34" s="429"/>
      <c r="G34" s="430" t="str">
        <f>IF(ISBLANK(BOM續頁!Q30)," ",BOM續頁!Q30)</f>
        <v xml:space="preserve"> </v>
      </c>
      <c r="H34" s="431"/>
      <c r="I34" s="431"/>
      <c r="J34" s="432"/>
      <c r="K34" s="230" t="str">
        <f>IF(ISBLANK(BOM續頁!AC30)," ",BOM續頁!AC30)</f>
        <v xml:space="preserve"> </v>
      </c>
      <c r="L34" s="230" t="str">
        <f>IF(ISBLANK(BOM續頁!AD30)," ",BOM續頁!AD30)</f>
        <v xml:space="preserve"> </v>
      </c>
      <c r="M34" s="230" t="str">
        <f>IF(ISBLANK(BOM續頁!AI30)," ",BOM續頁!AI30)</f>
        <v xml:space="preserve"> </v>
      </c>
      <c r="N34" s="230" t="str">
        <f>IF(ISBLANK(BOM續頁!AH30)," ",BOM續頁!AH30)</f>
        <v xml:space="preserve"> </v>
      </c>
      <c r="O34" s="230" t="str">
        <f>IF(ISBLANK(BOM續頁!AF30)," ",BOM續頁!AF30)</f>
        <v xml:space="preserve"> </v>
      </c>
      <c r="P34" s="230"/>
      <c r="Q34" s="235"/>
      <c r="R34" s="208"/>
      <c r="S34" s="208"/>
      <c r="T34" s="208"/>
      <c r="U34" s="208"/>
      <c r="V34" s="209"/>
    </row>
    <row r="35" spans="1:22" ht="19.5">
      <c r="A35" s="232"/>
      <c r="B35" s="229">
        <v>21</v>
      </c>
      <c r="C35" s="427" t="str">
        <f>IF(ISBLANK(BOM續頁!K31)," ",BOM續頁!K31)</f>
        <v xml:space="preserve"> </v>
      </c>
      <c r="D35" s="428"/>
      <c r="E35" s="428"/>
      <c r="F35" s="429"/>
      <c r="G35" s="430" t="str">
        <f>IF(ISBLANK(BOM續頁!Q31)," ",BOM續頁!Q31)</f>
        <v xml:space="preserve"> </v>
      </c>
      <c r="H35" s="431"/>
      <c r="I35" s="431"/>
      <c r="J35" s="432"/>
      <c r="K35" s="230" t="str">
        <f>IF(ISBLANK(BOM續頁!AC31)," ",BOM續頁!AC31)</f>
        <v xml:space="preserve"> </v>
      </c>
      <c r="L35" s="230" t="str">
        <f>IF(ISBLANK(BOM續頁!AD31)," ",BOM續頁!AD31)</f>
        <v xml:space="preserve"> </v>
      </c>
      <c r="M35" s="230" t="str">
        <f>IF(ISBLANK(BOM續頁!AI31)," ",BOM續頁!AI31)</f>
        <v xml:space="preserve"> </v>
      </c>
      <c r="N35" s="230" t="str">
        <f>IF(ISBLANK(BOM續頁!AH31)," ",BOM續頁!AH31)</f>
        <v xml:space="preserve"> </v>
      </c>
      <c r="O35" s="230" t="str">
        <f>IF(ISBLANK(BOM續頁!AF31)," ",BOM續頁!AF31)</f>
        <v xml:space="preserve"> </v>
      </c>
      <c r="P35" s="230"/>
      <c r="Q35" s="235"/>
      <c r="R35" s="208"/>
      <c r="S35" s="208"/>
      <c r="T35" s="208"/>
      <c r="U35" s="208"/>
      <c r="V35" s="209"/>
    </row>
    <row r="36" spans="1:22" ht="19.5">
      <c r="A36" s="237"/>
      <c r="B36" s="229">
        <v>22</v>
      </c>
      <c r="C36" s="427" t="str">
        <f>IF(ISBLANK(BOM續頁!K32)," ",BOM續頁!K32)</f>
        <v xml:space="preserve"> </v>
      </c>
      <c r="D36" s="428"/>
      <c r="E36" s="428"/>
      <c r="F36" s="429"/>
      <c r="G36" s="430" t="str">
        <f>IF(ISBLANK(BOM續頁!Q32)," ",BOM續頁!Q32)</f>
        <v xml:space="preserve"> </v>
      </c>
      <c r="H36" s="431"/>
      <c r="I36" s="431"/>
      <c r="J36" s="432"/>
      <c r="K36" s="230" t="str">
        <f>IF(ISBLANK(BOM續頁!AC32)," ",BOM續頁!AC32)</f>
        <v xml:space="preserve"> </v>
      </c>
      <c r="L36" s="230" t="str">
        <f>IF(ISBLANK(BOM續頁!AD32)," ",BOM續頁!AD32)</f>
        <v xml:space="preserve"> </v>
      </c>
      <c r="M36" s="230" t="str">
        <f>IF(ISBLANK(BOM續頁!AI32)," ",BOM續頁!AI32)</f>
        <v xml:space="preserve"> </v>
      </c>
      <c r="N36" s="230" t="str">
        <f>IF(ISBLANK(BOM續頁!AH32)," ",BOM續頁!AH32)</f>
        <v xml:space="preserve"> </v>
      </c>
      <c r="O36" s="230" t="str">
        <f>IF(ISBLANK(BOM續頁!AF32)," ",BOM續頁!AF32)</f>
        <v xml:space="preserve"> </v>
      </c>
      <c r="P36" s="230" t="s">
        <v>185</v>
      </c>
      <c r="Q36" s="235"/>
      <c r="R36" s="208"/>
      <c r="S36" s="208"/>
      <c r="T36" s="208"/>
      <c r="U36" s="208"/>
      <c r="V36" s="209"/>
    </row>
    <row r="37" spans="1:22" ht="19.5">
      <c r="A37" s="232"/>
      <c r="B37" s="229">
        <v>23</v>
      </c>
      <c r="C37" s="427" t="str">
        <f>IF(ISBLANK(BOM續頁!K33)," ",BOM續頁!K33)</f>
        <v xml:space="preserve"> </v>
      </c>
      <c r="D37" s="428"/>
      <c r="E37" s="428"/>
      <c r="F37" s="429"/>
      <c r="G37" s="430" t="str">
        <f>IF(ISBLANK(BOM續頁!Q33)," ",BOM續頁!Q33)</f>
        <v xml:space="preserve"> </v>
      </c>
      <c r="H37" s="431"/>
      <c r="I37" s="431"/>
      <c r="J37" s="432"/>
      <c r="K37" s="230" t="str">
        <f>IF(ISBLANK(BOM續頁!AC33)," ",BOM續頁!AC33)</f>
        <v xml:space="preserve"> </v>
      </c>
      <c r="L37" s="230" t="str">
        <f>IF(ISBLANK(BOM續頁!AD33)," ",BOM續頁!AD33)</f>
        <v xml:space="preserve"> </v>
      </c>
      <c r="M37" s="230" t="str">
        <f>IF(ISBLANK(BOM續頁!AI33)," ",BOM續頁!AI33)</f>
        <v xml:space="preserve"> </v>
      </c>
      <c r="N37" s="230" t="str">
        <f>IF(ISBLANK(BOM續頁!AH33)," ",BOM續頁!AH33)</f>
        <v xml:space="preserve"> </v>
      </c>
      <c r="O37" s="230" t="str">
        <f>IF(ISBLANK(BOM續頁!AF33)," ",BOM續頁!AF33)</f>
        <v xml:space="preserve"> </v>
      </c>
      <c r="P37" s="230"/>
      <c r="Q37" s="235"/>
      <c r="R37" s="208"/>
      <c r="S37" s="208"/>
      <c r="T37" s="208"/>
      <c r="U37" s="208"/>
      <c r="V37" s="209"/>
    </row>
    <row r="38" spans="1:22" ht="19.5">
      <c r="A38" s="232"/>
      <c r="B38" s="229">
        <v>24</v>
      </c>
      <c r="C38" s="427" t="str">
        <f>IF(ISBLANK(BOM續頁!K34)," ",BOM續頁!K34)</f>
        <v xml:space="preserve"> </v>
      </c>
      <c r="D38" s="428"/>
      <c r="E38" s="428"/>
      <c r="F38" s="429"/>
      <c r="G38" s="430" t="str">
        <f>IF(ISBLANK(BOM續頁!Q34)," ",BOM續頁!Q34)</f>
        <v xml:space="preserve"> </v>
      </c>
      <c r="H38" s="431"/>
      <c r="I38" s="431"/>
      <c r="J38" s="432"/>
      <c r="K38" s="230" t="str">
        <f>IF(ISBLANK(BOM續頁!AC34)," ",BOM續頁!AC34)</f>
        <v xml:space="preserve"> </v>
      </c>
      <c r="L38" s="230" t="str">
        <f>IF(ISBLANK(BOM續頁!AD34)," ",BOM續頁!AD34)</f>
        <v xml:space="preserve"> </v>
      </c>
      <c r="M38" s="230" t="str">
        <f>IF(ISBLANK(BOM續頁!AI34)," ",BOM續頁!AI34)</f>
        <v xml:space="preserve"> </v>
      </c>
      <c r="N38" s="230" t="str">
        <f>IF(ISBLANK(BOM續頁!AH34)," ",BOM續頁!AH34)</f>
        <v xml:space="preserve"> </v>
      </c>
      <c r="O38" s="230" t="str">
        <f>IF(ISBLANK(BOM續頁!AF34)," ",BOM續頁!AF34)</f>
        <v xml:space="preserve"> </v>
      </c>
      <c r="P38" s="230"/>
      <c r="Q38" s="208"/>
      <c r="R38" s="208"/>
      <c r="S38" s="208"/>
      <c r="T38" s="208"/>
      <c r="U38" s="208"/>
      <c r="V38" s="209"/>
    </row>
    <row r="39" spans="1:22" ht="19.5">
      <c r="A39" s="231"/>
      <c r="B39" s="229">
        <v>25</v>
      </c>
      <c r="C39" s="427" t="str">
        <f>IF(ISBLANK(BOM續頁!K35)," ",BOM續頁!K35)</f>
        <v xml:space="preserve"> </v>
      </c>
      <c r="D39" s="428"/>
      <c r="E39" s="428"/>
      <c r="F39" s="429"/>
      <c r="G39" s="430" t="str">
        <f>IF(ISBLANK(BOM續頁!Q35)," ",BOM續頁!Q35)</f>
        <v xml:space="preserve"> </v>
      </c>
      <c r="H39" s="431"/>
      <c r="I39" s="431"/>
      <c r="J39" s="432"/>
      <c r="K39" s="230" t="str">
        <f>IF(ISBLANK(BOM續頁!AC35)," ",BOM續頁!AC35)</f>
        <v xml:space="preserve"> </v>
      </c>
      <c r="L39" s="230" t="str">
        <f>IF(ISBLANK(BOM續頁!AD35)," ",BOM續頁!AD35)</f>
        <v xml:space="preserve"> </v>
      </c>
      <c r="M39" s="230" t="str">
        <f>IF(ISBLANK(BOM續頁!AI35)," ",BOM續頁!AI35)</f>
        <v xml:space="preserve"> </v>
      </c>
      <c r="N39" s="230" t="str">
        <f>IF(ISBLANK(BOM續頁!AH35)," ",BOM續頁!AH35)</f>
        <v xml:space="preserve"> </v>
      </c>
      <c r="O39" s="230" t="str">
        <f>IF(ISBLANK(BOM續頁!AF35)," ",BOM續頁!AF35)</f>
        <v xml:space="preserve"> </v>
      </c>
      <c r="P39" s="234"/>
      <c r="Q39" s="234"/>
      <c r="R39" s="208"/>
      <c r="S39" s="208"/>
      <c r="T39" s="208"/>
      <c r="U39" s="208"/>
      <c r="V39" s="209"/>
    </row>
    <row r="40" spans="1:22" ht="19.5">
      <c r="A40" s="231"/>
      <c r="B40" s="229">
        <v>26</v>
      </c>
      <c r="C40" s="427" t="str">
        <f>IF(ISBLANK(BOM續頁!K36)," ",BOM續頁!K36)</f>
        <v xml:space="preserve"> </v>
      </c>
      <c r="D40" s="428"/>
      <c r="E40" s="428"/>
      <c r="F40" s="429"/>
      <c r="G40" s="430" t="str">
        <f>IF(ISBLANK(BOM續頁!Q36)," ",BOM續頁!Q36)</f>
        <v xml:space="preserve"> </v>
      </c>
      <c r="H40" s="431"/>
      <c r="I40" s="431"/>
      <c r="J40" s="432"/>
      <c r="K40" s="230" t="str">
        <f>IF(ISBLANK(BOM續頁!AC36)," ",BOM續頁!AC36)</f>
        <v xml:space="preserve"> </v>
      </c>
      <c r="L40" s="230" t="str">
        <f>IF(ISBLANK(BOM續頁!AD36)," ",BOM續頁!AD36)</f>
        <v xml:space="preserve"> </v>
      </c>
      <c r="M40" s="230" t="str">
        <f>IF(ISBLANK(BOM續頁!AI36)," ",BOM續頁!AI36)</f>
        <v xml:space="preserve"> </v>
      </c>
      <c r="N40" s="230" t="str">
        <f>IF(ISBLANK(BOM續頁!AH36)," ",BOM續頁!AH36)</f>
        <v xml:space="preserve"> </v>
      </c>
      <c r="O40" s="230" t="str">
        <f>IF(ISBLANK(BOM續頁!AF36)," ",BOM續頁!AF36)</f>
        <v xml:space="preserve"> </v>
      </c>
      <c r="P40" s="230"/>
      <c r="Q40" s="230"/>
      <c r="R40" s="208"/>
      <c r="S40" s="208"/>
      <c r="T40" s="208"/>
      <c r="U40" s="208"/>
      <c r="V40" s="238" t="s">
        <v>185</v>
      </c>
    </row>
    <row r="41" spans="1:22" ht="19.5">
      <c r="A41" s="231"/>
      <c r="B41" s="229">
        <v>27</v>
      </c>
      <c r="C41" s="427" t="str">
        <f>IF(ISBLANK(BOM續頁!K37)," ",BOM續頁!K37)</f>
        <v xml:space="preserve"> </v>
      </c>
      <c r="D41" s="428"/>
      <c r="E41" s="428"/>
      <c r="F41" s="429"/>
      <c r="G41" s="430" t="str">
        <f>IF(ISBLANK(BOM續頁!Q37)," ",BOM續頁!Q37)</f>
        <v xml:space="preserve"> </v>
      </c>
      <c r="H41" s="431"/>
      <c r="I41" s="431"/>
      <c r="J41" s="432"/>
      <c r="K41" s="230" t="str">
        <f>IF(ISBLANK(BOM續頁!AC37)," ",BOM續頁!AC37)</f>
        <v xml:space="preserve"> </v>
      </c>
      <c r="L41" s="230" t="str">
        <f>IF(ISBLANK(BOM續頁!AD37)," ",BOM續頁!AD37)</f>
        <v xml:space="preserve"> </v>
      </c>
      <c r="M41" s="230" t="str">
        <f>IF(ISBLANK(BOM續頁!AI37)," ",BOM續頁!AI37)</f>
        <v xml:space="preserve"> </v>
      </c>
      <c r="N41" s="230" t="str">
        <f>IF(ISBLANK(BOM續頁!AH37)," ",BOM續頁!AH37)</f>
        <v xml:space="preserve"> </v>
      </c>
      <c r="O41" s="230" t="str">
        <f>IF(ISBLANK(BOM續頁!AF37)," ",BOM續頁!AF37)</f>
        <v xml:space="preserve"> </v>
      </c>
      <c r="P41" s="230"/>
      <c r="Q41" s="230"/>
      <c r="R41" s="208"/>
      <c r="S41" s="208"/>
      <c r="T41" s="208"/>
      <c r="U41" s="208"/>
      <c r="V41" s="209"/>
    </row>
    <row r="42" spans="1:22" ht="19.5">
      <c r="A42" s="231"/>
      <c r="B42" s="229">
        <v>28</v>
      </c>
      <c r="C42" s="427" t="str">
        <f>IF(ISBLANK(BOM續頁!K38)," ",BOM續頁!K38)</f>
        <v xml:space="preserve"> </v>
      </c>
      <c r="D42" s="428"/>
      <c r="E42" s="428"/>
      <c r="F42" s="429"/>
      <c r="G42" s="430" t="str">
        <f>IF(ISBLANK(BOM續頁!Q38)," ",BOM續頁!Q38)</f>
        <v xml:space="preserve"> </v>
      </c>
      <c r="H42" s="431"/>
      <c r="I42" s="431"/>
      <c r="J42" s="432"/>
      <c r="K42" s="230" t="str">
        <f>IF(ISBLANK(BOM續頁!AC38)," ",BOM續頁!AC38)</f>
        <v xml:space="preserve"> </v>
      </c>
      <c r="L42" s="230" t="str">
        <f>IF(ISBLANK(BOM續頁!AD38)," ",BOM續頁!AD38)</f>
        <v xml:space="preserve"> </v>
      </c>
      <c r="M42" s="230" t="str">
        <f>IF(ISBLANK(BOM續頁!AI38)," ",BOM續頁!AI38)</f>
        <v xml:space="preserve"> </v>
      </c>
      <c r="N42" s="230" t="str">
        <f>IF(ISBLANK(BOM續頁!AH38)," ",BOM續頁!AH38)</f>
        <v xml:space="preserve"> </v>
      </c>
      <c r="O42" s="230" t="str">
        <f>IF(ISBLANK(BOM續頁!AF38)," ",BOM續頁!AF38)</f>
        <v xml:space="preserve"> </v>
      </c>
      <c r="P42" s="230"/>
      <c r="Q42" s="230"/>
      <c r="R42" s="208"/>
      <c r="S42" s="208"/>
      <c r="T42" s="208"/>
      <c r="U42" s="208"/>
      <c r="V42" s="209"/>
    </row>
    <row r="43" spans="1:22" ht="19.5">
      <c r="A43" s="231"/>
      <c r="B43" s="229">
        <v>29</v>
      </c>
      <c r="C43" s="427" t="str">
        <f>IF(ISBLANK(BOM續頁!K39)," ",BOM續頁!K39)</f>
        <v xml:space="preserve"> </v>
      </c>
      <c r="D43" s="428"/>
      <c r="E43" s="428"/>
      <c r="F43" s="429"/>
      <c r="G43" s="430" t="str">
        <f>IF(ISBLANK(BOM續頁!Q39)," ",BOM續頁!Q39)</f>
        <v xml:space="preserve"> </v>
      </c>
      <c r="H43" s="431"/>
      <c r="I43" s="431"/>
      <c r="J43" s="432"/>
      <c r="K43" s="230" t="str">
        <f>IF(ISBLANK(BOM續頁!AC39)," ",BOM續頁!AC39)</f>
        <v xml:space="preserve"> </v>
      </c>
      <c r="L43" s="230" t="str">
        <f>IF(ISBLANK(BOM續頁!AD39)," ",BOM續頁!AD39)</f>
        <v xml:space="preserve"> </v>
      </c>
      <c r="M43" s="230" t="str">
        <f>IF(ISBLANK(BOM續頁!AI39)," ",BOM續頁!AI39)</f>
        <v xml:space="preserve"> </v>
      </c>
      <c r="N43" s="230" t="str">
        <f>IF(ISBLANK(BOM續頁!AH39)," ",BOM續頁!AH39)</f>
        <v xml:space="preserve"> </v>
      </c>
      <c r="O43" s="230" t="str">
        <f>IF(ISBLANK(BOM續頁!AF39)," ",BOM續頁!AF39)</f>
        <v xml:space="preserve"> </v>
      </c>
      <c r="P43" s="230"/>
      <c r="Q43" s="230"/>
      <c r="R43" s="208"/>
      <c r="S43" s="208"/>
      <c r="T43" s="208"/>
      <c r="U43" s="208"/>
      <c r="V43" s="209"/>
    </row>
    <row r="44" spans="1:22" ht="19.5">
      <c r="A44" s="232"/>
      <c r="B44" s="229">
        <v>30</v>
      </c>
      <c r="C44" s="427" t="str">
        <f>IF(ISBLANK(BOM續頁!K40)," ",BOM續頁!K40)</f>
        <v xml:space="preserve"> </v>
      </c>
      <c r="D44" s="428"/>
      <c r="E44" s="428"/>
      <c r="F44" s="429"/>
      <c r="G44" s="430" t="str">
        <f>IF(ISBLANK(BOM續頁!Q40)," ",BOM續頁!Q40)</f>
        <v xml:space="preserve"> </v>
      </c>
      <c r="H44" s="431"/>
      <c r="I44" s="431"/>
      <c r="J44" s="432"/>
      <c r="K44" s="230" t="str">
        <f>IF(ISBLANK(BOM續頁!AC40)," ",BOM續頁!AC40)</f>
        <v xml:space="preserve"> </v>
      </c>
      <c r="L44" s="230" t="str">
        <f>IF(ISBLANK(BOM續頁!AD40)," ",BOM續頁!AD40)</f>
        <v xml:space="preserve"> </v>
      </c>
      <c r="M44" s="230" t="str">
        <f>IF(ISBLANK(BOM續頁!AI40)," ",BOM續頁!AI40)</f>
        <v xml:space="preserve"> </v>
      </c>
      <c r="N44" s="230" t="str">
        <f>IF(ISBLANK(BOM續頁!AH40)," ",BOM續頁!AH40)</f>
        <v xml:space="preserve"> </v>
      </c>
      <c r="O44" s="230" t="str">
        <f>IF(ISBLANK(BOM續頁!AF40)," ",BOM續頁!AF40)</f>
        <v xml:space="preserve"> </v>
      </c>
      <c r="P44" s="226"/>
      <c r="Q44" s="208"/>
      <c r="R44" s="208"/>
      <c r="S44" s="208"/>
      <c r="T44" s="208"/>
      <c r="U44" s="208"/>
      <c r="V44" s="209"/>
    </row>
    <row r="45" spans="1:22">
      <c r="A45" s="232"/>
      <c r="B45" s="226"/>
      <c r="C45" s="226" t="s">
        <v>198</v>
      </c>
      <c r="D45" s="226" t="s">
        <v>199</v>
      </c>
      <c r="E45" s="226" t="s">
        <v>88</v>
      </c>
      <c r="F45" s="226" t="s">
        <v>200</v>
      </c>
      <c r="G45" s="226" t="s">
        <v>201</v>
      </c>
      <c r="H45" s="226" t="s">
        <v>202</v>
      </c>
      <c r="I45" s="226" t="s">
        <v>203</v>
      </c>
      <c r="J45" s="226" t="s">
        <v>204</v>
      </c>
      <c r="K45" s="226" t="s">
        <v>205</v>
      </c>
      <c r="L45" s="226" t="s">
        <v>206</v>
      </c>
      <c r="M45" s="239" t="s">
        <v>207</v>
      </c>
      <c r="N45" s="208" t="s">
        <v>208</v>
      </c>
      <c r="O45" s="208"/>
      <c r="P45" s="240" t="s">
        <v>209</v>
      </c>
      <c r="Q45" s="208"/>
      <c r="R45" s="208"/>
      <c r="S45" s="208"/>
      <c r="T45" s="208"/>
      <c r="U45" s="208"/>
      <c r="V45" s="209"/>
    </row>
    <row r="46" spans="1:22">
      <c r="A46" s="241" t="s">
        <v>157</v>
      </c>
      <c r="B46" s="242"/>
      <c r="C46" s="226">
        <v>1</v>
      </c>
      <c r="D46" s="226">
        <v>1</v>
      </c>
      <c r="E46" s="226">
        <v>1</v>
      </c>
      <c r="F46" s="226">
        <v>1</v>
      </c>
      <c r="G46" s="226">
        <v>1</v>
      </c>
      <c r="H46" s="226">
        <v>1</v>
      </c>
      <c r="I46" s="226">
        <v>1</v>
      </c>
      <c r="J46" s="226">
        <v>1</v>
      </c>
      <c r="K46" s="226">
        <v>1</v>
      </c>
      <c r="L46" s="230" t="str">
        <f>IF(ISBLANK(BOM續頁!AD42)," ",BOM續頁!AD42)</f>
        <v xml:space="preserve"> </v>
      </c>
      <c r="M46" s="208"/>
      <c r="N46" s="208"/>
      <c r="O46" s="244"/>
      <c r="P46" s="240" t="s">
        <v>210</v>
      </c>
      <c r="Q46" s="208"/>
      <c r="R46" s="208"/>
      <c r="S46" s="208"/>
      <c r="T46" s="208"/>
      <c r="U46" s="208"/>
      <c r="V46" s="209"/>
    </row>
    <row r="47" spans="1:22">
      <c r="A47" s="241" t="s">
        <v>158</v>
      </c>
      <c r="B47" s="242"/>
      <c r="C47" s="226">
        <v>1</v>
      </c>
      <c r="D47" s="226">
        <v>1</v>
      </c>
      <c r="E47" s="226">
        <v>1</v>
      </c>
      <c r="F47" s="226">
        <v>1</v>
      </c>
      <c r="G47" s="226">
        <v>1</v>
      </c>
      <c r="H47" s="226">
        <v>1</v>
      </c>
      <c r="I47" s="226">
        <v>1</v>
      </c>
      <c r="J47" s="226">
        <v>1</v>
      </c>
      <c r="K47" s="226">
        <v>0</v>
      </c>
      <c r="L47" s="230" t="str">
        <f>IF(ISBLANK(BOM續頁!AD43)," ",BOM續頁!AD43)</f>
        <v xml:space="preserve"> </v>
      </c>
      <c r="M47" s="208"/>
      <c r="N47" s="208"/>
      <c r="O47" s="245" t="s">
        <v>211</v>
      </c>
      <c r="P47" s="240" t="s">
        <v>212</v>
      </c>
      <c r="Q47" s="208"/>
      <c r="R47" s="208"/>
      <c r="S47" s="208"/>
      <c r="T47" s="208"/>
      <c r="U47" s="208"/>
      <c r="V47" s="209"/>
    </row>
    <row r="48" spans="1:22">
      <c r="A48" s="241" t="s">
        <v>159</v>
      </c>
      <c r="B48" s="242"/>
      <c r="C48" s="226">
        <v>1</v>
      </c>
      <c r="D48" s="226">
        <v>1</v>
      </c>
      <c r="E48" s="226">
        <v>1</v>
      </c>
      <c r="F48" s="226">
        <v>1</v>
      </c>
      <c r="G48" s="226">
        <v>1</v>
      </c>
      <c r="H48" s="226">
        <v>1</v>
      </c>
      <c r="I48" s="226">
        <v>1</v>
      </c>
      <c r="J48" s="226">
        <v>1</v>
      </c>
      <c r="K48" s="226">
        <v>0</v>
      </c>
      <c r="L48" s="230" t="str">
        <f>IF(ISBLANK(BOM續頁!AD44)," ",BOM續頁!AD44)</f>
        <v xml:space="preserve"> </v>
      </c>
      <c r="M48" s="208"/>
      <c r="N48" s="208"/>
      <c r="O48" s="245"/>
      <c r="P48" s="240" t="s">
        <v>213</v>
      </c>
      <c r="Q48" s="208"/>
      <c r="R48" s="208"/>
      <c r="S48" s="208"/>
      <c r="T48" s="208"/>
      <c r="U48" s="208"/>
      <c r="V48" s="209"/>
    </row>
    <row r="49" spans="1:794">
      <c r="A49" s="241" t="s">
        <v>214</v>
      </c>
      <c r="B49" s="242"/>
      <c r="C49" s="226">
        <v>1</v>
      </c>
      <c r="D49" s="226">
        <v>1</v>
      </c>
      <c r="E49" s="226">
        <v>1</v>
      </c>
      <c r="F49" s="226">
        <v>1</v>
      </c>
      <c r="G49" s="226">
        <v>1</v>
      </c>
      <c r="H49" s="226">
        <v>1</v>
      </c>
      <c r="I49" s="226">
        <v>1</v>
      </c>
      <c r="J49" s="226">
        <v>1</v>
      </c>
      <c r="K49" s="226">
        <v>0</v>
      </c>
      <c r="L49" s="230" t="str">
        <f>IF(ISBLANK(BOM續頁!AD45)," ",BOM續頁!AD45)</f>
        <v xml:space="preserve"> </v>
      </c>
      <c r="M49" s="208"/>
      <c r="N49" s="208"/>
      <c r="O49" s="245"/>
      <c r="P49" s="240" t="s">
        <v>201</v>
      </c>
      <c r="Q49" s="208"/>
      <c r="R49" s="208"/>
      <c r="S49" s="208"/>
      <c r="T49" s="208"/>
      <c r="U49" s="208"/>
      <c r="V49" s="209"/>
    </row>
    <row r="50" spans="1:794">
      <c r="A50" s="241" t="s">
        <v>215</v>
      </c>
      <c r="B50" s="242"/>
      <c r="C50" s="226">
        <v>1</v>
      </c>
      <c r="D50" s="226">
        <v>1</v>
      </c>
      <c r="E50" s="226">
        <v>1</v>
      </c>
      <c r="F50" s="226">
        <v>1</v>
      </c>
      <c r="G50" s="226">
        <v>1</v>
      </c>
      <c r="H50" s="226">
        <v>1</v>
      </c>
      <c r="I50" s="226">
        <v>1</v>
      </c>
      <c r="J50" s="226">
        <v>1</v>
      </c>
      <c r="K50" s="226">
        <v>0</v>
      </c>
      <c r="L50" s="230" t="str">
        <f>IF(ISBLANK(BOM續頁!AD46)," ",BOM續頁!AD46)</f>
        <v xml:space="preserve"> </v>
      </c>
      <c r="M50" s="208"/>
      <c r="N50" s="208"/>
      <c r="O50" s="245" t="s">
        <v>216</v>
      </c>
      <c r="P50" s="240" t="s">
        <v>217</v>
      </c>
      <c r="Q50" s="208"/>
      <c r="R50" s="208"/>
      <c r="S50" s="208"/>
      <c r="T50" s="208"/>
      <c r="U50" s="208"/>
      <c r="V50" s="209"/>
    </row>
    <row r="51" spans="1:794">
      <c r="A51" s="200" t="s">
        <v>218</v>
      </c>
      <c r="B51" s="201"/>
      <c r="C51" s="185"/>
      <c r="D51" s="185"/>
      <c r="E51" s="185"/>
      <c r="F51" s="185"/>
      <c r="G51" s="185"/>
      <c r="H51" s="185"/>
      <c r="I51" s="185"/>
      <c r="J51" s="185"/>
      <c r="K51" s="185"/>
      <c r="L51" s="185"/>
      <c r="O51" s="245"/>
      <c r="P51" s="240" t="s">
        <v>219</v>
      </c>
      <c r="Q51" s="208"/>
      <c r="R51" s="208"/>
      <c r="S51" s="208"/>
      <c r="T51" s="208"/>
      <c r="U51" s="208"/>
      <c r="V51" s="209"/>
    </row>
    <row r="52" spans="1:794">
      <c r="A52" s="200" t="s">
        <v>220</v>
      </c>
      <c r="B52" s="201"/>
      <c r="C52" s="185"/>
      <c r="D52" s="185"/>
      <c r="E52" s="185"/>
      <c r="F52" s="185"/>
      <c r="G52" s="185"/>
      <c r="H52" s="185"/>
      <c r="I52" s="185"/>
      <c r="J52" s="185"/>
      <c r="K52" s="185"/>
      <c r="L52" s="185"/>
      <c r="O52" s="245"/>
      <c r="P52" s="240" t="s">
        <v>221</v>
      </c>
      <c r="Q52" s="208"/>
      <c r="R52" s="208"/>
      <c r="S52" s="208"/>
      <c r="T52" s="208"/>
      <c r="U52" s="208"/>
      <c r="V52" s="209"/>
    </row>
    <row r="53" spans="1:794" ht="38.25">
      <c r="A53" s="200"/>
      <c r="B53" s="201"/>
      <c r="C53" s="185" t="s">
        <v>222</v>
      </c>
      <c r="D53" s="246"/>
      <c r="E53" s="246"/>
      <c r="F53" s="246"/>
      <c r="G53" s="247"/>
      <c r="H53" s="247"/>
      <c r="I53" s="248"/>
      <c r="J53" s="248"/>
      <c r="K53" s="201"/>
      <c r="L53" s="201"/>
      <c r="O53" s="245" t="s">
        <v>223</v>
      </c>
      <c r="P53" s="240" t="s">
        <v>105</v>
      </c>
      <c r="Q53" s="208"/>
      <c r="R53" s="208"/>
      <c r="S53" s="208"/>
      <c r="T53" s="208"/>
      <c r="U53" s="208"/>
      <c r="V53" s="209"/>
    </row>
    <row r="54" spans="1:794">
      <c r="A54" s="200"/>
      <c r="B54" s="185"/>
      <c r="C54" s="185"/>
      <c r="D54" s="185"/>
      <c r="E54" s="185"/>
      <c r="F54" s="185"/>
      <c r="G54" s="423" t="s">
        <v>185</v>
      </c>
      <c r="H54" s="424"/>
      <c r="I54" s="423" t="s">
        <v>185</v>
      </c>
      <c r="J54" s="424"/>
      <c r="K54" s="423" t="s">
        <v>185</v>
      </c>
      <c r="L54" s="424"/>
      <c r="O54" s="245"/>
      <c r="P54" s="240" t="s">
        <v>224</v>
      </c>
      <c r="Q54" s="208"/>
      <c r="R54" s="208"/>
      <c r="S54" s="208"/>
      <c r="T54" s="208"/>
      <c r="U54" s="208"/>
      <c r="V54" s="209"/>
    </row>
    <row r="55" spans="1:794">
      <c r="A55" s="200"/>
      <c r="B55" s="185"/>
      <c r="C55" s="185"/>
      <c r="D55" s="185"/>
      <c r="E55" s="185"/>
      <c r="F55" s="185"/>
      <c r="G55" s="185"/>
      <c r="H55" s="185"/>
      <c r="I55" s="185"/>
      <c r="J55" s="185"/>
      <c r="K55" s="201"/>
      <c r="L55" s="185"/>
      <c r="O55" s="249" t="s">
        <v>185</v>
      </c>
      <c r="P55" s="250" t="s">
        <v>225</v>
      </c>
      <c r="Q55" s="208"/>
      <c r="R55" s="243"/>
      <c r="S55" s="243"/>
      <c r="T55" s="243"/>
      <c r="U55" s="243"/>
      <c r="V55" s="209"/>
    </row>
    <row r="56" spans="1:794" s="219" customFormat="1" ht="38.25">
      <c r="A56" s="200"/>
      <c r="B56" s="201"/>
      <c r="C56" s="248"/>
      <c r="D56" s="248"/>
      <c r="E56" s="248"/>
      <c r="F56" s="251"/>
      <c r="G56" s="173"/>
      <c r="H56" s="173"/>
      <c r="I56" s="425" t="s">
        <v>226</v>
      </c>
      <c r="J56" s="426"/>
      <c r="K56" s="425" t="s">
        <v>227</v>
      </c>
      <c r="L56" s="426"/>
      <c r="M56" s="425" t="s">
        <v>228</v>
      </c>
      <c r="N56" s="426"/>
      <c r="O56" s="252"/>
      <c r="P56" s="240" t="s">
        <v>229</v>
      </c>
      <c r="Q56" s="208"/>
      <c r="R56" s="208"/>
      <c r="S56" s="208"/>
      <c r="T56" s="208"/>
      <c r="U56" s="208"/>
      <c r="V56" s="209"/>
      <c r="W56" s="185"/>
      <c r="X56" s="185"/>
      <c r="Y56" s="185"/>
      <c r="Z56" s="185"/>
      <c r="AA56" s="185"/>
      <c r="AB56" s="185"/>
      <c r="AC56" s="185"/>
      <c r="AD56" s="185"/>
      <c r="AE56" s="185"/>
      <c r="AF56" s="185"/>
      <c r="AG56" s="185"/>
      <c r="AH56" s="185"/>
      <c r="AI56" s="185"/>
      <c r="AJ56" s="185"/>
      <c r="AK56" s="185"/>
      <c r="AL56" s="185"/>
      <c r="AM56" s="185"/>
      <c r="AN56" s="185"/>
      <c r="AO56" s="185"/>
      <c r="AP56" s="185"/>
      <c r="AQ56" s="185"/>
      <c r="AR56" s="185"/>
      <c r="AS56" s="185"/>
      <c r="AT56" s="185"/>
      <c r="AU56" s="185"/>
      <c r="AV56" s="185"/>
      <c r="AW56" s="185"/>
      <c r="AX56" s="185"/>
      <c r="AY56" s="185"/>
      <c r="AZ56" s="185"/>
      <c r="BA56" s="185"/>
      <c r="BB56" s="185"/>
      <c r="BC56" s="185"/>
      <c r="BD56" s="185"/>
      <c r="BE56" s="185"/>
      <c r="BF56" s="185"/>
      <c r="BG56" s="185"/>
      <c r="BH56" s="185"/>
      <c r="BI56" s="185"/>
      <c r="BJ56" s="185"/>
      <c r="BK56" s="185"/>
      <c r="BL56" s="185"/>
      <c r="BM56" s="185"/>
      <c r="BN56" s="185"/>
      <c r="BO56" s="185"/>
      <c r="BP56" s="185"/>
      <c r="BQ56" s="185"/>
      <c r="BR56" s="185"/>
      <c r="BS56" s="185"/>
      <c r="BT56" s="185"/>
      <c r="BU56" s="185"/>
      <c r="BV56" s="185"/>
      <c r="BW56" s="185"/>
      <c r="BX56" s="185"/>
      <c r="BY56" s="185"/>
      <c r="BZ56" s="185"/>
      <c r="CA56" s="185"/>
      <c r="CB56" s="185"/>
      <c r="CC56" s="185"/>
      <c r="CD56" s="185"/>
      <c r="CE56" s="185"/>
      <c r="CF56" s="185"/>
      <c r="CG56" s="185"/>
      <c r="CH56" s="185"/>
      <c r="CI56" s="185"/>
      <c r="CJ56" s="185"/>
      <c r="CK56" s="185"/>
      <c r="CL56" s="185"/>
      <c r="CM56" s="185"/>
      <c r="CN56" s="185"/>
      <c r="CO56" s="185"/>
      <c r="CP56" s="185"/>
      <c r="CQ56" s="185"/>
      <c r="CR56" s="185"/>
      <c r="CS56" s="185"/>
      <c r="CT56" s="185"/>
      <c r="CU56" s="185"/>
      <c r="CV56" s="185"/>
      <c r="CW56" s="185"/>
      <c r="CX56" s="185"/>
      <c r="CY56" s="185"/>
      <c r="CZ56" s="185"/>
      <c r="DA56" s="185"/>
      <c r="DB56" s="185"/>
      <c r="DC56" s="185"/>
      <c r="DD56" s="185"/>
      <c r="DE56" s="185"/>
      <c r="DF56" s="185"/>
      <c r="DG56" s="185"/>
      <c r="DH56" s="185"/>
      <c r="DI56" s="185"/>
      <c r="DJ56" s="185"/>
      <c r="DK56" s="185"/>
      <c r="DL56" s="185"/>
      <c r="DM56" s="185"/>
      <c r="DN56" s="185"/>
      <c r="DO56" s="185"/>
      <c r="DP56" s="185"/>
      <c r="DQ56" s="185"/>
      <c r="DR56" s="185"/>
      <c r="DS56" s="185"/>
      <c r="DT56" s="185"/>
      <c r="DU56" s="185"/>
      <c r="DV56" s="185"/>
      <c r="DW56" s="185"/>
      <c r="DX56" s="185"/>
      <c r="DY56" s="185"/>
      <c r="DZ56" s="185"/>
      <c r="EA56" s="185"/>
      <c r="EB56" s="185"/>
      <c r="EC56" s="185"/>
      <c r="ED56" s="185"/>
      <c r="EE56" s="185"/>
      <c r="EF56" s="185"/>
      <c r="EG56" s="185"/>
      <c r="EH56" s="185"/>
      <c r="EI56" s="185"/>
      <c r="EJ56" s="185"/>
      <c r="EK56" s="185"/>
      <c r="EL56" s="185"/>
      <c r="EM56" s="185"/>
      <c r="EN56" s="185"/>
      <c r="EO56" s="185"/>
      <c r="EP56" s="185"/>
      <c r="EQ56" s="185"/>
      <c r="ER56" s="185"/>
      <c r="ES56" s="185"/>
      <c r="ET56" s="185"/>
      <c r="EU56" s="185"/>
      <c r="EV56" s="185"/>
      <c r="EW56" s="185"/>
      <c r="EX56" s="185"/>
      <c r="EY56" s="185"/>
      <c r="EZ56" s="185"/>
      <c r="FA56" s="185"/>
      <c r="FB56" s="185"/>
      <c r="FC56" s="185"/>
      <c r="FD56" s="185"/>
      <c r="FE56" s="185"/>
      <c r="FF56" s="185"/>
      <c r="FG56" s="185"/>
      <c r="FH56" s="185"/>
      <c r="FI56" s="185"/>
      <c r="FJ56" s="185"/>
      <c r="FK56" s="185"/>
      <c r="FL56" s="185"/>
      <c r="FM56" s="185"/>
      <c r="FN56" s="185"/>
      <c r="FO56" s="185"/>
      <c r="FP56" s="185"/>
      <c r="FQ56" s="185"/>
      <c r="FR56" s="185"/>
      <c r="FS56" s="185"/>
      <c r="FT56" s="185"/>
      <c r="FU56" s="185"/>
      <c r="FV56" s="185"/>
      <c r="FW56" s="185"/>
      <c r="FX56" s="185"/>
      <c r="FY56" s="185"/>
      <c r="FZ56" s="185"/>
      <c r="GA56" s="185"/>
      <c r="GB56" s="185"/>
      <c r="GC56" s="185"/>
      <c r="GD56" s="185"/>
      <c r="GE56" s="185"/>
      <c r="GF56" s="185"/>
      <c r="GG56" s="185"/>
      <c r="GH56" s="185"/>
      <c r="GI56" s="185"/>
      <c r="GJ56" s="185"/>
      <c r="GK56" s="185"/>
      <c r="GL56" s="185"/>
      <c r="GM56" s="185"/>
      <c r="GN56" s="185"/>
      <c r="GO56" s="185"/>
      <c r="GP56" s="185"/>
      <c r="GQ56" s="185"/>
      <c r="GR56" s="185"/>
      <c r="GS56" s="185"/>
      <c r="GT56" s="185"/>
      <c r="GU56" s="185"/>
      <c r="GV56" s="185"/>
      <c r="GW56" s="185"/>
      <c r="GX56" s="185"/>
      <c r="GY56" s="185"/>
      <c r="GZ56" s="185"/>
      <c r="HA56" s="185"/>
      <c r="HB56" s="185"/>
      <c r="HC56" s="185"/>
      <c r="HD56" s="185"/>
      <c r="HE56" s="185"/>
      <c r="HF56" s="185"/>
      <c r="HG56" s="185"/>
      <c r="HH56" s="185"/>
      <c r="HI56" s="185"/>
      <c r="HJ56" s="185"/>
      <c r="HK56" s="185"/>
      <c r="HL56" s="185"/>
      <c r="HM56" s="185"/>
      <c r="HN56" s="185"/>
      <c r="HO56" s="185"/>
      <c r="HP56" s="185"/>
      <c r="HQ56" s="185"/>
      <c r="HR56" s="185"/>
      <c r="HS56" s="185"/>
      <c r="HT56" s="185"/>
      <c r="HU56" s="185"/>
      <c r="HV56" s="185"/>
      <c r="HW56" s="185"/>
      <c r="HX56" s="185"/>
      <c r="HY56" s="185"/>
      <c r="HZ56" s="185"/>
      <c r="IA56" s="185"/>
      <c r="IB56" s="185"/>
      <c r="IC56" s="185"/>
      <c r="ID56" s="185"/>
      <c r="IE56" s="185"/>
      <c r="IF56" s="185"/>
      <c r="IG56" s="185"/>
      <c r="IH56" s="185"/>
      <c r="II56" s="185"/>
      <c r="IJ56" s="185"/>
      <c r="IK56" s="185"/>
      <c r="IL56" s="185"/>
      <c r="IM56" s="185"/>
      <c r="IN56" s="185"/>
      <c r="IO56" s="185"/>
      <c r="IP56" s="185"/>
      <c r="IQ56" s="185"/>
      <c r="IR56" s="185"/>
      <c r="IS56" s="185"/>
      <c r="IT56" s="185"/>
      <c r="IU56" s="185"/>
      <c r="IV56" s="185"/>
      <c r="IW56" s="185"/>
      <c r="IX56" s="185"/>
      <c r="IY56" s="185"/>
      <c r="IZ56" s="185"/>
      <c r="JA56" s="185"/>
      <c r="JB56" s="185"/>
      <c r="JC56" s="185"/>
      <c r="JD56" s="185"/>
      <c r="JE56" s="185"/>
      <c r="JF56" s="185"/>
      <c r="JG56" s="185"/>
      <c r="JH56" s="185"/>
      <c r="JI56" s="185"/>
      <c r="JJ56" s="185"/>
      <c r="JK56" s="185"/>
      <c r="JL56" s="185"/>
      <c r="JM56" s="185"/>
      <c r="JN56" s="185"/>
      <c r="JO56" s="185"/>
      <c r="JP56" s="185"/>
      <c r="JQ56" s="185"/>
      <c r="JR56" s="185"/>
      <c r="JS56" s="185"/>
      <c r="JT56" s="185"/>
      <c r="JU56" s="185"/>
      <c r="JV56" s="185"/>
      <c r="JW56" s="185"/>
      <c r="JX56" s="185"/>
      <c r="JY56" s="185"/>
      <c r="JZ56" s="185"/>
      <c r="KA56" s="185"/>
      <c r="KB56" s="185"/>
      <c r="KC56" s="185"/>
      <c r="KD56" s="185"/>
      <c r="KE56" s="185"/>
      <c r="KF56" s="185"/>
      <c r="KG56" s="185"/>
      <c r="KH56" s="185"/>
      <c r="KI56" s="185"/>
      <c r="KJ56" s="185"/>
      <c r="KK56" s="185"/>
      <c r="KL56" s="185"/>
      <c r="KM56" s="185"/>
      <c r="KN56" s="185"/>
      <c r="KO56" s="185"/>
      <c r="KP56" s="185"/>
      <c r="KQ56" s="185"/>
      <c r="KR56" s="185"/>
      <c r="KS56" s="185"/>
      <c r="KT56" s="185"/>
      <c r="KU56" s="185"/>
      <c r="KV56" s="185"/>
      <c r="KW56" s="185"/>
      <c r="KX56" s="185"/>
      <c r="KY56" s="185"/>
      <c r="KZ56" s="185"/>
      <c r="LA56" s="185"/>
      <c r="LB56" s="185"/>
      <c r="LC56" s="185"/>
      <c r="LD56" s="185"/>
      <c r="LE56" s="185"/>
      <c r="LF56" s="185"/>
      <c r="LG56" s="185"/>
      <c r="LH56" s="185"/>
      <c r="LI56" s="185"/>
      <c r="LJ56" s="185"/>
      <c r="LK56" s="185"/>
      <c r="LL56" s="185"/>
      <c r="LM56" s="185"/>
      <c r="LN56" s="185"/>
      <c r="LO56" s="185"/>
      <c r="LP56" s="185"/>
      <c r="LQ56" s="185"/>
      <c r="LR56" s="185"/>
      <c r="LS56" s="185"/>
      <c r="LT56" s="185"/>
      <c r="LU56" s="185"/>
      <c r="LV56" s="185"/>
      <c r="LW56" s="185"/>
      <c r="LX56" s="185"/>
      <c r="LY56" s="185"/>
      <c r="LZ56" s="185"/>
      <c r="MA56" s="185"/>
      <c r="MB56" s="185"/>
      <c r="MC56" s="185"/>
      <c r="MD56" s="185"/>
      <c r="ME56" s="185"/>
      <c r="MF56" s="185"/>
      <c r="MG56" s="185"/>
      <c r="MH56" s="185"/>
      <c r="MI56" s="185"/>
      <c r="MJ56" s="185"/>
      <c r="MK56" s="185"/>
      <c r="ML56" s="185"/>
      <c r="MM56" s="185"/>
      <c r="MN56" s="185"/>
      <c r="MO56" s="185"/>
      <c r="MP56" s="185"/>
      <c r="MQ56" s="185"/>
      <c r="MR56" s="185"/>
      <c r="MS56" s="185"/>
      <c r="MT56" s="185"/>
      <c r="MU56" s="185"/>
      <c r="MV56" s="185"/>
      <c r="MW56" s="185"/>
      <c r="MX56" s="185"/>
      <c r="MY56" s="185"/>
      <c r="MZ56" s="185"/>
      <c r="NA56" s="185"/>
      <c r="NB56" s="185"/>
      <c r="NC56" s="185"/>
      <c r="ND56" s="185"/>
      <c r="NE56" s="185"/>
      <c r="NF56" s="185"/>
      <c r="NG56" s="185"/>
      <c r="NH56" s="185"/>
      <c r="NI56" s="185"/>
      <c r="NJ56" s="185"/>
      <c r="NK56" s="185"/>
      <c r="NL56" s="185"/>
      <c r="NM56" s="185"/>
      <c r="NN56" s="185"/>
      <c r="NO56" s="185"/>
      <c r="NP56" s="185"/>
      <c r="NQ56" s="185"/>
      <c r="NR56" s="185"/>
      <c r="NS56" s="185"/>
      <c r="NT56" s="185"/>
      <c r="NU56" s="185"/>
      <c r="NV56" s="185"/>
      <c r="NW56" s="185"/>
      <c r="NX56" s="185"/>
      <c r="NY56" s="185"/>
      <c r="NZ56" s="185"/>
      <c r="OA56" s="185"/>
      <c r="OB56" s="185"/>
      <c r="OC56" s="185"/>
      <c r="OD56" s="185"/>
      <c r="OE56" s="185"/>
      <c r="OF56" s="185"/>
      <c r="OG56" s="185"/>
      <c r="OH56" s="185"/>
      <c r="OI56" s="185"/>
      <c r="OJ56" s="185"/>
      <c r="OK56" s="185"/>
      <c r="OL56" s="185"/>
      <c r="OM56" s="185"/>
      <c r="ON56" s="185"/>
      <c r="OO56" s="185"/>
      <c r="OP56" s="185"/>
      <c r="OQ56" s="185"/>
      <c r="OR56" s="185"/>
      <c r="OS56" s="185"/>
      <c r="OT56" s="185"/>
      <c r="OU56" s="185"/>
      <c r="OV56" s="185"/>
      <c r="OW56" s="185"/>
      <c r="OX56" s="185"/>
      <c r="OY56" s="185"/>
      <c r="OZ56" s="185"/>
      <c r="PA56" s="185"/>
      <c r="PB56" s="185"/>
      <c r="PC56" s="185"/>
      <c r="PD56" s="185"/>
      <c r="PE56" s="185"/>
      <c r="PF56" s="185"/>
      <c r="PG56" s="185"/>
      <c r="PH56" s="185"/>
      <c r="PI56" s="185"/>
      <c r="PJ56" s="185"/>
      <c r="PK56" s="185"/>
      <c r="PL56" s="185"/>
      <c r="PM56" s="185"/>
      <c r="PN56" s="185"/>
      <c r="PO56" s="185"/>
      <c r="PP56" s="185"/>
      <c r="PQ56" s="185"/>
      <c r="PR56" s="185"/>
      <c r="PS56" s="185"/>
      <c r="PT56" s="185"/>
      <c r="PU56" s="185"/>
      <c r="PV56" s="185"/>
      <c r="PW56" s="185"/>
      <c r="PX56" s="185"/>
      <c r="PY56" s="185"/>
      <c r="PZ56" s="185"/>
      <c r="QA56" s="185"/>
      <c r="QB56" s="185"/>
      <c r="QC56" s="185"/>
      <c r="QD56" s="185"/>
      <c r="QE56" s="185"/>
      <c r="QF56" s="185"/>
      <c r="QG56" s="185"/>
      <c r="QH56" s="185"/>
      <c r="QI56" s="185"/>
      <c r="QJ56" s="185"/>
      <c r="QK56" s="185"/>
      <c r="QL56" s="185"/>
      <c r="QM56" s="185"/>
      <c r="QN56" s="185"/>
      <c r="QO56" s="185"/>
      <c r="QP56" s="185"/>
      <c r="QQ56" s="185"/>
      <c r="QR56" s="185"/>
      <c r="QS56" s="185"/>
      <c r="QT56" s="185"/>
      <c r="QU56" s="185"/>
      <c r="QV56" s="185"/>
      <c r="QW56" s="185"/>
      <c r="QX56" s="185"/>
      <c r="QY56" s="185"/>
      <c r="QZ56" s="185"/>
      <c r="RA56" s="185"/>
      <c r="RB56" s="185"/>
      <c r="RC56" s="185"/>
      <c r="RD56" s="185"/>
      <c r="RE56" s="185"/>
      <c r="RF56" s="185"/>
      <c r="RG56" s="185"/>
      <c r="RH56" s="185"/>
      <c r="RI56" s="185"/>
      <c r="RJ56" s="185"/>
      <c r="RK56" s="185"/>
      <c r="RL56" s="185"/>
      <c r="RM56" s="185"/>
      <c r="RN56" s="185"/>
      <c r="RO56" s="185"/>
      <c r="RP56" s="185"/>
      <c r="RQ56" s="185"/>
      <c r="RR56" s="185"/>
      <c r="RS56" s="185"/>
      <c r="RT56" s="185"/>
      <c r="RU56" s="185"/>
      <c r="RV56" s="185"/>
      <c r="RW56" s="185"/>
      <c r="RX56" s="185"/>
      <c r="RY56" s="185"/>
      <c r="RZ56" s="185"/>
      <c r="SA56" s="185"/>
      <c r="SB56" s="185"/>
      <c r="SC56" s="185"/>
      <c r="SD56" s="185"/>
      <c r="SE56" s="185"/>
      <c r="SF56" s="185"/>
      <c r="SG56" s="185"/>
      <c r="SH56" s="185"/>
      <c r="SI56" s="185"/>
      <c r="SJ56" s="185"/>
      <c r="SK56" s="185"/>
      <c r="SL56" s="185"/>
      <c r="SM56" s="185"/>
      <c r="SN56" s="185"/>
      <c r="SO56" s="185"/>
      <c r="SP56" s="185"/>
      <c r="SQ56" s="185"/>
      <c r="SR56" s="185"/>
      <c r="SS56" s="185"/>
      <c r="ST56" s="185"/>
      <c r="SU56" s="185"/>
      <c r="SV56" s="185"/>
      <c r="SW56" s="185"/>
      <c r="SX56" s="185"/>
      <c r="SY56" s="185"/>
      <c r="SZ56" s="185"/>
      <c r="TA56" s="185"/>
      <c r="TB56" s="185"/>
      <c r="TC56" s="185"/>
      <c r="TD56" s="185"/>
      <c r="TE56" s="185"/>
      <c r="TF56" s="185"/>
      <c r="TG56" s="185"/>
      <c r="TH56" s="185"/>
      <c r="TI56" s="185"/>
      <c r="TJ56" s="185"/>
      <c r="TK56" s="185"/>
      <c r="TL56" s="185"/>
      <c r="TM56" s="185"/>
      <c r="TN56" s="185"/>
      <c r="TO56" s="185"/>
      <c r="TP56" s="185"/>
      <c r="TQ56" s="185"/>
      <c r="TR56" s="185"/>
      <c r="TS56" s="185"/>
      <c r="TT56" s="185"/>
      <c r="TU56" s="185"/>
      <c r="TV56" s="185"/>
      <c r="TW56" s="185"/>
      <c r="TX56" s="185"/>
      <c r="TY56" s="185"/>
      <c r="TZ56" s="185"/>
      <c r="UA56" s="185"/>
      <c r="UB56" s="185"/>
      <c r="UC56" s="185"/>
      <c r="UD56" s="185"/>
      <c r="UE56" s="185"/>
      <c r="UF56" s="185"/>
      <c r="UG56" s="185"/>
      <c r="UH56" s="185"/>
      <c r="UI56" s="185"/>
      <c r="UJ56" s="185"/>
      <c r="UK56" s="185"/>
      <c r="UL56" s="185"/>
      <c r="UM56" s="185"/>
      <c r="UN56" s="185"/>
      <c r="UO56" s="185"/>
      <c r="UP56" s="185"/>
      <c r="UQ56" s="185"/>
      <c r="UR56" s="185"/>
      <c r="US56" s="185"/>
      <c r="UT56" s="185"/>
      <c r="UU56" s="185"/>
      <c r="UV56" s="185"/>
      <c r="UW56" s="185"/>
      <c r="UX56" s="185"/>
      <c r="UY56" s="185"/>
      <c r="UZ56" s="185"/>
      <c r="VA56" s="185"/>
      <c r="VB56" s="185"/>
      <c r="VC56" s="185"/>
      <c r="VD56" s="185"/>
      <c r="VE56" s="185"/>
      <c r="VF56" s="185"/>
      <c r="VG56" s="185"/>
      <c r="VH56" s="185"/>
      <c r="VI56" s="185"/>
      <c r="VJ56" s="185"/>
      <c r="VK56" s="185"/>
      <c r="VL56" s="185"/>
      <c r="VM56" s="185"/>
      <c r="VN56" s="185"/>
      <c r="VO56" s="185"/>
      <c r="VP56" s="185"/>
      <c r="VQ56" s="185"/>
      <c r="VR56" s="185"/>
      <c r="VS56" s="185"/>
      <c r="VT56" s="185"/>
      <c r="VU56" s="185"/>
      <c r="VV56" s="185"/>
      <c r="VW56" s="185"/>
      <c r="VX56" s="185"/>
      <c r="VY56" s="185"/>
      <c r="VZ56" s="185"/>
      <c r="WA56" s="185"/>
      <c r="WB56" s="185"/>
      <c r="WC56" s="185"/>
      <c r="WD56" s="185"/>
      <c r="WE56" s="185"/>
      <c r="WF56" s="185"/>
      <c r="WG56" s="185"/>
      <c r="WH56" s="185"/>
      <c r="WI56" s="185"/>
      <c r="WJ56" s="185"/>
      <c r="WK56" s="185"/>
      <c r="WL56" s="185"/>
      <c r="WM56" s="185"/>
      <c r="WN56" s="185"/>
      <c r="WO56" s="185"/>
      <c r="WP56" s="185"/>
      <c r="WQ56" s="185"/>
      <c r="WR56" s="185"/>
      <c r="WS56" s="185"/>
      <c r="WT56" s="185"/>
      <c r="WU56" s="185"/>
      <c r="WV56" s="185"/>
      <c r="WW56" s="185"/>
      <c r="WX56" s="185"/>
      <c r="WY56" s="185"/>
      <c r="WZ56" s="185"/>
      <c r="XA56" s="185"/>
      <c r="XB56" s="185"/>
      <c r="XC56" s="185"/>
      <c r="XD56" s="185"/>
      <c r="XE56" s="185"/>
      <c r="XF56" s="185"/>
      <c r="XG56" s="185"/>
      <c r="XH56" s="185"/>
      <c r="XI56" s="185"/>
      <c r="XJ56" s="185"/>
      <c r="XK56" s="185"/>
      <c r="XL56" s="185"/>
      <c r="XM56" s="185"/>
      <c r="XN56" s="185"/>
      <c r="XO56" s="185"/>
      <c r="XP56" s="185"/>
      <c r="XQ56" s="185"/>
      <c r="XR56" s="185"/>
      <c r="XS56" s="185"/>
      <c r="XT56" s="185"/>
      <c r="XU56" s="185"/>
      <c r="XV56" s="185"/>
      <c r="XW56" s="185"/>
      <c r="XX56" s="185"/>
      <c r="XY56" s="185"/>
      <c r="XZ56" s="185"/>
      <c r="YA56" s="185"/>
      <c r="YB56" s="185"/>
      <c r="YC56" s="185"/>
      <c r="YD56" s="185"/>
      <c r="YE56" s="185"/>
      <c r="YF56" s="185"/>
      <c r="YG56" s="185"/>
      <c r="YH56" s="185"/>
      <c r="YI56" s="185"/>
      <c r="YJ56" s="185"/>
      <c r="YK56" s="185"/>
      <c r="YL56" s="185"/>
      <c r="YM56" s="185"/>
      <c r="YN56" s="185"/>
      <c r="YO56" s="185"/>
      <c r="YP56" s="185"/>
      <c r="YQ56" s="185"/>
      <c r="YR56" s="185"/>
      <c r="YS56" s="185"/>
      <c r="YT56" s="185"/>
      <c r="YU56" s="185"/>
      <c r="YV56" s="185"/>
      <c r="YW56" s="185"/>
      <c r="YX56" s="185"/>
      <c r="YY56" s="185"/>
      <c r="YZ56" s="185"/>
      <c r="ZA56" s="185"/>
      <c r="ZB56" s="185"/>
      <c r="ZC56" s="185"/>
      <c r="ZD56" s="185"/>
      <c r="ZE56" s="185"/>
      <c r="ZF56" s="185"/>
      <c r="ZG56" s="185"/>
      <c r="ZH56" s="185"/>
      <c r="ZI56" s="185"/>
      <c r="ZJ56" s="185"/>
      <c r="ZK56" s="185"/>
      <c r="ZL56" s="185"/>
      <c r="ZM56" s="185"/>
      <c r="ZN56" s="185"/>
      <c r="ZO56" s="185"/>
      <c r="ZP56" s="185"/>
      <c r="ZQ56" s="185"/>
      <c r="ZR56" s="185"/>
      <c r="ZS56" s="185"/>
      <c r="ZT56" s="185"/>
      <c r="ZU56" s="185"/>
      <c r="ZV56" s="185"/>
      <c r="ZW56" s="185"/>
      <c r="ZX56" s="185"/>
      <c r="ZY56" s="185"/>
      <c r="ZZ56" s="185"/>
      <c r="AAA56" s="185"/>
      <c r="AAB56" s="185"/>
      <c r="AAC56" s="185"/>
      <c r="AAD56" s="185"/>
      <c r="AAE56" s="185"/>
      <c r="AAF56" s="185"/>
      <c r="AAG56" s="185"/>
      <c r="AAH56" s="185"/>
      <c r="AAI56" s="185"/>
      <c r="AAJ56" s="185"/>
      <c r="AAK56" s="185"/>
      <c r="AAL56" s="185"/>
      <c r="AAM56" s="185"/>
      <c r="AAN56" s="185"/>
      <c r="AAO56" s="185"/>
      <c r="AAP56" s="185"/>
      <c r="AAQ56" s="185"/>
      <c r="AAR56" s="185"/>
      <c r="AAS56" s="185"/>
      <c r="AAT56" s="185"/>
      <c r="AAU56" s="185"/>
      <c r="AAV56" s="185"/>
      <c r="AAW56" s="185"/>
      <c r="AAX56" s="185"/>
      <c r="AAY56" s="185"/>
      <c r="AAZ56" s="185"/>
      <c r="ABA56" s="185"/>
      <c r="ABB56" s="185"/>
      <c r="ABC56" s="185"/>
      <c r="ABD56" s="185"/>
      <c r="ABE56" s="185"/>
      <c r="ABF56" s="185"/>
      <c r="ABG56" s="185"/>
      <c r="ABH56" s="185"/>
      <c r="ABI56" s="185"/>
      <c r="ABJ56" s="185"/>
      <c r="ABK56" s="185"/>
      <c r="ABL56" s="185"/>
      <c r="ABM56" s="185"/>
      <c r="ABN56" s="185"/>
      <c r="ABO56" s="185"/>
      <c r="ABP56" s="185"/>
      <c r="ABQ56" s="185"/>
      <c r="ABR56" s="185"/>
      <c r="ABS56" s="185"/>
      <c r="ABT56" s="185"/>
      <c r="ABU56" s="185"/>
      <c r="ABV56" s="185"/>
      <c r="ABW56" s="185"/>
      <c r="ABX56" s="185"/>
      <c r="ABY56" s="185"/>
      <c r="ABZ56" s="185"/>
      <c r="ACA56" s="185"/>
      <c r="ACB56" s="185"/>
      <c r="ACC56" s="185"/>
      <c r="ACD56" s="185"/>
      <c r="ACE56" s="185"/>
      <c r="ACF56" s="185"/>
      <c r="ACG56" s="185"/>
      <c r="ACH56" s="185"/>
      <c r="ACI56" s="185"/>
      <c r="ACJ56" s="185"/>
      <c r="ACK56" s="185"/>
      <c r="ACL56" s="185"/>
      <c r="ACM56" s="185"/>
      <c r="ACN56" s="185"/>
      <c r="ACO56" s="185"/>
      <c r="ACP56" s="185"/>
      <c r="ACQ56" s="185"/>
      <c r="ACR56" s="185"/>
      <c r="ACS56" s="185"/>
      <c r="ACT56" s="185"/>
      <c r="ACU56" s="185"/>
      <c r="ACV56" s="185"/>
      <c r="ACW56" s="185"/>
      <c r="ACX56" s="185"/>
      <c r="ACY56" s="185"/>
      <c r="ACZ56" s="185"/>
      <c r="ADA56" s="185"/>
      <c r="ADB56" s="185"/>
      <c r="ADC56" s="185"/>
      <c r="ADD56" s="185"/>
      <c r="ADE56" s="185"/>
      <c r="ADF56" s="185"/>
      <c r="ADG56" s="185"/>
      <c r="ADH56" s="185"/>
      <c r="ADI56" s="185"/>
      <c r="ADJ56" s="185"/>
      <c r="ADK56" s="185"/>
      <c r="ADL56" s="185"/>
      <c r="ADM56" s="185"/>
      <c r="ADN56" s="185"/>
    </row>
    <row r="57" spans="1:794">
      <c r="A57" s="200"/>
      <c r="B57" s="185"/>
      <c r="C57" s="185"/>
      <c r="D57" s="185"/>
      <c r="E57" s="185"/>
      <c r="F57" s="185"/>
      <c r="G57" s="185"/>
      <c r="H57" s="185"/>
      <c r="I57" s="416"/>
      <c r="J57" s="417"/>
      <c r="K57" s="416"/>
      <c r="L57" s="420"/>
      <c r="M57" s="416"/>
      <c r="N57" s="420"/>
      <c r="O57" s="252"/>
      <c r="P57" s="240" t="s">
        <v>230</v>
      </c>
      <c r="Q57" s="208"/>
      <c r="R57" s="208"/>
      <c r="S57" s="208"/>
      <c r="T57" s="208"/>
      <c r="U57" s="208"/>
      <c r="V57" s="209"/>
      <c r="W57" s="185"/>
      <c r="X57" s="185"/>
      <c r="Y57" s="185"/>
      <c r="Z57" s="185"/>
      <c r="AA57" s="185"/>
      <c r="AB57" s="185"/>
      <c r="AC57" s="185"/>
      <c r="AD57" s="185"/>
      <c r="AE57" s="185"/>
      <c r="AF57" s="185"/>
      <c r="AG57" s="185"/>
      <c r="AH57" s="185"/>
      <c r="AI57" s="185"/>
      <c r="AJ57" s="185"/>
      <c r="AK57" s="185"/>
      <c r="AL57" s="185"/>
      <c r="AM57" s="185"/>
      <c r="AN57" s="185"/>
      <c r="AO57" s="185"/>
      <c r="AP57" s="185"/>
      <c r="AQ57" s="185"/>
      <c r="AR57" s="185"/>
      <c r="AS57" s="185"/>
      <c r="AT57" s="185"/>
      <c r="AU57" s="185"/>
      <c r="AV57" s="185"/>
      <c r="AW57" s="185"/>
      <c r="AX57" s="185"/>
      <c r="AY57" s="185"/>
      <c r="AZ57" s="185"/>
      <c r="BA57" s="185"/>
      <c r="BB57" s="185"/>
      <c r="BC57" s="185"/>
      <c r="BD57" s="185"/>
      <c r="BE57" s="185"/>
      <c r="BF57" s="185"/>
      <c r="BG57" s="185"/>
      <c r="BH57" s="185"/>
      <c r="BI57" s="185"/>
      <c r="BJ57" s="185"/>
      <c r="BK57" s="185"/>
      <c r="BL57" s="185"/>
      <c r="BM57" s="185"/>
      <c r="BN57" s="185"/>
      <c r="BO57" s="185"/>
      <c r="BP57" s="185"/>
      <c r="BQ57" s="185"/>
      <c r="BR57" s="185"/>
      <c r="BS57" s="185"/>
      <c r="BT57" s="185"/>
      <c r="BU57" s="185"/>
      <c r="BV57" s="185"/>
      <c r="BW57" s="185"/>
      <c r="BX57" s="185"/>
      <c r="BY57" s="185"/>
      <c r="BZ57" s="185"/>
      <c r="CA57" s="185"/>
      <c r="CB57" s="185"/>
      <c r="CC57" s="185"/>
      <c r="CD57" s="185"/>
      <c r="CE57" s="185"/>
      <c r="CF57" s="185"/>
      <c r="CG57" s="185"/>
      <c r="CH57" s="185"/>
      <c r="CI57" s="185"/>
      <c r="CJ57" s="185"/>
      <c r="CK57" s="185"/>
      <c r="CL57" s="185"/>
      <c r="CM57" s="185"/>
      <c r="CN57" s="185"/>
      <c r="CO57" s="185"/>
      <c r="CP57" s="185"/>
      <c r="CQ57" s="185"/>
      <c r="CR57" s="185"/>
      <c r="CS57" s="185"/>
      <c r="CT57" s="185"/>
      <c r="CU57" s="185"/>
      <c r="CV57" s="185"/>
      <c r="CW57" s="185"/>
      <c r="CX57" s="185"/>
      <c r="CY57" s="185"/>
      <c r="CZ57" s="185"/>
      <c r="DA57" s="185"/>
      <c r="DB57" s="185"/>
      <c r="DC57" s="185"/>
      <c r="DD57" s="185"/>
      <c r="DE57" s="185"/>
      <c r="DF57" s="185"/>
      <c r="DG57" s="185"/>
      <c r="DH57" s="185"/>
      <c r="DI57" s="185"/>
      <c r="DJ57" s="185"/>
      <c r="DK57" s="185"/>
      <c r="DL57" s="185"/>
      <c r="DM57" s="185"/>
      <c r="DN57" s="185"/>
      <c r="DO57" s="185"/>
      <c r="DP57" s="185"/>
      <c r="DQ57" s="185"/>
      <c r="DR57" s="185"/>
      <c r="DS57" s="185"/>
      <c r="DT57" s="185"/>
      <c r="DU57" s="185"/>
      <c r="DV57" s="185"/>
      <c r="DW57" s="185"/>
      <c r="DX57" s="185"/>
      <c r="DY57" s="185"/>
      <c r="DZ57" s="185"/>
      <c r="EA57" s="185"/>
      <c r="EB57" s="185"/>
      <c r="EC57" s="185"/>
      <c r="ED57" s="185"/>
      <c r="EE57" s="185"/>
      <c r="EF57" s="185"/>
      <c r="EG57" s="185"/>
      <c r="EH57" s="185"/>
      <c r="EI57" s="185"/>
      <c r="EJ57" s="185"/>
      <c r="EK57" s="185"/>
      <c r="EL57" s="185"/>
      <c r="EM57" s="185"/>
      <c r="EN57" s="185"/>
      <c r="EO57" s="185"/>
      <c r="EP57" s="185"/>
      <c r="EQ57" s="185"/>
      <c r="ER57" s="185"/>
      <c r="ES57" s="185"/>
      <c r="ET57" s="185"/>
      <c r="EU57" s="185"/>
      <c r="EV57" s="185"/>
      <c r="EW57" s="185"/>
      <c r="EX57" s="185"/>
      <c r="EY57" s="185"/>
      <c r="EZ57" s="185"/>
      <c r="FA57" s="185"/>
      <c r="FB57" s="185"/>
      <c r="FC57" s="185"/>
      <c r="FD57" s="185"/>
      <c r="FE57" s="185"/>
      <c r="FF57" s="185"/>
      <c r="FG57" s="185"/>
      <c r="FH57" s="185"/>
      <c r="FI57" s="185"/>
      <c r="FJ57" s="185"/>
      <c r="FK57" s="185"/>
      <c r="FL57" s="185"/>
      <c r="FM57" s="185"/>
      <c r="FN57" s="185"/>
      <c r="FO57" s="185"/>
      <c r="FP57" s="185"/>
      <c r="FQ57" s="185"/>
      <c r="FR57" s="185"/>
      <c r="FS57" s="185"/>
      <c r="FT57" s="185"/>
      <c r="FU57" s="185"/>
      <c r="FV57" s="185"/>
      <c r="FW57" s="185"/>
      <c r="FX57" s="185"/>
      <c r="FY57" s="185"/>
      <c r="FZ57" s="185"/>
      <c r="GA57" s="185"/>
      <c r="GB57" s="185"/>
      <c r="GC57" s="185"/>
      <c r="GD57" s="185"/>
      <c r="GE57" s="185"/>
      <c r="GF57" s="185"/>
      <c r="GG57" s="185"/>
      <c r="GH57" s="185"/>
      <c r="GI57" s="185"/>
      <c r="GJ57" s="185"/>
      <c r="GK57" s="185"/>
      <c r="GL57" s="185"/>
      <c r="GM57" s="185"/>
      <c r="GN57" s="185"/>
      <c r="GO57" s="185"/>
      <c r="GP57" s="185"/>
      <c r="GQ57" s="185"/>
      <c r="GR57" s="185"/>
      <c r="GS57" s="185"/>
      <c r="GT57" s="185"/>
      <c r="GU57" s="185"/>
      <c r="GV57" s="185"/>
      <c r="GW57" s="185"/>
      <c r="GX57" s="185"/>
      <c r="GY57" s="185"/>
      <c r="GZ57" s="185"/>
      <c r="HA57" s="185"/>
      <c r="HB57" s="185"/>
      <c r="HC57" s="185"/>
      <c r="HD57" s="185"/>
      <c r="HE57" s="185"/>
      <c r="HF57" s="185"/>
      <c r="HG57" s="185"/>
      <c r="HH57" s="185"/>
      <c r="HI57" s="185"/>
      <c r="HJ57" s="185"/>
      <c r="HK57" s="185"/>
      <c r="HL57" s="185"/>
      <c r="HM57" s="185"/>
      <c r="HN57" s="185"/>
      <c r="HO57" s="185"/>
      <c r="HP57" s="185"/>
      <c r="HQ57" s="185"/>
      <c r="HR57" s="185"/>
      <c r="HS57" s="185"/>
      <c r="HT57" s="185"/>
      <c r="HU57" s="185"/>
      <c r="HV57" s="185"/>
      <c r="HW57" s="185"/>
      <c r="HX57" s="185"/>
      <c r="HY57" s="185"/>
      <c r="HZ57" s="185"/>
      <c r="IA57" s="185"/>
      <c r="IB57" s="185"/>
      <c r="IC57" s="185"/>
      <c r="ID57" s="185"/>
      <c r="IE57" s="185"/>
      <c r="IF57" s="185"/>
      <c r="IG57" s="185"/>
      <c r="IH57" s="185"/>
      <c r="II57" s="185"/>
      <c r="IJ57" s="185"/>
      <c r="IK57" s="185"/>
      <c r="IL57" s="185"/>
      <c r="IM57" s="185"/>
      <c r="IN57" s="185"/>
      <c r="IO57" s="185"/>
      <c r="IP57" s="185"/>
      <c r="IQ57" s="185"/>
      <c r="IR57" s="185"/>
      <c r="IS57" s="185"/>
      <c r="IT57" s="185"/>
      <c r="IU57" s="185"/>
      <c r="IV57" s="185"/>
      <c r="IW57" s="185"/>
      <c r="IX57" s="185"/>
      <c r="IY57" s="185"/>
      <c r="IZ57" s="185"/>
      <c r="JA57" s="185"/>
      <c r="JB57" s="185"/>
      <c r="JC57" s="185"/>
      <c r="JD57" s="185"/>
      <c r="JE57" s="185"/>
      <c r="JF57" s="185"/>
      <c r="JG57" s="185"/>
      <c r="JH57" s="185"/>
      <c r="JI57" s="185"/>
      <c r="JJ57" s="185"/>
      <c r="JK57" s="185"/>
      <c r="JL57" s="185"/>
      <c r="JM57" s="185"/>
      <c r="JN57" s="185"/>
      <c r="JO57" s="185"/>
      <c r="JP57" s="185"/>
      <c r="JQ57" s="185"/>
      <c r="JR57" s="185"/>
      <c r="JS57" s="185"/>
      <c r="JT57" s="185"/>
      <c r="JU57" s="185"/>
      <c r="JV57" s="185"/>
      <c r="JW57" s="185"/>
      <c r="JX57" s="185"/>
      <c r="JY57" s="185"/>
      <c r="JZ57" s="185"/>
      <c r="KA57" s="185"/>
      <c r="KB57" s="185"/>
      <c r="KC57" s="185"/>
      <c r="KD57" s="185"/>
      <c r="KE57" s="185"/>
      <c r="KF57" s="185"/>
      <c r="KG57" s="185"/>
      <c r="KH57" s="185"/>
      <c r="KI57" s="185"/>
      <c r="KJ57" s="185"/>
      <c r="KK57" s="185"/>
      <c r="KL57" s="185"/>
      <c r="KM57" s="185"/>
      <c r="KN57" s="185"/>
      <c r="KO57" s="185"/>
      <c r="KP57" s="185"/>
      <c r="KQ57" s="185"/>
      <c r="KR57" s="185"/>
      <c r="KS57" s="185"/>
      <c r="KT57" s="185"/>
      <c r="KU57" s="185"/>
      <c r="KV57" s="185"/>
      <c r="KW57" s="185"/>
      <c r="KX57" s="185"/>
      <c r="KY57" s="185"/>
      <c r="KZ57" s="185"/>
      <c r="LA57" s="185"/>
      <c r="LB57" s="185"/>
      <c r="LC57" s="185"/>
      <c r="LD57" s="185"/>
      <c r="LE57" s="185"/>
      <c r="LF57" s="185"/>
      <c r="LG57" s="185"/>
      <c r="LH57" s="185"/>
      <c r="LI57" s="185"/>
      <c r="LJ57" s="185"/>
      <c r="LK57" s="185"/>
      <c r="LL57" s="185"/>
      <c r="LM57" s="185"/>
      <c r="LN57" s="185"/>
      <c r="LO57" s="185"/>
      <c r="LP57" s="185"/>
      <c r="LQ57" s="185"/>
      <c r="LR57" s="185"/>
      <c r="LS57" s="185"/>
      <c r="LT57" s="185"/>
      <c r="LU57" s="185"/>
      <c r="LV57" s="185"/>
      <c r="LW57" s="185"/>
      <c r="LX57" s="185"/>
      <c r="LY57" s="185"/>
      <c r="LZ57" s="185"/>
      <c r="MA57" s="185"/>
      <c r="MB57" s="185"/>
      <c r="MC57" s="185"/>
      <c r="MD57" s="185"/>
      <c r="ME57" s="185"/>
      <c r="MF57" s="185"/>
      <c r="MG57" s="185"/>
      <c r="MH57" s="185"/>
      <c r="MI57" s="185"/>
      <c r="MJ57" s="185"/>
      <c r="MK57" s="185"/>
      <c r="ML57" s="185"/>
      <c r="MM57" s="185"/>
      <c r="MN57" s="185"/>
      <c r="MO57" s="185"/>
      <c r="MP57" s="185"/>
      <c r="MQ57" s="185"/>
      <c r="MR57" s="185"/>
      <c r="MS57" s="185"/>
      <c r="MT57" s="185"/>
      <c r="MU57" s="185"/>
      <c r="MV57" s="185"/>
      <c r="MW57" s="185"/>
      <c r="MX57" s="185"/>
      <c r="MY57" s="185"/>
      <c r="MZ57" s="185"/>
      <c r="NA57" s="185"/>
      <c r="NB57" s="185"/>
      <c r="NC57" s="185"/>
      <c r="ND57" s="185"/>
      <c r="NE57" s="185"/>
      <c r="NF57" s="185"/>
      <c r="NG57" s="185"/>
      <c r="NH57" s="185"/>
      <c r="NI57" s="185"/>
      <c r="NJ57" s="185"/>
      <c r="NK57" s="185"/>
      <c r="NL57" s="185"/>
      <c r="NM57" s="185"/>
      <c r="NN57" s="185"/>
      <c r="NO57" s="185"/>
      <c r="NP57" s="185"/>
      <c r="NQ57" s="185"/>
      <c r="NR57" s="185"/>
      <c r="NS57" s="185"/>
      <c r="NT57" s="185"/>
      <c r="NU57" s="185"/>
      <c r="NV57" s="185"/>
      <c r="NW57" s="185"/>
      <c r="NX57" s="185"/>
      <c r="NY57" s="185"/>
      <c r="NZ57" s="185"/>
      <c r="OA57" s="185"/>
      <c r="OB57" s="185"/>
      <c r="OC57" s="185"/>
      <c r="OD57" s="185"/>
      <c r="OE57" s="185"/>
      <c r="OF57" s="185"/>
      <c r="OG57" s="185"/>
      <c r="OH57" s="185"/>
      <c r="OI57" s="185"/>
      <c r="OJ57" s="185"/>
      <c r="OK57" s="185"/>
      <c r="OL57" s="185"/>
      <c r="OM57" s="185"/>
      <c r="ON57" s="185"/>
      <c r="OO57" s="185"/>
      <c r="OP57" s="185"/>
      <c r="OQ57" s="185"/>
      <c r="OR57" s="185"/>
      <c r="OS57" s="185"/>
      <c r="OT57" s="185"/>
      <c r="OU57" s="185"/>
      <c r="OV57" s="185"/>
      <c r="OW57" s="185"/>
      <c r="OX57" s="185"/>
      <c r="OY57" s="185"/>
      <c r="OZ57" s="185"/>
      <c r="PA57" s="185"/>
      <c r="PB57" s="185"/>
      <c r="PC57" s="185"/>
      <c r="PD57" s="185"/>
      <c r="PE57" s="185"/>
      <c r="PF57" s="185"/>
      <c r="PG57" s="185"/>
      <c r="PH57" s="185"/>
      <c r="PI57" s="185"/>
      <c r="PJ57" s="185"/>
      <c r="PK57" s="185"/>
      <c r="PL57" s="185"/>
      <c r="PM57" s="185"/>
      <c r="PN57" s="185"/>
      <c r="PO57" s="185"/>
      <c r="PP57" s="185"/>
      <c r="PQ57" s="185"/>
      <c r="PR57" s="185"/>
      <c r="PS57" s="185"/>
      <c r="PT57" s="185"/>
      <c r="PU57" s="185"/>
      <c r="PV57" s="185"/>
      <c r="PW57" s="185"/>
      <c r="PX57" s="185"/>
      <c r="PY57" s="185"/>
      <c r="PZ57" s="185"/>
      <c r="QA57" s="185"/>
      <c r="QB57" s="185"/>
      <c r="QC57" s="185"/>
      <c r="QD57" s="185"/>
      <c r="QE57" s="185"/>
      <c r="QF57" s="185"/>
      <c r="QG57" s="185"/>
      <c r="QH57" s="185"/>
      <c r="QI57" s="185"/>
      <c r="QJ57" s="185"/>
      <c r="QK57" s="185"/>
      <c r="QL57" s="185"/>
      <c r="QM57" s="185"/>
      <c r="QN57" s="185"/>
      <c r="QO57" s="185"/>
      <c r="QP57" s="185"/>
      <c r="QQ57" s="185"/>
      <c r="QR57" s="185"/>
      <c r="QS57" s="185"/>
      <c r="QT57" s="185"/>
      <c r="QU57" s="185"/>
      <c r="QV57" s="185"/>
      <c r="QW57" s="185"/>
      <c r="QX57" s="185"/>
      <c r="QY57" s="185"/>
      <c r="QZ57" s="185"/>
      <c r="RA57" s="185"/>
      <c r="RB57" s="185"/>
      <c r="RC57" s="185"/>
      <c r="RD57" s="185"/>
      <c r="RE57" s="185"/>
      <c r="RF57" s="185"/>
      <c r="RG57" s="185"/>
      <c r="RH57" s="185"/>
      <c r="RI57" s="185"/>
      <c r="RJ57" s="185"/>
      <c r="RK57" s="185"/>
      <c r="RL57" s="185"/>
      <c r="RM57" s="185"/>
      <c r="RN57" s="185"/>
      <c r="RO57" s="185"/>
      <c r="RP57" s="185"/>
      <c r="RQ57" s="185"/>
      <c r="RR57" s="185"/>
      <c r="RS57" s="185"/>
      <c r="RT57" s="185"/>
      <c r="RU57" s="185"/>
      <c r="RV57" s="185"/>
      <c r="RW57" s="185"/>
      <c r="RX57" s="185"/>
      <c r="RY57" s="185"/>
      <c r="RZ57" s="185"/>
      <c r="SA57" s="185"/>
      <c r="SB57" s="185"/>
      <c r="SC57" s="185"/>
      <c r="SD57" s="185"/>
      <c r="SE57" s="185"/>
      <c r="SF57" s="185"/>
      <c r="SG57" s="185"/>
      <c r="SH57" s="185"/>
      <c r="SI57" s="185"/>
      <c r="SJ57" s="185"/>
      <c r="SK57" s="185"/>
      <c r="SL57" s="185"/>
      <c r="SM57" s="185"/>
      <c r="SN57" s="185"/>
      <c r="SO57" s="185"/>
      <c r="SP57" s="185"/>
      <c r="SQ57" s="185"/>
      <c r="SR57" s="185"/>
      <c r="SS57" s="185"/>
      <c r="ST57" s="185"/>
      <c r="SU57" s="185"/>
      <c r="SV57" s="185"/>
      <c r="SW57" s="185"/>
      <c r="SX57" s="185"/>
      <c r="SY57" s="185"/>
      <c r="SZ57" s="185"/>
      <c r="TA57" s="185"/>
      <c r="TB57" s="185"/>
      <c r="TC57" s="185"/>
      <c r="TD57" s="185"/>
      <c r="TE57" s="185"/>
      <c r="TF57" s="185"/>
      <c r="TG57" s="185"/>
      <c r="TH57" s="185"/>
      <c r="TI57" s="185"/>
      <c r="TJ57" s="185"/>
      <c r="TK57" s="185"/>
      <c r="TL57" s="185"/>
      <c r="TM57" s="185"/>
      <c r="TN57" s="185"/>
      <c r="TO57" s="185"/>
      <c r="TP57" s="185"/>
      <c r="TQ57" s="185"/>
      <c r="TR57" s="185"/>
      <c r="TS57" s="185"/>
      <c r="TT57" s="185"/>
      <c r="TU57" s="185"/>
      <c r="TV57" s="185"/>
      <c r="TW57" s="185"/>
      <c r="TX57" s="185"/>
      <c r="TY57" s="185"/>
      <c r="TZ57" s="185"/>
      <c r="UA57" s="185"/>
      <c r="UB57" s="185"/>
      <c r="UC57" s="185"/>
      <c r="UD57" s="185"/>
      <c r="UE57" s="185"/>
      <c r="UF57" s="185"/>
      <c r="UG57" s="185"/>
      <c r="UH57" s="185"/>
      <c r="UI57" s="185"/>
      <c r="UJ57" s="185"/>
      <c r="UK57" s="185"/>
      <c r="UL57" s="185"/>
      <c r="UM57" s="185"/>
      <c r="UN57" s="185"/>
      <c r="UO57" s="185"/>
      <c r="UP57" s="185"/>
      <c r="UQ57" s="185"/>
      <c r="UR57" s="185"/>
      <c r="US57" s="185"/>
      <c r="UT57" s="185"/>
      <c r="UU57" s="185"/>
      <c r="UV57" s="185"/>
      <c r="UW57" s="185"/>
      <c r="UX57" s="185"/>
      <c r="UY57" s="185"/>
      <c r="UZ57" s="185"/>
      <c r="VA57" s="185"/>
      <c r="VB57" s="185"/>
      <c r="VC57" s="185"/>
      <c r="VD57" s="185"/>
      <c r="VE57" s="185"/>
      <c r="VF57" s="185"/>
      <c r="VG57" s="185"/>
      <c r="VH57" s="185"/>
      <c r="VI57" s="185"/>
      <c r="VJ57" s="185"/>
      <c r="VK57" s="185"/>
      <c r="VL57" s="185"/>
      <c r="VM57" s="185"/>
      <c r="VN57" s="185"/>
      <c r="VO57" s="185"/>
      <c r="VP57" s="185"/>
      <c r="VQ57" s="185"/>
      <c r="VR57" s="185"/>
      <c r="VS57" s="185"/>
      <c r="VT57" s="185"/>
      <c r="VU57" s="185"/>
      <c r="VV57" s="185"/>
      <c r="VW57" s="185"/>
      <c r="VX57" s="185"/>
      <c r="VY57" s="185"/>
      <c r="VZ57" s="185"/>
      <c r="WA57" s="185"/>
      <c r="WB57" s="185"/>
      <c r="WC57" s="185"/>
      <c r="WD57" s="185"/>
      <c r="WE57" s="185"/>
      <c r="WF57" s="185"/>
      <c r="WG57" s="185"/>
      <c r="WH57" s="185"/>
      <c r="WI57" s="185"/>
      <c r="WJ57" s="185"/>
      <c r="WK57" s="185"/>
      <c r="WL57" s="185"/>
      <c r="WM57" s="185"/>
      <c r="WN57" s="185"/>
      <c r="WO57" s="185"/>
      <c r="WP57" s="185"/>
      <c r="WQ57" s="185"/>
      <c r="WR57" s="185"/>
      <c r="WS57" s="185"/>
      <c r="WT57" s="185"/>
      <c r="WU57" s="185"/>
      <c r="WV57" s="185"/>
      <c r="WW57" s="185"/>
      <c r="WX57" s="185"/>
      <c r="WY57" s="185"/>
      <c r="WZ57" s="185"/>
      <c r="XA57" s="185"/>
      <c r="XB57" s="185"/>
      <c r="XC57" s="185"/>
      <c r="XD57" s="185"/>
      <c r="XE57" s="185"/>
      <c r="XF57" s="185"/>
      <c r="XG57" s="185"/>
      <c r="XH57" s="185"/>
      <c r="XI57" s="185"/>
      <c r="XJ57" s="185"/>
      <c r="XK57" s="185"/>
      <c r="XL57" s="185"/>
      <c r="XM57" s="185"/>
      <c r="XN57" s="185"/>
      <c r="XO57" s="185"/>
      <c r="XP57" s="185"/>
      <c r="XQ57" s="185"/>
      <c r="XR57" s="185"/>
      <c r="XS57" s="185"/>
      <c r="XT57" s="185"/>
      <c r="XU57" s="185"/>
      <c r="XV57" s="185"/>
      <c r="XW57" s="185"/>
      <c r="XX57" s="185"/>
      <c r="XY57" s="185"/>
      <c r="XZ57" s="185"/>
      <c r="YA57" s="185"/>
      <c r="YB57" s="185"/>
      <c r="YC57" s="185"/>
      <c r="YD57" s="185"/>
      <c r="YE57" s="185"/>
      <c r="YF57" s="185"/>
      <c r="YG57" s="185"/>
      <c r="YH57" s="185"/>
      <c r="YI57" s="185"/>
      <c r="YJ57" s="185"/>
      <c r="YK57" s="185"/>
      <c r="YL57" s="185"/>
      <c r="YM57" s="185"/>
      <c r="YN57" s="185"/>
      <c r="YO57" s="185"/>
      <c r="YP57" s="185"/>
      <c r="YQ57" s="185"/>
      <c r="YR57" s="185"/>
      <c r="YS57" s="185"/>
      <c r="YT57" s="185"/>
      <c r="YU57" s="185"/>
      <c r="YV57" s="185"/>
      <c r="YW57" s="185"/>
      <c r="YX57" s="185"/>
      <c r="YY57" s="185"/>
      <c r="YZ57" s="185"/>
      <c r="ZA57" s="185"/>
      <c r="ZB57" s="185"/>
      <c r="ZC57" s="185"/>
      <c r="ZD57" s="185"/>
      <c r="ZE57" s="185"/>
      <c r="ZF57" s="185"/>
      <c r="ZG57" s="185"/>
      <c r="ZH57" s="185"/>
      <c r="ZI57" s="185"/>
      <c r="ZJ57" s="185"/>
      <c r="ZK57" s="185"/>
      <c r="ZL57" s="185"/>
      <c r="ZM57" s="185"/>
      <c r="ZN57" s="185"/>
      <c r="ZO57" s="185"/>
      <c r="ZP57" s="185"/>
      <c r="ZQ57" s="185"/>
      <c r="ZR57" s="185"/>
      <c r="ZS57" s="185"/>
      <c r="ZT57" s="185"/>
      <c r="ZU57" s="185"/>
      <c r="ZV57" s="185"/>
      <c r="ZW57" s="185"/>
      <c r="ZX57" s="185"/>
      <c r="ZY57" s="185"/>
      <c r="ZZ57" s="185"/>
      <c r="AAA57" s="185"/>
      <c r="AAB57" s="185"/>
      <c r="AAC57" s="185"/>
      <c r="AAD57" s="185"/>
      <c r="AAE57" s="185"/>
      <c r="AAF57" s="185"/>
      <c r="AAG57" s="185"/>
      <c r="AAH57" s="185"/>
      <c r="AAI57" s="185"/>
      <c r="AAJ57" s="185"/>
      <c r="AAK57" s="185"/>
      <c r="AAL57" s="185"/>
      <c r="AAM57" s="185"/>
      <c r="AAN57" s="185"/>
      <c r="AAO57" s="185"/>
      <c r="AAP57" s="185"/>
      <c r="AAQ57" s="185"/>
      <c r="AAR57" s="185"/>
      <c r="AAS57" s="185"/>
      <c r="AAT57" s="185"/>
      <c r="AAU57" s="185"/>
      <c r="AAV57" s="185"/>
      <c r="AAW57" s="185"/>
      <c r="AAX57" s="185"/>
      <c r="AAY57" s="185"/>
      <c r="AAZ57" s="185"/>
      <c r="ABA57" s="185"/>
      <c r="ABB57" s="185"/>
      <c r="ABC57" s="185"/>
      <c r="ABD57" s="185"/>
      <c r="ABE57" s="185"/>
      <c r="ABF57" s="185"/>
      <c r="ABG57" s="185"/>
      <c r="ABH57" s="185"/>
      <c r="ABI57" s="185"/>
      <c r="ABJ57" s="185"/>
      <c r="ABK57" s="185"/>
      <c r="ABL57" s="185"/>
      <c r="ABM57" s="185"/>
      <c r="ABN57" s="185"/>
      <c r="ABO57" s="185"/>
      <c r="ABP57" s="185"/>
      <c r="ABQ57" s="185"/>
      <c r="ABR57" s="185"/>
      <c r="ABS57" s="185"/>
      <c r="ABT57" s="185"/>
      <c r="ABU57" s="185"/>
      <c r="ABV57" s="185"/>
      <c r="ABW57" s="185"/>
      <c r="ABX57" s="185"/>
      <c r="ABY57" s="185"/>
      <c r="ABZ57" s="185"/>
      <c r="ACA57" s="185"/>
      <c r="ACB57" s="185"/>
      <c r="ACC57" s="185"/>
      <c r="ACD57" s="185"/>
      <c r="ACE57" s="185"/>
      <c r="ACF57" s="185"/>
      <c r="ACG57" s="185"/>
      <c r="ACH57" s="185"/>
      <c r="ACI57" s="185"/>
      <c r="ACJ57" s="185"/>
      <c r="ACK57" s="185"/>
      <c r="ACL57" s="185"/>
      <c r="ACM57" s="185"/>
      <c r="ACN57" s="185"/>
      <c r="ACO57" s="185"/>
      <c r="ACP57" s="185"/>
      <c r="ACQ57" s="185"/>
      <c r="ACR57" s="185"/>
      <c r="ACS57" s="185"/>
      <c r="ACT57" s="185"/>
      <c r="ACU57" s="185"/>
      <c r="ACV57" s="185"/>
      <c r="ACW57" s="185"/>
      <c r="ACX57" s="185"/>
      <c r="ACY57" s="185"/>
      <c r="ACZ57" s="185"/>
      <c r="ADA57" s="185"/>
      <c r="ADB57" s="185"/>
      <c r="ADC57" s="185"/>
      <c r="ADD57" s="185"/>
      <c r="ADE57" s="185"/>
      <c r="ADF57" s="185"/>
      <c r="ADG57" s="185"/>
      <c r="ADH57" s="185"/>
      <c r="ADI57" s="185"/>
      <c r="ADJ57" s="185"/>
      <c r="ADK57" s="185"/>
      <c r="ADL57" s="185"/>
      <c r="ADM57" s="185"/>
      <c r="ADN57" s="185"/>
    </row>
    <row r="58" spans="1:794">
      <c r="A58" s="253"/>
      <c r="B58" s="219"/>
      <c r="C58" s="219"/>
      <c r="D58" s="219"/>
      <c r="E58" s="219"/>
      <c r="F58" s="219"/>
      <c r="G58" s="219"/>
      <c r="H58" s="254"/>
      <c r="I58" s="418"/>
      <c r="J58" s="419"/>
      <c r="K58" s="421"/>
      <c r="L58" s="422"/>
      <c r="M58" s="421"/>
      <c r="N58" s="422"/>
      <c r="O58" s="255"/>
      <c r="P58" s="240" t="s">
        <v>231</v>
      </c>
      <c r="Q58" s="208"/>
      <c r="R58" s="243"/>
      <c r="S58" s="243"/>
      <c r="T58" s="243"/>
      <c r="U58" s="243"/>
      <c r="V58" s="209"/>
      <c r="AO58" s="185"/>
      <c r="AP58" s="185"/>
      <c r="AQ58" s="185"/>
      <c r="AR58" s="185"/>
      <c r="AS58" s="185"/>
      <c r="AT58" s="185"/>
      <c r="AU58" s="185"/>
      <c r="AV58" s="185"/>
      <c r="AW58" s="185"/>
      <c r="AX58" s="185"/>
      <c r="AY58" s="185"/>
      <c r="AZ58" s="185"/>
      <c r="BA58" s="185"/>
      <c r="BB58" s="185"/>
      <c r="BC58" s="185"/>
      <c r="BD58" s="185"/>
      <c r="BE58" s="185"/>
      <c r="BF58" s="185"/>
      <c r="BG58" s="185"/>
      <c r="BH58" s="185"/>
      <c r="BI58" s="185"/>
      <c r="BJ58" s="185"/>
      <c r="BK58" s="185"/>
      <c r="BL58" s="185"/>
      <c r="BM58" s="185"/>
      <c r="BN58" s="185"/>
      <c r="BO58" s="185"/>
      <c r="BP58" s="185"/>
      <c r="BQ58" s="185"/>
      <c r="BR58" s="185"/>
      <c r="BS58" s="185"/>
      <c r="BT58" s="185"/>
      <c r="BU58" s="185"/>
      <c r="BV58" s="185"/>
      <c r="BW58" s="185"/>
      <c r="BX58" s="185"/>
      <c r="BY58" s="185"/>
      <c r="BZ58" s="185"/>
      <c r="CA58" s="185"/>
      <c r="CB58" s="185"/>
      <c r="CC58" s="185"/>
      <c r="CD58" s="185"/>
      <c r="CE58" s="185"/>
      <c r="CF58" s="185"/>
      <c r="CG58" s="185"/>
      <c r="CH58" s="185"/>
      <c r="CI58" s="185"/>
      <c r="CJ58" s="185"/>
      <c r="CK58" s="185"/>
      <c r="CL58" s="185"/>
      <c r="CM58" s="185"/>
      <c r="CN58" s="185"/>
      <c r="CO58" s="185"/>
      <c r="CP58" s="185"/>
      <c r="CQ58" s="185"/>
      <c r="CR58" s="185"/>
      <c r="CS58" s="185"/>
      <c r="CT58" s="185"/>
      <c r="CU58" s="185"/>
      <c r="CV58" s="185"/>
      <c r="CW58" s="185"/>
      <c r="CX58" s="185"/>
      <c r="CY58" s="185"/>
      <c r="CZ58" s="185"/>
      <c r="DA58" s="185"/>
      <c r="DB58" s="185"/>
      <c r="DC58" s="185"/>
      <c r="DD58" s="185"/>
      <c r="DE58" s="185"/>
      <c r="DF58" s="185"/>
      <c r="DG58" s="185"/>
      <c r="DH58" s="185"/>
      <c r="DI58" s="185"/>
      <c r="DJ58" s="185"/>
      <c r="DK58" s="185"/>
      <c r="DL58" s="185"/>
      <c r="DM58" s="185"/>
      <c r="DN58" s="185"/>
      <c r="DO58" s="185"/>
      <c r="DP58" s="185"/>
      <c r="DQ58" s="185"/>
      <c r="DR58" s="185"/>
      <c r="DS58" s="185"/>
      <c r="DT58" s="185"/>
      <c r="DU58" s="185"/>
      <c r="DV58" s="185"/>
      <c r="DW58" s="185"/>
      <c r="DX58" s="185"/>
      <c r="DY58" s="185"/>
      <c r="DZ58" s="185"/>
      <c r="EA58" s="185"/>
      <c r="EB58" s="185"/>
      <c r="EC58" s="185"/>
      <c r="ED58" s="185"/>
      <c r="EE58" s="185"/>
      <c r="EF58" s="185"/>
      <c r="EG58" s="185"/>
      <c r="EH58" s="185"/>
      <c r="EI58" s="185"/>
      <c r="EJ58" s="185"/>
      <c r="EK58" s="185"/>
      <c r="EL58" s="185"/>
      <c r="EM58" s="185"/>
      <c r="EN58" s="185"/>
      <c r="EO58" s="185"/>
      <c r="EP58" s="185"/>
      <c r="EQ58" s="185"/>
      <c r="ER58" s="185"/>
      <c r="ES58" s="185"/>
      <c r="ET58" s="185"/>
      <c r="EU58" s="185"/>
      <c r="EV58" s="185"/>
      <c r="EW58" s="185"/>
      <c r="EX58" s="185"/>
      <c r="EY58" s="185"/>
      <c r="EZ58" s="185"/>
      <c r="FA58" s="185"/>
      <c r="FB58" s="185"/>
      <c r="FC58" s="185"/>
      <c r="FD58" s="185"/>
      <c r="FE58" s="185"/>
      <c r="FF58" s="185"/>
      <c r="FG58" s="185"/>
      <c r="FH58" s="185"/>
      <c r="FI58" s="185"/>
      <c r="FJ58" s="185"/>
      <c r="FK58" s="185"/>
      <c r="FL58" s="185"/>
      <c r="FM58" s="185"/>
      <c r="FN58" s="185"/>
      <c r="FO58" s="185"/>
      <c r="FP58" s="185"/>
      <c r="FQ58" s="185"/>
      <c r="FR58" s="185"/>
      <c r="FS58" s="185"/>
      <c r="FT58" s="185"/>
      <c r="FU58" s="185"/>
      <c r="FV58" s="185"/>
      <c r="FW58" s="185"/>
      <c r="FX58" s="185"/>
      <c r="FY58" s="185"/>
      <c r="FZ58" s="185"/>
      <c r="GA58" s="185"/>
      <c r="GB58" s="185"/>
      <c r="GC58" s="185"/>
      <c r="GD58" s="185"/>
      <c r="GE58" s="185"/>
      <c r="GF58" s="185"/>
      <c r="GG58" s="185"/>
      <c r="GH58" s="185"/>
      <c r="GI58" s="185"/>
      <c r="GJ58" s="185"/>
      <c r="GK58" s="185"/>
      <c r="GL58" s="185"/>
      <c r="GM58" s="185"/>
      <c r="GN58" s="185"/>
      <c r="GO58" s="185"/>
      <c r="GP58" s="185"/>
      <c r="GQ58" s="185"/>
      <c r="GR58" s="185"/>
      <c r="GS58" s="185"/>
      <c r="GT58" s="185"/>
      <c r="GU58" s="185"/>
      <c r="GV58" s="185"/>
      <c r="GW58" s="185"/>
      <c r="GX58" s="185"/>
      <c r="GY58" s="185"/>
      <c r="GZ58" s="185"/>
      <c r="HA58" s="185"/>
      <c r="HB58" s="185"/>
      <c r="HC58" s="185"/>
      <c r="HD58" s="185"/>
      <c r="HE58" s="185"/>
      <c r="HF58" s="185"/>
      <c r="HG58" s="185"/>
      <c r="HH58" s="185"/>
      <c r="HI58" s="185"/>
      <c r="HJ58" s="185"/>
      <c r="HK58" s="185"/>
      <c r="HL58" s="185"/>
      <c r="HM58" s="185"/>
      <c r="HN58" s="185"/>
      <c r="HO58" s="185"/>
      <c r="HP58" s="185"/>
      <c r="HQ58" s="185"/>
      <c r="HR58" s="185"/>
      <c r="HS58" s="185"/>
      <c r="HT58" s="185"/>
      <c r="HU58" s="185"/>
      <c r="HV58" s="185"/>
      <c r="HW58" s="185"/>
      <c r="HX58" s="185"/>
      <c r="HY58" s="185"/>
      <c r="HZ58" s="185"/>
      <c r="IA58" s="185"/>
      <c r="IB58" s="185"/>
      <c r="IC58" s="185"/>
      <c r="ID58" s="185"/>
      <c r="IE58" s="185"/>
      <c r="IF58" s="185"/>
      <c r="IG58" s="185"/>
      <c r="IH58" s="185"/>
      <c r="II58" s="185"/>
      <c r="IJ58" s="185"/>
      <c r="IK58" s="185"/>
      <c r="IL58" s="185"/>
      <c r="IM58" s="185"/>
      <c r="IN58" s="185"/>
      <c r="IO58" s="185"/>
      <c r="IP58" s="185"/>
      <c r="IQ58" s="185"/>
      <c r="IR58" s="185"/>
      <c r="IS58" s="185"/>
      <c r="IT58" s="185"/>
      <c r="IU58" s="185"/>
      <c r="IV58" s="185"/>
      <c r="IW58" s="185"/>
      <c r="IX58" s="185"/>
      <c r="IY58" s="185"/>
      <c r="IZ58" s="185"/>
      <c r="JA58" s="185"/>
      <c r="JB58" s="185"/>
      <c r="JC58" s="185"/>
      <c r="JD58" s="185"/>
      <c r="JE58" s="185"/>
      <c r="JF58" s="185"/>
      <c r="JG58" s="185"/>
      <c r="JH58" s="185"/>
      <c r="JI58" s="185"/>
      <c r="JJ58" s="185"/>
      <c r="JK58" s="185"/>
      <c r="JL58" s="185"/>
      <c r="JM58" s="185"/>
      <c r="JN58" s="185"/>
      <c r="JO58" s="185"/>
      <c r="JP58" s="185"/>
      <c r="JQ58" s="185"/>
      <c r="JR58" s="185"/>
      <c r="JS58" s="185"/>
      <c r="JT58" s="185"/>
      <c r="JU58" s="185"/>
      <c r="JV58" s="185"/>
      <c r="JW58" s="185"/>
      <c r="JX58" s="185"/>
      <c r="JY58" s="185"/>
      <c r="JZ58" s="185"/>
      <c r="KA58" s="185"/>
      <c r="KB58" s="185"/>
      <c r="KC58" s="185"/>
      <c r="KD58" s="185"/>
      <c r="KE58" s="185"/>
      <c r="KF58" s="185"/>
      <c r="KG58" s="185"/>
      <c r="KH58" s="185"/>
      <c r="KI58" s="185"/>
      <c r="KJ58" s="185"/>
      <c r="KK58" s="185"/>
      <c r="KL58" s="185"/>
      <c r="KM58" s="185"/>
      <c r="KN58" s="185"/>
      <c r="KO58" s="185"/>
      <c r="KP58" s="185"/>
      <c r="KQ58" s="185"/>
      <c r="KR58" s="185"/>
      <c r="KS58" s="185"/>
      <c r="KT58" s="185"/>
      <c r="KU58" s="185"/>
      <c r="KV58" s="185"/>
      <c r="KW58" s="185"/>
      <c r="KX58" s="185"/>
      <c r="KY58" s="185"/>
      <c r="KZ58" s="185"/>
      <c r="LA58" s="185"/>
      <c r="LB58" s="185"/>
      <c r="LC58" s="185"/>
      <c r="LD58" s="185"/>
      <c r="LE58" s="185"/>
      <c r="LF58" s="185"/>
      <c r="LG58" s="185"/>
      <c r="LH58" s="185"/>
      <c r="LI58" s="185"/>
      <c r="LJ58" s="185"/>
      <c r="LK58" s="185"/>
      <c r="LL58" s="185"/>
      <c r="LM58" s="185"/>
      <c r="LN58" s="185"/>
      <c r="LO58" s="185"/>
      <c r="LP58" s="185"/>
      <c r="LQ58" s="185"/>
      <c r="LR58" s="185"/>
      <c r="LS58" s="185"/>
      <c r="LT58" s="185"/>
      <c r="LU58" s="185"/>
      <c r="LV58" s="185"/>
      <c r="LW58" s="185"/>
      <c r="LX58" s="185"/>
      <c r="LY58" s="185"/>
      <c r="LZ58" s="185"/>
      <c r="MA58" s="185"/>
      <c r="MB58" s="185"/>
      <c r="MC58" s="185"/>
      <c r="MD58" s="185"/>
      <c r="ME58" s="185"/>
      <c r="MF58" s="185"/>
      <c r="MG58" s="185"/>
      <c r="MH58" s="185"/>
      <c r="MI58" s="185"/>
      <c r="MJ58" s="185"/>
      <c r="MK58" s="185"/>
      <c r="ML58" s="185"/>
      <c r="MM58" s="185"/>
      <c r="MN58" s="185"/>
      <c r="MO58" s="185"/>
      <c r="MP58" s="185"/>
      <c r="MQ58" s="185"/>
      <c r="MR58" s="185"/>
      <c r="MS58" s="185"/>
      <c r="MT58" s="185"/>
      <c r="MU58" s="185"/>
      <c r="MV58" s="185"/>
      <c r="MW58" s="185"/>
      <c r="MX58" s="185"/>
      <c r="MY58" s="185"/>
      <c r="MZ58" s="185"/>
      <c r="NA58" s="185"/>
      <c r="NB58" s="185"/>
      <c r="NC58" s="185"/>
      <c r="ND58" s="185"/>
      <c r="NE58" s="185"/>
      <c r="NF58" s="185"/>
      <c r="NG58" s="185"/>
      <c r="NH58" s="185"/>
      <c r="NI58" s="185"/>
      <c r="NJ58" s="185"/>
      <c r="NK58" s="185"/>
      <c r="NL58" s="185"/>
      <c r="NM58" s="185"/>
      <c r="NN58" s="185"/>
      <c r="NO58" s="185"/>
      <c r="NP58" s="185"/>
      <c r="NQ58" s="185"/>
      <c r="NR58" s="185"/>
      <c r="NS58" s="185"/>
      <c r="NT58" s="185"/>
      <c r="NU58" s="185"/>
      <c r="NV58" s="185"/>
      <c r="NW58" s="185"/>
      <c r="NX58" s="185"/>
      <c r="NY58" s="185"/>
      <c r="NZ58" s="185"/>
      <c r="OA58" s="185"/>
      <c r="OB58" s="185"/>
      <c r="OC58" s="185"/>
      <c r="OD58" s="185"/>
      <c r="OE58" s="185"/>
      <c r="OF58" s="185"/>
      <c r="OG58" s="185"/>
      <c r="OH58" s="185"/>
      <c r="OI58" s="185"/>
      <c r="OJ58" s="185"/>
      <c r="OK58" s="185"/>
      <c r="OL58" s="185"/>
      <c r="OM58" s="185"/>
      <c r="ON58" s="185"/>
      <c r="OO58" s="185"/>
      <c r="OP58" s="185"/>
      <c r="OQ58" s="185"/>
      <c r="OR58" s="185"/>
      <c r="OS58" s="185"/>
      <c r="OT58" s="185"/>
      <c r="OU58" s="185"/>
      <c r="OV58" s="185"/>
      <c r="OW58" s="185"/>
      <c r="OX58" s="185"/>
      <c r="OY58" s="185"/>
      <c r="OZ58" s="185"/>
      <c r="PA58" s="185"/>
      <c r="PB58" s="185"/>
      <c r="PC58" s="185"/>
      <c r="PD58" s="185"/>
      <c r="PE58" s="185"/>
      <c r="PF58" s="185"/>
      <c r="PG58" s="185"/>
      <c r="PH58" s="185"/>
      <c r="PI58" s="185"/>
      <c r="PJ58" s="185"/>
      <c r="PK58" s="185"/>
      <c r="PL58" s="185"/>
      <c r="PM58" s="185"/>
      <c r="PN58" s="185"/>
      <c r="PO58" s="185"/>
      <c r="PP58" s="185"/>
      <c r="PQ58" s="185"/>
      <c r="PR58" s="185"/>
      <c r="PS58" s="185"/>
      <c r="PT58" s="185"/>
      <c r="PU58" s="185"/>
      <c r="PV58" s="185"/>
      <c r="PW58" s="185"/>
      <c r="PX58" s="185"/>
      <c r="PY58" s="185"/>
      <c r="PZ58" s="185"/>
      <c r="QA58" s="185"/>
      <c r="QB58" s="185"/>
      <c r="QC58" s="185"/>
      <c r="QD58" s="185"/>
      <c r="QE58" s="185"/>
      <c r="QF58" s="185"/>
      <c r="QG58" s="185"/>
      <c r="QH58" s="185"/>
      <c r="QI58" s="185"/>
      <c r="QJ58" s="185"/>
      <c r="QK58" s="185"/>
      <c r="QL58" s="185"/>
      <c r="QM58" s="185"/>
      <c r="QN58" s="185"/>
      <c r="QO58" s="185"/>
      <c r="QP58" s="185"/>
      <c r="QQ58" s="185"/>
      <c r="QR58" s="185"/>
      <c r="QS58" s="185"/>
      <c r="QT58" s="185"/>
      <c r="QU58" s="185"/>
      <c r="QV58" s="185"/>
      <c r="QW58" s="185"/>
      <c r="QX58" s="185"/>
      <c r="QY58" s="185"/>
      <c r="QZ58" s="185"/>
      <c r="RA58" s="185"/>
      <c r="RB58" s="185"/>
      <c r="RC58" s="185"/>
      <c r="RD58" s="185"/>
      <c r="RE58" s="185"/>
      <c r="RF58" s="185"/>
      <c r="RG58" s="185"/>
      <c r="RH58" s="185"/>
      <c r="RI58" s="185"/>
      <c r="RJ58" s="185"/>
      <c r="RK58" s="185"/>
      <c r="RL58" s="185"/>
      <c r="RM58" s="185"/>
      <c r="RN58" s="185"/>
      <c r="RO58" s="185"/>
      <c r="RP58" s="185"/>
      <c r="RQ58" s="185"/>
      <c r="RR58" s="185"/>
      <c r="RS58" s="185"/>
      <c r="RT58" s="185"/>
      <c r="RU58" s="185"/>
      <c r="RV58" s="185"/>
      <c r="RW58" s="185"/>
      <c r="RX58" s="185"/>
      <c r="RY58" s="185"/>
      <c r="RZ58" s="185"/>
      <c r="SA58" s="185"/>
      <c r="SB58" s="185"/>
      <c r="SC58" s="185"/>
      <c r="SD58" s="185"/>
      <c r="SE58" s="185"/>
      <c r="SF58" s="185"/>
      <c r="SG58" s="185"/>
      <c r="SH58" s="185"/>
      <c r="SI58" s="185"/>
      <c r="SJ58" s="185"/>
      <c r="SK58" s="185"/>
      <c r="SL58" s="185"/>
      <c r="SM58" s="185"/>
      <c r="SN58" s="185"/>
      <c r="SO58" s="185"/>
      <c r="SP58" s="185"/>
      <c r="SQ58" s="185"/>
      <c r="SR58" s="185"/>
      <c r="SS58" s="185"/>
      <c r="ST58" s="185"/>
      <c r="SU58" s="185"/>
      <c r="SV58" s="185"/>
      <c r="SW58" s="185"/>
      <c r="SX58" s="185"/>
      <c r="SY58" s="185"/>
      <c r="SZ58" s="185"/>
      <c r="TA58" s="185"/>
      <c r="TB58" s="185"/>
      <c r="TC58" s="185"/>
      <c r="TD58" s="185"/>
      <c r="TE58" s="185"/>
      <c r="TF58" s="185"/>
      <c r="TG58" s="185"/>
      <c r="TH58" s="185"/>
      <c r="TI58" s="185"/>
      <c r="TJ58" s="185"/>
      <c r="TK58" s="185"/>
      <c r="TL58" s="185"/>
      <c r="TM58" s="185"/>
      <c r="TN58" s="185"/>
      <c r="TO58" s="185"/>
      <c r="TP58" s="185"/>
      <c r="TQ58" s="185"/>
      <c r="TR58" s="185"/>
      <c r="TS58" s="185"/>
      <c r="TT58" s="185"/>
      <c r="TU58" s="185"/>
      <c r="TV58" s="185"/>
      <c r="TW58" s="185"/>
      <c r="TX58" s="185"/>
      <c r="TY58" s="185"/>
      <c r="TZ58" s="185"/>
      <c r="UA58" s="185"/>
      <c r="UB58" s="185"/>
      <c r="UC58" s="185"/>
      <c r="UD58" s="185"/>
      <c r="UE58" s="185"/>
      <c r="UF58" s="185"/>
      <c r="UG58" s="185"/>
      <c r="UH58" s="185"/>
      <c r="UI58" s="185"/>
      <c r="UJ58" s="185"/>
      <c r="UK58" s="185"/>
      <c r="UL58" s="185"/>
      <c r="UM58" s="185"/>
      <c r="UN58" s="185"/>
      <c r="UO58" s="185"/>
      <c r="UP58" s="185"/>
      <c r="UQ58" s="185"/>
      <c r="UR58" s="185"/>
      <c r="US58" s="185"/>
      <c r="UT58" s="185"/>
      <c r="UU58" s="185"/>
      <c r="UV58" s="185"/>
      <c r="UW58" s="185"/>
      <c r="UX58" s="185"/>
      <c r="UY58" s="185"/>
      <c r="UZ58" s="185"/>
      <c r="VA58" s="185"/>
      <c r="VB58" s="185"/>
      <c r="VC58" s="185"/>
      <c r="VD58" s="185"/>
      <c r="VE58" s="185"/>
      <c r="VF58" s="185"/>
      <c r="VG58" s="185"/>
      <c r="VH58" s="185"/>
      <c r="VI58" s="185"/>
      <c r="VJ58" s="185"/>
      <c r="VK58" s="185"/>
      <c r="VL58" s="185"/>
      <c r="VM58" s="185"/>
      <c r="VN58" s="185"/>
      <c r="VO58" s="185"/>
      <c r="VP58" s="185"/>
      <c r="VQ58" s="185"/>
      <c r="VR58" s="185"/>
      <c r="VS58" s="185"/>
      <c r="VT58" s="185"/>
      <c r="VU58" s="185"/>
      <c r="VV58" s="185"/>
      <c r="VW58" s="185"/>
      <c r="VX58" s="185"/>
      <c r="VY58" s="185"/>
      <c r="VZ58" s="185"/>
      <c r="WA58" s="185"/>
      <c r="WB58" s="185"/>
      <c r="WC58" s="185"/>
      <c r="WD58" s="185"/>
      <c r="WE58" s="185"/>
      <c r="WF58" s="185"/>
      <c r="WG58" s="185"/>
      <c r="WH58" s="185"/>
      <c r="WI58" s="185"/>
      <c r="WJ58" s="185"/>
      <c r="WK58" s="185"/>
      <c r="WL58" s="185"/>
      <c r="WM58" s="185"/>
      <c r="WN58" s="185"/>
      <c r="WO58" s="185"/>
      <c r="WP58" s="185"/>
      <c r="WQ58" s="185"/>
      <c r="WR58" s="185"/>
      <c r="WS58" s="185"/>
      <c r="WT58" s="185"/>
      <c r="WU58" s="185"/>
      <c r="WV58" s="185"/>
      <c r="WW58" s="185"/>
      <c r="WX58" s="185"/>
      <c r="WY58" s="185"/>
      <c r="WZ58" s="185"/>
      <c r="XA58" s="185"/>
      <c r="XB58" s="185"/>
      <c r="XC58" s="185"/>
      <c r="XD58" s="185"/>
      <c r="XE58" s="185"/>
      <c r="XF58" s="185"/>
      <c r="XG58" s="185"/>
      <c r="XH58" s="185"/>
      <c r="XI58" s="185"/>
      <c r="XJ58" s="185"/>
      <c r="XK58" s="185"/>
      <c r="XL58" s="185"/>
      <c r="XM58" s="185"/>
      <c r="XN58" s="185"/>
      <c r="XO58" s="185"/>
      <c r="XP58" s="185"/>
      <c r="XQ58" s="185"/>
      <c r="XR58" s="185"/>
      <c r="XS58" s="185"/>
      <c r="XT58" s="185"/>
      <c r="XU58" s="185"/>
      <c r="XV58" s="185"/>
      <c r="XW58" s="185"/>
      <c r="XX58" s="185"/>
      <c r="XY58" s="185"/>
      <c r="XZ58" s="185"/>
      <c r="YA58" s="185"/>
      <c r="YB58" s="185"/>
      <c r="YC58" s="185"/>
      <c r="YD58" s="185"/>
      <c r="YE58" s="185"/>
      <c r="YF58" s="185"/>
      <c r="YG58" s="185"/>
      <c r="YH58" s="185"/>
      <c r="YI58" s="185"/>
      <c r="YJ58" s="185"/>
      <c r="YK58" s="185"/>
      <c r="YL58" s="185"/>
      <c r="YM58" s="185"/>
      <c r="YN58" s="185"/>
      <c r="YO58" s="185"/>
      <c r="YP58" s="185"/>
      <c r="YQ58" s="185"/>
      <c r="YR58" s="185"/>
      <c r="YS58" s="185"/>
      <c r="YT58" s="185"/>
      <c r="YU58" s="185"/>
      <c r="YV58" s="185"/>
      <c r="YW58" s="185"/>
      <c r="YX58" s="185"/>
      <c r="YY58" s="185"/>
      <c r="YZ58" s="185"/>
      <c r="ZA58" s="185"/>
      <c r="ZB58" s="185"/>
      <c r="ZC58" s="185"/>
      <c r="ZD58" s="185"/>
      <c r="ZE58" s="185"/>
      <c r="ZF58" s="185"/>
      <c r="ZG58" s="185"/>
      <c r="ZH58" s="185"/>
      <c r="ZI58" s="185"/>
      <c r="ZJ58" s="185"/>
      <c r="ZK58" s="185"/>
      <c r="ZL58" s="185"/>
      <c r="ZM58" s="185"/>
      <c r="ZN58" s="185"/>
      <c r="ZO58" s="185"/>
      <c r="ZP58" s="185"/>
      <c r="ZQ58" s="185"/>
      <c r="ZR58" s="185"/>
      <c r="ZS58" s="185"/>
      <c r="ZT58" s="185"/>
      <c r="ZU58" s="185"/>
      <c r="ZV58" s="185"/>
      <c r="ZW58" s="185"/>
      <c r="ZX58" s="185"/>
      <c r="ZY58" s="185"/>
      <c r="ZZ58" s="185"/>
      <c r="AAA58" s="185"/>
      <c r="AAB58" s="185"/>
      <c r="AAC58" s="185"/>
      <c r="AAD58" s="185"/>
      <c r="AAE58" s="185"/>
      <c r="AAF58" s="185"/>
      <c r="AAG58" s="185"/>
      <c r="AAH58" s="185"/>
      <c r="AAI58" s="185"/>
      <c r="AAJ58" s="185"/>
      <c r="AAK58" s="185"/>
      <c r="AAL58" s="185"/>
      <c r="AAM58" s="185"/>
      <c r="AAN58" s="185"/>
      <c r="AAO58" s="185"/>
      <c r="AAP58" s="185"/>
      <c r="AAQ58" s="185"/>
      <c r="AAR58" s="185"/>
      <c r="AAS58" s="185"/>
      <c r="AAT58" s="185"/>
      <c r="AAU58" s="185"/>
      <c r="AAV58" s="185"/>
      <c r="AAW58" s="185"/>
      <c r="AAX58" s="185"/>
      <c r="AAY58" s="185"/>
      <c r="AAZ58" s="185"/>
      <c r="ABA58" s="185"/>
      <c r="ABB58" s="185"/>
      <c r="ABC58" s="185"/>
      <c r="ABD58" s="185"/>
      <c r="ABE58" s="185"/>
      <c r="ABF58" s="185"/>
      <c r="ABG58" s="185"/>
      <c r="ABH58" s="185"/>
      <c r="ABI58" s="185"/>
      <c r="ABJ58" s="185"/>
      <c r="ABK58" s="185"/>
      <c r="ABL58" s="185"/>
      <c r="ABM58" s="185"/>
      <c r="ABN58" s="185"/>
      <c r="ABO58" s="185"/>
      <c r="ABP58" s="185"/>
      <c r="ABQ58" s="185"/>
      <c r="ABR58" s="185"/>
      <c r="ABS58" s="185"/>
      <c r="ABT58" s="185"/>
      <c r="ABU58" s="185"/>
      <c r="ABV58" s="185"/>
      <c r="ABW58" s="185"/>
      <c r="ABX58" s="185"/>
      <c r="ABY58" s="185"/>
      <c r="ABZ58" s="185"/>
      <c r="ACA58" s="185"/>
      <c r="ACB58" s="185"/>
      <c r="ACC58" s="185"/>
      <c r="ACD58" s="185"/>
      <c r="ACE58" s="185"/>
      <c r="ACF58" s="185"/>
      <c r="ACG58" s="185"/>
      <c r="ACH58" s="185"/>
      <c r="ACI58" s="185"/>
      <c r="ACJ58" s="185"/>
      <c r="ACK58" s="185"/>
      <c r="ACL58" s="185"/>
      <c r="ACM58" s="185"/>
      <c r="ACN58" s="185"/>
      <c r="ACO58" s="185"/>
      <c r="ACP58" s="185"/>
      <c r="ACQ58" s="185"/>
      <c r="ACR58" s="185"/>
      <c r="ACS58" s="185"/>
      <c r="ACT58" s="185"/>
      <c r="ACU58" s="185"/>
      <c r="ACV58" s="185"/>
      <c r="ACW58" s="185"/>
      <c r="ACX58" s="185"/>
      <c r="ACY58" s="185"/>
      <c r="ACZ58" s="185"/>
      <c r="ADA58" s="185"/>
      <c r="ADB58" s="185"/>
      <c r="ADC58" s="185"/>
      <c r="ADD58" s="185"/>
      <c r="ADE58" s="185"/>
      <c r="ADF58" s="185"/>
      <c r="ADG58" s="185"/>
      <c r="ADH58" s="185"/>
      <c r="ADI58" s="185"/>
      <c r="ADJ58" s="185"/>
      <c r="ADK58" s="185"/>
      <c r="ADL58" s="185"/>
      <c r="ADM58" s="185"/>
      <c r="ADN58" s="185"/>
    </row>
    <row r="59" spans="1:794" ht="21">
      <c r="A59" s="185"/>
      <c r="B59" s="185"/>
      <c r="C59" s="185"/>
      <c r="D59" s="185"/>
      <c r="E59" s="185"/>
      <c r="F59" s="185"/>
      <c r="G59" s="185"/>
      <c r="H59" s="185"/>
      <c r="I59" s="256"/>
      <c r="J59" s="256"/>
      <c r="K59" s="18"/>
      <c r="L59" s="18"/>
      <c r="M59" s="18"/>
      <c r="N59" s="18"/>
      <c r="O59" s="185"/>
      <c r="P59" s="257"/>
      <c r="Q59" s="185"/>
      <c r="R59" s="185"/>
      <c r="S59" s="185"/>
      <c r="T59" s="185"/>
      <c r="U59" s="185"/>
      <c r="V59" s="185"/>
    </row>
    <row r="60" spans="1:794" ht="18.75">
      <c r="A60" s="185"/>
      <c r="B60" s="201"/>
      <c r="C60" s="185"/>
      <c r="D60" s="183"/>
      <c r="E60" s="185"/>
      <c r="F60" s="185"/>
      <c r="G60" s="185"/>
      <c r="H60" s="185"/>
      <c r="I60" s="185"/>
      <c r="J60" s="185"/>
      <c r="K60" s="173"/>
      <c r="M60" s="185"/>
      <c r="N60" s="185"/>
      <c r="O60" s="185"/>
      <c r="P60" s="185"/>
      <c r="Q60" s="185"/>
      <c r="R60" s="185"/>
      <c r="S60" s="185"/>
      <c r="T60" s="212"/>
      <c r="U60" s="212" t="s">
        <v>232</v>
      </c>
      <c r="V60" s="185"/>
    </row>
    <row r="61" spans="1:794" ht="38.25">
      <c r="A61" s="471" t="s">
        <v>143</v>
      </c>
      <c r="B61" s="471"/>
      <c r="C61" s="471"/>
      <c r="D61" s="471"/>
      <c r="E61" s="471"/>
      <c r="F61" s="471"/>
      <c r="G61" s="471"/>
      <c r="H61" s="471"/>
      <c r="I61" s="471"/>
      <c r="J61" s="471"/>
      <c r="K61" s="471"/>
      <c r="L61" s="471"/>
      <c r="M61" s="471"/>
      <c r="N61" s="471"/>
      <c r="O61" s="471"/>
      <c r="P61" s="471"/>
      <c r="Q61" s="471"/>
      <c r="R61" s="471"/>
      <c r="S61" s="471"/>
      <c r="T61" s="471"/>
      <c r="U61" s="471"/>
      <c r="V61" s="471"/>
    </row>
    <row r="62" spans="1:794" ht="38.25">
      <c r="A62" s="174"/>
      <c r="B62" s="175"/>
      <c r="C62" s="174"/>
      <c r="D62" s="174"/>
      <c r="E62" s="174"/>
      <c r="F62" s="176"/>
      <c r="G62" s="174"/>
      <c r="H62" s="174"/>
      <c r="I62" s="174"/>
      <c r="J62" s="174"/>
      <c r="K62" s="174"/>
      <c r="L62" s="174"/>
      <c r="M62" s="174"/>
      <c r="N62" s="174"/>
      <c r="O62" s="472" t="s">
        <v>144</v>
      </c>
      <c r="P62" s="472"/>
      <c r="Q62" s="472"/>
      <c r="R62" s="174"/>
      <c r="S62" s="174"/>
      <c r="T62" s="174"/>
      <c r="U62" s="174"/>
      <c r="V62" s="177"/>
    </row>
    <row r="63" spans="1:794" ht="20.25" thickBot="1">
      <c r="A63" s="178" t="s">
        <v>233</v>
      </c>
      <c r="B63" s="179"/>
      <c r="C63" s="178"/>
      <c r="D63" s="180"/>
      <c r="E63" s="181" t="s">
        <v>145</v>
      </c>
      <c r="F63" s="178"/>
      <c r="G63" s="178"/>
      <c r="H63" s="182"/>
      <c r="I63" s="178" t="s">
        <v>146</v>
      </c>
      <c r="J63" s="182"/>
      <c r="K63" s="178"/>
      <c r="L63" s="182"/>
      <c r="M63" s="181" t="s">
        <v>147</v>
      </c>
      <c r="N63" s="182"/>
      <c r="O63" s="182"/>
      <c r="P63" s="182"/>
      <c r="Q63" s="178" t="s">
        <v>148</v>
      </c>
      <c r="R63" s="178"/>
      <c r="S63" s="182"/>
      <c r="T63" s="182"/>
      <c r="U63" s="183" t="s">
        <v>149</v>
      </c>
      <c r="V63" s="184" t="s">
        <v>150</v>
      </c>
    </row>
    <row r="64" spans="1:794" ht="19.5">
      <c r="A64" s="186" t="s">
        <v>151</v>
      </c>
      <c r="B64" s="187"/>
      <c r="C64" s="188"/>
      <c r="D64" s="189" t="s">
        <v>152</v>
      </c>
      <c r="E64" s="188"/>
      <c r="F64" s="188"/>
      <c r="G64" s="188"/>
      <c r="H64" s="188"/>
      <c r="I64" s="188"/>
      <c r="J64" s="188"/>
      <c r="K64" s="187"/>
      <c r="L64" s="188"/>
      <c r="M64" s="188"/>
      <c r="N64" s="473"/>
      <c r="O64" s="474"/>
      <c r="P64" s="475"/>
      <c r="Q64" s="190" t="s">
        <v>153</v>
      </c>
      <c r="R64" s="191"/>
      <c r="S64" s="191"/>
      <c r="T64" s="191"/>
      <c r="U64" s="192" t="s">
        <v>154</v>
      </c>
      <c r="V64" s="193"/>
      <c r="W64" s="185"/>
    </row>
    <row r="65" spans="1:23">
      <c r="A65" s="194"/>
      <c r="B65" s="195"/>
      <c r="C65" s="185"/>
      <c r="D65" s="185"/>
      <c r="E65" s="196"/>
      <c r="F65" s="196"/>
      <c r="G65" s="196"/>
      <c r="H65" s="196"/>
      <c r="I65" s="196"/>
      <c r="J65" s="196"/>
      <c r="K65" s="195"/>
      <c r="L65" s="196"/>
      <c r="M65" s="196"/>
      <c r="N65" s="460" t="s">
        <v>155</v>
      </c>
      <c r="O65" s="456"/>
      <c r="P65" s="461"/>
      <c r="Q65" s="197" t="s">
        <v>156</v>
      </c>
      <c r="R65" s="198" t="s">
        <v>157</v>
      </c>
      <c r="S65" s="198" t="s">
        <v>158</v>
      </c>
      <c r="T65" s="198" t="s">
        <v>159</v>
      </c>
      <c r="U65" s="198" t="s">
        <v>160</v>
      </c>
      <c r="V65" s="199" t="s">
        <v>161</v>
      </c>
      <c r="W65" s="185"/>
    </row>
    <row r="66" spans="1:23" ht="19.5">
      <c r="A66" s="200" t="s">
        <v>162</v>
      </c>
      <c r="B66" s="201"/>
      <c r="C66" s="430" t="s">
        <v>236</v>
      </c>
      <c r="D66" s="432"/>
      <c r="E66" s="185" t="s">
        <v>163</v>
      </c>
      <c r="F66" s="185"/>
      <c r="G66" s="202" t="s">
        <v>164</v>
      </c>
      <c r="I66" s="185" t="s">
        <v>165</v>
      </c>
      <c r="J66" s="185"/>
      <c r="K66" s="185"/>
      <c r="L66" s="185"/>
      <c r="M66" s="185"/>
      <c r="N66" s="460" t="s">
        <v>166</v>
      </c>
      <c r="O66" s="456"/>
      <c r="P66" s="461"/>
      <c r="Q66" s="203"/>
      <c r="R66" s="204"/>
      <c r="S66" s="204"/>
      <c r="T66" s="204"/>
      <c r="U66" s="205"/>
      <c r="V66" s="206"/>
      <c r="W66" s="185"/>
    </row>
    <row r="67" spans="1:23">
      <c r="A67" s="200"/>
      <c r="B67" s="201"/>
      <c r="C67" s="185"/>
      <c r="D67" s="185"/>
      <c r="E67" s="185"/>
      <c r="F67" s="185"/>
      <c r="G67" s="207" t="s">
        <v>167</v>
      </c>
      <c r="H67" s="185"/>
      <c r="I67" s="185"/>
      <c r="J67" s="185"/>
      <c r="K67" s="201"/>
      <c r="L67" s="185"/>
      <c r="M67" s="185"/>
      <c r="N67" s="460" t="s">
        <v>168</v>
      </c>
      <c r="O67" s="456"/>
      <c r="P67" s="461"/>
      <c r="Q67" s="208"/>
      <c r="R67" s="208"/>
      <c r="S67" s="208"/>
      <c r="T67" s="208"/>
      <c r="U67" s="208"/>
      <c r="V67" s="209"/>
      <c r="W67" s="185"/>
    </row>
    <row r="68" spans="1:23">
      <c r="A68" s="200"/>
      <c r="B68" s="201"/>
      <c r="C68" s="185"/>
      <c r="D68" s="185"/>
      <c r="E68" s="185"/>
      <c r="F68" s="185"/>
      <c r="G68" s="185"/>
      <c r="H68" s="185"/>
      <c r="I68" s="185"/>
      <c r="J68" s="185"/>
      <c r="K68" s="201"/>
      <c r="L68" s="185"/>
      <c r="M68" s="185"/>
      <c r="N68" s="460" t="s">
        <v>169</v>
      </c>
      <c r="O68" s="456"/>
      <c r="P68" s="461"/>
      <c r="Q68" s="208"/>
      <c r="R68" s="208"/>
      <c r="S68" s="208"/>
      <c r="T68" s="208"/>
      <c r="U68" s="208"/>
      <c r="V68" s="209"/>
      <c r="W68" s="185"/>
    </row>
    <row r="69" spans="1:23" ht="18.75">
      <c r="A69" s="200" t="s">
        <v>170</v>
      </c>
      <c r="B69" s="464" t="s">
        <v>236</v>
      </c>
      <c r="C69" s="465"/>
      <c r="D69" s="210" t="s">
        <v>171</v>
      </c>
      <c r="E69" s="202" t="s">
        <v>172</v>
      </c>
      <c r="F69" s="466"/>
      <c r="G69" s="467"/>
      <c r="H69" s="211" t="s">
        <v>173</v>
      </c>
      <c r="I69" s="468"/>
      <c r="J69" s="468"/>
      <c r="K69" s="202" t="s">
        <v>174</v>
      </c>
      <c r="L69" s="469"/>
      <c r="M69" s="470"/>
      <c r="N69" s="460" t="s">
        <v>175</v>
      </c>
      <c r="O69" s="456"/>
      <c r="P69" s="461"/>
      <c r="Q69" s="208"/>
      <c r="R69" s="208"/>
      <c r="S69" s="208"/>
      <c r="T69" s="208"/>
      <c r="U69" s="208"/>
      <c r="V69" s="209"/>
      <c r="W69" s="185"/>
    </row>
    <row r="70" spans="1:23">
      <c r="A70" s="200"/>
      <c r="B70" s="201"/>
      <c r="C70" s="185"/>
      <c r="D70" s="185"/>
      <c r="E70" s="212"/>
      <c r="F70" s="212" t="s">
        <v>176</v>
      </c>
      <c r="G70" s="455"/>
      <c r="H70" s="456"/>
      <c r="I70" s="457" t="s">
        <v>177</v>
      </c>
      <c r="J70" s="457"/>
      <c r="K70" s="458"/>
      <c r="L70" s="459"/>
      <c r="M70" s="185"/>
      <c r="N70" s="460" t="s">
        <v>178</v>
      </c>
      <c r="O70" s="456"/>
      <c r="P70" s="461"/>
      <c r="Q70" s="208"/>
      <c r="R70" s="208"/>
      <c r="S70" s="208"/>
      <c r="T70" s="208"/>
      <c r="U70" s="208"/>
      <c r="V70" s="209"/>
      <c r="W70" s="185"/>
    </row>
    <row r="71" spans="1:23">
      <c r="A71" s="200"/>
      <c r="B71" s="201"/>
      <c r="C71" s="462"/>
      <c r="D71" s="463"/>
      <c r="E71" s="463"/>
      <c r="F71" s="463"/>
      <c r="G71" s="185"/>
      <c r="H71" s="185"/>
      <c r="I71" s="185"/>
      <c r="J71" s="185"/>
      <c r="K71" s="201"/>
      <c r="L71" s="185"/>
      <c r="M71" s="185"/>
      <c r="N71" s="460"/>
      <c r="O71" s="456"/>
      <c r="P71" s="461"/>
      <c r="Q71" s="208"/>
      <c r="R71" s="208"/>
      <c r="S71" s="208"/>
      <c r="T71" s="208"/>
      <c r="U71" s="208"/>
      <c r="V71" s="209"/>
      <c r="W71" s="185"/>
    </row>
    <row r="72" spans="1:23" ht="21">
      <c r="A72" s="433" t="s">
        <v>179</v>
      </c>
      <c r="B72" s="434"/>
      <c r="C72" s="435">
        <v>0</v>
      </c>
      <c r="D72" s="435"/>
      <c r="E72" s="435"/>
      <c r="F72" s="435"/>
      <c r="G72" s="436" t="s">
        <v>180</v>
      </c>
      <c r="H72" s="436"/>
      <c r="I72" s="437">
        <v>0</v>
      </c>
      <c r="J72" s="437"/>
      <c r="K72" s="437"/>
      <c r="L72" s="437"/>
      <c r="M72" s="438"/>
      <c r="N72" s="439"/>
      <c r="O72" s="440"/>
      <c r="P72" s="441"/>
      <c r="Q72" s="208"/>
      <c r="R72" s="208"/>
      <c r="S72" s="208"/>
      <c r="T72" s="208"/>
      <c r="U72" s="208"/>
      <c r="V72" s="209"/>
      <c r="W72" s="185"/>
    </row>
    <row r="73" spans="1:23">
      <c r="A73" s="213" t="s">
        <v>181</v>
      </c>
      <c r="B73" s="214" t="s">
        <v>157</v>
      </c>
      <c r="C73" s="442" t="s">
        <v>182</v>
      </c>
      <c r="D73" s="443"/>
      <c r="E73" s="443"/>
      <c r="F73" s="444"/>
      <c r="G73" s="215"/>
      <c r="H73" s="216"/>
      <c r="I73" s="216"/>
      <c r="J73" s="217"/>
      <c r="K73" s="448" t="s">
        <v>183</v>
      </c>
      <c r="L73" s="215"/>
      <c r="M73" s="450" t="s">
        <v>184</v>
      </c>
      <c r="N73" s="451"/>
      <c r="O73" s="451"/>
      <c r="P73" s="218" t="s">
        <v>185</v>
      </c>
      <c r="Q73" s="219"/>
      <c r="R73" s="220"/>
      <c r="S73" s="221" t="s">
        <v>186</v>
      </c>
      <c r="T73" s="220"/>
      <c r="U73" s="220"/>
      <c r="V73" s="222"/>
    </row>
    <row r="74" spans="1:23" ht="19.5">
      <c r="A74" s="223" t="s">
        <v>187</v>
      </c>
      <c r="B74" s="224" t="s">
        <v>188</v>
      </c>
      <c r="C74" s="445"/>
      <c r="D74" s="446"/>
      <c r="E74" s="446"/>
      <c r="F74" s="447"/>
      <c r="G74" s="452" t="s">
        <v>38</v>
      </c>
      <c r="H74" s="453"/>
      <c r="I74" s="453"/>
      <c r="J74" s="454"/>
      <c r="K74" s="449"/>
      <c r="L74" s="224" t="s">
        <v>23</v>
      </c>
      <c r="M74" s="224" t="s">
        <v>189</v>
      </c>
      <c r="N74" s="198" t="s">
        <v>190</v>
      </c>
      <c r="O74" s="198" t="s">
        <v>191</v>
      </c>
      <c r="P74" s="198" t="s">
        <v>192</v>
      </c>
      <c r="Q74" s="225" t="s">
        <v>193</v>
      </c>
      <c r="R74" s="226" t="s">
        <v>194</v>
      </c>
      <c r="S74" s="226" t="s">
        <v>195</v>
      </c>
      <c r="T74" s="226" t="s">
        <v>196</v>
      </c>
      <c r="U74" s="227" t="s">
        <v>197</v>
      </c>
      <c r="V74" s="199" t="s">
        <v>47</v>
      </c>
      <c r="W74" s="185"/>
    </row>
    <row r="75" spans="1:23" ht="19.5">
      <c r="A75" s="228"/>
      <c r="B75" s="229">
        <v>31</v>
      </c>
      <c r="C75" s="427" t="str">
        <f>IF(ISBLANK(BOM續頁!K41)," ",BOM續頁!K41)</f>
        <v xml:space="preserve"> </v>
      </c>
      <c r="D75" s="428"/>
      <c r="E75" s="428"/>
      <c r="F75" s="429"/>
      <c r="G75" s="430" t="str">
        <f>IF(ISBLANK(BOM續頁!Q41)," ",BOM續頁!Q41)</f>
        <v xml:space="preserve"> </v>
      </c>
      <c r="H75" s="431"/>
      <c r="I75" s="431"/>
      <c r="J75" s="432"/>
      <c r="K75" s="230" t="str">
        <f>IF(ISBLANK(BOM續頁!AC41)," ",BOM續頁!AC41)</f>
        <v xml:space="preserve"> </v>
      </c>
      <c r="L75" s="230" t="str">
        <f>IF(ISBLANK(BOM續頁!AD41)," ",BOM續頁!AD41)</f>
        <v xml:space="preserve"> </v>
      </c>
      <c r="M75" s="230" t="str">
        <f>IF(ISBLANK(BOM續頁!AI41)," ",BOM續頁!AI41)</f>
        <v xml:space="preserve"> </v>
      </c>
      <c r="N75" s="230" t="str">
        <f>IF(ISBLANK(BOM續頁!AH41)," ",BOM續頁!AH41)</f>
        <v xml:space="preserve"> </v>
      </c>
      <c r="O75" s="230" t="str">
        <f>IF(ISBLANK(BOM續頁!AF41)," ",BOM續頁!AF41)</f>
        <v xml:space="preserve"> </v>
      </c>
      <c r="P75" s="230"/>
      <c r="Q75" s="230"/>
      <c r="R75" s="208"/>
      <c r="S75" s="208"/>
      <c r="T75" s="208"/>
      <c r="U75" s="208"/>
      <c r="V75" s="209"/>
    </row>
    <row r="76" spans="1:23" ht="19.5">
      <c r="A76" s="228"/>
      <c r="B76" s="229">
        <v>32</v>
      </c>
      <c r="C76" s="427" t="str">
        <f>IF(ISBLANK(BOM續頁!K42)," ",BOM續頁!K42)</f>
        <v xml:space="preserve"> </v>
      </c>
      <c r="D76" s="428"/>
      <c r="E76" s="428"/>
      <c r="F76" s="429"/>
      <c r="G76" s="430" t="str">
        <f>IF(ISBLANK(BOM續頁!Q42)," ",BOM續頁!Q42)</f>
        <v xml:space="preserve"> </v>
      </c>
      <c r="H76" s="431"/>
      <c r="I76" s="431"/>
      <c r="J76" s="432"/>
      <c r="K76" s="230" t="str">
        <f>IF(ISBLANK(BOM續頁!AC42)," ",BOM續頁!AC42)</f>
        <v xml:space="preserve"> </v>
      </c>
      <c r="L76" s="230" t="str">
        <f>IF(ISBLANK(BOM續頁!AD42)," ",BOM續頁!AD42)</f>
        <v xml:space="preserve"> </v>
      </c>
      <c r="M76" s="230" t="str">
        <f>IF(ISBLANK(BOM續頁!AI42)," ",BOM續頁!AI42)</f>
        <v xml:space="preserve"> </v>
      </c>
      <c r="N76" s="230" t="str">
        <f>IF(ISBLANK(BOM續頁!AH42)," ",BOM續頁!AH42)</f>
        <v xml:space="preserve"> </v>
      </c>
      <c r="O76" s="230" t="str">
        <f>IF(ISBLANK(BOM續頁!AF42)," ",BOM續頁!AF42)</f>
        <v xml:space="preserve"> </v>
      </c>
      <c r="P76" s="230"/>
      <c r="Q76" s="230"/>
      <c r="R76" s="208"/>
      <c r="S76" s="208"/>
      <c r="T76" s="208"/>
      <c r="U76" s="208"/>
      <c r="V76" s="209"/>
    </row>
    <row r="77" spans="1:23" ht="19.5">
      <c r="A77" s="231"/>
      <c r="B77" s="229">
        <v>33</v>
      </c>
      <c r="C77" s="427" t="str">
        <f>IF(ISBLANK(BOM續頁!K43)," ",BOM續頁!K43)</f>
        <v xml:space="preserve"> </v>
      </c>
      <c r="D77" s="428"/>
      <c r="E77" s="428"/>
      <c r="F77" s="429"/>
      <c r="G77" s="430" t="str">
        <f>IF(ISBLANK(BOM續頁!Q43)," ",BOM續頁!Q43)</f>
        <v xml:space="preserve"> </v>
      </c>
      <c r="H77" s="431"/>
      <c r="I77" s="431"/>
      <c r="J77" s="432"/>
      <c r="K77" s="230" t="str">
        <f>IF(ISBLANK(BOM續頁!AC43)," ",BOM續頁!AC43)</f>
        <v xml:space="preserve"> </v>
      </c>
      <c r="L77" s="230" t="str">
        <f>IF(ISBLANK(BOM續頁!AD43)," ",BOM續頁!AD43)</f>
        <v xml:space="preserve"> </v>
      </c>
      <c r="M77" s="230" t="str">
        <f>IF(ISBLANK(BOM續頁!AI43)," ",BOM續頁!AI43)</f>
        <v xml:space="preserve"> </v>
      </c>
      <c r="N77" s="230" t="str">
        <f>IF(ISBLANK(BOM續頁!AH43)," ",BOM續頁!AH43)</f>
        <v xml:space="preserve"> </v>
      </c>
      <c r="O77" s="230" t="str">
        <f>IF(ISBLANK(BOM續頁!AF43)," ",BOM續頁!AF43)</f>
        <v xml:space="preserve"> </v>
      </c>
      <c r="P77" s="230"/>
      <c r="Q77" s="230"/>
      <c r="R77" s="208"/>
      <c r="S77" s="208"/>
      <c r="T77" s="208"/>
      <c r="U77" s="208"/>
      <c r="V77" s="209"/>
    </row>
    <row r="78" spans="1:23" ht="19.5">
      <c r="A78" s="231"/>
      <c r="B78" s="229">
        <v>34</v>
      </c>
      <c r="C78" s="427" t="str">
        <f>IF(ISBLANK(BOM續頁!K44)," ",BOM續頁!K44)</f>
        <v xml:space="preserve"> </v>
      </c>
      <c r="D78" s="428"/>
      <c r="E78" s="428"/>
      <c r="F78" s="429"/>
      <c r="G78" s="430" t="str">
        <f>IF(ISBLANK(BOM續頁!Q44)," ",BOM續頁!Q44)</f>
        <v xml:space="preserve"> </v>
      </c>
      <c r="H78" s="431"/>
      <c r="I78" s="431"/>
      <c r="J78" s="432"/>
      <c r="K78" s="230" t="str">
        <f>IF(ISBLANK(BOM續頁!AC44)," ",BOM續頁!AC44)</f>
        <v xml:space="preserve"> </v>
      </c>
      <c r="L78" s="230" t="str">
        <f>IF(ISBLANK(BOM續頁!AD44)," ",BOM續頁!AD44)</f>
        <v xml:space="preserve"> </v>
      </c>
      <c r="M78" s="230" t="str">
        <f>IF(ISBLANK(BOM續頁!AI44)," ",BOM續頁!AI44)</f>
        <v xml:space="preserve"> </v>
      </c>
      <c r="N78" s="230" t="str">
        <f>IF(ISBLANK(BOM續頁!AH44)," ",BOM續頁!AH44)</f>
        <v xml:space="preserve"> </v>
      </c>
      <c r="O78" s="230" t="str">
        <f>IF(ISBLANK(BOM續頁!AF44)," ",BOM續頁!AF44)</f>
        <v xml:space="preserve"> </v>
      </c>
      <c r="P78" s="230"/>
      <c r="Q78" s="230"/>
      <c r="R78" s="208"/>
      <c r="S78" s="208"/>
      <c r="T78" s="208"/>
      <c r="U78" s="208"/>
      <c r="V78" s="209"/>
    </row>
    <row r="79" spans="1:23" ht="19.5">
      <c r="A79" s="231"/>
      <c r="B79" s="229">
        <v>35</v>
      </c>
      <c r="C79" s="427" t="str">
        <f>IF(ISBLANK(BOM續頁!K45)," ",BOM續頁!K45)</f>
        <v xml:space="preserve"> </v>
      </c>
      <c r="D79" s="428"/>
      <c r="E79" s="428"/>
      <c r="F79" s="429"/>
      <c r="G79" s="430" t="str">
        <f>IF(ISBLANK(BOM續頁!Q45)," ",BOM續頁!Q45)</f>
        <v xml:space="preserve"> </v>
      </c>
      <c r="H79" s="431"/>
      <c r="I79" s="431"/>
      <c r="J79" s="432"/>
      <c r="K79" s="230" t="str">
        <f>IF(ISBLANK(BOM續頁!AC45)," ",BOM續頁!AC45)</f>
        <v xml:space="preserve"> </v>
      </c>
      <c r="L79" s="230" t="str">
        <f>IF(ISBLANK(BOM續頁!AD45)," ",BOM續頁!AD45)</f>
        <v xml:space="preserve"> </v>
      </c>
      <c r="M79" s="230" t="str">
        <f>IF(ISBLANK(BOM續頁!AI45)," ",BOM續頁!AI45)</f>
        <v xml:space="preserve"> </v>
      </c>
      <c r="N79" s="230" t="str">
        <f>IF(ISBLANK(BOM續頁!AH45)," ",BOM續頁!AH45)</f>
        <v xml:space="preserve"> </v>
      </c>
      <c r="O79" s="230" t="str">
        <f>IF(ISBLANK(BOM續頁!AF45)," ",BOM續頁!AF45)</f>
        <v xml:space="preserve"> </v>
      </c>
      <c r="P79" s="230"/>
      <c r="Q79" s="230"/>
      <c r="R79" s="208"/>
      <c r="S79" s="208"/>
      <c r="T79" s="208"/>
      <c r="U79" s="208"/>
      <c r="V79" s="209"/>
    </row>
    <row r="80" spans="1:23" ht="19.5">
      <c r="A80" s="232"/>
      <c r="B80" s="229">
        <v>36</v>
      </c>
      <c r="C80" s="427" t="str">
        <f>IF(ISBLANK(BOM續頁!K46)," ",BOM續頁!K46)</f>
        <v xml:space="preserve"> </v>
      </c>
      <c r="D80" s="428"/>
      <c r="E80" s="428"/>
      <c r="F80" s="429"/>
      <c r="G80" s="430" t="str">
        <f>IF(ISBLANK(BOM續頁!Q46)," ",BOM續頁!Q46)</f>
        <v xml:space="preserve"> </v>
      </c>
      <c r="H80" s="431"/>
      <c r="I80" s="431"/>
      <c r="J80" s="432"/>
      <c r="K80" s="230" t="str">
        <f>IF(ISBLANK(BOM續頁!AC46)," ",BOM續頁!AC46)</f>
        <v xml:space="preserve"> </v>
      </c>
      <c r="L80" s="230" t="str">
        <f>IF(ISBLANK(BOM續頁!AD46)," ",BOM續頁!AD46)</f>
        <v xml:space="preserve"> </v>
      </c>
      <c r="M80" s="230" t="str">
        <f>IF(ISBLANK(BOM續頁!AI46)," ",BOM續頁!AI46)</f>
        <v xml:space="preserve"> </v>
      </c>
      <c r="N80" s="230" t="str">
        <f>IF(ISBLANK(BOM續頁!AH46)," ",BOM續頁!AH46)</f>
        <v xml:space="preserve"> </v>
      </c>
      <c r="O80" s="230" t="str">
        <f>IF(ISBLANK(BOM續頁!AF46)," ",BOM續頁!AF46)</f>
        <v xml:space="preserve"> </v>
      </c>
      <c r="P80" s="230"/>
      <c r="Q80" s="230"/>
      <c r="R80" s="208"/>
      <c r="S80" s="208"/>
      <c r="T80" s="208"/>
      <c r="U80" s="208"/>
      <c r="V80" s="209"/>
    </row>
    <row r="81" spans="1:23" ht="19.5">
      <c r="A81" s="232"/>
      <c r="B81" s="229">
        <v>37</v>
      </c>
      <c r="C81" s="427" t="str">
        <f>IF(ISBLANK(BOM續頁!K47)," ",BOM續頁!K47)</f>
        <v xml:space="preserve"> </v>
      </c>
      <c r="D81" s="428"/>
      <c r="E81" s="428"/>
      <c r="F81" s="429"/>
      <c r="G81" s="430" t="str">
        <f>IF(ISBLANK(BOM續頁!Q47)," ",BOM續頁!Q47)</f>
        <v xml:space="preserve"> </v>
      </c>
      <c r="H81" s="431"/>
      <c r="I81" s="431"/>
      <c r="J81" s="432"/>
      <c r="K81" s="230" t="str">
        <f>IF(ISBLANK(BOM續頁!AC47)," ",BOM續頁!AC47)</f>
        <v xml:space="preserve"> </v>
      </c>
      <c r="L81" s="230" t="str">
        <f>IF(ISBLANK(BOM續頁!AD47)," ",BOM續頁!AD47)</f>
        <v xml:space="preserve"> </v>
      </c>
      <c r="M81" s="230" t="str">
        <f>IF(ISBLANK(BOM續頁!AI47)," ",BOM續頁!AI47)</f>
        <v xml:space="preserve"> </v>
      </c>
      <c r="N81" s="230" t="str">
        <f>IF(ISBLANK(BOM續頁!AH47)," ",BOM續頁!AH47)</f>
        <v xml:space="preserve"> </v>
      </c>
      <c r="O81" s="230" t="str">
        <f>IF(ISBLANK(BOM續頁!AF47)," ",BOM續頁!AF47)</f>
        <v xml:space="preserve"> </v>
      </c>
      <c r="P81" s="230"/>
      <c r="Q81" s="230"/>
      <c r="R81" s="208"/>
      <c r="S81" s="208"/>
      <c r="T81" s="208"/>
      <c r="U81" s="208"/>
      <c r="V81" s="209"/>
    </row>
    <row r="82" spans="1:23" ht="19.5">
      <c r="A82" s="232"/>
      <c r="B82" s="229">
        <v>38</v>
      </c>
      <c r="C82" s="427" t="str">
        <f>IF(ISBLANK(BOM續頁!K48)," ",BOM續頁!K48)</f>
        <v xml:space="preserve"> </v>
      </c>
      <c r="D82" s="428"/>
      <c r="E82" s="428"/>
      <c r="F82" s="429"/>
      <c r="G82" s="430" t="str">
        <f>IF(ISBLANK(BOM續頁!Q48)," ",BOM續頁!Q48)</f>
        <v xml:space="preserve"> </v>
      </c>
      <c r="H82" s="431"/>
      <c r="I82" s="431"/>
      <c r="J82" s="432"/>
      <c r="K82" s="230" t="str">
        <f>IF(ISBLANK(BOM續頁!AC48)," ",BOM續頁!AC48)</f>
        <v xml:space="preserve"> </v>
      </c>
      <c r="L82" s="230" t="str">
        <f>IF(ISBLANK(BOM續頁!AD48)," ",BOM續頁!AD48)</f>
        <v xml:space="preserve"> </v>
      </c>
      <c r="M82" s="230" t="str">
        <f>IF(ISBLANK(BOM續頁!AI48)," ",BOM續頁!AI48)</f>
        <v xml:space="preserve"> </v>
      </c>
      <c r="N82" s="230" t="str">
        <f>IF(ISBLANK(BOM續頁!AH48)," ",BOM續頁!AH48)</f>
        <v xml:space="preserve"> </v>
      </c>
      <c r="O82" s="230" t="str">
        <f>IF(ISBLANK(BOM續頁!AF48)," ",BOM續頁!AF48)</f>
        <v xml:space="preserve"> </v>
      </c>
      <c r="P82" s="230"/>
      <c r="Q82" s="230"/>
      <c r="R82" s="208"/>
      <c r="S82" s="208"/>
      <c r="T82" s="208"/>
      <c r="U82" s="208"/>
      <c r="V82" s="209"/>
    </row>
    <row r="83" spans="1:23" ht="19.5">
      <c r="A83" s="233"/>
      <c r="B83" s="229">
        <v>39</v>
      </c>
      <c r="C83" s="427" t="str">
        <f>IF(ISBLANK(BOM續頁!K49)," ",BOM續頁!K49)</f>
        <v xml:space="preserve"> </v>
      </c>
      <c r="D83" s="428"/>
      <c r="E83" s="428"/>
      <c r="F83" s="429"/>
      <c r="G83" s="430" t="str">
        <f>IF(ISBLANK(BOM續頁!Q49)," ",BOM續頁!Q49)</f>
        <v xml:space="preserve"> </v>
      </c>
      <c r="H83" s="431"/>
      <c r="I83" s="431"/>
      <c r="J83" s="432"/>
      <c r="K83" s="230" t="str">
        <f>IF(ISBLANK(BOM續頁!AC49)," ",BOM續頁!AC49)</f>
        <v xml:space="preserve"> </v>
      </c>
      <c r="L83" s="230" t="str">
        <f>IF(ISBLANK(BOM續頁!AD49)," ",BOM續頁!AD49)</f>
        <v xml:space="preserve"> </v>
      </c>
      <c r="M83" s="230" t="str">
        <f>IF(ISBLANK(BOM續頁!AI49)," ",BOM續頁!AI49)</f>
        <v xml:space="preserve"> </v>
      </c>
      <c r="N83" s="230" t="str">
        <f>IF(ISBLANK(BOM續頁!AH49)," ",BOM續頁!AH49)</f>
        <v xml:space="preserve"> </v>
      </c>
      <c r="O83" s="230" t="str">
        <f>IF(ISBLANK(BOM續頁!AF49)," ",BOM續頁!AF49)</f>
        <v xml:space="preserve"> </v>
      </c>
      <c r="P83" s="230"/>
      <c r="Q83" s="230"/>
      <c r="R83" s="208"/>
      <c r="S83" s="208"/>
      <c r="T83" s="208"/>
      <c r="U83" s="208"/>
      <c r="V83" s="209"/>
      <c r="W83" s="185"/>
    </row>
    <row r="84" spans="1:23" ht="19.5">
      <c r="A84" s="232"/>
      <c r="B84" s="229">
        <v>40</v>
      </c>
      <c r="C84" s="427" t="str">
        <f>IF(ISBLANK(BOM續頁!K50)," ",BOM續頁!K50)</f>
        <v xml:space="preserve"> </v>
      </c>
      <c r="D84" s="428"/>
      <c r="E84" s="428"/>
      <c r="F84" s="429"/>
      <c r="G84" s="430" t="str">
        <f>IF(ISBLANK(BOM續頁!Q50)," ",BOM續頁!Q50)</f>
        <v xml:space="preserve"> </v>
      </c>
      <c r="H84" s="431"/>
      <c r="I84" s="431"/>
      <c r="J84" s="432"/>
      <c r="K84" s="230" t="str">
        <f>IF(ISBLANK(BOM續頁!AC50)," ",BOM續頁!AC50)</f>
        <v xml:space="preserve"> </v>
      </c>
      <c r="L84" s="230" t="str">
        <f>IF(ISBLANK(BOM續頁!AD50)," ",BOM續頁!AD50)</f>
        <v xml:space="preserve"> </v>
      </c>
      <c r="M84" s="230" t="str">
        <f>IF(ISBLANK(BOM續頁!AI50)," ",BOM續頁!AI50)</f>
        <v xml:space="preserve"> </v>
      </c>
      <c r="N84" s="230" t="str">
        <f>IF(ISBLANK(BOM續頁!AH50)," ",BOM續頁!AH50)</f>
        <v xml:space="preserve"> </v>
      </c>
      <c r="O84" s="230" t="str">
        <f>IF(ISBLANK(BOM續頁!AF50)," ",BOM續頁!AF50)</f>
        <v xml:space="preserve"> </v>
      </c>
      <c r="P84" s="234"/>
      <c r="Q84" s="208"/>
      <c r="R84" s="208"/>
      <c r="S84" s="208"/>
      <c r="T84" s="208"/>
      <c r="U84" s="208"/>
      <c r="V84" s="209"/>
    </row>
    <row r="85" spans="1:23" ht="19.5">
      <c r="A85" s="232"/>
      <c r="B85" s="229">
        <v>41</v>
      </c>
      <c r="C85" s="427" t="str">
        <f>IF(ISBLANK(BOM續頁!K51)," ",BOM續頁!K51)</f>
        <v xml:space="preserve"> </v>
      </c>
      <c r="D85" s="428"/>
      <c r="E85" s="428"/>
      <c r="F85" s="429"/>
      <c r="G85" s="430" t="str">
        <f>IF(ISBLANK(BOM續頁!Q51)," ",BOM續頁!Q51)</f>
        <v xml:space="preserve"> </v>
      </c>
      <c r="H85" s="431"/>
      <c r="I85" s="431"/>
      <c r="J85" s="432"/>
      <c r="K85" s="230" t="str">
        <f>IF(ISBLANK(BOM續頁!AC51)," ",BOM續頁!AC51)</f>
        <v xml:space="preserve"> </v>
      </c>
      <c r="L85" s="230" t="str">
        <f>IF(ISBLANK(BOM續頁!AD51)," ",BOM續頁!AD51)</f>
        <v xml:space="preserve"> </v>
      </c>
      <c r="M85" s="230" t="str">
        <f>IF(ISBLANK(BOM續頁!AI51)," ",BOM續頁!AI51)</f>
        <v xml:space="preserve"> </v>
      </c>
      <c r="N85" s="230" t="str">
        <f>IF(ISBLANK(BOM續頁!AH51)," ",BOM續頁!AH51)</f>
        <v xml:space="preserve"> </v>
      </c>
      <c r="O85" s="230" t="str">
        <f>IF(ISBLANK(BOM續頁!AF51)," ",BOM續頁!AF51)</f>
        <v xml:space="preserve"> </v>
      </c>
      <c r="P85" s="230"/>
      <c r="Q85" s="208"/>
      <c r="R85" s="208"/>
      <c r="S85" s="208"/>
      <c r="T85" s="208"/>
      <c r="U85" s="208"/>
      <c r="V85" s="209"/>
    </row>
    <row r="86" spans="1:23" ht="19.5">
      <c r="A86" s="232"/>
      <c r="B86" s="229">
        <v>42</v>
      </c>
      <c r="C86" s="427" t="str">
        <f>IF(ISBLANK(BOM續頁!K52)," ",BOM續頁!K52)</f>
        <v xml:space="preserve"> </v>
      </c>
      <c r="D86" s="428"/>
      <c r="E86" s="428"/>
      <c r="F86" s="429"/>
      <c r="G86" s="430" t="str">
        <f>IF(ISBLANK(BOM續頁!Q52)," ",BOM續頁!Q52)</f>
        <v xml:space="preserve"> </v>
      </c>
      <c r="H86" s="431"/>
      <c r="I86" s="431"/>
      <c r="J86" s="432"/>
      <c r="K86" s="230" t="str">
        <f>IF(ISBLANK(BOM續頁!AC52)," ",BOM續頁!AC52)</f>
        <v xml:space="preserve"> </v>
      </c>
      <c r="L86" s="230" t="str">
        <f>IF(ISBLANK(BOM續頁!AD52)," ",BOM續頁!AD52)</f>
        <v xml:space="preserve"> </v>
      </c>
      <c r="M86" s="230" t="str">
        <f>IF(ISBLANK(BOM續頁!AI52)," ",BOM續頁!AI52)</f>
        <v xml:space="preserve"> </v>
      </c>
      <c r="N86" s="230" t="str">
        <f>IF(ISBLANK(BOM續頁!AH52)," ",BOM續頁!AH52)</f>
        <v xml:space="preserve"> </v>
      </c>
      <c r="O86" s="230" t="str">
        <f>IF(ISBLANK(BOM續頁!AF52)," ",BOM續頁!AF52)</f>
        <v xml:space="preserve"> </v>
      </c>
      <c r="P86" s="230"/>
      <c r="Q86" s="235"/>
      <c r="R86" s="208"/>
      <c r="S86" s="208"/>
      <c r="T86" s="208"/>
      <c r="U86" s="208"/>
      <c r="V86" s="209"/>
    </row>
    <row r="87" spans="1:23" ht="19.5">
      <c r="A87" s="232"/>
      <c r="B87" s="229">
        <v>43</v>
      </c>
      <c r="C87" s="427" t="str">
        <f>IF(ISBLANK(BOM續頁!K53)," ",BOM續頁!K53)</f>
        <v xml:space="preserve"> </v>
      </c>
      <c r="D87" s="428"/>
      <c r="E87" s="428"/>
      <c r="F87" s="429"/>
      <c r="G87" s="430" t="str">
        <f>IF(ISBLANK(BOM續頁!Q53)," ",BOM續頁!Q53)</f>
        <v xml:space="preserve"> </v>
      </c>
      <c r="H87" s="431"/>
      <c r="I87" s="431"/>
      <c r="J87" s="432"/>
      <c r="K87" s="230" t="str">
        <f>IF(ISBLANK(BOM續頁!AC53)," ",BOM續頁!AC53)</f>
        <v xml:space="preserve"> </v>
      </c>
      <c r="L87" s="230" t="str">
        <f>IF(ISBLANK(BOM續頁!AD53)," ",BOM續頁!AD53)</f>
        <v xml:space="preserve"> </v>
      </c>
      <c r="M87" s="230" t="str">
        <f>IF(ISBLANK(BOM續頁!AI53)," ",BOM續頁!AI53)</f>
        <v xml:space="preserve"> </v>
      </c>
      <c r="N87" s="230" t="str">
        <f>IF(ISBLANK(BOM續頁!AH53)," ",BOM續頁!AH53)</f>
        <v xml:space="preserve"> </v>
      </c>
      <c r="O87" s="230" t="str">
        <f>IF(ISBLANK(BOM續頁!AF53)," ",BOM續頁!AF53)</f>
        <v xml:space="preserve"> </v>
      </c>
      <c r="P87" s="230"/>
      <c r="Q87" s="234"/>
      <c r="R87" s="208"/>
      <c r="S87" s="208"/>
      <c r="T87" s="208"/>
      <c r="U87" s="208"/>
      <c r="V87" s="209"/>
    </row>
    <row r="88" spans="1:23" ht="19.5">
      <c r="A88" s="232"/>
      <c r="B88" s="229">
        <v>44</v>
      </c>
      <c r="C88" s="427" t="str">
        <f>IF(ISBLANK(BOM續頁!K54)," ",BOM續頁!K54)</f>
        <v xml:space="preserve"> </v>
      </c>
      <c r="D88" s="428"/>
      <c r="E88" s="428"/>
      <c r="F88" s="429"/>
      <c r="G88" s="430" t="str">
        <f>IF(ISBLANK(BOM續頁!Q54)," ",BOM續頁!Q54)</f>
        <v xml:space="preserve"> </v>
      </c>
      <c r="H88" s="431"/>
      <c r="I88" s="431"/>
      <c r="J88" s="432"/>
      <c r="K88" s="230" t="str">
        <f>IF(ISBLANK(BOM續頁!AC54)," ",BOM續頁!AC54)</f>
        <v xml:space="preserve"> </v>
      </c>
      <c r="L88" s="230" t="str">
        <f>IF(ISBLANK(BOM續頁!AD54)," ",BOM續頁!AD54)</f>
        <v xml:space="preserve"> </v>
      </c>
      <c r="M88" s="230" t="str">
        <f>IF(ISBLANK(BOM續頁!AI54)," ",BOM續頁!AI54)</f>
        <v xml:space="preserve"> </v>
      </c>
      <c r="N88" s="230" t="str">
        <f>IF(ISBLANK(BOM續頁!AH54)," ",BOM續頁!AH54)</f>
        <v xml:space="preserve"> </v>
      </c>
      <c r="O88" s="230" t="str">
        <f>IF(ISBLANK(BOM續頁!AF54)," ",BOM續頁!AF54)</f>
        <v xml:space="preserve"> </v>
      </c>
      <c r="P88" s="230"/>
      <c r="Q88" s="208"/>
      <c r="R88" s="208"/>
      <c r="S88" s="208"/>
      <c r="T88" s="208"/>
      <c r="U88" s="208"/>
      <c r="V88" s="209"/>
    </row>
    <row r="89" spans="1:23" ht="19.5">
      <c r="A89" s="232"/>
      <c r="B89" s="229">
        <v>45</v>
      </c>
      <c r="C89" s="427" t="str">
        <f>IF(ISBLANK(BOM續頁!K55)," ",BOM續頁!K55)</f>
        <v xml:space="preserve"> </v>
      </c>
      <c r="D89" s="428"/>
      <c r="E89" s="428"/>
      <c r="F89" s="429"/>
      <c r="G89" s="430" t="str">
        <f>IF(ISBLANK(BOM續頁!Q55)," ",BOM續頁!Q55)</f>
        <v xml:space="preserve"> </v>
      </c>
      <c r="H89" s="431"/>
      <c r="I89" s="431"/>
      <c r="J89" s="432"/>
      <c r="K89" s="230" t="str">
        <f>IF(ISBLANK(BOM續頁!AC55)," ",BOM續頁!AC55)</f>
        <v xml:space="preserve"> </v>
      </c>
      <c r="L89" s="230" t="str">
        <f>IF(ISBLANK(BOM續頁!AD55)," ",BOM續頁!AD55)</f>
        <v xml:space="preserve"> </v>
      </c>
      <c r="M89" s="230" t="str">
        <f>IF(ISBLANK(BOM續頁!AI55)," ",BOM續頁!AI55)</f>
        <v xml:space="preserve"> </v>
      </c>
      <c r="N89" s="230" t="str">
        <f>IF(ISBLANK(BOM續頁!AH55)," ",BOM續頁!AH55)</f>
        <v xml:space="preserve"> </v>
      </c>
      <c r="O89" s="230" t="str">
        <f>IF(ISBLANK(BOM續頁!AF55)," ",BOM續頁!AF55)</f>
        <v xml:space="preserve"> </v>
      </c>
      <c r="P89" s="230"/>
      <c r="Q89" s="235"/>
      <c r="R89" s="208"/>
      <c r="S89" s="208"/>
      <c r="T89" s="208"/>
      <c r="U89" s="208"/>
      <c r="V89" s="209"/>
    </row>
    <row r="90" spans="1:23" ht="19.5">
      <c r="A90" s="232"/>
      <c r="B90" s="229">
        <v>46</v>
      </c>
      <c r="C90" s="427" t="str">
        <f>IF(ISBLANK(BOM續頁!K56)," ",BOM續頁!K56)</f>
        <v xml:space="preserve"> </v>
      </c>
      <c r="D90" s="428"/>
      <c r="E90" s="428"/>
      <c r="F90" s="429"/>
      <c r="G90" s="430" t="str">
        <f>IF(ISBLANK(BOM續頁!Q56)," ",BOM續頁!Q56)</f>
        <v xml:space="preserve"> </v>
      </c>
      <c r="H90" s="431"/>
      <c r="I90" s="431"/>
      <c r="J90" s="432"/>
      <c r="K90" s="230" t="str">
        <f>IF(ISBLANK(BOM續頁!AC56)," ",BOM續頁!AC56)</f>
        <v xml:space="preserve"> </v>
      </c>
      <c r="L90" s="230" t="str">
        <f>IF(ISBLANK(BOM續頁!AD56)," ",BOM續頁!AD56)</f>
        <v xml:space="preserve"> </v>
      </c>
      <c r="M90" s="230" t="str">
        <f>IF(ISBLANK(BOM續頁!AI56)," ",BOM續頁!AI56)</f>
        <v xml:space="preserve"> </v>
      </c>
      <c r="N90" s="230" t="str">
        <f>IF(ISBLANK(BOM續頁!AH56)," ",BOM續頁!AH56)</f>
        <v xml:space="preserve"> </v>
      </c>
      <c r="O90" s="230" t="str">
        <f>IF(ISBLANK(BOM續頁!AF56)," ",BOM續頁!AF56)</f>
        <v xml:space="preserve"> </v>
      </c>
      <c r="P90" s="230"/>
      <c r="Q90" s="236"/>
      <c r="R90" s="208"/>
      <c r="S90" s="208"/>
      <c r="T90" s="208"/>
      <c r="U90" s="208"/>
      <c r="V90" s="209"/>
    </row>
    <row r="91" spans="1:23" ht="19.5">
      <c r="A91" s="232"/>
      <c r="B91" s="229">
        <v>47</v>
      </c>
      <c r="C91" s="427" t="str">
        <f>IF(ISBLANK(BOM續頁!K57)," ",BOM續頁!K57)</f>
        <v xml:space="preserve"> </v>
      </c>
      <c r="D91" s="428"/>
      <c r="E91" s="428"/>
      <c r="F91" s="429"/>
      <c r="G91" s="430" t="str">
        <f>IF(ISBLANK(BOM續頁!Q57)," ",BOM續頁!Q57)</f>
        <v xml:space="preserve"> </v>
      </c>
      <c r="H91" s="431"/>
      <c r="I91" s="431"/>
      <c r="J91" s="432"/>
      <c r="K91" s="230" t="str">
        <f>IF(ISBLANK(BOM續頁!AC57)," ",BOM續頁!AC57)</f>
        <v xml:space="preserve"> </v>
      </c>
      <c r="L91" s="230" t="str">
        <f>IF(ISBLANK(BOM續頁!AD57)," ",BOM續頁!AD57)</f>
        <v xml:space="preserve"> </v>
      </c>
      <c r="M91" s="230" t="str">
        <f>IF(ISBLANK(BOM續頁!AI57)," ",BOM續頁!AI57)</f>
        <v xml:space="preserve"> </v>
      </c>
      <c r="N91" s="230" t="str">
        <f>IF(ISBLANK(BOM續頁!AH57)," ",BOM續頁!AH57)</f>
        <v xml:space="preserve"> </v>
      </c>
      <c r="O91" s="230" t="str">
        <f>IF(ISBLANK(BOM續頁!AF57)," ",BOM續頁!AF57)</f>
        <v xml:space="preserve"> </v>
      </c>
      <c r="P91" s="230"/>
      <c r="Q91" s="235"/>
      <c r="R91" s="208"/>
      <c r="S91" s="208"/>
      <c r="T91" s="208"/>
      <c r="U91" s="208"/>
      <c r="V91" s="209"/>
    </row>
    <row r="92" spans="1:23" ht="19.5">
      <c r="A92" s="232"/>
      <c r="B92" s="229">
        <v>48</v>
      </c>
      <c r="C92" s="427" t="str">
        <f>IF(ISBLANK(BOM續頁!K58)," ",BOM續頁!K58)</f>
        <v xml:space="preserve"> </v>
      </c>
      <c r="D92" s="428"/>
      <c r="E92" s="428"/>
      <c r="F92" s="429"/>
      <c r="G92" s="430" t="str">
        <f>IF(ISBLANK(BOM續頁!Q58)," ",BOM續頁!Q58)</f>
        <v xml:space="preserve"> </v>
      </c>
      <c r="H92" s="431"/>
      <c r="I92" s="431"/>
      <c r="J92" s="432"/>
      <c r="K92" s="230" t="str">
        <f>IF(ISBLANK(BOM續頁!AC58)," ",BOM續頁!AC58)</f>
        <v xml:space="preserve"> </v>
      </c>
      <c r="L92" s="230" t="str">
        <f>IF(ISBLANK(BOM續頁!AD58)," ",BOM續頁!AD58)</f>
        <v xml:space="preserve"> </v>
      </c>
      <c r="M92" s="230" t="str">
        <f>IF(ISBLANK(BOM續頁!AI58)," ",BOM續頁!AI58)</f>
        <v xml:space="preserve"> </v>
      </c>
      <c r="N92" s="230" t="str">
        <f>IF(ISBLANK(BOM續頁!AH58)," ",BOM續頁!AH58)</f>
        <v xml:space="preserve"> </v>
      </c>
      <c r="O92" s="230" t="str">
        <f>IF(ISBLANK(BOM續頁!AF58)," ",BOM續頁!AF58)</f>
        <v xml:space="preserve"> </v>
      </c>
      <c r="P92" s="230"/>
      <c r="Q92" s="235"/>
      <c r="R92" s="208"/>
      <c r="S92" s="208"/>
      <c r="T92" s="208"/>
      <c r="U92" s="208"/>
      <c r="V92" s="209"/>
    </row>
    <row r="93" spans="1:23" ht="19.5">
      <c r="A93" s="232"/>
      <c r="B93" s="229">
        <v>49</v>
      </c>
      <c r="C93" s="427" t="str">
        <f>IF(ISBLANK(BOM續頁!K59)," ",BOM續頁!K59)</f>
        <v xml:space="preserve"> </v>
      </c>
      <c r="D93" s="428"/>
      <c r="E93" s="428"/>
      <c r="F93" s="429"/>
      <c r="G93" s="430" t="str">
        <f>IF(ISBLANK(BOM續頁!Q59)," ",BOM續頁!Q59)</f>
        <v xml:space="preserve"> </v>
      </c>
      <c r="H93" s="431"/>
      <c r="I93" s="431"/>
      <c r="J93" s="432"/>
      <c r="K93" s="230" t="str">
        <f>IF(ISBLANK(BOM續頁!AC59)," ",BOM續頁!AC59)</f>
        <v xml:space="preserve"> </v>
      </c>
      <c r="L93" s="230" t="str">
        <f>IF(ISBLANK(BOM續頁!AD59)," ",BOM續頁!AD59)</f>
        <v xml:space="preserve"> </v>
      </c>
      <c r="M93" s="230" t="str">
        <f>IF(ISBLANK(BOM續頁!AI59)," ",BOM續頁!AI59)</f>
        <v xml:space="preserve"> </v>
      </c>
      <c r="N93" s="230" t="str">
        <f>IF(ISBLANK(BOM續頁!AH59)," ",BOM續頁!AH59)</f>
        <v xml:space="preserve"> </v>
      </c>
      <c r="O93" s="230" t="str">
        <f>IF(ISBLANK(BOM續頁!AF59)," ",BOM續頁!AF59)</f>
        <v xml:space="preserve"> </v>
      </c>
      <c r="P93" s="230"/>
      <c r="Q93" s="235"/>
      <c r="R93" s="208"/>
      <c r="S93" s="208"/>
      <c r="T93" s="208"/>
      <c r="U93" s="208"/>
      <c r="V93" s="209"/>
    </row>
    <row r="94" spans="1:23" ht="19.5">
      <c r="A94" s="232"/>
      <c r="B94" s="229">
        <v>50</v>
      </c>
      <c r="C94" s="427" t="str">
        <f>IF(ISBLANK(BOM續頁!K60)," ",BOM續頁!K60)</f>
        <v xml:space="preserve"> </v>
      </c>
      <c r="D94" s="428"/>
      <c r="E94" s="428"/>
      <c r="F94" s="429"/>
      <c r="G94" s="430" t="str">
        <f>IF(ISBLANK(BOM續頁!Q60)," ",BOM續頁!Q60)</f>
        <v xml:space="preserve"> </v>
      </c>
      <c r="H94" s="431"/>
      <c r="I94" s="431"/>
      <c r="J94" s="432"/>
      <c r="K94" s="230" t="str">
        <f>IF(ISBLANK(BOM續頁!AC60)," ",BOM續頁!AC60)</f>
        <v xml:space="preserve"> </v>
      </c>
      <c r="L94" s="230" t="str">
        <f>IF(ISBLANK(BOM續頁!AD60)," ",BOM續頁!AD60)</f>
        <v xml:space="preserve"> </v>
      </c>
      <c r="M94" s="230" t="str">
        <f>IF(ISBLANK(BOM續頁!AI60)," ",BOM續頁!AI60)</f>
        <v xml:space="preserve"> </v>
      </c>
      <c r="N94" s="230" t="str">
        <f>IF(ISBLANK(BOM續頁!AH60)," ",BOM續頁!AH60)</f>
        <v xml:space="preserve"> </v>
      </c>
      <c r="O94" s="230" t="str">
        <f>IF(ISBLANK(BOM續頁!AF60)," ",BOM續頁!AF60)</f>
        <v xml:space="preserve"> </v>
      </c>
      <c r="P94" s="230"/>
      <c r="Q94" s="235"/>
      <c r="R94" s="208"/>
      <c r="S94" s="208"/>
      <c r="T94" s="208"/>
      <c r="U94" s="208"/>
      <c r="V94" s="209"/>
    </row>
    <row r="95" spans="1:23" ht="19.5">
      <c r="A95" s="232"/>
      <c r="B95" s="229">
        <v>51</v>
      </c>
      <c r="C95" s="427" t="str">
        <f>IF(ISBLANK(BOM續頁!K61)," ",BOM續頁!K61)</f>
        <v xml:space="preserve"> </v>
      </c>
      <c r="D95" s="428"/>
      <c r="E95" s="428"/>
      <c r="F95" s="429"/>
      <c r="G95" s="430" t="str">
        <f>IF(ISBLANK(BOM續頁!Q61)," ",BOM續頁!Q61)</f>
        <v xml:space="preserve"> </v>
      </c>
      <c r="H95" s="431"/>
      <c r="I95" s="431"/>
      <c r="J95" s="432"/>
      <c r="K95" s="230" t="str">
        <f>IF(ISBLANK(BOM續頁!AC61)," ",BOM續頁!AC61)</f>
        <v xml:space="preserve"> </v>
      </c>
      <c r="L95" s="230" t="str">
        <f>IF(ISBLANK(BOM續頁!AD61)," ",BOM續頁!AD61)</f>
        <v xml:space="preserve"> </v>
      </c>
      <c r="M95" s="230" t="str">
        <f>IF(ISBLANK(BOM續頁!AI61)," ",BOM續頁!AI61)</f>
        <v xml:space="preserve"> </v>
      </c>
      <c r="N95" s="230" t="str">
        <f>IF(ISBLANK(BOM續頁!AH61)," ",BOM續頁!AH61)</f>
        <v xml:space="preserve"> </v>
      </c>
      <c r="O95" s="230" t="str">
        <f>IF(ISBLANK(BOM續頁!AF61)," ",BOM續頁!AF61)</f>
        <v xml:space="preserve"> </v>
      </c>
      <c r="P95" s="230"/>
      <c r="Q95" s="235"/>
      <c r="R95" s="208"/>
      <c r="S95" s="208"/>
      <c r="T95" s="208"/>
      <c r="U95" s="208"/>
      <c r="V95" s="209"/>
    </row>
    <row r="96" spans="1:23" ht="19.5">
      <c r="A96" s="237"/>
      <c r="B96" s="229">
        <v>52</v>
      </c>
      <c r="C96" s="427" t="str">
        <f>IF(ISBLANK(BOM續頁!K62)," ",BOM續頁!K62)</f>
        <v xml:space="preserve"> </v>
      </c>
      <c r="D96" s="428"/>
      <c r="E96" s="428"/>
      <c r="F96" s="429"/>
      <c r="G96" s="430" t="str">
        <f>IF(ISBLANK(BOM續頁!Q62)," ",BOM續頁!Q62)</f>
        <v xml:space="preserve"> </v>
      </c>
      <c r="H96" s="431"/>
      <c r="I96" s="431"/>
      <c r="J96" s="432"/>
      <c r="K96" s="230" t="str">
        <f>IF(ISBLANK(BOM續頁!AC62)," ",BOM續頁!AC62)</f>
        <v xml:space="preserve"> </v>
      </c>
      <c r="L96" s="230" t="str">
        <f>IF(ISBLANK(BOM續頁!AD62)," ",BOM續頁!AD62)</f>
        <v xml:space="preserve"> </v>
      </c>
      <c r="M96" s="230" t="str">
        <f>IF(ISBLANK(BOM續頁!AI62)," ",BOM續頁!AI62)</f>
        <v xml:space="preserve"> </v>
      </c>
      <c r="N96" s="230" t="str">
        <f>IF(ISBLANK(BOM續頁!AH62)," ",BOM續頁!AH62)</f>
        <v xml:space="preserve"> </v>
      </c>
      <c r="O96" s="230" t="str">
        <f>IF(ISBLANK(BOM續頁!AF62)," ",BOM續頁!AF62)</f>
        <v xml:space="preserve"> </v>
      </c>
      <c r="P96" s="230" t="s">
        <v>185</v>
      </c>
      <c r="Q96" s="235"/>
      <c r="R96" s="208"/>
      <c r="S96" s="208"/>
      <c r="T96" s="208"/>
      <c r="U96" s="208"/>
      <c r="V96" s="209"/>
    </row>
    <row r="97" spans="1:22" ht="19.5">
      <c r="A97" s="232"/>
      <c r="B97" s="229">
        <v>53</v>
      </c>
      <c r="C97" s="427" t="str">
        <f>IF(ISBLANK(BOM續頁!K63)," ",BOM續頁!K63)</f>
        <v xml:space="preserve"> </v>
      </c>
      <c r="D97" s="428"/>
      <c r="E97" s="428"/>
      <c r="F97" s="429"/>
      <c r="G97" s="430" t="str">
        <f>IF(ISBLANK(BOM續頁!Q63)," ",BOM續頁!Q63)</f>
        <v xml:space="preserve"> </v>
      </c>
      <c r="H97" s="431"/>
      <c r="I97" s="431"/>
      <c r="J97" s="432"/>
      <c r="K97" s="230" t="str">
        <f>IF(ISBLANK(BOM續頁!AC63)," ",BOM續頁!AC63)</f>
        <v xml:space="preserve"> </v>
      </c>
      <c r="L97" s="230" t="str">
        <f>IF(ISBLANK(BOM續頁!AD63)," ",BOM續頁!AD63)</f>
        <v xml:space="preserve"> </v>
      </c>
      <c r="M97" s="230" t="str">
        <f>IF(ISBLANK(BOM續頁!AI63)," ",BOM續頁!AI63)</f>
        <v xml:space="preserve"> </v>
      </c>
      <c r="N97" s="230" t="str">
        <f>IF(ISBLANK(BOM續頁!AH63)," ",BOM續頁!AH63)</f>
        <v xml:space="preserve"> </v>
      </c>
      <c r="O97" s="230" t="str">
        <f>IF(ISBLANK(BOM續頁!AF63)," ",BOM續頁!AF63)</f>
        <v xml:space="preserve"> </v>
      </c>
      <c r="P97" s="230"/>
      <c r="Q97" s="235"/>
      <c r="R97" s="208"/>
      <c r="S97" s="208"/>
      <c r="T97" s="208"/>
      <c r="U97" s="208"/>
      <c r="V97" s="209"/>
    </row>
    <row r="98" spans="1:22" ht="19.5">
      <c r="A98" s="232"/>
      <c r="B98" s="229">
        <v>54</v>
      </c>
      <c r="C98" s="427" t="str">
        <f>IF(ISBLANK(BOM續頁!K64)," ",BOM續頁!K64)</f>
        <v xml:space="preserve"> </v>
      </c>
      <c r="D98" s="428"/>
      <c r="E98" s="428"/>
      <c r="F98" s="429"/>
      <c r="G98" s="430" t="str">
        <f>IF(ISBLANK(BOM續頁!Q64)," ",BOM續頁!Q64)</f>
        <v xml:space="preserve"> </v>
      </c>
      <c r="H98" s="431"/>
      <c r="I98" s="431"/>
      <c r="J98" s="432"/>
      <c r="K98" s="230" t="str">
        <f>IF(ISBLANK(BOM續頁!AC64)," ",BOM續頁!AC64)</f>
        <v xml:space="preserve"> </v>
      </c>
      <c r="L98" s="230" t="str">
        <f>IF(ISBLANK(BOM續頁!AD64)," ",BOM續頁!AD64)</f>
        <v xml:space="preserve"> </v>
      </c>
      <c r="M98" s="230" t="str">
        <f>IF(ISBLANK(BOM續頁!AI64)," ",BOM續頁!AI64)</f>
        <v xml:space="preserve"> </v>
      </c>
      <c r="N98" s="230" t="str">
        <f>IF(ISBLANK(BOM續頁!AH64)," ",BOM續頁!AH64)</f>
        <v xml:space="preserve"> </v>
      </c>
      <c r="O98" s="230" t="str">
        <f>IF(ISBLANK(BOM續頁!AF64)," ",BOM續頁!AF64)</f>
        <v xml:space="preserve"> </v>
      </c>
      <c r="P98" s="230"/>
      <c r="Q98" s="208"/>
      <c r="R98" s="208"/>
      <c r="S98" s="208"/>
      <c r="T98" s="208"/>
      <c r="U98" s="208"/>
      <c r="V98" s="209"/>
    </row>
    <row r="99" spans="1:22" ht="19.5">
      <c r="A99" s="231"/>
      <c r="B99" s="229">
        <v>55</v>
      </c>
      <c r="C99" s="427" t="str">
        <f>IF(ISBLANK(BOM續頁!K65)," ",BOM續頁!K65)</f>
        <v xml:space="preserve"> </v>
      </c>
      <c r="D99" s="428"/>
      <c r="E99" s="428"/>
      <c r="F99" s="429"/>
      <c r="G99" s="430" t="str">
        <f>IF(ISBLANK(BOM續頁!Q65)," ",BOM續頁!Q65)</f>
        <v xml:space="preserve"> </v>
      </c>
      <c r="H99" s="431"/>
      <c r="I99" s="431"/>
      <c r="J99" s="432"/>
      <c r="K99" s="230" t="str">
        <f>IF(ISBLANK(BOM續頁!AC65)," ",BOM續頁!AC65)</f>
        <v xml:space="preserve"> </v>
      </c>
      <c r="L99" s="230" t="str">
        <f>IF(ISBLANK(BOM續頁!AD65)," ",BOM續頁!AD65)</f>
        <v xml:space="preserve"> </v>
      </c>
      <c r="M99" s="230" t="str">
        <f>IF(ISBLANK(BOM續頁!AI65)," ",BOM續頁!AI65)</f>
        <v xml:space="preserve"> </v>
      </c>
      <c r="N99" s="230" t="str">
        <f>IF(ISBLANK(BOM續頁!AH65)," ",BOM續頁!AH65)</f>
        <v xml:space="preserve"> </v>
      </c>
      <c r="O99" s="230" t="str">
        <f>IF(ISBLANK(BOM續頁!AF65)," ",BOM續頁!AF65)</f>
        <v xml:space="preserve"> </v>
      </c>
      <c r="P99" s="234"/>
      <c r="Q99" s="234"/>
      <c r="R99" s="208"/>
      <c r="S99" s="208"/>
      <c r="T99" s="208"/>
      <c r="U99" s="208"/>
      <c r="V99" s="209"/>
    </row>
    <row r="100" spans="1:22" ht="19.5">
      <c r="A100" s="231"/>
      <c r="B100" s="229">
        <v>56</v>
      </c>
      <c r="C100" s="427" t="str">
        <f>IF(ISBLANK(BOM續頁!K66)," ",BOM續頁!K66)</f>
        <v xml:space="preserve"> </v>
      </c>
      <c r="D100" s="428"/>
      <c r="E100" s="428"/>
      <c r="F100" s="429"/>
      <c r="G100" s="430" t="str">
        <f>IF(ISBLANK(BOM續頁!Q66)," ",BOM續頁!Q66)</f>
        <v xml:space="preserve"> </v>
      </c>
      <c r="H100" s="431"/>
      <c r="I100" s="431"/>
      <c r="J100" s="432"/>
      <c r="K100" s="230" t="str">
        <f>IF(ISBLANK(BOM續頁!AC66)," ",BOM續頁!AC66)</f>
        <v xml:space="preserve"> </v>
      </c>
      <c r="L100" s="230" t="str">
        <f>IF(ISBLANK(BOM續頁!AD66)," ",BOM續頁!AD66)</f>
        <v xml:space="preserve"> </v>
      </c>
      <c r="M100" s="230" t="str">
        <f>IF(ISBLANK(BOM續頁!AI66)," ",BOM續頁!AI66)</f>
        <v xml:space="preserve"> </v>
      </c>
      <c r="N100" s="230" t="str">
        <f>IF(ISBLANK(BOM續頁!AH66)," ",BOM續頁!AH66)</f>
        <v xml:space="preserve"> </v>
      </c>
      <c r="O100" s="230" t="str">
        <f>IF(ISBLANK(BOM續頁!AF66)," ",BOM續頁!AF66)</f>
        <v xml:space="preserve"> </v>
      </c>
      <c r="P100" s="230"/>
      <c r="Q100" s="230"/>
      <c r="R100" s="208"/>
      <c r="S100" s="208"/>
      <c r="T100" s="208"/>
      <c r="U100" s="208"/>
      <c r="V100" s="238" t="s">
        <v>185</v>
      </c>
    </row>
    <row r="101" spans="1:22" ht="19.5">
      <c r="A101" s="231"/>
      <c r="B101" s="229">
        <v>57</v>
      </c>
      <c r="C101" s="427" t="str">
        <f>IF(ISBLANK(BOM續頁!K67)," ",BOM續頁!K67)</f>
        <v xml:space="preserve"> </v>
      </c>
      <c r="D101" s="428"/>
      <c r="E101" s="428"/>
      <c r="F101" s="429"/>
      <c r="G101" s="430" t="str">
        <f>IF(ISBLANK(BOM續頁!Q67)," ",BOM續頁!Q67)</f>
        <v xml:space="preserve"> </v>
      </c>
      <c r="H101" s="431"/>
      <c r="I101" s="431"/>
      <c r="J101" s="432"/>
      <c r="K101" s="230" t="str">
        <f>IF(ISBLANK(BOM續頁!AC67)," ",BOM續頁!AC67)</f>
        <v xml:space="preserve"> </v>
      </c>
      <c r="L101" s="230" t="str">
        <f>IF(ISBLANK(BOM續頁!AD67)," ",BOM續頁!AD67)</f>
        <v xml:space="preserve"> </v>
      </c>
      <c r="M101" s="230" t="str">
        <f>IF(ISBLANK(BOM續頁!AI67)," ",BOM續頁!AI67)</f>
        <v xml:space="preserve"> </v>
      </c>
      <c r="N101" s="230" t="str">
        <f>IF(ISBLANK(BOM續頁!AH67)," ",BOM續頁!AH67)</f>
        <v xml:space="preserve"> </v>
      </c>
      <c r="O101" s="230" t="str">
        <f>IF(ISBLANK(BOM續頁!AF67)," ",BOM續頁!AF67)</f>
        <v xml:space="preserve"> </v>
      </c>
      <c r="P101" s="230"/>
      <c r="Q101" s="230"/>
      <c r="R101" s="208"/>
      <c r="S101" s="208"/>
      <c r="T101" s="208"/>
      <c r="U101" s="208"/>
      <c r="V101" s="209"/>
    </row>
    <row r="102" spans="1:22" ht="19.5">
      <c r="A102" s="231"/>
      <c r="B102" s="229">
        <v>58</v>
      </c>
      <c r="C102" s="427" t="str">
        <f>IF(ISBLANK(BOM續頁!K68)," ",BOM續頁!K68)</f>
        <v xml:space="preserve"> </v>
      </c>
      <c r="D102" s="428"/>
      <c r="E102" s="428"/>
      <c r="F102" s="429"/>
      <c r="G102" s="430" t="str">
        <f>IF(ISBLANK(BOM續頁!Q68)," ",BOM續頁!Q68)</f>
        <v xml:space="preserve"> </v>
      </c>
      <c r="H102" s="431"/>
      <c r="I102" s="431"/>
      <c r="J102" s="432"/>
      <c r="K102" s="230" t="str">
        <f>IF(ISBLANK(BOM續頁!AC68)," ",BOM續頁!AC68)</f>
        <v xml:space="preserve"> </v>
      </c>
      <c r="L102" s="230" t="str">
        <f>IF(ISBLANK(BOM續頁!AD68)," ",BOM續頁!AD68)</f>
        <v xml:space="preserve"> </v>
      </c>
      <c r="M102" s="230" t="str">
        <f>IF(ISBLANK(BOM續頁!AI68)," ",BOM續頁!AI68)</f>
        <v xml:space="preserve"> </v>
      </c>
      <c r="N102" s="230" t="str">
        <f>IF(ISBLANK(BOM續頁!AH68)," ",BOM續頁!AH68)</f>
        <v xml:space="preserve"> </v>
      </c>
      <c r="O102" s="230" t="str">
        <f>IF(ISBLANK(BOM續頁!AF68)," ",BOM續頁!AF68)</f>
        <v xml:space="preserve"> </v>
      </c>
      <c r="P102" s="230"/>
      <c r="Q102" s="230"/>
      <c r="R102" s="208"/>
      <c r="S102" s="208"/>
      <c r="T102" s="208"/>
      <c r="U102" s="208"/>
      <c r="V102" s="209"/>
    </row>
    <row r="103" spans="1:22" ht="19.5">
      <c r="A103" s="231"/>
      <c r="B103" s="229">
        <v>59</v>
      </c>
      <c r="C103" s="427" t="str">
        <f>IF(ISBLANK(BOM續頁!K69)," ",BOM續頁!K69)</f>
        <v xml:space="preserve"> </v>
      </c>
      <c r="D103" s="428"/>
      <c r="E103" s="428"/>
      <c r="F103" s="429"/>
      <c r="G103" s="430" t="str">
        <f>IF(ISBLANK(BOM續頁!Q69)," ",BOM續頁!Q69)</f>
        <v xml:space="preserve"> </v>
      </c>
      <c r="H103" s="431"/>
      <c r="I103" s="431"/>
      <c r="J103" s="432"/>
      <c r="K103" s="230" t="str">
        <f>IF(ISBLANK(BOM續頁!AC69)," ",BOM續頁!AC69)</f>
        <v xml:space="preserve"> </v>
      </c>
      <c r="L103" s="230" t="str">
        <f>IF(ISBLANK(BOM續頁!AD69)," ",BOM續頁!AD69)</f>
        <v xml:space="preserve"> </v>
      </c>
      <c r="M103" s="230" t="str">
        <f>IF(ISBLANK(BOM續頁!AI69)," ",BOM續頁!AI69)</f>
        <v xml:space="preserve"> </v>
      </c>
      <c r="N103" s="230" t="str">
        <f>IF(ISBLANK(BOM續頁!AH69)," ",BOM續頁!AH69)</f>
        <v xml:space="preserve"> </v>
      </c>
      <c r="O103" s="230" t="str">
        <f>IF(ISBLANK(BOM續頁!AF69)," ",BOM續頁!AF69)</f>
        <v xml:space="preserve"> </v>
      </c>
      <c r="P103" s="230"/>
      <c r="Q103" s="230"/>
      <c r="R103" s="208"/>
      <c r="S103" s="208"/>
      <c r="T103" s="208"/>
      <c r="U103" s="208"/>
      <c r="V103" s="209"/>
    </row>
    <row r="104" spans="1:22" ht="19.5">
      <c r="A104" s="232"/>
      <c r="B104" s="229">
        <v>60</v>
      </c>
      <c r="C104" s="427" t="str">
        <f>IF(ISBLANK(BOM續頁!K70)," ",BOM續頁!K70)</f>
        <v xml:space="preserve"> </v>
      </c>
      <c r="D104" s="428"/>
      <c r="E104" s="428"/>
      <c r="F104" s="429"/>
      <c r="G104" s="430" t="str">
        <f>IF(ISBLANK(BOM續頁!Q70)," ",BOM續頁!Q70)</f>
        <v xml:space="preserve"> </v>
      </c>
      <c r="H104" s="431"/>
      <c r="I104" s="431"/>
      <c r="J104" s="432"/>
      <c r="K104" s="230" t="str">
        <f>IF(ISBLANK(BOM續頁!AC70)," ",BOM續頁!AC70)</f>
        <v xml:space="preserve"> </v>
      </c>
      <c r="L104" s="230" t="str">
        <f>IF(ISBLANK(BOM續頁!AD70)," ",BOM續頁!AD70)</f>
        <v xml:space="preserve"> </v>
      </c>
      <c r="M104" s="230" t="str">
        <f>IF(ISBLANK(BOM續頁!AI70)," ",BOM續頁!AI70)</f>
        <v xml:space="preserve"> </v>
      </c>
      <c r="N104" s="230" t="str">
        <f>IF(ISBLANK(BOM續頁!AH70)," ",BOM續頁!AH70)</f>
        <v xml:space="preserve"> </v>
      </c>
      <c r="O104" s="230" t="str">
        <f>IF(ISBLANK(BOM續頁!AF70)," ",BOM續頁!AF70)</f>
        <v xml:space="preserve"> </v>
      </c>
      <c r="P104" s="226"/>
      <c r="Q104" s="208"/>
      <c r="R104" s="208"/>
      <c r="S104" s="208"/>
      <c r="T104" s="208"/>
      <c r="U104" s="208"/>
      <c r="V104" s="209"/>
    </row>
    <row r="105" spans="1:22" ht="18.75">
      <c r="A105" s="232"/>
      <c r="B105" s="229"/>
      <c r="C105" s="226" t="s">
        <v>198</v>
      </c>
      <c r="D105" s="226" t="s">
        <v>199</v>
      </c>
      <c r="E105" s="226" t="s">
        <v>88</v>
      </c>
      <c r="F105" s="226" t="s">
        <v>200</v>
      </c>
      <c r="G105" s="226" t="s">
        <v>201</v>
      </c>
      <c r="H105" s="226" t="s">
        <v>202</v>
      </c>
      <c r="I105" s="226" t="s">
        <v>203</v>
      </c>
      <c r="J105" s="226" t="s">
        <v>204</v>
      </c>
      <c r="K105" s="226" t="s">
        <v>205</v>
      </c>
      <c r="L105" s="226" t="s">
        <v>206</v>
      </c>
      <c r="M105" s="239" t="s">
        <v>207</v>
      </c>
      <c r="N105" s="208" t="s">
        <v>208</v>
      </c>
      <c r="O105" s="208"/>
      <c r="P105" s="240" t="s">
        <v>209</v>
      </c>
      <c r="Q105" s="208"/>
      <c r="R105" s="208"/>
      <c r="S105" s="208"/>
      <c r="T105" s="208"/>
      <c r="U105" s="208"/>
      <c r="V105" s="209"/>
    </row>
    <row r="106" spans="1:22">
      <c r="A106" s="241" t="s">
        <v>157</v>
      </c>
      <c r="B106" s="242"/>
      <c r="C106" s="226">
        <v>1</v>
      </c>
      <c r="D106" s="226">
        <v>1</v>
      </c>
      <c r="E106" s="226">
        <v>1</v>
      </c>
      <c r="F106" s="226">
        <v>1</v>
      </c>
      <c r="G106" s="226">
        <v>1</v>
      </c>
      <c r="H106" s="226">
        <v>1</v>
      </c>
      <c r="I106" s="226">
        <v>1</v>
      </c>
      <c r="J106" s="226">
        <v>1</v>
      </c>
      <c r="K106" s="226">
        <v>1</v>
      </c>
      <c r="L106" s="243">
        <v>1</v>
      </c>
      <c r="M106" s="208"/>
      <c r="N106" s="208"/>
      <c r="O106" s="244"/>
      <c r="P106" s="240" t="s">
        <v>210</v>
      </c>
      <c r="Q106" s="208"/>
      <c r="R106" s="208"/>
      <c r="S106" s="208"/>
      <c r="T106" s="208"/>
      <c r="U106" s="208"/>
      <c r="V106" s="209"/>
    </row>
    <row r="107" spans="1:22">
      <c r="A107" s="241" t="s">
        <v>158</v>
      </c>
      <c r="B107" s="242"/>
      <c r="C107" s="226">
        <v>1</v>
      </c>
      <c r="D107" s="226">
        <v>1</v>
      </c>
      <c r="E107" s="226">
        <v>1</v>
      </c>
      <c r="F107" s="226">
        <v>1</v>
      </c>
      <c r="G107" s="226">
        <v>1</v>
      </c>
      <c r="H107" s="226">
        <v>1</v>
      </c>
      <c r="I107" s="226">
        <v>1</v>
      </c>
      <c r="J107" s="226">
        <v>1</v>
      </c>
      <c r="K107" s="226">
        <v>0</v>
      </c>
      <c r="L107" s="243">
        <v>1</v>
      </c>
      <c r="M107" s="208"/>
      <c r="N107" s="208"/>
      <c r="O107" s="245" t="s">
        <v>211</v>
      </c>
      <c r="P107" s="240" t="s">
        <v>212</v>
      </c>
      <c r="Q107" s="208"/>
      <c r="R107" s="208"/>
      <c r="S107" s="208"/>
      <c r="T107" s="208"/>
      <c r="U107" s="208"/>
      <c r="V107" s="209"/>
    </row>
    <row r="108" spans="1:22">
      <c r="A108" s="241" t="s">
        <v>159</v>
      </c>
      <c r="B108" s="242"/>
      <c r="C108" s="226">
        <v>1</v>
      </c>
      <c r="D108" s="226">
        <v>1</v>
      </c>
      <c r="E108" s="226">
        <v>1</v>
      </c>
      <c r="F108" s="226">
        <v>1</v>
      </c>
      <c r="G108" s="226">
        <v>1</v>
      </c>
      <c r="H108" s="226">
        <v>1</v>
      </c>
      <c r="I108" s="226">
        <v>1</v>
      </c>
      <c r="J108" s="226">
        <v>1</v>
      </c>
      <c r="K108" s="226">
        <v>0</v>
      </c>
      <c r="L108" s="243">
        <v>1</v>
      </c>
      <c r="M108" s="208"/>
      <c r="N108" s="208"/>
      <c r="O108" s="245"/>
      <c r="P108" s="240" t="s">
        <v>213</v>
      </c>
      <c r="Q108" s="208"/>
      <c r="R108" s="208"/>
      <c r="S108" s="208"/>
      <c r="T108" s="208"/>
      <c r="U108" s="208"/>
      <c r="V108" s="209"/>
    </row>
    <row r="109" spans="1:22">
      <c r="A109" s="241" t="s">
        <v>214</v>
      </c>
      <c r="B109" s="242"/>
      <c r="C109" s="226">
        <v>1</v>
      </c>
      <c r="D109" s="226">
        <v>1</v>
      </c>
      <c r="E109" s="226">
        <v>1</v>
      </c>
      <c r="F109" s="226">
        <v>1</v>
      </c>
      <c r="G109" s="226">
        <v>1</v>
      </c>
      <c r="H109" s="226">
        <v>1</v>
      </c>
      <c r="I109" s="226">
        <v>1</v>
      </c>
      <c r="J109" s="226">
        <v>1</v>
      </c>
      <c r="K109" s="226">
        <v>0</v>
      </c>
      <c r="L109" s="243">
        <v>1</v>
      </c>
      <c r="M109" s="208"/>
      <c r="N109" s="208"/>
      <c r="O109" s="245"/>
      <c r="P109" s="240" t="s">
        <v>201</v>
      </c>
      <c r="Q109" s="208"/>
      <c r="R109" s="208"/>
      <c r="S109" s="208"/>
      <c r="T109" s="208"/>
      <c r="U109" s="208"/>
      <c r="V109" s="209"/>
    </row>
    <row r="110" spans="1:22">
      <c r="A110" s="241" t="s">
        <v>215</v>
      </c>
      <c r="B110" s="242"/>
      <c r="C110" s="226">
        <v>1</v>
      </c>
      <c r="D110" s="226">
        <v>1</v>
      </c>
      <c r="E110" s="226">
        <v>1</v>
      </c>
      <c r="F110" s="226">
        <v>1</v>
      </c>
      <c r="G110" s="226">
        <v>1</v>
      </c>
      <c r="H110" s="226">
        <v>1</v>
      </c>
      <c r="I110" s="226">
        <v>1</v>
      </c>
      <c r="J110" s="226">
        <v>1</v>
      </c>
      <c r="K110" s="226">
        <v>0</v>
      </c>
      <c r="L110" s="243">
        <v>1</v>
      </c>
      <c r="M110" s="208"/>
      <c r="N110" s="208"/>
      <c r="O110" s="245" t="s">
        <v>216</v>
      </c>
      <c r="P110" s="240" t="s">
        <v>217</v>
      </c>
      <c r="Q110" s="208"/>
      <c r="R110" s="208"/>
      <c r="S110" s="208"/>
      <c r="T110" s="208"/>
      <c r="U110" s="208"/>
      <c r="V110" s="209"/>
    </row>
    <row r="111" spans="1:22">
      <c r="A111" s="200" t="s">
        <v>218</v>
      </c>
      <c r="B111" s="201"/>
      <c r="C111" s="185"/>
      <c r="D111" s="185"/>
      <c r="E111" s="185"/>
      <c r="F111" s="185"/>
      <c r="G111" s="185"/>
      <c r="H111" s="185"/>
      <c r="I111" s="185"/>
      <c r="J111" s="185"/>
      <c r="K111" s="185"/>
      <c r="L111" s="185"/>
      <c r="O111" s="245"/>
      <c r="P111" s="240" t="s">
        <v>219</v>
      </c>
      <c r="Q111" s="208"/>
      <c r="R111" s="208"/>
      <c r="S111" s="208"/>
      <c r="T111" s="208"/>
      <c r="U111" s="208"/>
      <c r="V111" s="209"/>
    </row>
    <row r="112" spans="1:22">
      <c r="A112" s="200" t="s">
        <v>220</v>
      </c>
      <c r="B112" s="201"/>
      <c r="C112" s="185"/>
      <c r="D112" s="185"/>
      <c r="E112" s="185"/>
      <c r="F112" s="185"/>
      <c r="G112" s="185"/>
      <c r="H112" s="185"/>
      <c r="I112" s="185"/>
      <c r="J112" s="185"/>
      <c r="K112" s="185"/>
      <c r="L112" s="185"/>
      <c r="O112" s="245"/>
      <c r="P112" s="240" t="s">
        <v>221</v>
      </c>
      <c r="Q112" s="208"/>
      <c r="R112" s="208"/>
      <c r="S112" s="208"/>
      <c r="T112" s="208"/>
      <c r="U112" s="208"/>
      <c r="V112" s="209"/>
    </row>
    <row r="113" spans="1:23" ht="38.25">
      <c r="A113" s="200"/>
      <c r="B113" s="201"/>
      <c r="C113" s="185" t="s">
        <v>222</v>
      </c>
      <c r="D113" s="246"/>
      <c r="E113" s="246"/>
      <c r="F113" s="246"/>
      <c r="G113" s="247"/>
      <c r="H113" s="247"/>
      <c r="I113" s="248"/>
      <c r="J113" s="248"/>
      <c r="K113" s="201"/>
      <c r="L113" s="201"/>
      <c r="O113" s="245" t="s">
        <v>223</v>
      </c>
      <c r="P113" s="240" t="s">
        <v>105</v>
      </c>
      <c r="Q113" s="208"/>
      <c r="R113" s="208"/>
      <c r="S113" s="208"/>
      <c r="T113" s="208"/>
      <c r="U113" s="208"/>
      <c r="V113" s="209"/>
    </row>
    <row r="114" spans="1:23">
      <c r="A114" s="200"/>
      <c r="B114" s="185"/>
      <c r="C114" s="185"/>
      <c r="D114" s="185"/>
      <c r="E114" s="185"/>
      <c r="F114" s="185"/>
      <c r="G114" s="423" t="s">
        <v>185</v>
      </c>
      <c r="H114" s="424"/>
      <c r="I114" s="423" t="s">
        <v>185</v>
      </c>
      <c r="J114" s="424"/>
      <c r="K114" s="423" t="s">
        <v>185</v>
      </c>
      <c r="L114" s="424"/>
      <c r="O114" s="245"/>
      <c r="P114" s="240" t="s">
        <v>234</v>
      </c>
      <c r="Q114" s="208"/>
      <c r="R114" s="208"/>
      <c r="S114" s="208"/>
      <c r="T114" s="208"/>
      <c r="U114" s="208"/>
      <c r="V114" s="209"/>
    </row>
    <row r="115" spans="1:23" ht="19.5">
      <c r="A115" s="200"/>
      <c r="B115" s="185"/>
      <c r="C115" s="185"/>
      <c r="D115" s="185"/>
      <c r="E115" s="185"/>
      <c r="F115" s="185"/>
      <c r="G115" s="185"/>
      <c r="H115" s="185"/>
      <c r="I115" s="185"/>
      <c r="J115" s="185"/>
      <c r="K115" s="201"/>
      <c r="L115" s="185"/>
      <c r="O115" s="249" t="s">
        <v>185</v>
      </c>
      <c r="P115" s="258" t="s">
        <v>225</v>
      </c>
      <c r="Q115" s="208"/>
      <c r="R115" s="243"/>
      <c r="S115" s="243"/>
      <c r="T115" s="243"/>
      <c r="U115" s="243"/>
      <c r="V115" s="209"/>
    </row>
    <row r="116" spans="1:23" ht="38.25">
      <c r="A116" s="200"/>
      <c r="B116" s="201"/>
      <c r="C116" s="248"/>
      <c r="D116" s="248"/>
      <c r="E116" s="248"/>
      <c r="F116" s="251"/>
      <c r="I116" s="425" t="s">
        <v>226</v>
      </c>
      <c r="J116" s="426"/>
      <c r="K116" s="425" t="s">
        <v>227</v>
      </c>
      <c r="L116" s="426"/>
      <c r="M116" s="425" t="s">
        <v>228</v>
      </c>
      <c r="N116" s="426"/>
      <c r="O116" s="252"/>
      <c r="P116" s="240" t="s">
        <v>235</v>
      </c>
      <c r="Q116" s="208"/>
      <c r="R116" s="208"/>
      <c r="S116" s="208"/>
      <c r="T116" s="208"/>
      <c r="U116" s="208"/>
      <c r="V116" s="209"/>
      <c r="W116" s="185"/>
    </row>
    <row r="117" spans="1:23">
      <c r="A117" s="200"/>
      <c r="B117" s="185"/>
      <c r="C117" s="185"/>
      <c r="D117" s="185"/>
      <c r="E117" s="185"/>
      <c r="F117" s="185"/>
      <c r="G117" s="185"/>
      <c r="H117" s="185"/>
      <c r="I117" s="416"/>
      <c r="J117" s="417"/>
      <c r="K117" s="416"/>
      <c r="L117" s="420"/>
      <c r="M117" s="416"/>
      <c r="N117" s="420"/>
      <c r="O117" s="252"/>
      <c r="P117" s="240" t="s">
        <v>207</v>
      </c>
      <c r="Q117" s="208"/>
      <c r="R117" s="208"/>
      <c r="S117" s="208"/>
      <c r="T117" s="208"/>
      <c r="U117" s="208"/>
      <c r="V117" s="209"/>
      <c r="W117" s="185"/>
    </row>
    <row r="118" spans="1:23">
      <c r="A118" s="253"/>
      <c r="B118" s="219"/>
      <c r="C118" s="219"/>
      <c r="D118" s="219"/>
      <c r="E118" s="219"/>
      <c r="F118" s="219"/>
      <c r="G118" s="219"/>
      <c r="H118" s="254"/>
      <c r="I118" s="418"/>
      <c r="J118" s="419"/>
      <c r="K118" s="421"/>
      <c r="L118" s="422"/>
      <c r="M118" s="421"/>
      <c r="N118" s="422"/>
      <c r="O118" s="255"/>
      <c r="P118" s="240" t="s">
        <v>231</v>
      </c>
      <c r="Q118" s="208"/>
      <c r="R118" s="243"/>
      <c r="S118" s="243"/>
      <c r="T118" s="243"/>
      <c r="U118" s="243"/>
      <c r="V118" s="209"/>
    </row>
    <row r="119" spans="1:23" ht="21">
      <c r="A119" s="185"/>
      <c r="B119" s="185"/>
      <c r="C119" s="185"/>
      <c r="D119" s="185"/>
      <c r="E119" s="185"/>
      <c r="F119" s="185"/>
      <c r="G119" s="185"/>
      <c r="H119" s="185"/>
      <c r="I119" s="256"/>
      <c r="J119" s="256"/>
      <c r="K119" s="18"/>
      <c r="L119" s="18"/>
      <c r="M119" s="18"/>
      <c r="N119" s="18"/>
      <c r="O119" s="185"/>
      <c r="P119" s="257"/>
      <c r="Q119" s="185"/>
      <c r="R119" s="185"/>
      <c r="S119" s="185"/>
      <c r="T119" s="185"/>
      <c r="U119" s="185"/>
      <c r="V119" s="185"/>
    </row>
    <row r="120" spans="1:23" ht="18.75">
      <c r="A120" s="185"/>
      <c r="B120" s="201"/>
      <c r="C120" s="185"/>
      <c r="D120" s="183"/>
      <c r="E120" s="185"/>
      <c r="F120" s="185"/>
      <c r="G120" s="185"/>
      <c r="H120" s="185"/>
      <c r="I120" s="185"/>
      <c r="J120" s="185"/>
      <c r="K120" s="173"/>
      <c r="M120" s="185"/>
      <c r="N120" s="185"/>
      <c r="O120" s="185"/>
      <c r="P120" s="185"/>
      <c r="Q120" s="185"/>
      <c r="R120" s="185"/>
      <c r="S120" s="185"/>
      <c r="T120" s="212"/>
      <c r="U120" s="212" t="s">
        <v>232</v>
      </c>
      <c r="V120" s="185"/>
    </row>
  </sheetData>
  <mergeCells count="194">
    <mergeCell ref="A1:V1"/>
    <mergeCell ref="O2:Q2"/>
    <mergeCell ref="N4:P4"/>
    <mergeCell ref="N5:P5"/>
    <mergeCell ref="C6:D6"/>
    <mergeCell ref="N6:P6"/>
    <mergeCell ref="G10:H10"/>
    <mergeCell ref="I10:J10"/>
    <mergeCell ref="K10:L10"/>
    <mergeCell ref="N10:P10"/>
    <mergeCell ref="C11:F11"/>
    <mergeCell ref="N11:P11"/>
    <mergeCell ref="N7:P7"/>
    <mergeCell ref="N8:P8"/>
    <mergeCell ref="B9:C9"/>
    <mergeCell ref="F9:G9"/>
    <mergeCell ref="I9:J9"/>
    <mergeCell ref="L9:M9"/>
    <mergeCell ref="N9:P9"/>
    <mergeCell ref="A12:B12"/>
    <mergeCell ref="C12:F12"/>
    <mergeCell ref="G12:H12"/>
    <mergeCell ref="I12:M12"/>
    <mergeCell ref="N12:P12"/>
    <mergeCell ref="C13:F14"/>
    <mergeCell ref="K13:K14"/>
    <mergeCell ref="M13:O13"/>
    <mergeCell ref="G14:J14"/>
    <mergeCell ref="C18:F18"/>
    <mergeCell ref="G18:J18"/>
    <mergeCell ref="C19:F19"/>
    <mergeCell ref="G19:J19"/>
    <mergeCell ref="C20:F20"/>
    <mergeCell ref="G20:J20"/>
    <mergeCell ref="C15:F15"/>
    <mergeCell ref="G15:J15"/>
    <mergeCell ref="C16:F16"/>
    <mergeCell ref="G16:J16"/>
    <mergeCell ref="C17:F17"/>
    <mergeCell ref="G17:J17"/>
    <mergeCell ref="C24:F24"/>
    <mergeCell ref="G24:J24"/>
    <mergeCell ref="C25:F25"/>
    <mergeCell ref="G25:J25"/>
    <mergeCell ref="C26:F26"/>
    <mergeCell ref="G26:J26"/>
    <mergeCell ref="C21:F21"/>
    <mergeCell ref="G21:J21"/>
    <mergeCell ref="C22:F22"/>
    <mergeCell ref="G22:J22"/>
    <mergeCell ref="C23:F23"/>
    <mergeCell ref="G23:J23"/>
    <mergeCell ref="C30:F30"/>
    <mergeCell ref="G30:J30"/>
    <mergeCell ref="C31:F31"/>
    <mergeCell ref="G31:J31"/>
    <mergeCell ref="C32:F32"/>
    <mergeCell ref="G32:J32"/>
    <mergeCell ref="C27:F27"/>
    <mergeCell ref="G27:J27"/>
    <mergeCell ref="C28:F28"/>
    <mergeCell ref="G28:J28"/>
    <mergeCell ref="C29:F29"/>
    <mergeCell ref="G29:J29"/>
    <mergeCell ref="C36:F36"/>
    <mergeCell ref="G36:J36"/>
    <mergeCell ref="C37:F37"/>
    <mergeCell ref="G37:J37"/>
    <mergeCell ref="C38:F38"/>
    <mergeCell ref="G38:J38"/>
    <mergeCell ref="C33:F33"/>
    <mergeCell ref="G33:J33"/>
    <mergeCell ref="C34:F34"/>
    <mergeCell ref="G34:J34"/>
    <mergeCell ref="C35:F35"/>
    <mergeCell ref="G35:J35"/>
    <mergeCell ref="C42:F42"/>
    <mergeCell ref="G42:J42"/>
    <mergeCell ref="C43:F43"/>
    <mergeCell ref="G43:J43"/>
    <mergeCell ref="C44:F44"/>
    <mergeCell ref="G44:J44"/>
    <mergeCell ref="C39:F39"/>
    <mergeCell ref="G39:J39"/>
    <mergeCell ref="C40:F40"/>
    <mergeCell ref="G40:J40"/>
    <mergeCell ref="C41:F41"/>
    <mergeCell ref="G41:J41"/>
    <mergeCell ref="I57:J58"/>
    <mergeCell ref="K57:L58"/>
    <mergeCell ref="M57:N58"/>
    <mergeCell ref="A61:V61"/>
    <mergeCell ref="O62:Q62"/>
    <mergeCell ref="N64:P64"/>
    <mergeCell ref="G54:H54"/>
    <mergeCell ref="I54:J54"/>
    <mergeCell ref="K54:L54"/>
    <mergeCell ref="I56:J56"/>
    <mergeCell ref="K56:L56"/>
    <mergeCell ref="M56:N56"/>
    <mergeCell ref="G70:H70"/>
    <mergeCell ref="I70:J70"/>
    <mergeCell ref="K70:L70"/>
    <mergeCell ref="N70:P70"/>
    <mergeCell ref="C71:F71"/>
    <mergeCell ref="N71:P71"/>
    <mergeCell ref="N65:P65"/>
    <mergeCell ref="C66:D66"/>
    <mergeCell ref="N66:P66"/>
    <mergeCell ref="N67:P67"/>
    <mergeCell ref="N68:P68"/>
    <mergeCell ref="B69:C69"/>
    <mergeCell ref="F69:G69"/>
    <mergeCell ref="I69:J69"/>
    <mergeCell ref="L69:M69"/>
    <mergeCell ref="N69:P69"/>
    <mergeCell ref="A72:B72"/>
    <mergeCell ref="C72:F72"/>
    <mergeCell ref="G72:H72"/>
    <mergeCell ref="I72:M72"/>
    <mergeCell ref="N72:P72"/>
    <mergeCell ref="C73:F74"/>
    <mergeCell ref="K73:K74"/>
    <mergeCell ref="M73:O73"/>
    <mergeCell ref="G74:J74"/>
    <mergeCell ref="C78:F78"/>
    <mergeCell ref="G78:J78"/>
    <mergeCell ref="C79:F79"/>
    <mergeCell ref="G79:J79"/>
    <mergeCell ref="C80:F80"/>
    <mergeCell ref="G80:J80"/>
    <mergeCell ref="C75:F75"/>
    <mergeCell ref="G75:J75"/>
    <mergeCell ref="C76:F76"/>
    <mergeCell ref="G76:J76"/>
    <mergeCell ref="C77:F77"/>
    <mergeCell ref="G77:J77"/>
    <mergeCell ref="C84:F84"/>
    <mergeCell ref="G84:J84"/>
    <mergeCell ref="C85:F85"/>
    <mergeCell ref="G85:J85"/>
    <mergeCell ref="C86:F86"/>
    <mergeCell ref="G86:J86"/>
    <mergeCell ref="C81:F81"/>
    <mergeCell ref="G81:J81"/>
    <mergeCell ref="C82:F82"/>
    <mergeCell ref="G82:J82"/>
    <mergeCell ref="C83:F83"/>
    <mergeCell ref="G83:J83"/>
    <mergeCell ref="C90:F90"/>
    <mergeCell ref="G90:J90"/>
    <mergeCell ref="C91:F91"/>
    <mergeCell ref="G91:J91"/>
    <mergeCell ref="C92:F92"/>
    <mergeCell ref="G92:J92"/>
    <mergeCell ref="C87:F87"/>
    <mergeCell ref="G87:J87"/>
    <mergeCell ref="C88:F88"/>
    <mergeCell ref="G88:J88"/>
    <mergeCell ref="C89:F89"/>
    <mergeCell ref="G89:J89"/>
    <mergeCell ref="C96:F96"/>
    <mergeCell ref="G96:J96"/>
    <mergeCell ref="C97:F97"/>
    <mergeCell ref="G97:J97"/>
    <mergeCell ref="C98:F98"/>
    <mergeCell ref="G98:J98"/>
    <mergeCell ref="C93:F93"/>
    <mergeCell ref="G93:J93"/>
    <mergeCell ref="C94:F94"/>
    <mergeCell ref="G94:J94"/>
    <mergeCell ref="C95:F95"/>
    <mergeCell ref="G95:J95"/>
    <mergeCell ref="C102:F102"/>
    <mergeCell ref="G102:J102"/>
    <mergeCell ref="C103:F103"/>
    <mergeCell ref="G103:J103"/>
    <mergeCell ref="C104:F104"/>
    <mergeCell ref="G104:J104"/>
    <mergeCell ref="C99:F99"/>
    <mergeCell ref="G99:J99"/>
    <mergeCell ref="C100:F100"/>
    <mergeCell ref="G100:J100"/>
    <mergeCell ref="C101:F101"/>
    <mergeCell ref="G101:J101"/>
    <mergeCell ref="I117:J118"/>
    <mergeCell ref="K117:L118"/>
    <mergeCell ref="M117:N118"/>
    <mergeCell ref="G114:H114"/>
    <mergeCell ref="I114:J114"/>
    <mergeCell ref="K114:L114"/>
    <mergeCell ref="I116:J116"/>
    <mergeCell ref="K116:L116"/>
    <mergeCell ref="M116:N116"/>
  </mergeCells>
  <phoneticPr fontId="4" type="noConversion"/>
  <printOptions horizontalCentered="1"/>
  <pageMargins left="0" right="0.11811023622047245" top="0.59055118110236227" bottom="0.15748031496062992" header="0.31496062992125984" footer="0.31496062992125984"/>
  <pageSetup paperSize="8" scale="93" orientation="portrait" r:id="rId1"/>
  <rowBreaks count="1" manualBreakCount="1">
    <brk id="60" max="16383" man="1"/>
  </rowBreaks>
  <colBreaks count="1" manualBreakCount="1">
    <brk id="22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theme="5" tint="0.59999389629810485"/>
  </sheetPr>
  <dimension ref="A1:W204"/>
  <sheetViews>
    <sheetView showZeros="0" topLeftCell="E1" zoomScale="55" zoomScaleNormal="55" workbookViewId="0">
      <selection activeCell="J11" sqref="J11"/>
    </sheetView>
  </sheetViews>
  <sheetFormatPr defaultColWidth="8.75" defaultRowHeight="21"/>
  <cols>
    <col min="1" max="1" width="13.625" style="50" customWidth="1"/>
    <col min="2" max="2" width="15.625" style="50" customWidth="1"/>
    <col min="3" max="3" width="23.5" style="50" customWidth="1"/>
    <col min="4" max="4" width="39.25" style="50" customWidth="1"/>
    <col min="5" max="5" width="33.25" style="50" customWidth="1"/>
    <col min="6" max="6" width="20.5" style="50" customWidth="1"/>
    <col min="7" max="7" width="22.375" style="50" customWidth="1"/>
    <col min="8" max="8" width="18.75" style="50" customWidth="1"/>
    <col min="9" max="9" width="40.25" style="50" customWidth="1"/>
    <col min="10" max="10" width="54.875" style="50" customWidth="1"/>
    <col min="11" max="12" width="18.25" style="50" customWidth="1"/>
    <col min="13" max="13" width="35.5" style="85" customWidth="1"/>
    <col min="14" max="14" width="35.5" style="60" customWidth="1"/>
    <col min="15" max="15" width="35.5" style="83" customWidth="1"/>
    <col min="16" max="16" width="35.125" style="65" customWidth="1"/>
    <col min="17" max="17" width="52.75" style="50" customWidth="1"/>
    <col min="18" max="18" width="15.5" style="50" customWidth="1"/>
    <col min="19" max="19" width="11.125" style="50" customWidth="1"/>
    <col min="20" max="20" width="12.125" style="83" bestFit="1" customWidth="1"/>
    <col min="21" max="21" width="8.75" style="50"/>
    <col min="22" max="22" width="20.625" style="50" customWidth="1"/>
    <col min="23" max="23" width="18.5" style="50" customWidth="1"/>
    <col min="24" max="16384" width="8.75" style="50"/>
  </cols>
  <sheetData>
    <row r="1" spans="1:23" ht="51" customHeight="1">
      <c r="A1" s="486" t="s">
        <v>49</v>
      </c>
      <c r="B1" s="486"/>
      <c r="C1" s="486"/>
      <c r="D1" s="486"/>
      <c r="E1" s="486"/>
      <c r="F1" s="486"/>
      <c r="G1" s="486"/>
      <c r="H1" s="486"/>
      <c r="I1" s="486"/>
      <c r="J1" s="486"/>
      <c r="K1" s="486"/>
      <c r="L1" s="486"/>
      <c r="M1" s="486"/>
      <c r="N1" s="486"/>
      <c r="O1" s="486"/>
      <c r="P1" s="486"/>
      <c r="Q1" s="486"/>
    </row>
    <row r="2" spans="1:23" ht="51" customHeight="1">
      <c r="A2" s="71"/>
      <c r="B2" s="71"/>
      <c r="C2" s="71"/>
      <c r="D2" s="71"/>
      <c r="E2" s="71"/>
      <c r="F2" s="71"/>
      <c r="G2" s="490" t="s">
        <v>33</v>
      </c>
      <c r="H2" s="490"/>
      <c r="I2" s="490"/>
      <c r="J2" s="490"/>
      <c r="K2" s="491" t="s">
        <v>103</v>
      </c>
      <c r="L2" s="491"/>
      <c r="M2" s="490" t="s">
        <v>49</v>
      </c>
      <c r="N2" s="490"/>
      <c r="O2" s="490"/>
      <c r="P2" s="490"/>
      <c r="Q2" s="490"/>
    </row>
    <row r="3" spans="1:23" ht="51" customHeight="1">
      <c r="A3" s="484"/>
      <c r="B3" s="484"/>
      <c r="C3" s="484"/>
      <c r="D3" s="484"/>
      <c r="E3" s="484"/>
      <c r="F3" s="485"/>
      <c r="G3" s="487" t="s">
        <v>102</v>
      </c>
      <c r="H3" s="488"/>
      <c r="I3" s="488"/>
      <c r="J3" s="489"/>
      <c r="K3" s="492" t="s">
        <v>104</v>
      </c>
      <c r="L3" s="493"/>
      <c r="M3" s="493"/>
      <c r="N3" s="493"/>
      <c r="O3" s="493"/>
      <c r="P3" s="493"/>
      <c r="Q3" s="494"/>
    </row>
    <row r="4" spans="1:23">
      <c r="A4" s="39" t="s">
        <v>46</v>
      </c>
      <c r="B4" s="39" t="s">
        <v>17</v>
      </c>
      <c r="C4" s="40" t="s">
        <v>22</v>
      </c>
      <c r="D4" s="39" t="s">
        <v>21</v>
      </c>
      <c r="E4" s="39" t="s">
        <v>28</v>
      </c>
      <c r="F4" s="39" t="s">
        <v>18</v>
      </c>
      <c r="G4" s="40" t="s">
        <v>66</v>
      </c>
      <c r="H4" s="40" t="s">
        <v>52</v>
      </c>
      <c r="I4" s="40" t="s">
        <v>89</v>
      </c>
      <c r="J4" s="39" t="s">
        <v>47</v>
      </c>
      <c r="K4" s="53" t="s">
        <v>31</v>
      </c>
      <c r="L4" s="53" t="s">
        <v>32</v>
      </c>
      <c r="M4" s="84" t="s">
        <v>93</v>
      </c>
      <c r="N4" s="54" t="s">
        <v>83</v>
      </c>
      <c r="O4" s="86" t="s">
        <v>55</v>
      </c>
      <c r="P4" s="43" t="s">
        <v>94</v>
      </c>
      <c r="Q4" s="39" t="s">
        <v>47</v>
      </c>
      <c r="S4" s="483" t="s">
        <v>83</v>
      </c>
      <c r="T4" s="483"/>
    </row>
    <row r="5" spans="1:23" ht="70.150000000000006" customHeight="1">
      <c r="A5" s="41" t="str">
        <f>IF(BOM續頁!AC11="V","延", IF(BOM續頁!AD11="V","新","  "))</f>
        <v>新</v>
      </c>
      <c r="B5" s="39">
        <f>BOM續頁!A11</f>
        <v>1</v>
      </c>
      <c r="C5" s="41" t="str">
        <f>BOM續頁!K11</f>
        <v>Test-53510-BZ100</v>
      </c>
      <c r="D5" s="41" t="str">
        <f>BOM續頁!Q11</f>
        <v xml:space="preserve">引擎蓋鎖 </v>
      </c>
      <c r="E5" s="48" t="str">
        <f>BOM續頁!R11</f>
        <v>HOOD LOCK ASSY</v>
      </c>
      <c r="F5" s="48" t="str">
        <f>BOM續頁!S11</f>
        <v/>
      </c>
      <c r="G5" s="99" t="str">
        <f>IF(BOM續頁!AQ11="V",BOM續頁!AQ11,"  ")</f>
        <v xml:space="preserve">  </v>
      </c>
      <c r="H5" s="70">
        <v>1</v>
      </c>
      <c r="I5" s="270" t="s">
        <v>313</v>
      </c>
      <c r="J5" s="52"/>
      <c r="K5" s="53"/>
      <c r="L5" s="53"/>
      <c r="M5" s="74"/>
      <c r="N5" s="59"/>
      <c r="O5" s="81" t="str">
        <f>IFERROR(VLOOKUP(N5,$S$5:$T$9,2,FALSE)," ")</f>
        <v xml:space="preserve"> </v>
      </c>
      <c r="P5" s="46" t="str">
        <f t="shared" ref="P5:P36" si="0">IFERROR(M5*H5*O5, " ")</f>
        <v xml:space="preserve"> </v>
      </c>
      <c r="Q5" s="52"/>
      <c r="R5" s="60">
        <f>SUM(P5:P204)</f>
        <v>0</v>
      </c>
      <c r="S5" s="36" t="s">
        <v>85</v>
      </c>
      <c r="T5" s="82">
        <v>1</v>
      </c>
      <c r="V5" s="40" t="s">
        <v>92</v>
      </c>
      <c r="W5" s="76">
        <f>SUM(P5:P204)</f>
        <v>0</v>
      </c>
    </row>
    <row r="6" spans="1:23" ht="70.150000000000006" customHeight="1">
      <c r="A6" s="41" t="str">
        <f>IF(BOM續頁!AC12="V","延", IF(BOM續頁!AD12="V","新","  "))</f>
        <v>新</v>
      </c>
      <c r="B6" s="39">
        <f>BOM續頁!A12</f>
        <v>2</v>
      </c>
      <c r="C6" s="41" t="str">
        <f>BOM續頁!K12</f>
        <v>53512-52040</v>
      </c>
      <c r="D6" s="41" t="str">
        <f>BOM續頁!Q12</f>
        <v xml:space="preserve">蓋板 RH </v>
      </c>
      <c r="E6" s="48" t="str">
        <f>BOM續頁!R12</f>
        <v>COVER PLATE RH</v>
      </c>
      <c r="F6" s="48" t="str">
        <f>BOM續頁!S12</f>
        <v/>
      </c>
      <c r="G6" s="99" t="str">
        <f>IF(BOM續頁!AQ12="V",BOM續頁!AQ12,"  ")</f>
        <v xml:space="preserve">  </v>
      </c>
      <c r="H6" s="70"/>
      <c r="I6" s="70"/>
      <c r="J6" s="37"/>
      <c r="K6" s="53"/>
      <c r="L6" s="53"/>
      <c r="M6" s="74"/>
      <c r="N6" s="59"/>
      <c r="O6" s="81" t="str">
        <f t="shared" ref="O6:O69" si="1">IFERROR(VLOOKUP(N6,$S$5:$T$9,2,FALSE)," ")</f>
        <v xml:space="preserve"> </v>
      </c>
      <c r="P6" s="46" t="str">
        <f t="shared" si="0"/>
        <v xml:space="preserve"> </v>
      </c>
      <c r="Q6" s="37"/>
      <c r="S6" s="36" t="s">
        <v>60</v>
      </c>
      <c r="T6" s="82">
        <v>5</v>
      </c>
    </row>
    <row r="7" spans="1:23" ht="70.150000000000006" customHeight="1">
      <c r="A7" s="41" t="str">
        <f>IF(BOM續頁!AC13="V","延", IF(BOM續頁!AD13="V","新","  "))</f>
        <v>新</v>
      </c>
      <c r="B7" s="39">
        <f>BOM續頁!A13</f>
        <v>3</v>
      </c>
      <c r="C7" s="41" t="str">
        <f>BOM續頁!K13</f>
        <v>53513-12080</v>
      </c>
      <c r="D7" s="41" t="str">
        <f>BOM續頁!Q13</f>
        <v xml:space="preserve">扣板 </v>
      </c>
      <c r="E7" s="48" t="str">
        <f>BOM續頁!R13</f>
        <v>LATCH</v>
      </c>
      <c r="F7" s="48" t="str">
        <f>BOM續頁!S13</f>
        <v/>
      </c>
      <c r="G7" s="99" t="str">
        <f>IF(BOM續頁!AQ13="V",BOM續頁!AQ13,"  ")</f>
        <v xml:space="preserve">  </v>
      </c>
      <c r="H7" s="70">
        <v>1</v>
      </c>
      <c r="I7" s="270" t="s">
        <v>314</v>
      </c>
      <c r="J7" s="55"/>
      <c r="K7" s="53"/>
      <c r="L7" s="53"/>
      <c r="M7" s="74"/>
      <c r="N7" s="59"/>
      <c r="O7" s="81" t="str">
        <f t="shared" si="1"/>
        <v xml:space="preserve"> </v>
      </c>
      <c r="P7" s="46" t="str">
        <f t="shared" si="0"/>
        <v xml:space="preserve"> </v>
      </c>
      <c r="Q7" s="55"/>
      <c r="S7" s="36" t="s">
        <v>84</v>
      </c>
      <c r="T7" s="82">
        <v>30</v>
      </c>
    </row>
    <row r="8" spans="1:23" ht="70.150000000000006" customHeight="1">
      <c r="A8" s="41" t="str">
        <f>IF(BOM續頁!AC14="V","延", IF(BOM續頁!AD14="V","新","  "))</f>
        <v>新</v>
      </c>
      <c r="B8" s="39">
        <f>BOM續頁!A14</f>
        <v>4</v>
      </c>
      <c r="C8" s="41" t="str">
        <f>BOM續頁!K14</f>
        <v>53515-12120</v>
      </c>
      <c r="D8" s="41" t="str">
        <f>BOM續頁!Q14</f>
        <v xml:space="preserve">鎖板 </v>
      </c>
      <c r="E8" s="48" t="str">
        <f>BOM續頁!R14</f>
        <v>PAWL</v>
      </c>
      <c r="F8" s="48" t="str">
        <f>BOM續頁!S14</f>
        <v/>
      </c>
      <c r="G8" s="99" t="str">
        <f>IF(BOM續頁!AQ14="V",BOM續頁!AQ14,"  ")</f>
        <v xml:space="preserve">  </v>
      </c>
      <c r="H8" s="70">
        <v>1</v>
      </c>
      <c r="I8" s="270" t="s">
        <v>314</v>
      </c>
      <c r="J8" s="37"/>
      <c r="K8" s="53"/>
      <c r="L8" s="53"/>
      <c r="M8" s="74"/>
      <c r="N8" s="59"/>
      <c r="O8" s="81" t="str">
        <f t="shared" si="1"/>
        <v xml:space="preserve"> </v>
      </c>
      <c r="P8" s="46" t="str">
        <f t="shared" si="0"/>
        <v xml:space="preserve"> </v>
      </c>
      <c r="Q8" s="37"/>
      <c r="S8" s="36" t="s">
        <v>59</v>
      </c>
      <c r="T8" s="82">
        <v>4</v>
      </c>
    </row>
    <row r="9" spans="1:23" ht="70.150000000000006" customHeight="1">
      <c r="A9" s="41" t="str">
        <f>IF(BOM續頁!AC15="V","延", IF(BOM續頁!AD15="V","新","  "))</f>
        <v>新</v>
      </c>
      <c r="B9" s="39">
        <f>BOM續頁!A15</f>
        <v>5</v>
      </c>
      <c r="C9" s="41" t="str">
        <f>BOM續頁!K15</f>
        <v>53521-20060</v>
      </c>
      <c r="D9" s="41" t="str">
        <f>BOM續頁!Q15</f>
        <v xml:space="preserve">鎖板銷 </v>
      </c>
      <c r="E9" s="48" t="str">
        <f>BOM續頁!R15</f>
        <v>PIN PAWL</v>
      </c>
      <c r="F9" s="48" t="str">
        <f>BOM續頁!S15</f>
        <v/>
      </c>
      <c r="G9" s="99" t="str">
        <f>IF(BOM續頁!AQ15="V",BOM續頁!AQ15,"  ")</f>
        <v xml:space="preserve">  </v>
      </c>
      <c r="H9" s="70"/>
      <c r="I9" s="70"/>
      <c r="J9" s="37"/>
      <c r="K9" s="53"/>
      <c r="L9" s="53"/>
      <c r="M9" s="74"/>
      <c r="N9" s="59"/>
      <c r="O9" s="81" t="str">
        <f t="shared" si="1"/>
        <v xml:space="preserve"> </v>
      </c>
      <c r="P9" s="46" t="str">
        <f t="shared" si="0"/>
        <v xml:space="preserve"> </v>
      </c>
      <c r="Q9" s="37"/>
      <c r="T9" s="87"/>
    </row>
    <row r="10" spans="1:23" ht="70.150000000000006" customHeight="1">
      <c r="A10" s="41" t="str">
        <f>IF(BOM續頁!AC16="V","延", IF(BOM續頁!AD16="V","新","  "))</f>
        <v>新</v>
      </c>
      <c r="B10" s="39">
        <f>BOM續頁!A16</f>
        <v>6</v>
      </c>
      <c r="C10" s="41" t="str">
        <f>BOM續頁!K16</f>
        <v>350D38HN100</v>
      </c>
      <c r="D10" s="41" t="str">
        <f>BOM續頁!Q16</f>
        <v xml:space="preserve">主板点焊组合 </v>
      </c>
      <c r="E10" s="48" t="str">
        <f>BOM續頁!R16</f>
        <v>PLATE WELD ASSY</v>
      </c>
      <c r="F10" s="48" t="str">
        <f>BOM續頁!S16</f>
        <v/>
      </c>
      <c r="G10" s="99" t="str">
        <f>IF(BOM續頁!AQ16="V",BOM續頁!AQ16,"  ")</f>
        <v xml:space="preserve">  </v>
      </c>
      <c r="H10" s="70"/>
      <c r="I10" s="70"/>
      <c r="J10" s="37"/>
      <c r="K10" s="53"/>
      <c r="L10" s="53"/>
      <c r="M10" s="74"/>
      <c r="N10" s="59"/>
      <c r="O10" s="81" t="str">
        <f t="shared" si="1"/>
        <v xml:space="preserve"> </v>
      </c>
      <c r="P10" s="46" t="str">
        <f t="shared" si="0"/>
        <v xml:space="preserve"> </v>
      </c>
      <c r="Q10" s="37"/>
    </row>
    <row r="11" spans="1:23" ht="70.150000000000006" customHeight="1">
      <c r="A11" s="41" t="str">
        <f>IF(BOM續頁!AC17="V","延", IF(BOM續頁!AD17="V","新","  "))</f>
        <v>新</v>
      </c>
      <c r="B11" s="39">
        <f>BOM續頁!A17</f>
        <v>7</v>
      </c>
      <c r="C11" s="41" t="str">
        <f>BOM續頁!K17</f>
        <v>53511-47010</v>
      </c>
      <c r="D11" s="41" t="str">
        <f>BOM續頁!Q17</f>
        <v xml:space="preserve">主板 </v>
      </c>
      <c r="E11" s="48" t="str">
        <f>BOM續頁!R17</f>
        <v>PLATE</v>
      </c>
      <c r="F11" s="48" t="str">
        <f>BOM續頁!S17</f>
        <v/>
      </c>
      <c r="G11" s="99" t="str">
        <f>IF(BOM續頁!AQ17="V",BOM續頁!AQ17,"  ")</f>
        <v xml:space="preserve">  </v>
      </c>
      <c r="H11" s="70">
        <v>1</v>
      </c>
      <c r="I11" s="270" t="s">
        <v>314</v>
      </c>
      <c r="J11" s="37"/>
      <c r="K11" s="53"/>
      <c r="L11" s="53"/>
      <c r="M11" s="74"/>
      <c r="N11" s="59"/>
      <c r="O11" s="81" t="str">
        <f t="shared" si="1"/>
        <v xml:space="preserve"> </v>
      </c>
      <c r="P11" s="46" t="str">
        <f t="shared" si="0"/>
        <v xml:space="preserve"> </v>
      </c>
      <c r="Q11" s="37"/>
    </row>
    <row r="12" spans="1:23" ht="70.150000000000006" customHeight="1">
      <c r="A12" s="41" t="str">
        <f>IF(BOM續頁!AC18="V","延", IF(BOM續頁!AD18="V","新","  "))</f>
        <v>新</v>
      </c>
      <c r="B12" s="39">
        <f>BOM續頁!A18</f>
        <v>8</v>
      </c>
      <c r="C12" s="41" t="str">
        <f>BOM續頁!K18</f>
        <v>53525-D40D1</v>
      </c>
      <c r="D12" s="41" t="str">
        <f>BOM續頁!Q18</f>
        <v xml:space="preserve">護板 </v>
      </c>
      <c r="E12" s="48" t="str">
        <f>BOM續頁!R18</f>
        <v>PTRTECTOR</v>
      </c>
      <c r="F12" s="48" t="str">
        <f>BOM續頁!S18</f>
        <v/>
      </c>
      <c r="G12" s="99" t="str">
        <f>IF(BOM續頁!AQ18="V",BOM續頁!AQ18,"  ")</f>
        <v xml:space="preserve">  </v>
      </c>
      <c r="H12" s="70"/>
      <c r="I12" s="70"/>
      <c r="J12" s="37"/>
      <c r="K12" s="53"/>
      <c r="L12" s="53"/>
      <c r="M12" s="74"/>
      <c r="N12" s="59"/>
      <c r="O12" s="81" t="str">
        <f t="shared" si="1"/>
        <v xml:space="preserve"> </v>
      </c>
      <c r="P12" s="46" t="str">
        <f t="shared" si="0"/>
        <v xml:space="preserve"> </v>
      </c>
      <c r="Q12" s="37"/>
    </row>
    <row r="13" spans="1:23" ht="70.150000000000006" customHeight="1">
      <c r="A13" s="41" t="str">
        <f>IF(BOM續頁!AC19="V","延", IF(BOM續頁!AD19="V","新","  "))</f>
        <v>新</v>
      </c>
      <c r="B13" s="39">
        <f>BOM續頁!A19</f>
        <v>9</v>
      </c>
      <c r="C13" s="41" t="str">
        <f>BOM續頁!K19</f>
        <v>53551-D40D0</v>
      </c>
      <c r="D13" s="41" t="str">
        <f>BOM續頁!Q19</f>
        <v xml:space="preserve">掛鉤 </v>
      </c>
      <c r="E13" s="48" t="str">
        <f>BOM續頁!R19</f>
        <v>HOOK</v>
      </c>
      <c r="F13" s="48" t="str">
        <f>BOM續頁!S19</f>
        <v/>
      </c>
      <c r="G13" s="99" t="str">
        <f>IF(BOM續頁!AQ19="V",BOM續頁!AQ19,"  ")</f>
        <v xml:space="preserve">  </v>
      </c>
      <c r="H13" s="70"/>
      <c r="I13" s="70"/>
      <c r="J13" s="37"/>
      <c r="K13" s="53"/>
      <c r="L13" s="53"/>
      <c r="M13" s="74"/>
      <c r="N13" s="59"/>
      <c r="O13" s="81" t="str">
        <f t="shared" si="1"/>
        <v xml:space="preserve"> </v>
      </c>
      <c r="P13" s="46" t="str">
        <f t="shared" si="0"/>
        <v xml:space="preserve"> </v>
      </c>
      <c r="Q13" s="37"/>
    </row>
    <row r="14" spans="1:23" ht="70.150000000000006" customHeight="1">
      <c r="A14" s="41" t="str">
        <f>IF(BOM續頁!AC20="V","延", IF(BOM續頁!AD20="V","新","  "))</f>
        <v>新</v>
      </c>
      <c r="B14" s="39">
        <f>BOM續頁!A20</f>
        <v>10</v>
      </c>
      <c r="C14" s="41" t="str">
        <f>BOM續頁!K20</f>
        <v>90249-08222</v>
      </c>
      <c r="D14" s="41" t="str">
        <f>BOM續頁!Q20</f>
        <v xml:space="preserve">掛鉤鉚釘 </v>
      </c>
      <c r="E14" s="48" t="str">
        <f>BOM續頁!R20</f>
        <v>RIVET - HOOK</v>
      </c>
      <c r="F14" s="48" t="str">
        <f>BOM續頁!S20</f>
        <v/>
      </c>
      <c r="G14" s="99" t="str">
        <f>IF(BOM續頁!AQ20="V",BOM續頁!AQ20,"  ")</f>
        <v xml:space="preserve">  </v>
      </c>
      <c r="H14" s="70"/>
      <c r="I14" s="70"/>
      <c r="J14" s="37"/>
      <c r="K14" s="53"/>
      <c r="L14" s="53"/>
      <c r="M14" s="74"/>
      <c r="N14" s="59"/>
      <c r="O14" s="81" t="str">
        <f t="shared" si="1"/>
        <v xml:space="preserve"> </v>
      </c>
      <c r="P14" s="46" t="str">
        <f t="shared" si="0"/>
        <v xml:space="preserve"> </v>
      </c>
      <c r="Q14" s="37"/>
    </row>
    <row r="15" spans="1:23" ht="70.150000000000006" customHeight="1">
      <c r="A15" s="41" t="str">
        <f>IF(BOM續頁!AC21="V","延", IF(BOM續頁!AD21="V","新","  "))</f>
        <v>延</v>
      </c>
      <c r="B15" s="39">
        <f>BOM續頁!A21</f>
        <v>11</v>
      </c>
      <c r="C15" s="41" t="str">
        <f>BOM續頁!K21</f>
        <v>90506-09055</v>
      </c>
      <c r="D15" s="41" t="str">
        <f>BOM續頁!Q21</f>
        <v>鎖扣板簧</v>
      </c>
      <c r="E15" s="48" t="str">
        <f>BOM續頁!R21</f>
        <v/>
      </c>
      <c r="F15" s="48" t="str">
        <f>BOM續頁!S21</f>
        <v/>
      </c>
      <c r="G15" s="99" t="str">
        <f>IF(BOM續頁!AQ21="V",BOM續頁!AQ21,"  ")</f>
        <v xml:space="preserve">  </v>
      </c>
      <c r="H15" s="70"/>
      <c r="I15" s="70"/>
      <c r="J15" s="37"/>
      <c r="K15" s="53"/>
      <c r="L15" s="53"/>
      <c r="M15" s="74"/>
      <c r="N15" s="59"/>
      <c r="O15" s="81" t="str">
        <f t="shared" si="1"/>
        <v xml:space="preserve"> </v>
      </c>
      <c r="P15" s="46" t="str">
        <f t="shared" si="0"/>
        <v xml:space="preserve"> </v>
      </c>
      <c r="Q15" s="37"/>
    </row>
    <row r="16" spans="1:23" ht="70.150000000000006" customHeight="1">
      <c r="A16" s="41" t="str">
        <f>IF(BOM續頁!AC22="V","延", IF(BOM續頁!AD22="V","新","  "))</f>
        <v>新</v>
      </c>
      <c r="B16" s="39">
        <f>BOM續頁!A22</f>
        <v>12</v>
      </c>
      <c r="C16" s="41" t="str">
        <f>BOM續頁!K22</f>
        <v>90506-12063</v>
      </c>
      <c r="D16" s="41" t="str">
        <f>BOM續頁!Q22</f>
        <v xml:space="preserve">掛鉤簧 </v>
      </c>
      <c r="E16" s="48" t="str">
        <f>BOM續頁!R22</f>
        <v>SPRING - HOOK</v>
      </c>
      <c r="F16" s="48" t="str">
        <f>BOM續頁!S22</f>
        <v/>
      </c>
      <c r="G16" s="99" t="str">
        <f>IF(BOM續頁!AQ22="V",BOM續頁!AQ22,"  ")</f>
        <v xml:space="preserve">  </v>
      </c>
      <c r="H16" s="70"/>
      <c r="I16" s="70"/>
      <c r="J16" s="37"/>
      <c r="K16" s="53"/>
      <c r="L16" s="53"/>
      <c r="M16" s="74"/>
      <c r="N16" s="59"/>
      <c r="O16" s="81" t="str">
        <f t="shared" si="1"/>
        <v xml:space="preserve"> </v>
      </c>
      <c r="P16" s="46" t="str">
        <f t="shared" si="0"/>
        <v xml:space="preserve"> </v>
      </c>
      <c r="Q16" s="37"/>
    </row>
    <row r="17" spans="1:17" ht="70.150000000000006" customHeight="1">
      <c r="A17" s="41" t="str">
        <f>IF(BOM續頁!AC23="V","延", IF(BOM續頁!AD23="V","新","  "))</f>
        <v>新</v>
      </c>
      <c r="B17" s="39">
        <f>BOM續頁!A23</f>
        <v>13</v>
      </c>
      <c r="C17" s="41" t="str">
        <f>BOM續頁!K23</f>
        <v>90506-16077</v>
      </c>
      <c r="D17" s="41" t="str">
        <f>BOM續頁!Q23</f>
        <v xml:space="preserve">扣板簧 </v>
      </c>
      <c r="E17" s="48" t="str">
        <f>BOM續頁!R23</f>
        <v>SPRING LATCH</v>
      </c>
      <c r="F17" s="48" t="str">
        <f>BOM續頁!S23</f>
        <v>SWP-B</v>
      </c>
      <c r="G17" s="99" t="str">
        <f>IF(BOM續頁!AQ23="V",BOM續頁!AQ23,"  ")</f>
        <v xml:space="preserve">  </v>
      </c>
      <c r="H17" s="70"/>
      <c r="I17" s="70"/>
      <c r="J17" s="37"/>
      <c r="K17" s="53"/>
      <c r="L17" s="53"/>
      <c r="M17" s="74"/>
      <c r="N17" s="59"/>
      <c r="O17" s="81" t="str">
        <f t="shared" si="1"/>
        <v xml:space="preserve"> </v>
      </c>
      <c r="P17" s="46" t="str">
        <f t="shared" si="0"/>
        <v xml:space="preserve"> </v>
      </c>
      <c r="Q17" s="37"/>
    </row>
    <row r="18" spans="1:17" ht="70.150000000000006" customHeight="1">
      <c r="A18" s="41" t="str">
        <f>IF(BOM續頁!AC24="V","延", IF(BOM續頁!AD24="V","新","  "))</f>
        <v xml:space="preserve">  </v>
      </c>
      <c r="B18" s="39">
        <f>BOM續頁!A24</f>
        <v>14</v>
      </c>
      <c r="C18" s="41">
        <f>BOM續頁!K24</f>
        <v>0</v>
      </c>
      <c r="D18" s="41">
        <f>BOM續頁!Q24</f>
        <v>0</v>
      </c>
      <c r="E18" s="48">
        <f>BOM續頁!R24</f>
        <v>0</v>
      </c>
      <c r="F18" s="48">
        <f>BOM續頁!S24</f>
        <v>0</v>
      </c>
      <c r="G18" s="99" t="str">
        <f>IF(BOM續頁!AQ24="V",BOM續頁!AQ24,"  ")</f>
        <v xml:space="preserve">  </v>
      </c>
      <c r="H18" s="70"/>
      <c r="I18" s="70"/>
      <c r="J18" s="37"/>
      <c r="K18" s="53"/>
      <c r="L18" s="53"/>
      <c r="M18" s="74"/>
      <c r="N18" s="59"/>
      <c r="O18" s="81" t="str">
        <f t="shared" si="1"/>
        <v xml:space="preserve"> </v>
      </c>
      <c r="P18" s="46" t="str">
        <f t="shared" si="0"/>
        <v xml:space="preserve"> </v>
      </c>
      <c r="Q18" s="37"/>
    </row>
    <row r="19" spans="1:17" ht="70.150000000000006" customHeight="1">
      <c r="A19" s="41" t="str">
        <f>IF(BOM續頁!AC25="V","延", IF(BOM續頁!AD25="V","新","  "))</f>
        <v xml:space="preserve">  </v>
      </c>
      <c r="B19" s="39">
        <f>BOM續頁!A25</f>
        <v>15</v>
      </c>
      <c r="C19" s="41">
        <f>BOM續頁!K25</f>
        <v>0</v>
      </c>
      <c r="D19" s="41">
        <f>BOM續頁!Q25</f>
        <v>0</v>
      </c>
      <c r="E19" s="48">
        <f>BOM續頁!R25</f>
        <v>0</v>
      </c>
      <c r="F19" s="48">
        <f>BOM續頁!S25</f>
        <v>0</v>
      </c>
      <c r="G19" s="99" t="str">
        <f>IF(BOM續頁!AQ25="V",BOM續頁!AQ25,"  ")</f>
        <v xml:space="preserve">  </v>
      </c>
      <c r="H19" s="44"/>
      <c r="I19" s="44"/>
      <c r="J19" s="37"/>
      <c r="K19" s="53"/>
      <c r="L19" s="53"/>
      <c r="M19" s="74"/>
      <c r="N19" s="59"/>
      <c r="O19" s="81" t="str">
        <f t="shared" si="1"/>
        <v xml:space="preserve"> </v>
      </c>
      <c r="P19" s="46" t="str">
        <f t="shared" si="0"/>
        <v xml:space="preserve"> </v>
      </c>
      <c r="Q19" s="37"/>
    </row>
    <row r="20" spans="1:17" ht="70.150000000000006" customHeight="1">
      <c r="A20" s="41" t="str">
        <f>IF(BOM續頁!AC26="V","延", IF(BOM續頁!AD26="V","新","  "))</f>
        <v xml:space="preserve">  </v>
      </c>
      <c r="B20" s="39">
        <f>BOM續頁!A26</f>
        <v>16</v>
      </c>
      <c r="C20" s="41">
        <f>BOM續頁!K26</f>
        <v>0</v>
      </c>
      <c r="D20" s="41">
        <f>BOM續頁!Q26</f>
        <v>0</v>
      </c>
      <c r="E20" s="48">
        <f>BOM續頁!R26</f>
        <v>0</v>
      </c>
      <c r="F20" s="48">
        <f>BOM續頁!S26</f>
        <v>0</v>
      </c>
      <c r="G20" s="99" t="str">
        <f>IF(BOM續頁!AQ26="V",BOM續頁!AQ26,"  ")</f>
        <v xml:space="preserve">  </v>
      </c>
      <c r="H20" s="44"/>
      <c r="I20" s="44"/>
      <c r="J20" s="37"/>
      <c r="K20" s="53"/>
      <c r="L20" s="53"/>
      <c r="M20" s="74"/>
      <c r="N20" s="59"/>
      <c r="O20" s="81" t="str">
        <f t="shared" si="1"/>
        <v xml:space="preserve"> </v>
      </c>
      <c r="P20" s="46" t="str">
        <f t="shared" si="0"/>
        <v xml:space="preserve"> </v>
      </c>
      <c r="Q20" s="37"/>
    </row>
    <row r="21" spans="1:17" ht="70.150000000000006" customHeight="1">
      <c r="A21" s="41" t="str">
        <f>IF(BOM續頁!AC27="V","延", IF(BOM續頁!AD27="V","新","  "))</f>
        <v xml:space="preserve">  </v>
      </c>
      <c r="B21" s="39">
        <f>BOM續頁!A27</f>
        <v>17</v>
      </c>
      <c r="C21" s="41">
        <f>BOM續頁!K27</f>
        <v>0</v>
      </c>
      <c r="D21" s="41">
        <f>BOM續頁!Q27</f>
        <v>0</v>
      </c>
      <c r="E21" s="48">
        <f>BOM續頁!R27</f>
        <v>0</v>
      </c>
      <c r="F21" s="48">
        <f>BOM續頁!S27</f>
        <v>0</v>
      </c>
      <c r="G21" s="99" t="str">
        <f>IF(BOM續頁!AQ27="V",BOM續頁!AQ27,"  ")</f>
        <v xml:space="preserve">  </v>
      </c>
      <c r="H21" s="44"/>
      <c r="I21" s="44"/>
      <c r="J21" s="37"/>
      <c r="K21" s="53"/>
      <c r="L21" s="53"/>
      <c r="M21" s="74"/>
      <c r="N21" s="59"/>
      <c r="O21" s="81" t="str">
        <f t="shared" si="1"/>
        <v xml:space="preserve"> </v>
      </c>
      <c r="P21" s="46" t="str">
        <f t="shared" si="0"/>
        <v xml:space="preserve"> </v>
      </c>
      <c r="Q21" s="37"/>
    </row>
    <row r="22" spans="1:17" ht="70.150000000000006" customHeight="1">
      <c r="A22" s="41" t="str">
        <f>IF(BOM續頁!AC28="V","延", IF(BOM續頁!AD28="V","新","  "))</f>
        <v xml:space="preserve">  </v>
      </c>
      <c r="B22" s="39">
        <f>BOM續頁!A28</f>
        <v>18</v>
      </c>
      <c r="C22" s="41">
        <f>BOM續頁!K28</f>
        <v>0</v>
      </c>
      <c r="D22" s="41">
        <f>BOM續頁!Q28</f>
        <v>0</v>
      </c>
      <c r="E22" s="48">
        <f>BOM續頁!R28</f>
        <v>0</v>
      </c>
      <c r="F22" s="48">
        <f>BOM續頁!S28</f>
        <v>0</v>
      </c>
      <c r="G22" s="99" t="str">
        <f>IF(BOM續頁!AQ28="V",BOM續頁!AQ28,"  ")</f>
        <v xml:space="preserve">  </v>
      </c>
      <c r="H22" s="44"/>
      <c r="I22" s="44"/>
      <c r="J22" s="37"/>
      <c r="K22" s="53"/>
      <c r="L22" s="53"/>
      <c r="M22" s="74"/>
      <c r="N22" s="59"/>
      <c r="O22" s="81" t="str">
        <f t="shared" si="1"/>
        <v xml:space="preserve"> </v>
      </c>
      <c r="P22" s="46" t="str">
        <f t="shared" si="0"/>
        <v xml:space="preserve"> </v>
      </c>
      <c r="Q22" s="37"/>
    </row>
    <row r="23" spans="1:17" ht="70.150000000000006" customHeight="1">
      <c r="A23" s="41" t="str">
        <f>IF(BOM續頁!AC29="V","延", IF(BOM續頁!AD29="V","新","  "))</f>
        <v xml:space="preserve">  </v>
      </c>
      <c r="B23" s="39">
        <f>BOM續頁!A29</f>
        <v>19</v>
      </c>
      <c r="C23" s="41">
        <f>BOM續頁!K29</f>
        <v>0</v>
      </c>
      <c r="D23" s="41">
        <f>BOM續頁!Q29</f>
        <v>0</v>
      </c>
      <c r="E23" s="48">
        <f>BOM續頁!R29</f>
        <v>0</v>
      </c>
      <c r="F23" s="48">
        <f>BOM續頁!S29</f>
        <v>0</v>
      </c>
      <c r="G23" s="99" t="str">
        <f>IF(BOM續頁!AQ29="V",BOM續頁!AQ29,"  ")</f>
        <v xml:space="preserve">  </v>
      </c>
      <c r="H23" s="44"/>
      <c r="I23" s="44"/>
      <c r="J23" s="37"/>
      <c r="K23" s="53"/>
      <c r="L23" s="53"/>
      <c r="M23" s="74"/>
      <c r="N23" s="59"/>
      <c r="O23" s="81" t="str">
        <f t="shared" si="1"/>
        <v xml:space="preserve"> </v>
      </c>
      <c r="P23" s="46" t="str">
        <f t="shared" si="0"/>
        <v xml:space="preserve"> </v>
      </c>
      <c r="Q23" s="37"/>
    </row>
    <row r="24" spans="1:17" ht="70.150000000000006" customHeight="1">
      <c r="A24" s="41" t="str">
        <f>IF(BOM續頁!AC30="V","延", IF(BOM續頁!AD30="V","新","  "))</f>
        <v xml:space="preserve">  </v>
      </c>
      <c r="B24" s="39">
        <f>BOM續頁!A30</f>
        <v>20</v>
      </c>
      <c r="C24" s="41">
        <f>BOM續頁!K30</f>
        <v>0</v>
      </c>
      <c r="D24" s="41">
        <f>BOM續頁!Q30</f>
        <v>0</v>
      </c>
      <c r="E24" s="48">
        <f>BOM續頁!R30</f>
        <v>0</v>
      </c>
      <c r="F24" s="48">
        <f>BOM續頁!S30</f>
        <v>0</v>
      </c>
      <c r="G24" s="99" t="str">
        <f>IF(BOM續頁!AQ30="V",BOM續頁!AQ30,"  ")</f>
        <v xml:space="preserve">  </v>
      </c>
      <c r="H24" s="44"/>
      <c r="I24" s="44"/>
      <c r="J24" s="37"/>
      <c r="K24" s="53"/>
      <c r="L24" s="53"/>
      <c r="M24" s="74"/>
      <c r="N24" s="59"/>
      <c r="O24" s="81" t="str">
        <f t="shared" si="1"/>
        <v xml:space="preserve"> </v>
      </c>
      <c r="P24" s="46" t="str">
        <f t="shared" si="0"/>
        <v xml:space="preserve"> </v>
      </c>
      <c r="Q24" s="37"/>
    </row>
    <row r="25" spans="1:17" ht="70.150000000000006" customHeight="1">
      <c r="A25" s="41" t="str">
        <f>IF(BOM續頁!AC31="V","延", IF(BOM續頁!AD31="V","新","  "))</f>
        <v xml:space="preserve">  </v>
      </c>
      <c r="B25" s="39">
        <f>BOM續頁!A31</f>
        <v>21</v>
      </c>
      <c r="C25" s="41">
        <f>BOM續頁!K31</f>
        <v>0</v>
      </c>
      <c r="D25" s="41">
        <f>BOM續頁!Q31</f>
        <v>0</v>
      </c>
      <c r="E25" s="48">
        <f>BOM續頁!R31</f>
        <v>0</v>
      </c>
      <c r="F25" s="48">
        <f>BOM續頁!S31</f>
        <v>0</v>
      </c>
      <c r="G25" s="99" t="str">
        <f>IF(BOM續頁!AQ31="V",BOM續頁!AQ31,"  ")</f>
        <v xml:space="preserve">  </v>
      </c>
      <c r="H25" s="44"/>
      <c r="I25" s="44"/>
      <c r="J25" s="37"/>
      <c r="K25" s="53"/>
      <c r="L25" s="53"/>
      <c r="M25" s="74"/>
      <c r="N25" s="59"/>
      <c r="O25" s="81" t="str">
        <f t="shared" si="1"/>
        <v xml:space="preserve"> </v>
      </c>
      <c r="P25" s="46" t="str">
        <f t="shared" si="0"/>
        <v xml:space="preserve"> </v>
      </c>
      <c r="Q25" s="37"/>
    </row>
    <row r="26" spans="1:17" ht="70.150000000000006" customHeight="1">
      <c r="A26" s="41" t="str">
        <f>IF(BOM續頁!AC32="V","延", IF(BOM續頁!AD32="V","新","  "))</f>
        <v xml:space="preserve">  </v>
      </c>
      <c r="B26" s="39">
        <f>BOM續頁!A32</f>
        <v>22</v>
      </c>
      <c r="C26" s="41">
        <f>BOM續頁!K32</f>
        <v>0</v>
      </c>
      <c r="D26" s="41">
        <f>BOM續頁!Q32</f>
        <v>0</v>
      </c>
      <c r="E26" s="48">
        <f>BOM續頁!R32</f>
        <v>0</v>
      </c>
      <c r="F26" s="48">
        <f>BOM續頁!S32</f>
        <v>0</v>
      </c>
      <c r="G26" s="99" t="str">
        <f>IF(BOM續頁!AQ32="V",BOM續頁!AQ32,"  ")</f>
        <v xml:space="preserve">  </v>
      </c>
      <c r="H26" s="44"/>
      <c r="I26" s="44"/>
      <c r="J26" s="37"/>
      <c r="K26" s="53"/>
      <c r="L26" s="53"/>
      <c r="M26" s="74"/>
      <c r="N26" s="59"/>
      <c r="O26" s="81" t="str">
        <f t="shared" si="1"/>
        <v xml:space="preserve"> </v>
      </c>
      <c r="P26" s="46" t="str">
        <f t="shared" si="0"/>
        <v xml:space="preserve"> </v>
      </c>
      <c r="Q26" s="37"/>
    </row>
    <row r="27" spans="1:17" ht="70.150000000000006" customHeight="1">
      <c r="A27" s="41" t="str">
        <f>IF(BOM續頁!AC33="V","延", IF(BOM續頁!AD33="V","新","  "))</f>
        <v xml:space="preserve">  </v>
      </c>
      <c r="B27" s="39">
        <f>BOM續頁!A33</f>
        <v>23</v>
      </c>
      <c r="C27" s="41">
        <f>BOM續頁!K33</f>
        <v>0</v>
      </c>
      <c r="D27" s="41">
        <f>BOM續頁!Q33</f>
        <v>0</v>
      </c>
      <c r="E27" s="48">
        <f>BOM續頁!R33</f>
        <v>0</v>
      </c>
      <c r="F27" s="48">
        <f>BOM續頁!S33</f>
        <v>0</v>
      </c>
      <c r="G27" s="99" t="str">
        <f>IF(BOM續頁!AQ33="V",BOM續頁!AQ33,"  ")</f>
        <v xml:space="preserve">  </v>
      </c>
      <c r="H27" s="44"/>
      <c r="I27" s="44"/>
      <c r="J27" s="37"/>
      <c r="K27" s="53"/>
      <c r="L27" s="53"/>
      <c r="M27" s="74"/>
      <c r="N27" s="59"/>
      <c r="O27" s="81" t="str">
        <f t="shared" si="1"/>
        <v xml:space="preserve"> </v>
      </c>
      <c r="P27" s="46" t="str">
        <f t="shared" si="0"/>
        <v xml:space="preserve"> </v>
      </c>
      <c r="Q27" s="37"/>
    </row>
    <row r="28" spans="1:17" ht="70.150000000000006" customHeight="1">
      <c r="A28" s="41" t="str">
        <f>IF(BOM續頁!AC34="V","延", IF(BOM續頁!AD34="V","新","  "))</f>
        <v xml:space="preserve">  </v>
      </c>
      <c r="B28" s="39">
        <f>BOM續頁!A34</f>
        <v>24</v>
      </c>
      <c r="C28" s="41">
        <f>BOM續頁!K34</f>
        <v>0</v>
      </c>
      <c r="D28" s="41">
        <f>BOM續頁!Q34</f>
        <v>0</v>
      </c>
      <c r="E28" s="48">
        <f>BOM續頁!R34</f>
        <v>0</v>
      </c>
      <c r="F28" s="48">
        <f>BOM續頁!S34</f>
        <v>0</v>
      </c>
      <c r="G28" s="99" t="str">
        <f>IF(BOM續頁!AQ34="V",BOM續頁!AQ34,"  ")</f>
        <v xml:space="preserve">  </v>
      </c>
      <c r="H28" s="44"/>
      <c r="I28" s="44"/>
      <c r="J28" s="37"/>
      <c r="K28" s="53"/>
      <c r="L28" s="53"/>
      <c r="M28" s="74"/>
      <c r="N28" s="59"/>
      <c r="O28" s="81" t="str">
        <f t="shared" si="1"/>
        <v xml:space="preserve"> </v>
      </c>
      <c r="P28" s="46" t="str">
        <f t="shared" si="0"/>
        <v xml:space="preserve"> </v>
      </c>
      <c r="Q28" s="37"/>
    </row>
    <row r="29" spans="1:17" ht="70.150000000000006" customHeight="1">
      <c r="A29" s="41" t="str">
        <f>IF(BOM續頁!AC35="V","延", IF(BOM續頁!AD35="V","新","  "))</f>
        <v xml:space="preserve">  </v>
      </c>
      <c r="B29" s="39">
        <f>BOM續頁!A35</f>
        <v>25</v>
      </c>
      <c r="C29" s="41">
        <f>BOM續頁!K35</f>
        <v>0</v>
      </c>
      <c r="D29" s="41">
        <f>BOM續頁!Q35</f>
        <v>0</v>
      </c>
      <c r="E29" s="48">
        <f>BOM續頁!R35</f>
        <v>0</v>
      </c>
      <c r="F29" s="48">
        <f>BOM續頁!S35</f>
        <v>0</v>
      </c>
      <c r="G29" s="99" t="str">
        <f>IF(BOM續頁!AQ35="V",BOM續頁!AQ35,"  ")</f>
        <v xml:space="preserve">  </v>
      </c>
      <c r="H29" s="44"/>
      <c r="I29" s="44"/>
      <c r="J29" s="37"/>
      <c r="K29" s="53"/>
      <c r="L29" s="53"/>
      <c r="M29" s="74"/>
      <c r="N29" s="59"/>
      <c r="O29" s="81" t="str">
        <f t="shared" si="1"/>
        <v xml:space="preserve"> </v>
      </c>
      <c r="P29" s="46" t="str">
        <f t="shared" si="0"/>
        <v xml:space="preserve"> </v>
      </c>
      <c r="Q29" s="37"/>
    </row>
    <row r="30" spans="1:17" ht="70.150000000000006" customHeight="1">
      <c r="A30" s="41" t="str">
        <f>IF(BOM續頁!AC36="V","延", IF(BOM續頁!AD36="V","新","  "))</f>
        <v xml:space="preserve">  </v>
      </c>
      <c r="B30" s="39">
        <f>BOM續頁!A36</f>
        <v>26</v>
      </c>
      <c r="C30" s="41">
        <f>BOM續頁!K36</f>
        <v>0</v>
      </c>
      <c r="D30" s="41">
        <f>BOM續頁!Q36</f>
        <v>0</v>
      </c>
      <c r="E30" s="48">
        <f>BOM續頁!R36</f>
        <v>0</v>
      </c>
      <c r="F30" s="48">
        <f>BOM續頁!S36</f>
        <v>0</v>
      </c>
      <c r="G30" s="99" t="str">
        <f>IF(BOM續頁!AQ36="V",BOM續頁!AQ36,"  ")</f>
        <v xml:space="preserve">  </v>
      </c>
      <c r="H30" s="44"/>
      <c r="I30" s="44"/>
      <c r="J30" s="37"/>
      <c r="K30" s="53"/>
      <c r="L30" s="53"/>
      <c r="M30" s="74"/>
      <c r="N30" s="59"/>
      <c r="O30" s="81" t="str">
        <f t="shared" si="1"/>
        <v xml:space="preserve"> </v>
      </c>
      <c r="P30" s="46" t="str">
        <f t="shared" si="0"/>
        <v xml:space="preserve"> </v>
      </c>
      <c r="Q30" s="37"/>
    </row>
    <row r="31" spans="1:17" ht="70.150000000000006" customHeight="1">
      <c r="A31" s="41" t="str">
        <f>IF(BOM續頁!AC37="V","延", IF(BOM續頁!AD37="V","新","  "))</f>
        <v xml:space="preserve">  </v>
      </c>
      <c r="B31" s="39">
        <f>BOM續頁!A37</f>
        <v>27</v>
      </c>
      <c r="C31" s="41">
        <f>BOM續頁!K37</f>
        <v>0</v>
      </c>
      <c r="D31" s="41">
        <f>BOM續頁!Q37</f>
        <v>0</v>
      </c>
      <c r="E31" s="48">
        <f>BOM續頁!R37</f>
        <v>0</v>
      </c>
      <c r="F31" s="48">
        <f>BOM續頁!S37</f>
        <v>0</v>
      </c>
      <c r="G31" s="99" t="str">
        <f>IF(BOM續頁!AQ37="V",BOM續頁!AQ37,"  ")</f>
        <v xml:space="preserve">  </v>
      </c>
      <c r="H31" s="44"/>
      <c r="I31" s="44"/>
      <c r="J31" s="37"/>
      <c r="K31" s="53"/>
      <c r="L31" s="53"/>
      <c r="M31" s="74"/>
      <c r="N31" s="59"/>
      <c r="O31" s="81" t="str">
        <f t="shared" si="1"/>
        <v xml:space="preserve"> </v>
      </c>
      <c r="P31" s="46" t="str">
        <f t="shared" si="0"/>
        <v xml:space="preserve"> </v>
      </c>
      <c r="Q31" s="37"/>
    </row>
    <row r="32" spans="1:17" ht="70.150000000000006" customHeight="1">
      <c r="A32" s="41" t="str">
        <f>IF(BOM續頁!AC38="V","延", IF(BOM續頁!AD38="V","新","  "))</f>
        <v xml:space="preserve">  </v>
      </c>
      <c r="B32" s="39">
        <f>BOM續頁!A38</f>
        <v>28</v>
      </c>
      <c r="C32" s="41">
        <f>BOM續頁!K38</f>
        <v>0</v>
      </c>
      <c r="D32" s="41">
        <f>BOM續頁!Q38</f>
        <v>0</v>
      </c>
      <c r="E32" s="48">
        <f>BOM續頁!R38</f>
        <v>0</v>
      </c>
      <c r="F32" s="48">
        <f>BOM續頁!S38</f>
        <v>0</v>
      </c>
      <c r="G32" s="99" t="str">
        <f>IF(BOM續頁!AQ38="V",BOM續頁!AQ38,"  ")</f>
        <v xml:space="preserve">  </v>
      </c>
      <c r="H32" s="44"/>
      <c r="I32" s="44"/>
      <c r="J32" s="37"/>
      <c r="K32" s="53"/>
      <c r="L32" s="53"/>
      <c r="M32" s="74"/>
      <c r="N32" s="59"/>
      <c r="O32" s="81" t="str">
        <f t="shared" si="1"/>
        <v xml:space="preserve"> </v>
      </c>
      <c r="P32" s="46" t="str">
        <f t="shared" si="0"/>
        <v xml:space="preserve"> </v>
      </c>
      <c r="Q32" s="37"/>
    </row>
    <row r="33" spans="1:17" ht="70.150000000000006" customHeight="1">
      <c r="A33" s="41" t="str">
        <f>IF(BOM續頁!AC39="V","延", IF(BOM續頁!AD39="V","新","  "))</f>
        <v xml:space="preserve">  </v>
      </c>
      <c r="B33" s="39">
        <f>BOM續頁!A39</f>
        <v>29</v>
      </c>
      <c r="C33" s="41">
        <f>BOM續頁!K39</f>
        <v>0</v>
      </c>
      <c r="D33" s="41">
        <f>BOM續頁!Q39</f>
        <v>0</v>
      </c>
      <c r="E33" s="48">
        <f>BOM續頁!R39</f>
        <v>0</v>
      </c>
      <c r="F33" s="48">
        <f>BOM續頁!S39</f>
        <v>0</v>
      </c>
      <c r="G33" s="99" t="str">
        <f>IF(BOM續頁!AQ39="V",BOM續頁!AQ39,"  ")</f>
        <v xml:space="preserve">  </v>
      </c>
      <c r="H33" s="44"/>
      <c r="I33" s="44"/>
      <c r="J33" s="37"/>
      <c r="K33" s="53"/>
      <c r="L33" s="53"/>
      <c r="M33" s="74"/>
      <c r="N33" s="59"/>
      <c r="O33" s="81" t="str">
        <f t="shared" si="1"/>
        <v xml:space="preserve"> </v>
      </c>
      <c r="P33" s="46" t="str">
        <f t="shared" si="0"/>
        <v xml:space="preserve"> </v>
      </c>
      <c r="Q33" s="37"/>
    </row>
    <row r="34" spans="1:17" ht="70.150000000000006" customHeight="1">
      <c r="A34" s="41" t="str">
        <f>IF(BOM續頁!AC40="V","延", IF(BOM續頁!AD40="V","新","  "))</f>
        <v xml:space="preserve">  </v>
      </c>
      <c r="B34" s="39">
        <f>BOM續頁!A40</f>
        <v>30</v>
      </c>
      <c r="C34" s="41">
        <f>BOM續頁!K40</f>
        <v>0</v>
      </c>
      <c r="D34" s="41">
        <f>BOM續頁!Q40</f>
        <v>0</v>
      </c>
      <c r="E34" s="48">
        <f>BOM續頁!R40</f>
        <v>0</v>
      </c>
      <c r="F34" s="48">
        <f>BOM續頁!S40</f>
        <v>0</v>
      </c>
      <c r="G34" s="99" t="str">
        <f>IF(BOM續頁!AQ40="V",BOM續頁!AQ40,"  ")</f>
        <v xml:space="preserve">  </v>
      </c>
      <c r="H34" s="44"/>
      <c r="I34" s="44"/>
      <c r="J34" s="37"/>
      <c r="K34" s="53"/>
      <c r="L34" s="53"/>
      <c r="M34" s="74"/>
      <c r="N34" s="59"/>
      <c r="O34" s="81" t="str">
        <f t="shared" si="1"/>
        <v xml:space="preserve"> </v>
      </c>
      <c r="P34" s="46" t="str">
        <f t="shared" si="0"/>
        <v xml:space="preserve"> </v>
      </c>
      <c r="Q34" s="37"/>
    </row>
    <row r="35" spans="1:17" ht="70.150000000000006" customHeight="1">
      <c r="A35" s="41" t="str">
        <f>IF(BOM續頁!AC41="V","延", IF(BOM續頁!AD41="V","新","  "))</f>
        <v xml:space="preserve">  </v>
      </c>
      <c r="B35" s="39">
        <f>BOM續頁!A41</f>
        <v>31</v>
      </c>
      <c r="C35" s="41">
        <f>BOM續頁!K41</f>
        <v>0</v>
      </c>
      <c r="D35" s="41">
        <f>BOM續頁!Q41</f>
        <v>0</v>
      </c>
      <c r="E35" s="48">
        <f>BOM續頁!R41</f>
        <v>0</v>
      </c>
      <c r="F35" s="48">
        <f>BOM續頁!S41</f>
        <v>0</v>
      </c>
      <c r="G35" s="99" t="str">
        <f>IF(BOM續頁!AQ41="V",BOM續頁!AQ41,"  ")</f>
        <v xml:space="preserve">  </v>
      </c>
      <c r="H35" s="44"/>
      <c r="I35" s="44"/>
      <c r="J35" s="37"/>
      <c r="K35" s="53"/>
      <c r="L35" s="53"/>
      <c r="M35" s="74"/>
      <c r="N35" s="59"/>
      <c r="O35" s="81" t="str">
        <f t="shared" si="1"/>
        <v xml:space="preserve"> </v>
      </c>
      <c r="P35" s="46" t="str">
        <f t="shared" si="0"/>
        <v xml:space="preserve"> </v>
      </c>
      <c r="Q35" s="37"/>
    </row>
    <row r="36" spans="1:17" ht="70.150000000000006" customHeight="1">
      <c r="A36" s="41" t="str">
        <f>IF(BOM續頁!AC42="V","延", IF(BOM續頁!AD42="V","新","  "))</f>
        <v xml:space="preserve">  </v>
      </c>
      <c r="B36" s="39">
        <f>BOM續頁!A42</f>
        <v>32</v>
      </c>
      <c r="C36" s="41">
        <f>BOM續頁!K42</f>
        <v>0</v>
      </c>
      <c r="D36" s="41">
        <f>BOM續頁!Q42</f>
        <v>0</v>
      </c>
      <c r="E36" s="48">
        <f>BOM續頁!R42</f>
        <v>0</v>
      </c>
      <c r="F36" s="48">
        <f>BOM續頁!S42</f>
        <v>0</v>
      </c>
      <c r="G36" s="99" t="str">
        <f>IF(BOM續頁!AQ42="V",BOM續頁!AQ42,"  ")</f>
        <v xml:space="preserve">  </v>
      </c>
      <c r="H36" s="44"/>
      <c r="I36" s="44"/>
      <c r="J36" s="37"/>
      <c r="K36" s="53"/>
      <c r="L36" s="53"/>
      <c r="M36" s="74"/>
      <c r="N36" s="59"/>
      <c r="O36" s="81" t="str">
        <f t="shared" si="1"/>
        <v xml:space="preserve"> </v>
      </c>
      <c r="P36" s="46" t="str">
        <f t="shared" si="0"/>
        <v xml:space="preserve"> </v>
      </c>
      <c r="Q36" s="37"/>
    </row>
    <row r="37" spans="1:17" ht="70.150000000000006" customHeight="1">
      <c r="A37" s="41" t="str">
        <f>IF(BOM續頁!AC43="V","延", IF(BOM續頁!AD43="V","新","  "))</f>
        <v xml:space="preserve">  </v>
      </c>
      <c r="B37" s="39">
        <f>BOM續頁!A43</f>
        <v>33</v>
      </c>
      <c r="C37" s="41">
        <f>BOM續頁!K43</f>
        <v>0</v>
      </c>
      <c r="D37" s="41">
        <f>BOM續頁!Q43</f>
        <v>0</v>
      </c>
      <c r="E37" s="48">
        <f>BOM續頁!R43</f>
        <v>0</v>
      </c>
      <c r="F37" s="48">
        <f>BOM續頁!S43</f>
        <v>0</v>
      </c>
      <c r="G37" s="99" t="str">
        <f>IF(BOM續頁!AQ43="V",BOM續頁!AQ43,"  ")</f>
        <v xml:space="preserve">  </v>
      </c>
      <c r="H37" s="44"/>
      <c r="I37" s="44"/>
      <c r="J37" s="37"/>
      <c r="K37" s="53"/>
      <c r="L37" s="53"/>
      <c r="M37" s="74"/>
      <c r="N37" s="59"/>
      <c r="O37" s="81" t="str">
        <f t="shared" si="1"/>
        <v xml:space="preserve"> </v>
      </c>
      <c r="P37" s="46" t="str">
        <f t="shared" ref="P37:P68" si="2">IFERROR(M37*H37*O37, " ")</f>
        <v xml:space="preserve"> </v>
      </c>
      <c r="Q37" s="37"/>
    </row>
    <row r="38" spans="1:17" ht="70.150000000000006" customHeight="1">
      <c r="A38" s="41" t="str">
        <f>IF(BOM續頁!AC44="V","延", IF(BOM續頁!AD44="V","新","  "))</f>
        <v xml:space="preserve">  </v>
      </c>
      <c r="B38" s="39">
        <f>BOM續頁!A44</f>
        <v>34</v>
      </c>
      <c r="C38" s="41">
        <f>BOM續頁!K44</f>
        <v>0</v>
      </c>
      <c r="D38" s="41">
        <f>BOM續頁!Q44</f>
        <v>0</v>
      </c>
      <c r="E38" s="48">
        <f>BOM續頁!R44</f>
        <v>0</v>
      </c>
      <c r="F38" s="48">
        <f>BOM續頁!S44</f>
        <v>0</v>
      </c>
      <c r="G38" s="99" t="str">
        <f>IF(BOM續頁!AQ44="V",BOM續頁!AQ44,"  ")</f>
        <v xml:space="preserve">  </v>
      </c>
      <c r="H38" s="44"/>
      <c r="I38" s="44"/>
      <c r="J38" s="37"/>
      <c r="K38" s="53"/>
      <c r="L38" s="53"/>
      <c r="M38" s="74"/>
      <c r="N38" s="59"/>
      <c r="O38" s="81" t="str">
        <f t="shared" si="1"/>
        <v xml:space="preserve"> </v>
      </c>
      <c r="P38" s="46" t="str">
        <f t="shared" si="2"/>
        <v xml:space="preserve"> </v>
      </c>
      <c r="Q38" s="37"/>
    </row>
    <row r="39" spans="1:17" ht="70.150000000000006" customHeight="1">
      <c r="A39" s="41" t="str">
        <f>IF(BOM續頁!AC45="V","延", IF(BOM續頁!AD45="V","新","  "))</f>
        <v xml:space="preserve">  </v>
      </c>
      <c r="B39" s="39">
        <f>BOM續頁!A45</f>
        <v>35</v>
      </c>
      <c r="C39" s="41">
        <f>BOM續頁!K45</f>
        <v>0</v>
      </c>
      <c r="D39" s="41">
        <f>BOM續頁!Q45</f>
        <v>0</v>
      </c>
      <c r="E39" s="48">
        <f>BOM續頁!R45</f>
        <v>0</v>
      </c>
      <c r="F39" s="48">
        <f>BOM續頁!S45</f>
        <v>0</v>
      </c>
      <c r="G39" s="99" t="str">
        <f>IF(BOM續頁!AQ45="V",BOM續頁!AQ45,"  ")</f>
        <v xml:space="preserve">  </v>
      </c>
      <c r="H39" s="44"/>
      <c r="I39" s="44"/>
      <c r="J39" s="37"/>
      <c r="K39" s="53"/>
      <c r="L39" s="53"/>
      <c r="M39" s="74"/>
      <c r="N39" s="59"/>
      <c r="O39" s="81" t="str">
        <f t="shared" si="1"/>
        <v xml:space="preserve"> </v>
      </c>
      <c r="P39" s="46" t="str">
        <f t="shared" si="2"/>
        <v xml:space="preserve"> </v>
      </c>
      <c r="Q39" s="37"/>
    </row>
    <row r="40" spans="1:17" ht="70.150000000000006" customHeight="1">
      <c r="A40" s="41" t="str">
        <f>IF(BOM續頁!AC46="V","延", IF(BOM續頁!AD46="V","新","  "))</f>
        <v xml:space="preserve">  </v>
      </c>
      <c r="B40" s="39">
        <f>BOM續頁!A46</f>
        <v>36</v>
      </c>
      <c r="C40" s="41">
        <f>BOM續頁!K46</f>
        <v>0</v>
      </c>
      <c r="D40" s="41">
        <f>BOM續頁!Q46</f>
        <v>0</v>
      </c>
      <c r="E40" s="48">
        <f>BOM續頁!R46</f>
        <v>0</v>
      </c>
      <c r="F40" s="48">
        <f>BOM續頁!S46</f>
        <v>0</v>
      </c>
      <c r="G40" s="99" t="str">
        <f>IF(BOM續頁!AQ46="V",BOM續頁!AQ46,"  ")</f>
        <v xml:space="preserve">  </v>
      </c>
      <c r="H40" s="44"/>
      <c r="I40" s="44"/>
      <c r="J40" s="37"/>
      <c r="K40" s="53"/>
      <c r="L40" s="53"/>
      <c r="M40" s="74"/>
      <c r="N40" s="59"/>
      <c r="O40" s="81" t="str">
        <f t="shared" si="1"/>
        <v xml:space="preserve"> </v>
      </c>
      <c r="P40" s="46" t="str">
        <f t="shared" si="2"/>
        <v xml:space="preserve"> </v>
      </c>
      <c r="Q40" s="37"/>
    </row>
    <row r="41" spans="1:17" ht="70.150000000000006" customHeight="1">
      <c r="A41" s="41" t="str">
        <f>IF(BOM續頁!AC47="V","延", IF(BOM續頁!AD47="V","新","  "))</f>
        <v xml:space="preserve">  </v>
      </c>
      <c r="B41" s="39">
        <f>BOM續頁!A47</f>
        <v>37</v>
      </c>
      <c r="C41" s="41">
        <f>BOM續頁!K47</f>
        <v>0</v>
      </c>
      <c r="D41" s="41">
        <f>BOM續頁!Q47</f>
        <v>0</v>
      </c>
      <c r="E41" s="48">
        <f>BOM續頁!R47</f>
        <v>0</v>
      </c>
      <c r="F41" s="48">
        <f>BOM續頁!S47</f>
        <v>0</v>
      </c>
      <c r="G41" s="99" t="str">
        <f>IF(BOM續頁!AQ47="V",BOM續頁!AQ47,"  ")</f>
        <v xml:space="preserve">  </v>
      </c>
      <c r="H41" s="44"/>
      <c r="I41" s="44"/>
      <c r="J41" s="37"/>
      <c r="K41" s="53"/>
      <c r="L41" s="53"/>
      <c r="M41" s="74"/>
      <c r="N41" s="59"/>
      <c r="O41" s="81" t="str">
        <f t="shared" si="1"/>
        <v xml:space="preserve"> </v>
      </c>
      <c r="P41" s="46" t="str">
        <f t="shared" si="2"/>
        <v xml:space="preserve"> </v>
      </c>
      <c r="Q41" s="37"/>
    </row>
    <row r="42" spans="1:17" ht="70.150000000000006" customHeight="1">
      <c r="A42" s="41" t="str">
        <f>IF(BOM續頁!AC48="V","延", IF(BOM續頁!AD48="V","新","  "))</f>
        <v xml:space="preserve">  </v>
      </c>
      <c r="B42" s="39">
        <f>BOM續頁!A48</f>
        <v>38</v>
      </c>
      <c r="C42" s="41">
        <f>BOM續頁!K48</f>
        <v>0</v>
      </c>
      <c r="D42" s="41">
        <f>BOM續頁!Q48</f>
        <v>0</v>
      </c>
      <c r="E42" s="48">
        <f>BOM續頁!R48</f>
        <v>0</v>
      </c>
      <c r="F42" s="48">
        <f>BOM續頁!S48</f>
        <v>0</v>
      </c>
      <c r="G42" s="99" t="str">
        <f>IF(BOM續頁!AQ48="V",BOM續頁!AQ48,"  ")</f>
        <v xml:space="preserve">  </v>
      </c>
      <c r="H42" s="44"/>
      <c r="I42" s="44"/>
      <c r="J42" s="37"/>
      <c r="K42" s="53"/>
      <c r="L42" s="53"/>
      <c r="M42" s="74"/>
      <c r="N42" s="59"/>
      <c r="O42" s="81" t="str">
        <f t="shared" si="1"/>
        <v xml:space="preserve"> </v>
      </c>
      <c r="P42" s="46" t="str">
        <f t="shared" si="2"/>
        <v xml:space="preserve"> </v>
      </c>
      <c r="Q42" s="37"/>
    </row>
    <row r="43" spans="1:17" ht="70.150000000000006" customHeight="1">
      <c r="A43" s="41" t="str">
        <f>IF(BOM續頁!AC49="V","延", IF(BOM續頁!AD49="V","新","  "))</f>
        <v xml:space="preserve">  </v>
      </c>
      <c r="B43" s="39">
        <f>BOM續頁!A49</f>
        <v>39</v>
      </c>
      <c r="C43" s="41">
        <f>BOM續頁!K49</f>
        <v>0</v>
      </c>
      <c r="D43" s="41">
        <f>BOM續頁!Q49</f>
        <v>0</v>
      </c>
      <c r="E43" s="48">
        <f>BOM續頁!R49</f>
        <v>0</v>
      </c>
      <c r="F43" s="48">
        <f>BOM續頁!S49</f>
        <v>0</v>
      </c>
      <c r="G43" s="99" t="str">
        <f>IF(BOM續頁!AQ49="V",BOM續頁!AQ49,"  ")</f>
        <v xml:space="preserve">  </v>
      </c>
      <c r="H43" s="44"/>
      <c r="I43" s="44"/>
      <c r="J43" s="37"/>
      <c r="K43" s="53"/>
      <c r="L43" s="53"/>
      <c r="M43" s="74"/>
      <c r="N43" s="59"/>
      <c r="O43" s="81" t="str">
        <f t="shared" si="1"/>
        <v xml:space="preserve"> </v>
      </c>
      <c r="P43" s="46" t="str">
        <f t="shared" si="2"/>
        <v xml:space="preserve"> </v>
      </c>
      <c r="Q43" s="37"/>
    </row>
    <row r="44" spans="1:17" ht="70.150000000000006" customHeight="1">
      <c r="A44" s="41" t="str">
        <f>IF(BOM續頁!AC50="V","延", IF(BOM續頁!AD50="V","新","  "))</f>
        <v xml:space="preserve">  </v>
      </c>
      <c r="B44" s="39">
        <f>BOM續頁!A50</f>
        <v>40</v>
      </c>
      <c r="C44" s="41">
        <f>BOM續頁!K50</f>
        <v>0</v>
      </c>
      <c r="D44" s="41">
        <f>BOM續頁!Q50</f>
        <v>0</v>
      </c>
      <c r="E44" s="48">
        <f>BOM續頁!R50</f>
        <v>0</v>
      </c>
      <c r="F44" s="48">
        <f>BOM續頁!S50</f>
        <v>0</v>
      </c>
      <c r="G44" s="99" t="str">
        <f>IF(BOM續頁!AQ50="V",BOM續頁!AQ50,"  ")</f>
        <v xml:space="preserve">  </v>
      </c>
      <c r="H44" s="44"/>
      <c r="I44" s="44"/>
      <c r="J44" s="37"/>
      <c r="K44" s="53"/>
      <c r="L44" s="53"/>
      <c r="M44" s="74"/>
      <c r="N44" s="59"/>
      <c r="O44" s="81" t="str">
        <f t="shared" si="1"/>
        <v xml:space="preserve"> </v>
      </c>
      <c r="P44" s="46" t="str">
        <f t="shared" si="2"/>
        <v xml:space="preserve"> </v>
      </c>
      <c r="Q44" s="37"/>
    </row>
    <row r="45" spans="1:17" ht="70.150000000000006" customHeight="1">
      <c r="A45" s="41" t="str">
        <f>IF(BOM續頁!AC51="V","延", IF(BOM續頁!AD51="V","新","  "))</f>
        <v xml:space="preserve">  </v>
      </c>
      <c r="B45" s="39">
        <f>BOM續頁!A51</f>
        <v>41</v>
      </c>
      <c r="C45" s="41">
        <f>BOM續頁!K51</f>
        <v>0</v>
      </c>
      <c r="D45" s="41">
        <f>BOM續頁!Q51</f>
        <v>0</v>
      </c>
      <c r="E45" s="48">
        <f>BOM續頁!R51</f>
        <v>0</v>
      </c>
      <c r="F45" s="48">
        <f>BOM續頁!S51</f>
        <v>0</v>
      </c>
      <c r="G45" s="99" t="str">
        <f>IF(BOM續頁!AQ51="V",BOM續頁!AQ51,"  ")</f>
        <v xml:space="preserve">  </v>
      </c>
      <c r="H45" s="44"/>
      <c r="I45" s="44"/>
      <c r="J45" s="37"/>
      <c r="K45" s="53"/>
      <c r="L45" s="53"/>
      <c r="M45" s="74"/>
      <c r="N45" s="59"/>
      <c r="O45" s="81" t="str">
        <f t="shared" si="1"/>
        <v xml:space="preserve"> </v>
      </c>
      <c r="P45" s="46" t="str">
        <f t="shared" si="2"/>
        <v xml:space="preserve"> </v>
      </c>
      <c r="Q45" s="37"/>
    </row>
    <row r="46" spans="1:17" ht="70.150000000000006" customHeight="1">
      <c r="A46" s="41" t="str">
        <f>IF(BOM續頁!AC52="V","延", IF(BOM續頁!AD52="V","新","  "))</f>
        <v xml:space="preserve">  </v>
      </c>
      <c r="B46" s="39">
        <f>BOM續頁!A52</f>
        <v>42</v>
      </c>
      <c r="C46" s="41">
        <f>BOM續頁!K52</f>
        <v>0</v>
      </c>
      <c r="D46" s="41">
        <f>BOM續頁!Q52</f>
        <v>0</v>
      </c>
      <c r="E46" s="48">
        <f>BOM續頁!R52</f>
        <v>0</v>
      </c>
      <c r="F46" s="48">
        <f>BOM續頁!S52</f>
        <v>0</v>
      </c>
      <c r="G46" s="99" t="str">
        <f>IF(BOM續頁!AQ52="V",BOM續頁!AQ52,"  ")</f>
        <v xml:space="preserve">  </v>
      </c>
      <c r="H46" s="44"/>
      <c r="I46" s="44"/>
      <c r="J46" s="37"/>
      <c r="K46" s="53"/>
      <c r="L46" s="53"/>
      <c r="M46" s="74"/>
      <c r="N46" s="59"/>
      <c r="O46" s="81" t="str">
        <f t="shared" si="1"/>
        <v xml:space="preserve"> </v>
      </c>
      <c r="P46" s="46" t="str">
        <f t="shared" si="2"/>
        <v xml:space="preserve"> </v>
      </c>
      <c r="Q46" s="37"/>
    </row>
    <row r="47" spans="1:17" ht="70.150000000000006" customHeight="1">
      <c r="A47" s="41" t="str">
        <f>IF(BOM續頁!AC53="V","延", IF(BOM續頁!AD53="V","新","  "))</f>
        <v xml:space="preserve">  </v>
      </c>
      <c r="B47" s="39">
        <f>BOM續頁!A53</f>
        <v>43</v>
      </c>
      <c r="C47" s="41">
        <f>BOM續頁!K53</f>
        <v>0</v>
      </c>
      <c r="D47" s="41">
        <f>BOM續頁!Q53</f>
        <v>0</v>
      </c>
      <c r="E47" s="48">
        <f>BOM續頁!R53</f>
        <v>0</v>
      </c>
      <c r="F47" s="48">
        <f>BOM續頁!S53</f>
        <v>0</v>
      </c>
      <c r="G47" s="99" t="str">
        <f>IF(BOM續頁!AQ53="V",BOM續頁!AQ53,"  ")</f>
        <v xml:space="preserve">  </v>
      </c>
      <c r="H47" s="44"/>
      <c r="I47" s="44"/>
      <c r="J47" s="37"/>
      <c r="K47" s="53"/>
      <c r="L47" s="53"/>
      <c r="M47" s="74"/>
      <c r="N47" s="59"/>
      <c r="O47" s="81" t="str">
        <f t="shared" si="1"/>
        <v xml:space="preserve"> </v>
      </c>
      <c r="P47" s="46" t="str">
        <f t="shared" si="2"/>
        <v xml:space="preserve"> </v>
      </c>
      <c r="Q47" s="37"/>
    </row>
    <row r="48" spans="1:17" ht="70.150000000000006" customHeight="1">
      <c r="A48" s="41" t="str">
        <f>IF(BOM續頁!AC54="V","延", IF(BOM續頁!AD54="V","新","  "))</f>
        <v xml:space="preserve">  </v>
      </c>
      <c r="B48" s="39">
        <f>BOM續頁!A54</f>
        <v>44</v>
      </c>
      <c r="C48" s="41">
        <f>BOM續頁!K54</f>
        <v>0</v>
      </c>
      <c r="D48" s="41">
        <f>BOM續頁!Q54</f>
        <v>0</v>
      </c>
      <c r="E48" s="48">
        <f>BOM續頁!R54</f>
        <v>0</v>
      </c>
      <c r="F48" s="48">
        <f>BOM續頁!S54</f>
        <v>0</v>
      </c>
      <c r="G48" s="99" t="str">
        <f>IF(BOM續頁!AQ54="V",BOM續頁!AQ54,"  ")</f>
        <v xml:space="preserve">  </v>
      </c>
      <c r="H48" s="44"/>
      <c r="I48" s="44"/>
      <c r="J48" s="37"/>
      <c r="K48" s="53"/>
      <c r="L48" s="53"/>
      <c r="M48" s="74"/>
      <c r="N48" s="59"/>
      <c r="O48" s="81" t="str">
        <f t="shared" si="1"/>
        <v xml:space="preserve"> </v>
      </c>
      <c r="P48" s="46" t="str">
        <f t="shared" si="2"/>
        <v xml:space="preserve"> </v>
      </c>
      <c r="Q48" s="37"/>
    </row>
    <row r="49" spans="1:17" ht="70.150000000000006" customHeight="1">
      <c r="A49" s="41" t="str">
        <f>IF(BOM續頁!AC55="V","延", IF(BOM續頁!AD55="V","新","  "))</f>
        <v xml:space="preserve">  </v>
      </c>
      <c r="B49" s="39">
        <f>BOM續頁!A55</f>
        <v>45</v>
      </c>
      <c r="C49" s="41">
        <f>BOM續頁!K55</f>
        <v>0</v>
      </c>
      <c r="D49" s="41">
        <f>BOM續頁!Q55</f>
        <v>0</v>
      </c>
      <c r="E49" s="48">
        <f>BOM續頁!R55</f>
        <v>0</v>
      </c>
      <c r="F49" s="48">
        <f>BOM續頁!S55</f>
        <v>0</v>
      </c>
      <c r="G49" s="99" t="str">
        <f>IF(BOM續頁!AQ55="V",BOM續頁!AQ55,"  ")</f>
        <v xml:space="preserve">  </v>
      </c>
      <c r="H49" s="44"/>
      <c r="I49" s="44"/>
      <c r="J49" s="37"/>
      <c r="K49" s="53"/>
      <c r="L49" s="53"/>
      <c r="M49" s="74"/>
      <c r="N49" s="59"/>
      <c r="O49" s="81" t="str">
        <f t="shared" si="1"/>
        <v xml:space="preserve"> </v>
      </c>
      <c r="P49" s="46" t="str">
        <f t="shared" si="2"/>
        <v xml:space="preserve"> </v>
      </c>
      <c r="Q49" s="37"/>
    </row>
    <row r="50" spans="1:17" ht="70.150000000000006" customHeight="1">
      <c r="A50" s="41" t="str">
        <f>IF(BOM續頁!AC56="V","延", IF(BOM續頁!AD56="V","新","  "))</f>
        <v xml:space="preserve">  </v>
      </c>
      <c r="B50" s="39">
        <f>BOM續頁!A56</f>
        <v>46</v>
      </c>
      <c r="C50" s="41">
        <f>BOM續頁!K56</f>
        <v>0</v>
      </c>
      <c r="D50" s="41">
        <f>BOM續頁!Q56</f>
        <v>0</v>
      </c>
      <c r="E50" s="48">
        <f>BOM續頁!R56</f>
        <v>0</v>
      </c>
      <c r="F50" s="48">
        <f>BOM續頁!S56</f>
        <v>0</v>
      </c>
      <c r="G50" s="99" t="str">
        <f>IF(BOM續頁!AQ56="V",BOM續頁!AQ56,"  ")</f>
        <v xml:space="preserve">  </v>
      </c>
      <c r="H50" s="44"/>
      <c r="I50" s="44"/>
      <c r="J50" s="37"/>
      <c r="K50" s="53"/>
      <c r="L50" s="53"/>
      <c r="M50" s="74"/>
      <c r="N50" s="59"/>
      <c r="O50" s="81" t="str">
        <f t="shared" si="1"/>
        <v xml:space="preserve"> </v>
      </c>
      <c r="P50" s="46" t="str">
        <f t="shared" si="2"/>
        <v xml:space="preserve"> </v>
      </c>
      <c r="Q50" s="37"/>
    </row>
    <row r="51" spans="1:17" ht="70.150000000000006" customHeight="1">
      <c r="A51" s="41" t="str">
        <f>IF(BOM續頁!AC57="V","延", IF(BOM續頁!AD57="V","新","  "))</f>
        <v xml:space="preserve">  </v>
      </c>
      <c r="B51" s="39">
        <f>BOM續頁!A57</f>
        <v>47</v>
      </c>
      <c r="C51" s="41">
        <f>BOM續頁!K57</f>
        <v>0</v>
      </c>
      <c r="D51" s="41">
        <f>BOM續頁!Q57</f>
        <v>0</v>
      </c>
      <c r="E51" s="48">
        <f>BOM續頁!R57</f>
        <v>0</v>
      </c>
      <c r="F51" s="48">
        <f>BOM續頁!S57</f>
        <v>0</v>
      </c>
      <c r="G51" s="99" t="str">
        <f>IF(BOM續頁!AQ57="V",BOM續頁!AQ57,"  ")</f>
        <v xml:space="preserve">  </v>
      </c>
      <c r="H51" s="44"/>
      <c r="I51" s="44"/>
      <c r="J51" s="37"/>
      <c r="K51" s="53"/>
      <c r="L51" s="53"/>
      <c r="M51" s="74"/>
      <c r="N51" s="59"/>
      <c r="O51" s="81" t="str">
        <f t="shared" si="1"/>
        <v xml:space="preserve"> </v>
      </c>
      <c r="P51" s="46" t="str">
        <f t="shared" si="2"/>
        <v xml:space="preserve"> </v>
      </c>
      <c r="Q51" s="37"/>
    </row>
    <row r="52" spans="1:17" ht="70.150000000000006" customHeight="1">
      <c r="A52" s="41" t="str">
        <f>IF(BOM續頁!AC58="V","延", IF(BOM續頁!AD58="V","新","  "))</f>
        <v xml:space="preserve">  </v>
      </c>
      <c r="B52" s="39">
        <f>BOM續頁!A58</f>
        <v>48</v>
      </c>
      <c r="C52" s="41">
        <f>BOM續頁!K58</f>
        <v>0</v>
      </c>
      <c r="D52" s="41">
        <f>BOM續頁!Q58</f>
        <v>0</v>
      </c>
      <c r="E52" s="48">
        <f>BOM續頁!R58</f>
        <v>0</v>
      </c>
      <c r="F52" s="48">
        <f>BOM續頁!S58</f>
        <v>0</v>
      </c>
      <c r="G52" s="99" t="str">
        <f>IF(BOM續頁!AQ58="V",BOM續頁!AQ58,"  ")</f>
        <v xml:space="preserve">  </v>
      </c>
      <c r="H52" s="44"/>
      <c r="I52" s="44"/>
      <c r="J52" s="37"/>
      <c r="K52" s="53"/>
      <c r="L52" s="53"/>
      <c r="M52" s="74"/>
      <c r="N52" s="59"/>
      <c r="O52" s="81" t="str">
        <f t="shared" si="1"/>
        <v xml:space="preserve"> </v>
      </c>
      <c r="P52" s="46" t="str">
        <f t="shared" si="2"/>
        <v xml:space="preserve"> </v>
      </c>
      <c r="Q52" s="37"/>
    </row>
    <row r="53" spans="1:17" ht="70.150000000000006" customHeight="1">
      <c r="A53" s="41" t="str">
        <f>IF(BOM續頁!AC59="V","延", IF(BOM續頁!AD59="V","新","  "))</f>
        <v xml:space="preserve">  </v>
      </c>
      <c r="B53" s="39">
        <f>BOM續頁!A59</f>
        <v>49</v>
      </c>
      <c r="C53" s="41">
        <f>BOM續頁!K59</f>
        <v>0</v>
      </c>
      <c r="D53" s="41">
        <f>BOM續頁!Q59</f>
        <v>0</v>
      </c>
      <c r="E53" s="48">
        <f>BOM續頁!R59</f>
        <v>0</v>
      </c>
      <c r="F53" s="48">
        <f>BOM續頁!S59</f>
        <v>0</v>
      </c>
      <c r="G53" s="99" t="str">
        <f>IF(BOM續頁!AQ59="V",BOM續頁!AQ59,"  ")</f>
        <v xml:space="preserve">  </v>
      </c>
      <c r="H53" s="44"/>
      <c r="I53" s="44"/>
      <c r="J53" s="37"/>
      <c r="K53" s="53"/>
      <c r="L53" s="53"/>
      <c r="M53" s="74"/>
      <c r="N53" s="59"/>
      <c r="O53" s="81" t="str">
        <f t="shared" si="1"/>
        <v xml:space="preserve"> </v>
      </c>
      <c r="P53" s="46" t="str">
        <f t="shared" si="2"/>
        <v xml:space="preserve"> </v>
      </c>
      <c r="Q53" s="37"/>
    </row>
    <row r="54" spans="1:17" ht="70.150000000000006" customHeight="1">
      <c r="A54" s="41" t="str">
        <f>IF(BOM續頁!AC60="V","延", IF(BOM續頁!AD60="V","新","  "))</f>
        <v xml:space="preserve">  </v>
      </c>
      <c r="B54" s="39">
        <f>BOM續頁!A60</f>
        <v>50</v>
      </c>
      <c r="C54" s="41">
        <f>BOM續頁!K60</f>
        <v>0</v>
      </c>
      <c r="D54" s="41">
        <f>BOM續頁!Q60</f>
        <v>0</v>
      </c>
      <c r="E54" s="48">
        <f>BOM續頁!R60</f>
        <v>0</v>
      </c>
      <c r="F54" s="48">
        <f>BOM續頁!S60</f>
        <v>0</v>
      </c>
      <c r="G54" s="99" t="str">
        <f>IF(BOM續頁!AQ60="V",BOM續頁!AQ60,"  ")</f>
        <v xml:space="preserve">  </v>
      </c>
      <c r="H54" s="44"/>
      <c r="I54" s="44"/>
      <c r="J54" s="37"/>
      <c r="K54" s="53"/>
      <c r="L54" s="53"/>
      <c r="M54" s="74"/>
      <c r="N54" s="59"/>
      <c r="O54" s="81" t="str">
        <f t="shared" si="1"/>
        <v xml:space="preserve"> </v>
      </c>
      <c r="P54" s="46" t="str">
        <f t="shared" si="2"/>
        <v xml:space="preserve"> </v>
      </c>
      <c r="Q54" s="37"/>
    </row>
    <row r="55" spans="1:17" ht="70.150000000000006" customHeight="1">
      <c r="A55" s="41" t="str">
        <f>IF(BOM續頁!AC61="V","延", IF(BOM續頁!AD61="V","新","  "))</f>
        <v xml:space="preserve">  </v>
      </c>
      <c r="B55" s="39">
        <f>BOM續頁!A61</f>
        <v>51</v>
      </c>
      <c r="C55" s="41">
        <f>BOM續頁!K61</f>
        <v>0</v>
      </c>
      <c r="D55" s="41">
        <f>BOM續頁!Q61</f>
        <v>0</v>
      </c>
      <c r="E55" s="48">
        <f>BOM續頁!R61</f>
        <v>0</v>
      </c>
      <c r="F55" s="48">
        <f>BOM續頁!S61</f>
        <v>0</v>
      </c>
      <c r="G55" s="99" t="str">
        <f>IF(BOM續頁!AQ61="V",BOM續頁!AQ61,"  ")</f>
        <v xml:space="preserve">  </v>
      </c>
      <c r="H55" s="44"/>
      <c r="I55" s="44"/>
      <c r="J55" s="37"/>
      <c r="K55" s="53"/>
      <c r="L55" s="53"/>
      <c r="M55" s="74"/>
      <c r="N55" s="59"/>
      <c r="O55" s="81" t="str">
        <f t="shared" si="1"/>
        <v xml:space="preserve"> </v>
      </c>
      <c r="P55" s="46" t="str">
        <f t="shared" si="2"/>
        <v xml:space="preserve"> </v>
      </c>
      <c r="Q55" s="37"/>
    </row>
    <row r="56" spans="1:17" ht="70.150000000000006" customHeight="1">
      <c r="A56" s="41" t="str">
        <f>IF(BOM續頁!AC62="V","延", IF(BOM續頁!AD62="V","新","  "))</f>
        <v xml:space="preserve">  </v>
      </c>
      <c r="B56" s="39">
        <f>BOM續頁!A62</f>
        <v>52</v>
      </c>
      <c r="C56" s="41">
        <f>BOM續頁!K62</f>
        <v>0</v>
      </c>
      <c r="D56" s="41">
        <f>BOM續頁!Q62</f>
        <v>0</v>
      </c>
      <c r="E56" s="48">
        <f>BOM續頁!R62</f>
        <v>0</v>
      </c>
      <c r="F56" s="48">
        <f>BOM續頁!S62</f>
        <v>0</v>
      </c>
      <c r="G56" s="99" t="str">
        <f>IF(BOM續頁!AQ62="V",BOM續頁!AQ62,"  ")</f>
        <v xml:space="preserve">  </v>
      </c>
      <c r="H56" s="44"/>
      <c r="I56" s="44"/>
      <c r="J56" s="37"/>
      <c r="K56" s="53"/>
      <c r="L56" s="53"/>
      <c r="M56" s="74"/>
      <c r="N56" s="59"/>
      <c r="O56" s="81" t="str">
        <f t="shared" si="1"/>
        <v xml:space="preserve"> </v>
      </c>
      <c r="P56" s="46" t="str">
        <f t="shared" si="2"/>
        <v xml:space="preserve"> </v>
      </c>
      <c r="Q56" s="37"/>
    </row>
    <row r="57" spans="1:17" ht="70.150000000000006" customHeight="1">
      <c r="A57" s="41" t="str">
        <f>IF(BOM續頁!AC63="V","延", IF(BOM續頁!AD63="V","新","  "))</f>
        <v xml:space="preserve">  </v>
      </c>
      <c r="B57" s="39">
        <f>BOM續頁!A63</f>
        <v>53</v>
      </c>
      <c r="C57" s="41">
        <f>BOM續頁!K63</f>
        <v>0</v>
      </c>
      <c r="D57" s="41">
        <f>BOM續頁!Q63</f>
        <v>0</v>
      </c>
      <c r="E57" s="48">
        <f>BOM續頁!R63</f>
        <v>0</v>
      </c>
      <c r="F57" s="48">
        <f>BOM續頁!S63</f>
        <v>0</v>
      </c>
      <c r="G57" s="99" t="str">
        <f>IF(BOM續頁!AQ63="V",BOM續頁!AQ63,"  ")</f>
        <v xml:space="preserve">  </v>
      </c>
      <c r="H57" s="44"/>
      <c r="I57" s="44"/>
      <c r="J57" s="37"/>
      <c r="K57" s="53"/>
      <c r="L57" s="53"/>
      <c r="M57" s="74"/>
      <c r="N57" s="59"/>
      <c r="O57" s="81" t="str">
        <f t="shared" si="1"/>
        <v xml:space="preserve"> </v>
      </c>
      <c r="P57" s="46" t="str">
        <f t="shared" si="2"/>
        <v xml:space="preserve"> </v>
      </c>
      <c r="Q57" s="37"/>
    </row>
    <row r="58" spans="1:17" ht="70.150000000000006" customHeight="1">
      <c r="A58" s="41" t="str">
        <f>IF(BOM續頁!AC64="V","延", IF(BOM續頁!AD64="V","新","  "))</f>
        <v xml:space="preserve">  </v>
      </c>
      <c r="B58" s="39">
        <f>BOM續頁!A64</f>
        <v>54</v>
      </c>
      <c r="C58" s="41">
        <f>BOM續頁!K64</f>
        <v>0</v>
      </c>
      <c r="D58" s="41">
        <f>BOM續頁!Q64</f>
        <v>0</v>
      </c>
      <c r="E58" s="48">
        <f>BOM續頁!R64</f>
        <v>0</v>
      </c>
      <c r="F58" s="48">
        <f>BOM續頁!S64</f>
        <v>0</v>
      </c>
      <c r="G58" s="99" t="str">
        <f>IF(BOM續頁!AQ64="V",BOM續頁!AQ64,"  ")</f>
        <v xml:space="preserve">  </v>
      </c>
      <c r="H58" s="44"/>
      <c r="I58" s="44"/>
      <c r="J58" s="37"/>
      <c r="K58" s="53"/>
      <c r="L58" s="53"/>
      <c r="M58" s="74"/>
      <c r="N58" s="59"/>
      <c r="O58" s="81" t="str">
        <f t="shared" si="1"/>
        <v xml:space="preserve"> </v>
      </c>
      <c r="P58" s="46" t="str">
        <f t="shared" si="2"/>
        <v xml:space="preserve"> </v>
      </c>
      <c r="Q58" s="37"/>
    </row>
    <row r="59" spans="1:17" ht="70.150000000000006" customHeight="1">
      <c r="A59" s="41" t="str">
        <f>IF(BOM續頁!AC65="V","延", IF(BOM續頁!AD65="V","新","  "))</f>
        <v xml:space="preserve">  </v>
      </c>
      <c r="B59" s="39">
        <f>BOM續頁!A65</f>
        <v>55</v>
      </c>
      <c r="C59" s="41">
        <f>BOM續頁!K65</f>
        <v>0</v>
      </c>
      <c r="D59" s="41">
        <f>BOM續頁!Q65</f>
        <v>0</v>
      </c>
      <c r="E59" s="48">
        <f>BOM續頁!R65</f>
        <v>0</v>
      </c>
      <c r="F59" s="48">
        <f>BOM續頁!S65</f>
        <v>0</v>
      </c>
      <c r="G59" s="99" t="str">
        <f>IF(BOM續頁!AQ65="V",BOM續頁!AQ65,"  ")</f>
        <v xml:space="preserve">  </v>
      </c>
      <c r="H59" s="44"/>
      <c r="I59" s="44"/>
      <c r="J59" s="37"/>
      <c r="K59" s="53"/>
      <c r="L59" s="53"/>
      <c r="M59" s="74"/>
      <c r="N59" s="59"/>
      <c r="O59" s="81" t="str">
        <f t="shared" si="1"/>
        <v xml:space="preserve"> </v>
      </c>
      <c r="P59" s="46" t="str">
        <f t="shared" si="2"/>
        <v xml:space="preserve"> </v>
      </c>
      <c r="Q59" s="37"/>
    </row>
    <row r="60" spans="1:17" ht="70.150000000000006" customHeight="1">
      <c r="A60" s="41" t="str">
        <f>IF(BOM續頁!AC66="V","延", IF(BOM續頁!AD66="V","新","  "))</f>
        <v xml:space="preserve">  </v>
      </c>
      <c r="B60" s="39">
        <f>BOM續頁!A66</f>
        <v>56</v>
      </c>
      <c r="C60" s="41">
        <f>BOM續頁!K66</f>
        <v>0</v>
      </c>
      <c r="D60" s="41">
        <f>BOM續頁!Q66</f>
        <v>0</v>
      </c>
      <c r="E60" s="48">
        <f>BOM續頁!R66</f>
        <v>0</v>
      </c>
      <c r="F60" s="48">
        <f>BOM續頁!S66</f>
        <v>0</v>
      </c>
      <c r="G60" s="99" t="str">
        <f>IF(BOM續頁!AQ66="V",BOM續頁!AQ66,"  ")</f>
        <v xml:space="preserve">  </v>
      </c>
      <c r="H60" s="44"/>
      <c r="I60" s="44"/>
      <c r="J60" s="37"/>
      <c r="K60" s="53"/>
      <c r="L60" s="53"/>
      <c r="M60" s="74"/>
      <c r="N60" s="59"/>
      <c r="O60" s="81" t="str">
        <f t="shared" si="1"/>
        <v xml:space="preserve"> </v>
      </c>
      <c r="P60" s="46" t="str">
        <f t="shared" si="2"/>
        <v xml:space="preserve"> </v>
      </c>
      <c r="Q60" s="37"/>
    </row>
    <row r="61" spans="1:17" ht="70.150000000000006" customHeight="1">
      <c r="A61" s="41" t="str">
        <f>IF(BOM續頁!AC67="V","延", IF(BOM續頁!AD67="V","新","  "))</f>
        <v xml:space="preserve">  </v>
      </c>
      <c r="B61" s="39">
        <f>BOM續頁!A67</f>
        <v>57</v>
      </c>
      <c r="C61" s="41">
        <f>BOM續頁!K67</f>
        <v>0</v>
      </c>
      <c r="D61" s="41">
        <f>BOM續頁!Q67</f>
        <v>0</v>
      </c>
      <c r="E61" s="48">
        <f>BOM續頁!R67</f>
        <v>0</v>
      </c>
      <c r="F61" s="48">
        <f>BOM續頁!S67</f>
        <v>0</v>
      </c>
      <c r="G61" s="99" t="str">
        <f>IF(BOM續頁!AQ67="V",BOM續頁!AQ67,"  ")</f>
        <v xml:space="preserve">  </v>
      </c>
      <c r="H61" s="44"/>
      <c r="I61" s="44"/>
      <c r="J61" s="37"/>
      <c r="K61" s="53"/>
      <c r="L61" s="53"/>
      <c r="M61" s="74"/>
      <c r="N61" s="59"/>
      <c r="O61" s="81" t="str">
        <f t="shared" si="1"/>
        <v xml:space="preserve"> </v>
      </c>
      <c r="P61" s="46" t="str">
        <f t="shared" si="2"/>
        <v xml:space="preserve"> </v>
      </c>
      <c r="Q61" s="37"/>
    </row>
    <row r="62" spans="1:17" ht="70.150000000000006" customHeight="1">
      <c r="A62" s="41" t="str">
        <f>IF(BOM續頁!AC68="V","延", IF(BOM續頁!AD68="V","新","  "))</f>
        <v xml:space="preserve">  </v>
      </c>
      <c r="B62" s="39">
        <f>BOM續頁!A68</f>
        <v>58</v>
      </c>
      <c r="C62" s="41">
        <f>BOM續頁!K68</f>
        <v>0</v>
      </c>
      <c r="D62" s="41">
        <f>BOM續頁!Q68</f>
        <v>0</v>
      </c>
      <c r="E62" s="48">
        <f>BOM續頁!R68</f>
        <v>0</v>
      </c>
      <c r="F62" s="48">
        <f>BOM續頁!S68</f>
        <v>0</v>
      </c>
      <c r="G62" s="99" t="str">
        <f>IF(BOM續頁!AQ68="V",BOM續頁!AQ68,"  ")</f>
        <v xml:space="preserve">  </v>
      </c>
      <c r="H62" s="44"/>
      <c r="I62" s="44"/>
      <c r="J62" s="37"/>
      <c r="K62" s="53"/>
      <c r="L62" s="53"/>
      <c r="M62" s="74"/>
      <c r="N62" s="59"/>
      <c r="O62" s="81" t="str">
        <f t="shared" si="1"/>
        <v xml:space="preserve"> </v>
      </c>
      <c r="P62" s="46" t="str">
        <f t="shared" si="2"/>
        <v xml:space="preserve"> </v>
      </c>
      <c r="Q62" s="37"/>
    </row>
    <row r="63" spans="1:17" ht="70.150000000000006" customHeight="1">
      <c r="A63" s="41" t="str">
        <f>IF(BOM續頁!AC69="V","延", IF(BOM續頁!AD69="V","新","  "))</f>
        <v xml:space="preserve">  </v>
      </c>
      <c r="B63" s="39">
        <f>BOM續頁!A69</f>
        <v>59</v>
      </c>
      <c r="C63" s="41">
        <f>BOM續頁!K69</f>
        <v>0</v>
      </c>
      <c r="D63" s="41">
        <f>BOM續頁!Q69</f>
        <v>0</v>
      </c>
      <c r="E63" s="48">
        <f>BOM續頁!R69</f>
        <v>0</v>
      </c>
      <c r="F63" s="48">
        <f>BOM續頁!S69</f>
        <v>0</v>
      </c>
      <c r="G63" s="99" t="str">
        <f>IF(BOM續頁!AQ69="V",BOM續頁!AQ69,"  ")</f>
        <v xml:space="preserve">  </v>
      </c>
      <c r="H63" s="44"/>
      <c r="I63" s="44"/>
      <c r="J63" s="37"/>
      <c r="K63" s="53"/>
      <c r="L63" s="53"/>
      <c r="M63" s="74"/>
      <c r="N63" s="59"/>
      <c r="O63" s="81" t="str">
        <f t="shared" si="1"/>
        <v xml:space="preserve"> </v>
      </c>
      <c r="P63" s="46" t="str">
        <f t="shared" si="2"/>
        <v xml:space="preserve"> </v>
      </c>
      <c r="Q63" s="37"/>
    </row>
    <row r="64" spans="1:17" ht="70.150000000000006" customHeight="1">
      <c r="A64" s="41" t="str">
        <f>IF(BOM續頁!AC70="V","延", IF(BOM續頁!AD70="V","新","  "))</f>
        <v xml:space="preserve">  </v>
      </c>
      <c r="B64" s="39">
        <f>BOM續頁!A70</f>
        <v>60</v>
      </c>
      <c r="C64" s="41">
        <f>BOM續頁!K70</f>
        <v>0</v>
      </c>
      <c r="D64" s="41">
        <f>BOM續頁!Q70</f>
        <v>0</v>
      </c>
      <c r="E64" s="48">
        <f>BOM續頁!R70</f>
        <v>0</v>
      </c>
      <c r="F64" s="48">
        <f>BOM續頁!S70</f>
        <v>0</v>
      </c>
      <c r="G64" s="99" t="str">
        <f>IF(BOM續頁!AQ70="V",BOM續頁!AQ70,"  ")</f>
        <v xml:space="preserve">  </v>
      </c>
      <c r="H64" s="44"/>
      <c r="I64" s="44"/>
      <c r="J64" s="37"/>
      <c r="K64" s="53"/>
      <c r="L64" s="53"/>
      <c r="M64" s="74"/>
      <c r="N64" s="59"/>
      <c r="O64" s="81" t="str">
        <f t="shared" si="1"/>
        <v xml:space="preserve"> </v>
      </c>
      <c r="P64" s="46" t="str">
        <f t="shared" si="2"/>
        <v xml:space="preserve"> </v>
      </c>
      <c r="Q64" s="37"/>
    </row>
    <row r="65" spans="1:17" ht="70.150000000000006" customHeight="1">
      <c r="A65" s="41" t="str">
        <f>IF(BOM續頁!AC71="V","延", IF(BOM續頁!AD71="V","新","  "))</f>
        <v xml:space="preserve">  </v>
      </c>
      <c r="B65" s="39">
        <f>BOM續頁!A71</f>
        <v>61</v>
      </c>
      <c r="C65" s="41">
        <f>BOM續頁!K71</f>
        <v>0</v>
      </c>
      <c r="D65" s="41">
        <f>BOM續頁!Q71</f>
        <v>0</v>
      </c>
      <c r="E65" s="48">
        <f>BOM續頁!R71</f>
        <v>0</v>
      </c>
      <c r="F65" s="48">
        <f>BOM續頁!S71</f>
        <v>0</v>
      </c>
      <c r="G65" s="99" t="str">
        <f>IF(BOM續頁!AQ71="V",BOM續頁!AQ71,"  ")</f>
        <v xml:space="preserve">  </v>
      </c>
      <c r="H65" s="44"/>
      <c r="I65" s="44"/>
      <c r="J65" s="37"/>
      <c r="K65" s="53"/>
      <c r="L65" s="53"/>
      <c r="M65" s="74"/>
      <c r="N65" s="59"/>
      <c r="O65" s="81" t="str">
        <f t="shared" si="1"/>
        <v xml:space="preserve"> </v>
      </c>
      <c r="P65" s="46" t="str">
        <f t="shared" si="2"/>
        <v xml:space="preserve"> </v>
      </c>
      <c r="Q65" s="37"/>
    </row>
    <row r="66" spans="1:17" ht="70.150000000000006" customHeight="1">
      <c r="A66" s="41" t="str">
        <f>IF(BOM續頁!AC72="V","延", IF(BOM續頁!AD72="V","新","  "))</f>
        <v xml:space="preserve">  </v>
      </c>
      <c r="B66" s="39">
        <f>BOM續頁!A72</f>
        <v>62</v>
      </c>
      <c r="C66" s="41">
        <f>BOM續頁!K72</f>
        <v>0</v>
      </c>
      <c r="D66" s="41">
        <f>BOM續頁!Q72</f>
        <v>0</v>
      </c>
      <c r="E66" s="48">
        <f>BOM續頁!R72</f>
        <v>0</v>
      </c>
      <c r="F66" s="48">
        <f>BOM續頁!S72</f>
        <v>0</v>
      </c>
      <c r="G66" s="99" t="str">
        <f>IF(BOM續頁!AQ72="V",BOM續頁!AQ72,"  ")</f>
        <v xml:space="preserve">  </v>
      </c>
      <c r="H66" s="44"/>
      <c r="I66" s="44"/>
      <c r="J66" s="37"/>
      <c r="K66" s="53"/>
      <c r="L66" s="53"/>
      <c r="M66" s="74"/>
      <c r="N66" s="59"/>
      <c r="O66" s="81" t="str">
        <f t="shared" si="1"/>
        <v xml:space="preserve"> </v>
      </c>
      <c r="P66" s="46" t="str">
        <f t="shared" si="2"/>
        <v xml:space="preserve"> </v>
      </c>
      <c r="Q66" s="37"/>
    </row>
    <row r="67" spans="1:17" ht="70.150000000000006" customHeight="1">
      <c r="A67" s="41" t="str">
        <f>IF(BOM續頁!AC73="V","延", IF(BOM續頁!AD73="V","新","  "))</f>
        <v xml:space="preserve">  </v>
      </c>
      <c r="B67" s="39">
        <f>BOM續頁!A73</f>
        <v>63</v>
      </c>
      <c r="C67" s="41">
        <f>BOM續頁!K73</f>
        <v>0</v>
      </c>
      <c r="D67" s="41">
        <f>BOM續頁!Q73</f>
        <v>0</v>
      </c>
      <c r="E67" s="48">
        <f>BOM續頁!R73</f>
        <v>0</v>
      </c>
      <c r="F67" s="48">
        <f>BOM續頁!S73</f>
        <v>0</v>
      </c>
      <c r="G67" s="99" t="str">
        <f>IF(BOM續頁!AQ73="V",BOM續頁!AQ73,"  ")</f>
        <v xml:space="preserve">  </v>
      </c>
      <c r="H67" s="44"/>
      <c r="I67" s="44"/>
      <c r="J67" s="37"/>
      <c r="K67" s="53"/>
      <c r="L67" s="53"/>
      <c r="M67" s="74"/>
      <c r="N67" s="59"/>
      <c r="O67" s="81" t="str">
        <f t="shared" si="1"/>
        <v xml:space="preserve"> </v>
      </c>
      <c r="P67" s="46" t="str">
        <f t="shared" si="2"/>
        <v xml:space="preserve"> </v>
      </c>
      <c r="Q67" s="37"/>
    </row>
    <row r="68" spans="1:17" ht="70.150000000000006" customHeight="1">
      <c r="A68" s="41" t="str">
        <f>IF(BOM續頁!AC74="V","延", IF(BOM續頁!AD74="V","新","  "))</f>
        <v xml:space="preserve">  </v>
      </c>
      <c r="B68" s="39">
        <f>BOM續頁!A74</f>
        <v>64</v>
      </c>
      <c r="C68" s="41">
        <f>BOM續頁!K74</f>
        <v>0</v>
      </c>
      <c r="D68" s="41">
        <f>BOM續頁!Q74</f>
        <v>0</v>
      </c>
      <c r="E68" s="48">
        <f>BOM續頁!R74</f>
        <v>0</v>
      </c>
      <c r="F68" s="48">
        <f>BOM續頁!S74</f>
        <v>0</v>
      </c>
      <c r="G68" s="99" t="str">
        <f>IF(BOM續頁!AQ74="V",BOM續頁!AQ74,"  ")</f>
        <v xml:space="preserve">  </v>
      </c>
      <c r="H68" s="44"/>
      <c r="I68" s="44"/>
      <c r="J68" s="37"/>
      <c r="K68" s="53"/>
      <c r="L68" s="53"/>
      <c r="M68" s="74"/>
      <c r="N68" s="59"/>
      <c r="O68" s="81" t="str">
        <f t="shared" si="1"/>
        <v xml:space="preserve"> </v>
      </c>
      <c r="P68" s="46" t="str">
        <f t="shared" si="2"/>
        <v xml:space="preserve"> </v>
      </c>
      <c r="Q68" s="37"/>
    </row>
    <row r="69" spans="1:17" ht="70.150000000000006" customHeight="1">
      <c r="A69" s="41" t="str">
        <f>IF(BOM續頁!AC75="V","延", IF(BOM續頁!AD75="V","新","  "))</f>
        <v xml:space="preserve">  </v>
      </c>
      <c r="B69" s="39">
        <f>BOM續頁!A75</f>
        <v>65</v>
      </c>
      <c r="C69" s="41">
        <f>BOM續頁!K75</f>
        <v>0</v>
      </c>
      <c r="D69" s="41">
        <f>BOM續頁!Q75</f>
        <v>0</v>
      </c>
      <c r="E69" s="48">
        <f>BOM續頁!R75</f>
        <v>0</v>
      </c>
      <c r="F69" s="48">
        <f>BOM續頁!S75</f>
        <v>0</v>
      </c>
      <c r="G69" s="99" t="str">
        <f>IF(BOM續頁!AQ75="V",BOM續頁!AQ75,"  ")</f>
        <v xml:space="preserve">  </v>
      </c>
      <c r="H69" s="44"/>
      <c r="I69" s="44"/>
      <c r="J69" s="37"/>
      <c r="K69" s="53"/>
      <c r="L69" s="53"/>
      <c r="M69" s="74"/>
      <c r="N69" s="59"/>
      <c r="O69" s="81" t="str">
        <f t="shared" si="1"/>
        <v xml:space="preserve"> </v>
      </c>
      <c r="P69" s="46" t="str">
        <f t="shared" ref="P69:P100" si="3">IFERROR(M69*H69*O69, " ")</f>
        <v xml:space="preserve"> </v>
      </c>
      <c r="Q69" s="37"/>
    </row>
    <row r="70" spans="1:17" ht="70.150000000000006" customHeight="1">
      <c r="A70" s="41" t="str">
        <f>IF(BOM續頁!AC76="V","延", IF(BOM續頁!AD76="V","新","  "))</f>
        <v xml:space="preserve">  </v>
      </c>
      <c r="B70" s="39">
        <f>BOM續頁!A76</f>
        <v>66</v>
      </c>
      <c r="C70" s="41">
        <f>BOM續頁!K76</f>
        <v>0</v>
      </c>
      <c r="D70" s="41">
        <f>BOM續頁!Q76</f>
        <v>0</v>
      </c>
      <c r="E70" s="48">
        <f>BOM續頁!R76</f>
        <v>0</v>
      </c>
      <c r="F70" s="48">
        <f>BOM續頁!S76</f>
        <v>0</v>
      </c>
      <c r="G70" s="99" t="str">
        <f>IF(BOM續頁!AQ76="V",BOM續頁!AQ76,"  ")</f>
        <v xml:space="preserve">  </v>
      </c>
      <c r="H70" s="44"/>
      <c r="I70" s="44"/>
      <c r="J70" s="37"/>
      <c r="K70" s="53"/>
      <c r="L70" s="53"/>
      <c r="M70" s="74"/>
      <c r="N70" s="59"/>
      <c r="O70" s="81" t="str">
        <f t="shared" ref="O70:O133" si="4">IFERROR(VLOOKUP(N70,$S$5:$T$9,2,FALSE)," ")</f>
        <v xml:space="preserve"> </v>
      </c>
      <c r="P70" s="46" t="str">
        <f t="shared" si="3"/>
        <v xml:space="preserve"> </v>
      </c>
      <c r="Q70" s="37"/>
    </row>
    <row r="71" spans="1:17" ht="70.150000000000006" customHeight="1">
      <c r="A71" s="41" t="str">
        <f>IF(BOM續頁!AC77="V","延", IF(BOM續頁!AD77="V","新","  "))</f>
        <v xml:space="preserve">  </v>
      </c>
      <c r="B71" s="39">
        <f>BOM續頁!A77</f>
        <v>67</v>
      </c>
      <c r="C71" s="41">
        <f>BOM續頁!K77</f>
        <v>0</v>
      </c>
      <c r="D71" s="41">
        <f>BOM續頁!Q77</f>
        <v>0</v>
      </c>
      <c r="E71" s="48">
        <f>BOM續頁!R77</f>
        <v>0</v>
      </c>
      <c r="F71" s="48">
        <f>BOM續頁!S77</f>
        <v>0</v>
      </c>
      <c r="G71" s="99" t="str">
        <f>IF(BOM續頁!AQ77="V",BOM續頁!AQ77,"  ")</f>
        <v xml:space="preserve">  </v>
      </c>
      <c r="H71" s="44"/>
      <c r="I71" s="44"/>
      <c r="J71" s="37"/>
      <c r="K71" s="53"/>
      <c r="L71" s="53"/>
      <c r="M71" s="74"/>
      <c r="N71" s="59"/>
      <c r="O71" s="81" t="str">
        <f t="shared" si="4"/>
        <v xml:space="preserve"> </v>
      </c>
      <c r="P71" s="46" t="str">
        <f t="shared" si="3"/>
        <v xml:space="preserve"> </v>
      </c>
      <c r="Q71" s="37"/>
    </row>
    <row r="72" spans="1:17" ht="70.150000000000006" customHeight="1">
      <c r="A72" s="41" t="str">
        <f>IF(BOM續頁!AC78="V","延", IF(BOM續頁!AD78="V","新","  "))</f>
        <v xml:space="preserve">  </v>
      </c>
      <c r="B72" s="39">
        <f>BOM續頁!A78</f>
        <v>68</v>
      </c>
      <c r="C72" s="41">
        <f>BOM續頁!K78</f>
        <v>0</v>
      </c>
      <c r="D72" s="41">
        <f>BOM續頁!Q78</f>
        <v>0</v>
      </c>
      <c r="E72" s="48">
        <f>BOM續頁!R78</f>
        <v>0</v>
      </c>
      <c r="F72" s="48">
        <f>BOM續頁!S78</f>
        <v>0</v>
      </c>
      <c r="G72" s="99" t="str">
        <f>IF(BOM續頁!AQ78="V",BOM續頁!AQ78,"  ")</f>
        <v xml:space="preserve">  </v>
      </c>
      <c r="H72" s="44"/>
      <c r="I72" s="44"/>
      <c r="J72" s="37"/>
      <c r="K72" s="53"/>
      <c r="L72" s="53"/>
      <c r="M72" s="74"/>
      <c r="N72" s="59"/>
      <c r="O72" s="81" t="str">
        <f t="shared" si="4"/>
        <v xml:space="preserve"> </v>
      </c>
      <c r="P72" s="46" t="str">
        <f t="shared" si="3"/>
        <v xml:space="preserve"> </v>
      </c>
      <c r="Q72" s="37"/>
    </row>
    <row r="73" spans="1:17" ht="70.150000000000006" customHeight="1">
      <c r="A73" s="41" t="str">
        <f>IF(BOM續頁!AC79="V","延", IF(BOM續頁!AD79="V","新","  "))</f>
        <v xml:space="preserve">  </v>
      </c>
      <c r="B73" s="39">
        <f>BOM續頁!A79</f>
        <v>69</v>
      </c>
      <c r="C73" s="41">
        <f>BOM續頁!K79</f>
        <v>0</v>
      </c>
      <c r="D73" s="41">
        <f>BOM續頁!Q79</f>
        <v>0</v>
      </c>
      <c r="E73" s="48">
        <f>BOM續頁!R79</f>
        <v>0</v>
      </c>
      <c r="F73" s="48">
        <f>BOM續頁!S79</f>
        <v>0</v>
      </c>
      <c r="G73" s="99" t="str">
        <f>IF(BOM續頁!AQ79="V",BOM續頁!AQ79,"  ")</f>
        <v xml:space="preserve">  </v>
      </c>
      <c r="H73" s="44"/>
      <c r="I73" s="44"/>
      <c r="J73" s="37"/>
      <c r="K73" s="53"/>
      <c r="L73" s="53"/>
      <c r="M73" s="74"/>
      <c r="N73" s="59"/>
      <c r="O73" s="81" t="str">
        <f t="shared" si="4"/>
        <v xml:space="preserve"> </v>
      </c>
      <c r="P73" s="46" t="str">
        <f t="shared" si="3"/>
        <v xml:space="preserve"> </v>
      </c>
      <c r="Q73" s="37"/>
    </row>
    <row r="74" spans="1:17" ht="70.150000000000006" customHeight="1">
      <c r="A74" s="41" t="str">
        <f>IF(BOM續頁!AC80="V","延", IF(BOM續頁!AD80="V","新","  "))</f>
        <v xml:space="preserve">  </v>
      </c>
      <c r="B74" s="39">
        <f>BOM續頁!A80</f>
        <v>70</v>
      </c>
      <c r="C74" s="41">
        <f>BOM續頁!K80</f>
        <v>0</v>
      </c>
      <c r="D74" s="41">
        <f>BOM續頁!Q80</f>
        <v>0</v>
      </c>
      <c r="E74" s="48">
        <f>BOM續頁!R80</f>
        <v>0</v>
      </c>
      <c r="F74" s="48">
        <f>BOM續頁!S80</f>
        <v>0</v>
      </c>
      <c r="G74" s="99" t="str">
        <f>IF(BOM續頁!AQ80="V",BOM續頁!AQ80,"  ")</f>
        <v xml:space="preserve">  </v>
      </c>
      <c r="H74" s="44"/>
      <c r="I74" s="44"/>
      <c r="J74" s="37"/>
      <c r="K74" s="53"/>
      <c r="L74" s="53"/>
      <c r="M74" s="74"/>
      <c r="N74" s="59"/>
      <c r="O74" s="81" t="str">
        <f t="shared" si="4"/>
        <v xml:space="preserve"> </v>
      </c>
      <c r="P74" s="46" t="str">
        <f t="shared" si="3"/>
        <v xml:space="preserve"> </v>
      </c>
      <c r="Q74" s="37"/>
    </row>
    <row r="75" spans="1:17" ht="70.150000000000006" customHeight="1">
      <c r="A75" s="41" t="str">
        <f>IF(BOM續頁!AC81="V","延", IF(BOM續頁!AD81="V","新","  "))</f>
        <v xml:space="preserve">  </v>
      </c>
      <c r="B75" s="39">
        <f>BOM續頁!A81</f>
        <v>71</v>
      </c>
      <c r="C75" s="41">
        <f>BOM續頁!K81</f>
        <v>0</v>
      </c>
      <c r="D75" s="41">
        <f>BOM續頁!Q81</f>
        <v>0</v>
      </c>
      <c r="E75" s="48">
        <f>BOM續頁!R81</f>
        <v>0</v>
      </c>
      <c r="F75" s="48">
        <f>BOM續頁!S81</f>
        <v>0</v>
      </c>
      <c r="G75" s="99" t="str">
        <f>IF(BOM續頁!AQ81="V",BOM續頁!AQ81,"  ")</f>
        <v xml:space="preserve">  </v>
      </c>
      <c r="H75" s="44"/>
      <c r="I75" s="44"/>
      <c r="J75" s="37"/>
      <c r="K75" s="53"/>
      <c r="L75" s="53"/>
      <c r="M75" s="74"/>
      <c r="N75" s="59"/>
      <c r="O75" s="81" t="str">
        <f t="shared" si="4"/>
        <v xml:space="preserve"> </v>
      </c>
      <c r="P75" s="46" t="str">
        <f t="shared" si="3"/>
        <v xml:space="preserve"> </v>
      </c>
      <c r="Q75" s="37"/>
    </row>
    <row r="76" spans="1:17" ht="70.150000000000006" customHeight="1">
      <c r="A76" s="41" t="str">
        <f>IF(BOM續頁!AC82="V","延", IF(BOM續頁!AD82="V","新","  "))</f>
        <v xml:space="preserve">  </v>
      </c>
      <c r="B76" s="39">
        <f>BOM續頁!A82</f>
        <v>72</v>
      </c>
      <c r="C76" s="41">
        <f>BOM續頁!K82</f>
        <v>0</v>
      </c>
      <c r="D76" s="41">
        <f>BOM續頁!Q82</f>
        <v>0</v>
      </c>
      <c r="E76" s="48">
        <f>BOM續頁!R82</f>
        <v>0</v>
      </c>
      <c r="F76" s="48">
        <f>BOM續頁!S82</f>
        <v>0</v>
      </c>
      <c r="G76" s="99" t="str">
        <f>IF(BOM續頁!AQ82="V",BOM續頁!AQ82,"  ")</f>
        <v xml:space="preserve">  </v>
      </c>
      <c r="H76" s="44"/>
      <c r="I76" s="44"/>
      <c r="J76" s="37"/>
      <c r="K76" s="53"/>
      <c r="L76" s="53"/>
      <c r="M76" s="74"/>
      <c r="N76" s="59"/>
      <c r="O76" s="81" t="str">
        <f t="shared" si="4"/>
        <v xml:space="preserve"> </v>
      </c>
      <c r="P76" s="46" t="str">
        <f t="shared" si="3"/>
        <v xml:space="preserve"> </v>
      </c>
      <c r="Q76" s="37"/>
    </row>
    <row r="77" spans="1:17" ht="70.150000000000006" customHeight="1">
      <c r="A77" s="41" t="str">
        <f>IF(BOM續頁!AC83="V","延", IF(BOM續頁!AD83="V","新","  "))</f>
        <v xml:space="preserve">  </v>
      </c>
      <c r="B77" s="39">
        <f>BOM續頁!A83</f>
        <v>73</v>
      </c>
      <c r="C77" s="41">
        <f>BOM續頁!K83</f>
        <v>0</v>
      </c>
      <c r="D77" s="41">
        <f>BOM續頁!Q83</f>
        <v>0</v>
      </c>
      <c r="E77" s="48">
        <f>BOM續頁!R83</f>
        <v>0</v>
      </c>
      <c r="F77" s="48">
        <f>BOM續頁!S83</f>
        <v>0</v>
      </c>
      <c r="G77" s="99" t="str">
        <f>IF(BOM續頁!AQ83="V",BOM續頁!AQ83,"  ")</f>
        <v xml:space="preserve">  </v>
      </c>
      <c r="H77" s="44"/>
      <c r="I77" s="44"/>
      <c r="J77" s="37"/>
      <c r="K77" s="53"/>
      <c r="L77" s="53"/>
      <c r="M77" s="74"/>
      <c r="N77" s="59"/>
      <c r="O77" s="81" t="str">
        <f t="shared" si="4"/>
        <v xml:space="preserve"> </v>
      </c>
      <c r="P77" s="46" t="str">
        <f t="shared" si="3"/>
        <v xml:space="preserve"> </v>
      </c>
      <c r="Q77" s="37"/>
    </row>
    <row r="78" spans="1:17" ht="70.150000000000006" customHeight="1">
      <c r="A78" s="41" t="str">
        <f>IF(BOM續頁!AC84="V","延", IF(BOM續頁!AD84="V","新","  "))</f>
        <v xml:space="preserve">  </v>
      </c>
      <c r="B78" s="39">
        <f>BOM續頁!A84</f>
        <v>74</v>
      </c>
      <c r="C78" s="41">
        <f>BOM續頁!K84</f>
        <v>0</v>
      </c>
      <c r="D78" s="41">
        <f>BOM續頁!Q84</f>
        <v>0</v>
      </c>
      <c r="E78" s="48">
        <f>BOM續頁!R84</f>
        <v>0</v>
      </c>
      <c r="F78" s="48">
        <f>BOM續頁!S84</f>
        <v>0</v>
      </c>
      <c r="G78" s="99" t="str">
        <f>IF(BOM續頁!AQ84="V",BOM續頁!AQ84,"  ")</f>
        <v xml:space="preserve">  </v>
      </c>
      <c r="H78" s="44"/>
      <c r="I78" s="44"/>
      <c r="J78" s="37"/>
      <c r="K78" s="53"/>
      <c r="L78" s="53"/>
      <c r="M78" s="74"/>
      <c r="N78" s="59"/>
      <c r="O78" s="81" t="str">
        <f t="shared" si="4"/>
        <v xml:space="preserve"> </v>
      </c>
      <c r="P78" s="46" t="str">
        <f t="shared" si="3"/>
        <v xml:space="preserve"> </v>
      </c>
      <c r="Q78" s="37"/>
    </row>
    <row r="79" spans="1:17" ht="70.150000000000006" customHeight="1">
      <c r="A79" s="41" t="str">
        <f>IF(BOM續頁!AC85="V","延", IF(BOM續頁!AD85="V","新","  "))</f>
        <v xml:space="preserve">  </v>
      </c>
      <c r="B79" s="39">
        <f>BOM續頁!A85</f>
        <v>75</v>
      </c>
      <c r="C79" s="41">
        <f>BOM續頁!K85</f>
        <v>0</v>
      </c>
      <c r="D79" s="41">
        <f>BOM續頁!Q85</f>
        <v>0</v>
      </c>
      <c r="E79" s="48">
        <f>BOM續頁!R85</f>
        <v>0</v>
      </c>
      <c r="F79" s="48">
        <f>BOM續頁!S85</f>
        <v>0</v>
      </c>
      <c r="G79" s="99" t="str">
        <f>IF(BOM續頁!AQ85="V",BOM續頁!AQ85,"  ")</f>
        <v xml:space="preserve">  </v>
      </c>
      <c r="H79" s="44"/>
      <c r="I79" s="44"/>
      <c r="J79" s="37"/>
      <c r="K79" s="53"/>
      <c r="L79" s="53"/>
      <c r="M79" s="74"/>
      <c r="N79" s="59"/>
      <c r="O79" s="81" t="str">
        <f t="shared" si="4"/>
        <v xml:space="preserve"> </v>
      </c>
      <c r="P79" s="46" t="str">
        <f t="shared" si="3"/>
        <v xml:space="preserve"> </v>
      </c>
      <c r="Q79" s="37"/>
    </row>
    <row r="80" spans="1:17" ht="70.150000000000006" customHeight="1">
      <c r="A80" s="41" t="str">
        <f>IF(BOM續頁!AC86="V","延", IF(BOM續頁!AD86="V","新","  "))</f>
        <v xml:space="preserve">  </v>
      </c>
      <c r="B80" s="39">
        <f>BOM續頁!A86</f>
        <v>76</v>
      </c>
      <c r="C80" s="41">
        <f>BOM續頁!K86</f>
        <v>0</v>
      </c>
      <c r="D80" s="41">
        <f>BOM續頁!Q86</f>
        <v>0</v>
      </c>
      <c r="E80" s="48">
        <f>BOM續頁!R86</f>
        <v>0</v>
      </c>
      <c r="F80" s="48">
        <f>BOM續頁!S86</f>
        <v>0</v>
      </c>
      <c r="G80" s="99" t="str">
        <f>IF(BOM續頁!AQ86="V",BOM續頁!AQ86,"  ")</f>
        <v xml:space="preserve">  </v>
      </c>
      <c r="H80" s="44"/>
      <c r="I80" s="44"/>
      <c r="J80" s="37"/>
      <c r="K80" s="53"/>
      <c r="L80" s="53"/>
      <c r="M80" s="74"/>
      <c r="N80" s="59"/>
      <c r="O80" s="81" t="str">
        <f t="shared" si="4"/>
        <v xml:space="preserve"> </v>
      </c>
      <c r="P80" s="46" t="str">
        <f t="shared" si="3"/>
        <v xml:space="preserve"> </v>
      </c>
      <c r="Q80" s="37"/>
    </row>
    <row r="81" spans="1:17" ht="70.150000000000006" customHeight="1">
      <c r="A81" s="41" t="str">
        <f>IF(BOM續頁!AC87="V","延", IF(BOM續頁!AD87="V","新","  "))</f>
        <v xml:space="preserve">  </v>
      </c>
      <c r="B81" s="39">
        <f>BOM續頁!A87</f>
        <v>77</v>
      </c>
      <c r="C81" s="41">
        <f>BOM續頁!K87</f>
        <v>0</v>
      </c>
      <c r="D81" s="41">
        <f>BOM續頁!Q87</f>
        <v>0</v>
      </c>
      <c r="E81" s="48">
        <f>BOM續頁!R87</f>
        <v>0</v>
      </c>
      <c r="F81" s="48">
        <f>BOM續頁!S87</f>
        <v>0</v>
      </c>
      <c r="G81" s="99" t="str">
        <f>IF(BOM續頁!AQ87="V",BOM續頁!AQ87,"  ")</f>
        <v xml:space="preserve">  </v>
      </c>
      <c r="H81" s="44"/>
      <c r="I81" s="44"/>
      <c r="J81" s="37"/>
      <c r="K81" s="53"/>
      <c r="L81" s="53"/>
      <c r="M81" s="74"/>
      <c r="N81" s="59"/>
      <c r="O81" s="81" t="str">
        <f t="shared" si="4"/>
        <v xml:space="preserve"> </v>
      </c>
      <c r="P81" s="46" t="str">
        <f t="shared" si="3"/>
        <v xml:space="preserve"> </v>
      </c>
      <c r="Q81" s="37"/>
    </row>
    <row r="82" spans="1:17" ht="70.150000000000006" customHeight="1">
      <c r="A82" s="41" t="str">
        <f>IF(BOM續頁!AC88="V","延", IF(BOM續頁!AD88="V","新","  "))</f>
        <v xml:space="preserve">  </v>
      </c>
      <c r="B82" s="39">
        <f>BOM續頁!A88</f>
        <v>78</v>
      </c>
      <c r="C82" s="41">
        <f>BOM續頁!K88</f>
        <v>0</v>
      </c>
      <c r="D82" s="41">
        <f>BOM續頁!Q88</f>
        <v>0</v>
      </c>
      <c r="E82" s="48">
        <f>BOM續頁!R88</f>
        <v>0</v>
      </c>
      <c r="F82" s="48">
        <f>BOM續頁!S88</f>
        <v>0</v>
      </c>
      <c r="G82" s="99" t="str">
        <f>IF(BOM續頁!AQ88="V",BOM續頁!AQ88,"  ")</f>
        <v xml:space="preserve">  </v>
      </c>
      <c r="H82" s="44"/>
      <c r="I82" s="44"/>
      <c r="J82" s="37"/>
      <c r="K82" s="53"/>
      <c r="L82" s="53"/>
      <c r="M82" s="74"/>
      <c r="N82" s="59"/>
      <c r="O82" s="81" t="str">
        <f t="shared" si="4"/>
        <v xml:space="preserve"> </v>
      </c>
      <c r="P82" s="46" t="str">
        <f t="shared" si="3"/>
        <v xml:space="preserve"> </v>
      </c>
      <c r="Q82" s="37"/>
    </row>
    <row r="83" spans="1:17" ht="70.150000000000006" customHeight="1">
      <c r="A83" s="41" t="str">
        <f>IF(BOM續頁!AC89="V","延", IF(BOM續頁!AD89="V","新","  "))</f>
        <v xml:space="preserve">  </v>
      </c>
      <c r="B83" s="39">
        <f>BOM續頁!A89</f>
        <v>79</v>
      </c>
      <c r="C83" s="41">
        <f>BOM續頁!K89</f>
        <v>0</v>
      </c>
      <c r="D83" s="41">
        <f>BOM續頁!Q89</f>
        <v>0</v>
      </c>
      <c r="E83" s="48">
        <f>BOM續頁!R89</f>
        <v>0</v>
      </c>
      <c r="F83" s="48">
        <f>BOM續頁!S89</f>
        <v>0</v>
      </c>
      <c r="G83" s="99" t="str">
        <f>IF(BOM續頁!AQ89="V",BOM續頁!AQ89,"  ")</f>
        <v xml:space="preserve">  </v>
      </c>
      <c r="H83" s="44"/>
      <c r="I83" s="44"/>
      <c r="J83" s="37"/>
      <c r="K83" s="53"/>
      <c r="L83" s="53"/>
      <c r="M83" s="74"/>
      <c r="N83" s="59"/>
      <c r="O83" s="81" t="str">
        <f t="shared" si="4"/>
        <v xml:space="preserve"> </v>
      </c>
      <c r="P83" s="46" t="str">
        <f t="shared" si="3"/>
        <v xml:space="preserve"> </v>
      </c>
      <c r="Q83" s="37"/>
    </row>
    <row r="84" spans="1:17" ht="70.150000000000006" customHeight="1">
      <c r="A84" s="41" t="str">
        <f>IF(BOM續頁!AC90="V","延", IF(BOM續頁!AD90="V","新","  "))</f>
        <v xml:space="preserve">  </v>
      </c>
      <c r="B84" s="39">
        <f>BOM續頁!A90</f>
        <v>80</v>
      </c>
      <c r="C84" s="41">
        <f>BOM續頁!K90</f>
        <v>0</v>
      </c>
      <c r="D84" s="41">
        <f>BOM續頁!Q90</f>
        <v>0</v>
      </c>
      <c r="E84" s="48">
        <f>BOM續頁!R90</f>
        <v>0</v>
      </c>
      <c r="F84" s="48">
        <f>BOM續頁!S90</f>
        <v>0</v>
      </c>
      <c r="G84" s="99" t="str">
        <f>IF(BOM續頁!AQ90="V",BOM續頁!AQ90,"  ")</f>
        <v xml:space="preserve">  </v>
      </c>
      <c r="H84" s="44"/>
      <c r="I84" s="44"/>
      <c r="J84" s="37"/>
      <c r="K84" s="53"/>
      <c r="L84" s="53"/>
      <c r="M84" s="74"/>
      <c r="N84" s="59"/>
      <c r="O84" s="81" t="str">
        <f t="shared" si="4"/>
        <v xml:space="preserve"> </v>
      </c>
      <c r="P84" s="46" t="str">
        <f t="shared" si="3"/>
        <v xml:space="preserve"> </v>
      </c>
      <c r="Q84" s="37"/>
    </row>
    <row r="85" spans="1:17" ht="70.150000000000006" customHeight="1">
      <c r="A85" s="41" t="str">
        <f>IF(BOM續頁!AC91="V","延", IF(BOM續頁!AD91="V","新","  "))</f>
        <v xml:space="preserve">  </v>
      </c>
      <c r="B85" s="39">
        <f>BOM續頁!A91</f>
        <v>81</v>
      </c>
      <c r="C85" s="41">
        <f>BOM續頁!K91</f>
        <v>0</v>
      </c>
      <c r="D85" s="41">
        <f>BOM續頁!Q91</f>
        <v>0</v>
      </c>
      <c r="E85" s="48">
        <f>BOM續頁!R91</f>
        <v>0</v>
      </c>
      <c r="F85" s="48">
        <f>BOM續頁!S91</f>
        <v>0</v>
      </c>
      <c r="G85" s="99" t="str">
        <f>IF(BOM續頁!AQ91="V",BOM續頁!AQ91,"  ")</f>
        <v xml:space="preserve">  </v>
      </c>
      <c r="H85" s="44"/>
      <c r="I85" s="44"/>
      <c r="J85" s="37"/>
      <c r="K85" s="53"/>
      <c r="L85" s="53"/>
      <c r="M85" s="74"/>
      <c r="N85" s="59"/>
      <c r="O85" s="81" t="str">
        <f t="shared" si="4"/>
        <v xml:space="preserve"> </v>
      </c>
      <c r="P85" s="46" t="str">
        <f t="shared" si="3"/>
        <v xml:space="preserve"> </v>
      </c>
      <c r="Q85" s="37"/>
    </row>
    <row r="86" spans="1:17" ht="70.150000000000006" customHeight="1">
      <c r="A86" s="41" t="str">
        <f>IF(BOM續頁!AC92="V","延", IF(BOM續頁!AD92="V","新","  "))</f>
        <v xml:space="preserve">  </v>
      </c>
      <c r="B86" s="39">
        <f>BOM續頁!A92</f>
        <v>82</v>
      </c>
      <c r="C86" s="41">
        <f>BOM續頁!K92</f>
        <v>0</v>
      </c>
      <c r="D86" s="41">
        <f>BOM續頁!Q92</f>
        <v>0</v>
      </c>
      <c r="E86" s="48">
        <f>BOM續頁!R92</f>
        <v>0</v>
      </c>
      <c r="F86" s="48">
        <f>BOM續頁!S92</f>
        <v>0</v>
      </c>
      <c r="G86" s="99" t="str">
        <f>IF(BOM續頁!AQ92="V",BOM續頁!AQ92,"  ")</f>
        <v xml:space="preserve">  </v>
      </c>
      <c r="H86" s="44"/>
      <c r="I86" s="44"/>
      <c r="J86" s="37"/>
      <c r="K86" s="53"/>
      <c r="L86" s="53"/>
      <c r="M86" s="74"/>
      <c r="N86" s="59"/>
      <c r="O86" s="81" t="str">
        <f t="shared" si="4"/>
        <v xml:space="preserve"> </v>
      </c>
      <c r="P86" s="46" t="str">
        <f t="shared" si="3"/>
        <v xml:space="preserve"> </v>
      </c>
      <c r="Q86" s="37"/>
    </row>
    <row r="87" spans="1:17" ht="70.150000000000006" customHeight="1">
      <c r="A87" s="41" t="str">
        <f>IF(BOM續頁!AC93="V","延", IF(BOM續頁!AD93="V","新","  "))</f>
        <v xml:space="preserve">  </v>
      </c>
      <c r="B87" s="39">
        <f>BOM續頁!A93</f>
        <v>83</v>
      </c>
      <c r="C87" s="41">
        <f>BOM續頁!K93</f>
        <v>0</v>
      </c>
      <c r="D87" s="41">
        <f>BOM續頁!Q93</f>
        <v>0</v>
      </c>
      <c r="E87" s="48">
        <f>BOM續頁!R93</f>
        <v>0</v>
      </c>
      <c r="F87" s="48">
        <f>BOM續頁!S93</f>
        <v>0</v>
      </c>
      <c r="G87" s="99" t="str">
        <f>IF(BOM續頁!AQ93="V",BOM續頁!AQ93,"  ")</f>
        <v xml:space="preserve">  </v>
      </c>
      <c r="H87" s="44"/>
      <c r="I87" s="44"/>
      <c r="J87" s="37"/>
      <c r="K87" s="53"/>
      <c r="L87" s="53"/>
      <c r="M87" s="74"/>
      <c r="N87" s="59"/>
      <c r="O87" s="81" t="str">
        <f t="shared" si="4"/>
        <v xml:space="preserve"> </v>
      </c>
      <c r="P87" s="46" t="str">
        <f t="shared" si="3"/>
        <v xml:space="preserve"> </v>
      </c>
      <c r="Q87" s="37"/>
    </row>
    <row r="88" spans="1:17" ht="70.150000000000006" customHeight="1">
      <c r="A88" s="41" t="str">
        <f>IF(BOM續頁!AC94="V","延", IF(BOM續頁!AD94="V","新","  "))</f>
        <v xml:space="preserve">  </v>
      </c>
      <c r="B88" s="39">
        <f>BOM續頁!A94</f>
        <v>84</v>
      </c>
      <c r="C88" s="41">
        <f>BOM續頁!K94</f>
        <v>0</v>
      </c>
      <c r="D88" s="41">
        <f>BOM續頁!Q94</f>
        <v>0</v>
      </c>
      <c r="E88" s="48">
        <f>BOM續頁!R94</f>
        <v>0</v>
      </c>
      <c r="F88" s="48">
        <f>BOM續頁!S94</f>
        <v>0</v>
      </c>
      <c r="G88" s="99" t="str">
        <f>IF(BOM續頁!AQ94="V",BOM續頁!AQ94,"  ")</f>
        <v xml:space="preserve">  </v>
      </c>
      <c r="H88" s="44"/>
      <c r="I88" s="44"/>
      <c r="J88" s="37"/>
      <c r="K88" s="53"/>
      <c r="L88" s="53"/>
      <c r="M88" s="74"/>
      <c r="N88" s="59"/>
      <c r="O88" s="81" t="str">
        <f t="shared" si="4"/>
        <v xml:space="preserve"> </v>
      </c>
      <c r="P88" s="46" t="str">
        <f t="shared" si="3"/>
        <v xml:space="preserve"> </v>
      </c>
      <c r="Q88" s="37"/>
    </row>
    <row r="89" spans="1:17" ht="70.150000000000006" customHeight="1">
      <c r="A89" s="41" t="str">
        <f>IF(BOM續頁!AC95="V","延", IF(BOM續頁!AD95="V","新","  "))</f>
        <v xml:space="preserve">  </v>
      </c>
      <c r="B89" s="39">
        <f>BOM續頁!A95</f>
        <v>85</v>
      </c>
      <c r="C89" s="41">
        <f>BOM續頁!K95</f>
        <v>0</v>
      </c>
      <c r="D89" s="41">
        <f>BOM續頁!Q95</f>
        <v>0</v>
      </c>
      <c r="E89" s="48">
        <f>BOM續頁!R95</f>
        <v>0</v>
      </c>
      <c r="F89" s="48">
        <f>BOM續頁!S95</f>
        <v>0</v>
      </c>
      <c r="G89" s="99" t="str">
        <f>IF(BOM續頁!AQ95="V",BOM續頁!AQ95,"  ")</f>
        <v xml:space="preserve">  </v>
      </c>
      <c r="H89" s="44"/>
      <c r="I89" s="44"/>
      <c r="J89" s="37"/>
      <c r="K89" s="53"/>
      <c r="L89" s="53"/>
      <c r="M89" s="74"/>
      <c r="N89" s="59"/>
      <c r="O89" s="81" t="str">
        <f t="shared" si="4"/>
        <v xml:space="preserve"> </v>
      </c>
      <c r="P89" s="46" t="str">
        <f t="shared" si="3"/>
        <v xml:space="preserve"> </v>
      </c>
      <c r="Q89" s="37"/>
    </row>
    <row r="90" spans="1:17" ht="70.150000000000006" customHeight="1">
      <c r="A90" s="41" t="str">
        <f>IF(BOM續頁!AC96="V","延", IF(BOM續頁!AD96="V","新","  "))</f>
        <v xml:space="preserve">  </v>
      </c>
      <c r="B90" s="39">
        <f>BOM續頁!A96</f>
        <v>86</v>
      </c>
      <c r="C90" s="41">
        <f>BOM續頁!K96</f>
        <v>0</v>
      </c>
      <c r="D90" s="41">
        <f>BOM續頁!Q96</f>
        <v>0</v>
      </c>
      <c r="E90" s="48">
        <f>BOM續頁!R96</f>
        <v>0</v>
      </c>
      <c r="F90" s="48">
        <f>BOM續頁!S96</f>
        <v>0</v>
      </c>
      <c r="G90" s="99" t="str">
        <f>IF(BOM續頁!AQ96="V",BOM續頁!AQ96,"  ")</f>
        <v xml:space="preserve">  </v>
      </c>
      <c r="H90" s="44"/>
      <c r="I90" s="44"/>
      <c r="J90" s="37"/>
      <c r="K90" s="53"/>
      <c r="L90" s="53"/>
      <c r="M90" s="74"/>
      <c r="N90" s="59"/>
      <c r="O90" s="81" t="str">
        <f t="shared" si="4"/>
        <v xml:space="preserve"> </v>
      </c>
      <c r="P90" s="46" t="str">
        <f t="shared" si="3"/>
        <v xml:space="preserve"> </v>
      </c>
      <c r="Q90" s="37"/>
    </row>
    <row r="91" spans="1:17" ht="70.150000000000006" customHeight="1">
      <c r="A91" s="41" t="str">
        <f>IF(BOM續頁!AC97="V","延", IF(BOM續頁!AD97="V","新","  "))</f>
        <v xml:space="preserve">  </v>
      </c>
      <c r="B91" s="39">
        <f>BOM續頁!A97</f>
        <v>87</v>
      </c>
      <c r="C91" s="41">
        <f>BOM續頁!K97</f>
        <v>0</v>
      </c>
      <c r="D91" s="41">
        <f>BOM續頁!Q97</f>
        <v>0</v>
      </c>
      <c r="E91" s="48">
        <f>BOM續頁!R97</f>
        <v>0</v>
      </c>
      <c r="F91" s="48">
        <f>BOM續頁!S97</f>
        <v>0</v>
      </c>
      <c r="G91" s="99" t="str">
        <f>IF(BOM續頁!AQ97="V",BOM續頁!AQ97,"  ")</f>
        <v xml:space="preserve">  </v>
      </c>
      <c r="H91" s="44"/>
      <c r="I91" s="44"/>
      <c r="J91" s="37"/>
      <c r="K91" s="53"/>
      <c r="L91" s="53"/>
      <c r="M91" s="74"/>
      <c r="N91" s="59"/>
      <c r="O91" s="81" t="str">
        <f t="shared" si="4"/>
        <v xml:space="preserve"> </v>
      </c>
      <c r="P91" s="46" t="str">
        <f t="shared" si="3"/>
        <v xml:space="preserve"> </v>
      </c>
      <c r="Q91" s="37"/>
    </row>
    <row r="92" spans="1:17" ht="70.150000000000006" customHeight="1">
      <c r="A92" s="41" t="str">
        <f>IF(BOM續頁!AC98="V","延", IF(BOM續頁!AD98="V","新","  "))</f>
        <v xml:space="preserve">  </v>
      </c>
      <c r="B92" s="39">
        <f>BOM續頁!A98</f>
        <v>88</v>
      </c>
      <c r="C92" s="41">
        <f>BOM續頁!K98</f>
        <v>0</v>
      </c>
      <c r="D92" s="41">
        <f>BOM續頁!Q98</f>
        <v>0</v>
      </c>
      <c r="E92" s="48">
        <f>BOM續頁!R98</f>
        <v>0</v>
      </c>
      <c r="F92" s="48">
        <f>BOM續頁!S98</f>
        <v>0</v>
      </c>
      <c r="G92" s="99" t="str">
        <f>IF(BOM續頁!AQ98="V",BOM續頁!AQ98,"  ")</f>
        <v xml:space="preserve">  </v>
      </c>
      <c r="H92" s="44"/>
      <c r="I92" s="44"/>
      <c r="J92" s="37"/>
      <c r="K92" s="53"/>
      <c r="L92" s="53"/>
      <c r="M92" s="74"/>
      <c r="N92" s="59"/>
      <c r="O92" s="81" t="str">
        <f t="shared" si="4"/>
        <v xml:space="preserve"> </v>
      </c>
      <c r="P92" s="46" t="str">
        <f t="shared" si="3"/>
        <v xml:space="preserve"> </v>
      </c>
      <c r="Q92" s="37"/>
    </row>
    <row r="93" spans="1:17" ht="70.150000000000006" customHeight="1">
      <c r="A93" s="41" t="str">
        <f>IF(BOM續頁!AC99="V","延", IF(BOM續頁!AD99="V","新","  "))</f>
        <v xml:space="preserve">  </v>
      </c>
      <c r="B93" s="39">
        <f>BOM續頁!A99</f>
        <v>89</v>
      </c>
      <c r="C93" s="41">
        <f>BOM續頁!K99</f>
        <v>0</v>
      </c>
      <c r="D93" s="41">
        <f>BOM續頁!Q99</f>
        <v>0</v>
      </c>
      <c r="E93" s="48">
        <f>BOM續頁!R99</f>
        <v>0</v>
      </c>
      <c r="F93" s="48">
        <f>BOM續頁!S99</f>
        <v>0</v>
      </c>
      <c r="G93" s="99" t="str">
        <f>IF(BOM續頁!AQ99="V",BOM續頁!AQ99,"  ")</f>
        <v xml:space="preserve">  </v>
      </c>
      <c r="H93" s="44"/>
      <c r="I93" s="44"/>
      <c r="J93" s="37"/>
      <c r="K93" s="53"/>
      <c r="L93" s="53"/>
      <c r="M93" s="74"/>
      <c r="N93" s="59"/>
      <c r="O93" s="81" t="str">
        <f t="shared" si="4"/>
        <v xml:space="preserve"> </v>
      </c>
      <c r="P93" s="46" t="str">
        <f t="shared" si="3"/>
        <v xml:space="preserve"> </v>
      </c>
      <c r="Q93" s="37"/>
    </row>
    <row r="94" spans="1:17" ht="70.150000000000006" customHeight="1">
      <c r="A94" s="41" t="str">
        <f>IF(BOM續頁!AC100="V","延", IF(BOM續頁!AD100="V","新","  "))</f>
        <v xml:space="preserve">  </v>
      </c>
      <c r="B94" s="39">
        <f>BOM續頁!A100</f>
        <v>90</v>
      </c>
      <c r="C94" s="41">
        <f>BOM續頁!K100</f>
        <v>0</v>
      </c>
      <c r="D94" s="41">
        <f>BOM續頁!Q100</f>
        <v>0</v>
      </c>
      <c r="E94" s="48">
        <f>BOM續頁!R100</f>
        <v>0</v>
      </c>
      <c r="F94" s="48">
        <f>BOM續頁!S100</f>
        <v>0</v>
      </c>
      <c r="G94" s="99" t="str">
        <f>IF(BOM續頁!AQ100="V",BOM續頁!AQ100,"  ")</f>
        <v xml:space="preserve">  </v>
      </c>
      <c r="H94" s="44"/>
      <c r="I94" s="44"/>
      <c r="J94" s="37"/>
      <c r="K94" s="53"/>
      <c r="L94" s="53"/>
      <c r="M94" s="74"/>
      <c r="N94" s="59"/>
      <c r="O94" s="81" t="str">
        <f t="shared" si="4"/>
        <v xml:space="preserve"> </v>
      </c>
      <c r="P94" s="46" t="str">
        <f t="shared" si="3"/>
        <v xml:space="preserve"> </v>
      </c>
      <c r="Q94" s="37"/>
    </row>
    <row r="95" spans="1:17" ht="70.150000000000006" customHeight="1">
      <c r="A95" s="41" t="str">
        <f>IF(BOM續頁!AC101="V","延", IF(BOM續頁!AD101="V","新","  "))</f>
        <v xml:space="preserve">  </v>
      </c>
      <c r="B95" s="39">
        <f>BOM續頁!A101</f>
        <v>91</v>
      </c>
      <c r="C95" s="41">
        <f>BOM續頁!K101</f>
        <v>0</v>
      </c>
      <c r="D95" s="41">
        <f>BOM續頁!Q101</f>
        <v>0</v>
      </c>
      <c r="E95" s="48">
        <f>BOM續頁!R101</f>
        <v>0</v>
      </c>
      <c r="F95" s="48">
        <f>BOM續頁!S101</f>
        <v>0</v>
      </c>
      <c r="G95" s="99" t="str">
        <f>IF(BOM續頁!AQ101="V",BOM續頁!AQ101,"  ")</f>
        <v xml:space="preserve">  </v>
      </c>
      <c r="H95" s="44"/>
      <c r="I95" s="44"/>
      <c r="J95" s="37"/>
      <c r="K95" s="53"/>
      <c r="L95" s="53"/>
      <c r="M95" s="74"/>
      <c r="N95" s="59"/>
      <c r="O95" s="81" t="str">
        <f t="shared" si="4"/>
        <v xml:space="preserve"> </v>
      </c>
      <c r="P95" s="46" t="str">
        <f t="shared" si="3"/>
        <v xml:space="preserve"> </v>
      </c>
      <c r="Q95" s="37"/>
    </row>
    <row r="96" spans="1:17" ht="70.150000000000006" customHeight="1">
      <c r="A96" s="41" t="str">
        <f>IF(BOM續頁!AC102="V","延", IF(BOM續頁!AD102="V","新","  "))</f>
        <v xml:space="preserve">  </v>
      </c>
      <c r="B96" s="39">
        <f>BOM續頁!A102</f>
        <v>92</v>
      </c>
      <c r="C96" s="41">
        <f>BOM續頁!K102</f>
        <v>0</v>
      </c>
      <c r="D96" s="41">
        <f>BOM續頁!Q102</f>
        <v>0</v>
      </c>
      <c r="E96" s="48">
        <f>BOM續頁!R102</f>
        <v>0</v>
      </c>
      <c r="F96" s="48">
        <f>BOM續頁!S102</f>
        <v>0</v>
      </c>
      <c r="G96" s="99" t="str">
        <f>IF(BOM續頁!AQ102="V",BOM續頁!AQ102,"  ")</f>
        <v xml:space="preserve">  </v>
      </c>
      <c r="H96" s="44"/>
      <c r="I96" s="44"/>
      <c r="J96" s="37"/>
      <c r="K96" s="53"/>
      <c r="L96" s="53"/>
      <c r="M96" s="74"/>
      <c r="N96" s="59"/>
      <c r="O96" s="81" t="str">
        <f t="shared" si="4"/>
        <v xml:space="preserve"> </v>
      </c>
      <c r="P96" s="46" t="str">
        <f t="shared" si="3"/>
        <v xml:space="preserve"> </v>
      </c>
      <c r="Q96" s="37"/>
    </row>
    <row r="97" spans="1:17" ht="70.150000000000006" customHeight="1">
      <c r="A97" s="41" t="str">
        <f>IF(BOM續頁!AC103="V","延", IF(BOM續頁!AD103="V","新","  "))</f>
        <v xml:space="preserve">  </v>
      </c>
      <c r="B97" s="39">
        <f>BOM續頁!A103</f>
        <v>93</v>
      </c>
      <c r="C97" s="41">
        <f>BOM續頁!K103</f>
        <v>0</v>
      </c>
      <c r="D97" s="41">
        <f>BOM續頁!Q103</f>
        <v>0</v>
      </c>
      <c r="E97" s="48">
        <f>BOM續頁!R103</f>
        <v>0</v>
      </c>
      <c r="F97" s="48">
        <f>BOM續頁!S103</f>
        <v>0</v>
      </c>
      <c r="G97" s="99" t="str">
        <f>IF(BOM續頁!AQ103="V",BOM續頁!AQ103,"  ")</f>
        <v xml:space="preserve">  </v>
      </c>
      <c r="H97" s="44"/>
      <c r="I97" s="44"/>
      <c r="J97" s="37"/>
      <c r="K97" s="53"/>
      <c r="L97" s="53"/>
      <c r="M97" s="74"/>
      <c r="N97" s="59"/>
      <c r="O97" s="81" t="str">
        <f t="shared" si="4"/>
        <v xml:space="preserve"> </v>
      </c>
      <c r="P97" s="46" t="str">
        <f t="shared" si="3"/>
        <v xml:space="preserve"> </v>
      </c>
      <c r="Q97" s="37"/>
    </row>
    <row r="98" spans="1:17" ht="70.150000000000006" customHeight="1">
      <c r="A98" s="41" t="str">
        <f>IF(BOM續頁!AC104="V","延", IF(BOM續頁!AD104="V","新","  "))</f>
        <v xml:space="preserve">  </v>
      </c>
      <c r="B98" s="39">
        <f>BOM續頁!A104</f>
        <v>94</v>
      </c>
      <c r="C98" s="41">
        <f>BOM續頁!K104</f>
        <v>0</v>
      </c>
      <c r="D98" s="41">
        <f>BOM續頁!Q104</f>
        <v>0</v>
      </c>
      <c r="E98" s="48">
        <f>BOM續頁!R104</f>
        <v>0</v>
      </c>
      <c r="F98" s="48">
        <f>BOM續頁!S104</f>
        <v>0</v>
      </c>
      <c r="G98" s="99" t="str">
        <f>IF(BOM續頁!AQ104="V",BOM續頁!AQ104,"  ")</f>
        <v xml:space="preserve">  </v>
      </c>
      <c r="H98" s="44"/>
      <c r="I98" s="44"/>
      <c r="J98" s="37"/>
      <c r="K98" s="53"/>
      <c r="L98" s="53"/>
      <c r="M98" s="74"/>
      <c r="N98" s="59"/>
      <c r="O98" s="81" t="str">
        <f t="shared" si="4"/>
        <v xml:space="preserve"> </v>
      </c>
      <c r="P98" s="46" t="str">
        <f t="shared" si="3"/>
        <v xml:space="preserve"> </v>
      </c>
      <c r="Q98" s="37"/>
    </row>
    <row r="99" spans="1:17" ht="70.150000000000006" customHeight="1">
      <c r="A99" s="41" t="str">
        <f>IF(BOM續頁!AC105="V","延", IF(BOM續頁!AD105="V","新","  "))</f>
        <v xml:space="preserve">  </v>
      </c>
      <c r="B99" s="39">
        <f>BOM續頁!A105</f>
        <v>95</v>
      </c>
      <c r="C99" s="41">
        <f>BOM續頁!K105</f>
        <v>0</v>
      </c>
      <c r="D99" s="41">
        <f>BOM續頁!Q105</f>
        <v>0</v>
      </c>
      <c r="E99" s="48">
        <f>BOM續頁!R105</f>
        <v>0</v>
      </c>
      <c r="F99" s="48">
        <f>BOM續頁!S105</f>
        <v>0</v>
      </c>
      <c r="G99" s="99" t="str">
        <f>IF(BOM續頁!AQ105="V",BOM續頁!AQ105,"  ")</f>
        <v xml:space="preserve">  </v>
      </c>
      <c r="H99" s="44"/>
      <c r="I99" s="44"/>
      <c r="J99" s="37"/>
      <c r="K99" s="53"/>
      <c r="L99" s="53"/>
      <c r="M99" s="74"/>
      <c r="N99" s="59"/>
      <c r="O99" s="81" t="str">
        <f t="shared" si="4"/>
        <v xml:space="preserve"> </v>
      </c>
      <c r="P99" s="46" t="str">
        <f t="shared" si="3"/>
        <v xml:space="preserve"> </v>
      </c>
      <c r="Q99" s="37"/>
    </row>
    <row r="100" spans="1:17" ht="70.150000000000006" customHeight="1">
      <c r="A100" s="41" t="str">
        <f>IF(BOM續頁!AC106="V","延", IF(BOM續頁!AD106="V","新","  "))</f>
        <v xml:space="preserve">  </v>
      </c>
      <c r="B100" s="39">
        <f>BOM續頁!A106</f>
        <v>96</v>
      </c>
      <c r="C100" s="41">
        <f>BOM續頁!K106</f>
        <v>0</v>
      </c>
      <c r="D100" s="41">
        <f>BOM續頁!Q106</f>
        <v>0</v>
      </c>
      <c r="E100" s="48">
        <f>BOM續頁!R106</f>
        <v>0</v>
      </c>
      <c r="F100" s="48">
        <f>BOM續頁!S106</f>
        <v>0</v>
      </c>
      <c r="G100" s="99" t="str">
        <f>IF(BOM續頁!AQ106="V",BOM續頁!AQ106,"  ")</f>
        <v xml:space="preserve">  </v>
      </c>
      <c r="H100" s="44"/>
      <c r="I100" s="44"/>
      <c r="J100" s="37"/>
      <c r="K100" s="53"/>
      <c r="L100" s="53"/>
      <c r="M100" s="74"/>
      <c r="N100" s="59"/>
      <c r="O100" s="81" t="str">
        <f t="shared" si="4"/>
        <v xml:space="preserve"> </v>
      </c>
      <c r="P100" s="46" t="str">
        <f t="shared" si="3"/>
        <v xml:space="preserve"> </v>
      </c>
      <c r="Q100" s="37"/>
    </row>
    <row r="101" spans="1:17" ht="70.150000000000006" customHeight="1">
      <c r="A101" s="41" t="str">
        <f>IF(BOM續頁!AC107="V","延", IF(BOM續頁!AD107="V","新","  "))</f>
        <v xml:space="preserve">  </v>
      </c>
      <c r="B101" s="39">
        <f>BOM續頁!A107</f>
        <v>97</v>
      </c>
      <c r="C101" s="41">
        <f>BOM續頁!K107</f>
        <v>0</v>
      </c>
      <c r="D101" s="41">
        <f>BOM續頁!Q107</f>
        <v>0</v>
      </c>
      <c r="E101" s="48">
        <f>BOM續頁!R107</f>
        <v>0</v>
      </c>
      <c r="F101" s="48">
        <f>BOM續頁!S107</f>
        <v>0</v>
      </c>
      <c r="G101" s="99" t="str">
        <f>IF(BOM續頁!AQ107="V",BOM續頁!AQ107,"  ")</f>
        <v xml:space="preserve">  </v>
      </c>
      <c r="H101" s="44"/>
      <c r="I101" s="44"/>
      <c r="J101" s="37"/>
      <c r="K101" s="53"/>
      <c r="L101" s="53"/>
      <c r="M101" s="74"/>
      <c r="N101" s="59"/>
      <c r="O101" s="81" t="str">
        <f t="shared" si="4"/>
        <v xml:space="preserve"> </v>
      </c>
      <c r="P101" s="46" t="str">
        <f t="shared" ref="P101:P132" si="5">IFERROR(M101*H101*O101, " ")</f>
        <v xml:space="preserve"> </v>
      </c>
      <c r="Q101" s="37"/>
    </row>
    <row r="102" spans="1:17" ht="70.150000000000006" customHeight="1">
      <c r="A102" s="41" t="str">
        <f>IF(BOM續頁!AC108="V","延", IF(BOM續頁!AD108="V","新","  "))</f>
        <v xml:space="preserve">  </v>
      </c>
      <c r="B102" s="39">
        <f>BOM續頁!A108</f>
        <v>98</v>
      </c>
      <c r="C102" s="41">
        <f>BOM續頁!K108</f>
        <v>0</v>
      </c>
      <c r="D102" s="41">
        <f>BOM續頁!Q108</f>
        <v>0</v>
      </c>
      <c r="E102" s="48">
        <f>BOM續頁!R108</f>
        <v>0</v>
      </c>
      <c r="F102" s="48">
        <f>BOM續頁!S108</f>
        <v>0</v>
      </c>
      <c r="G102" s="99" t="str">
        <f>IF(BOM續頁!AQ108="V",BOM續頁!AQ108,"  ")</f>
        <v xml:space="preserve">  </v>
      </c>
      <c r="H102" s="44"/>
      <c r="I102" s="44"/>
      <c r="J102" s="37"/>
      <c r="K102" s="53"/>
      <c r="L102" s="53"/>
      <c r="M102" s="74"/>
      <c r="N102" s="59"/>
      <c r="O102" s="81" t="str">
        <f t="shared" si="4"/>
        <v xml:space="preserve"> </v>
      </c>
      <c r="P102" s="46" t="str">
        <f t="shared" si="5"/>
        <v xml:space="preserve"> </v>
      </c>
      <c r="Q102" s="37"/>
    </row>
    <row r="103" spans="1:17" ht="70.150000000000006" customHeight="1">
      <c r="A103" s="41" t="str">
        <f>IF(BOM續頁!AC109="V","延", IF(BOM續頁!AD109="V","新","  "))</f>
        <v xml:space="preserve">  </v>
      </c>
      <c r="B103" s="39">
        <f>BOM續頁!A109</f>
        <v>99</v>
      </c>
      <c r="C103" s="41">
        <f>BOM續頁!K109</f>
        <v>0</v>
      </c>
      <c r="D103" s="41">
        <f>BOM續頁!Q109</f>
        <v>0</v>
      </c>
      <c r="E103" s="48">
        <f>BOM續頁!R109</f>
        <v>0</v>
      </c>
      <c r="F103" s="48">
        <f>BOM續頁!S109</f>
        <v>0</v>
      </c>
      <c r="G103" s="99" t="str">
        <f>IF(BOM續頁!AQ109="V",BOM續頁!AQ109,"  ")</f>
        <v xml:space="preserve">  </v>
      </c>
      <c r="H103" s="44"/>
      <c r="I103" s="44"/>
      <c r="J103" s="37"/>
      <c r="K103" s="53"/>
      <c r="L103" s="53"/>
      <c r="M103" s="74"/>
      <c r="N103" s="59"/>
      <c r="O103" s="81" t="str">
        <f t="shared" si="4"/>
        <v xml:space="preserve"> </v>
      </c>
      <c r="P103" s="46" t="str">
        <f t="shared" si="5"/>
        <v xml:space="preserve"> </v>
      </c>
      <c r="Q103" s="37"/>
    </row>
    <row r="104" spans="1:17" ht="70.150000000000006" customHeight="1">
      <c r="A104" s="41" t="str">
        <f>IF(BOM續頁!AC110="V","延", IF(BOM續頁!AD110="V","新","  "))</f>
        <v xml:space="preserve">  </v>
      </c>
      <c r="B104" s="39">
        <f>BOM續頁!A110</f>
        <v>100</v>
      </c>
      <c r="C104" s="41">
        <f>BOM續頁!K110</f>
        <v>0</v>
      </c>
      <c r="D104" s="41">
        <f>BOM續頁!Q110</f>
        <v>0</v>
      </c>
      <c r="E104" s="48">
        <f>BOM續頁!R110</f>
        <v>0</v>
      </c>
      <c r="F104" s="48">
        <f>BOM續頁!S110</f>
        <v>0</v>
      </c>
      <c r="G104" s="99" t="str">
        <f>IF(BOM續頁!AQ110="V",BOM續頁!AQ110,"  ")</f>
        <v xml:space="preserve">  </v>
      </c>
      <c r="H104" s="44"/>
      <c r="I104" s="44"/>
      <c r="J104" s="37"/>
      <c r="K104" s="53"/>
      <c r="L104" s="53"/>
      <c r="M104" s="74"/>
      <c r="N104" s="59"/>
      <c r="O104" s="81" t="str">
        <f t="shared" si="4"/>
        <v xml:space="preserve"> </v>
      </c>
      <c r="P104" s="46" t="str">
        <f t="shared" si="5"/>
        <v xml:space="preserve"> </v>
      </c>
      <c r="Q104" s="37"/>
    </row>
    <row r="105" spans="1:17" ht="70.150000000000006" customHeight="1">
      <c r="A105" s="41" t="str">
        <f>IF(BOM續頁!AC111="V","延", IF(BOM續頁!AD111="V","新","  "))</f>
        <v xml:space="preserve">  </v>
      </c>
      <c r="B105" s="39">
        <f>BOM續頁!A111</f>
        <v>101</v>
      </c>
      <c r="C105" s="41">
        <f>BOM續頁!K111</f>
        <v>0</v>
      </c>
      <c r="D105" s="41">
        <f>BOM續頁!Q111</f>
        <v>0</v>
      </c>
      <c r="E105" s="48">
        <f>BOM續頁!R111</f>
        <v>0</v>
      </c>
      <c r="F105" s="48">
        <f>BOM續頁!S111</f>
        <v>0</v>
      </c>
      <c r="G105" s="99" t="str">
        <f>IF(BOM續頁!AQ111="V",BOM續頁!AQ111,"  ")</f>
        <v xml:space="preserve">  </v>
      </c>
      <c r="H105" s="44"/>
      <c r="I105" s="44"/>
      <c r="J105" s="37"/>
      <c r="K105" s="53"/>
      <c r="L105" s="53"/>
      <c r="M105" s="74"/>
      <c r="N105" s="59"/>
      <c r="O105" s="81" t="str">
        <f t="shared" si="4"/>
        <v xml:space="preserve"> </v>
      </c>
      <c r="P105" s="46" t="str">
        <f t="shared" si="5"/>
        <v xml:space="preserve"> </v>
      </c>
      <c r="Q105" s="37"/>
    </row>
    <row r="106" spans="1:17" ht="70.150000000000006" customHeight="1">
      <c r="A106" s="41" t="str">
        <f>IF(BOM續頁!AC112="V","延", IF(BOM續頁!AD112="V","新","  "))</f>
        <v xml:space="preserve">  </v>
      </c>
      <c r="B106" s="39">
        <f>BOM續頁!A112</f>
        <v>102</v>
      </c>
      <c r="C106" s="41">
        <f>BOM續頁!K112</f>
        <v>0</v>
      </c>
      <c r="D106" s="41">
        <f>BOM續頁!Q112</f>
        <v>0</v>
      </c>
      <c r="E106" s="48">
        <f>BOM續頁!R112</f>
        <v>0</v>
      </c>
      <c r="F106" s="48">
        <f>BOM續頁!S112</f>
        <v>0</v>
      </c>
      <c r="G106" s="99" t="str">
        <f>IF(BOM續頁!AQ112="V",BOM續頁!AQ112,"  ")</f>
        <v xml:space="preserve">  </v>
      </c>
      <c r="H106" s="44"/>
      <c r="I106" s="44"/>
      <c r="J106" s="37"/>
      <c r="K106" s="53"/>
      <c r="L106" s="53"/>
      <c r="M106" s="74"/>
      <c r="N106" s="59"/>
      <c r="O106" s="81" t="str">
        <f t="shared" si="4"/>
        <v xml:space="preserve"> </v>
      </c>
      <c r="P106" s="46" t="str">
        <f t="shared" si="5"/>
        <v xml:space="preserve"> </v>
      </c>
      <c r="Q106" s="37"/>
    </row>
    <row r="107" spans="1:17" ht="70.150000000000006" customHeight="1">
      <c r="A107" s="41" t="str">
        <f>IF(BOM續頁!AC113="V","延", IF(BOM續頁!AD113="V","新","  "))</f>
        <v xml:space="preserve">  </v>
      </c>
      <c r="B107" s="39">
        <f>BOM續頁!A113</f>
        <v>103</v>
      </c>
      <c r="C107" s="41">
        <f>BOM續頁!K113</f>
        <v>0</v>
      </c>
      <c r="D107" s="41">
        <f>BOM續頁!Q113</f>
        <v>0</v>
      </c>
      <c r="E107" s="48">
        <f>BOM續頁!R113</f>
        <v>0</v>
      </c>
      <c r="F107" s="48">
        <f>BOM續頁!S113</f>
        <v>0</v>
      </c>
      <c r="G107" s="99" t="str">
        <f>IF(BOM續頁!AQ113="V",BOM續頁!AQ113,"  ")</f>
        <v xml:space="preserve">  </v>
      </c>
      <c r="H107" s="44"/>
      <c r="I107" s="44"/>
      <c r="J107" s="37"/>
      <c r="K107" s="53"/>
      <c r="L107" s="53"/>
      <c r="M107" s="74"/>
      <c r="N107" s="59"/>
      <c r="O107" s="81" t="str">
        <f t="shared" si="4"/>
        <v xml:space="preserve"> </v>
      </c>
      <c r="P107" s="46" t="str">
        <f t="shared" si="5"/>
        <v xml:space="preserve"> </v>
      </c>
      <c r="Q107" s="37"/>
    </row>
    <row r="108" spans="1:17" ht="70.150000000000006" customHeight="1">
      <c r="A108" s="41" t="str">
        <f>IF(BOM續頁!AC114="V","延", IF(BOM續頁!AD114="V","新","  "))</f>
        <v xml:space="preserve">  </v>
      </c>
      <c r="B108" s="39">
        <f>BOM續頁!A114</f>
        <v>104</v>
      </c>
      <c r="C108" s="41">
        <f>BOM續頁!K114</f>
        <v>0</v>
      </c>
      <c r="D108" s="41">
        <f>BOM續頁!Q114</f>
        <v>0</v>
      </c>
      <c r="E108" s="48">
        <f>BOM續頁!R114</f>
        <v>0</v>
      </c>
      <c r="F108" s="48">
        <f>BOM續頁!S114</f>
        <v>0</v>
      </c>
      <c r="G108" s="99" t="str">
        <f>IF(BOM續頁!AQ114="V",BOM續頁!AQ114,"  ")</f>
        <v xml:space="preserve">  </v>
      </c>
      <c r="H108" s="44"/>
      <c r="I108" s="44"/>
      <c r="J108" s="37"/>
      <c r="K108" s="53"/>
      <c r="L108" s="53"/>
      <c r="M108" s="74"/>
      <c r="N108" s="59"/>
      <c r="O108" s="81" t="str">
        <f t="shared" si="4"/>
        <v xml:space="preserve"> </v>
      </c>
      <c r="P108" s="46" t="str">
        <f t="shared" si="5"/>
        <v xml:space="preserve"> </v>
      </c>
      <c r="Q108" s="37"/>
    </row>
    <row r="109" spans="1:17" ht="70.150000000000006" customHeight="1">
      <c r="A109" s="41" t="str">
        <f>IF(BOM續頁!AC115="V","延", IF(BOM續頁!AD115="V","新","  "))</f>
        <v xml:space="preserve">  </v>
      </c>
      <c r="B109" s="39">
        <f>BOM續頁!A115</f>
        <v>105</v>
      </c>
      <c r="C109" s="41">
        <f>BOM續頁!K115</f>
        <v>0</v>
      </c>
      <c r="D109" s="41">
        <f>BOM續頁!Q115</f>
        <v>0</v>
      </c>
      <c r="E109" s="48">
        <f>BOM續頁!R115</f>
        <v>0</v>
      </c>
      <c r="F109" s="48">
        <f>BOM續頁!S115</f>
        <v>0</v>
      </c>
      <c r="G109" s="99" t="str">
        <f>IF(BOM續頁!AQ115="V",BOM續頁!AQ115,"  ")</f>
        <v xml:space="preserve">  </v>
      </c>
      <c r="H109" s="44"/>
      <c r="I109" s="44"/>
      <c r="J109" s="37"/>
      <c r="K109" s="53"/>
      <c r="L109" s="53"/>
      <c r="M109" s="74"/>
      <c r="N109" s="59"/>
      <c r="O109" s="81" t="str">
        <f t="shared" si="4"/>
        <v xml:space="preserve"> </v>
      </c>
      <c r="P109" s="46" t="str">
        <f t="shared" si="5"/>
        <v xml:space="preserve"> </v>
      </c>
      <c r="Q109" s="37"/>
    </row>
    <row r="110" spans="1:17" ht="70.150000000000006" customHeight="1">
      <c r="A110" s="41" t="str">
        <f>IF(BOM續頁!AC116="V","延", IF(BOM續頁!AD116="V","新","  "))</f>
        <v xml:space="preserve">  </v>
      </c>
      <c r="B110" s="39">
        <f>BOM續頁!A116</f>
        <v>106</v>
      </c>
      <c r="C110" s="41">
        <f>BOM續頁!K116</f>
        <v>0</v>
      </c>
      <c r="D110" s="41">
        <f>BOM續頁!Q116</f>
        <v>0</v>
      </c>
      <c r="E110" s="48">
        <f>BOM續頁!R116</f>
        <v>0</v>
      </c>
      <c r="F110" s="48">
        <f>BOM續頁!S116</f>
        <v>0</v>
      </c>
      <c r="G110" s="99" t="str">
        <f>IF(BOM續頁!AQ116="V",BOM續頁!AQ116,"  ")</f>
        <v xml:space="preserve">  </v>
      </c>
      <c r="H110" s="44"/>
      <c r="I110" s="44"/>
      <c r="J110" s="37"/>
      <c r="K110" s="53"/>
      <c r="L110" s="53"/>
      <c r="M110" s="74"/>
      <c r="N110" s="59"/>
      <c r="O110" s="81" t="str">
        <f t="shared" si="4"/>
        <v xml:space="preserve"> </v>
      </c>
      <c r="P110" s="46" t="str">
        <f t="shared" si="5"/>
        <v xml:space="preserve"> </v>
      </c>
      <c r="Q110" s="37"/>
    </row>
    <row r="111" spans="1:17" ht="70.150000000000006" customHeight="1">
      <c r="A111" s="41" t="str">
        <f>IF(BOM續頁!AC117="V","延", IF(BOM續頁!AD117="V","新","  "))</f>
        <v xml:space="preserve">  </v>
      </c>
      <c r="B111" s="39">
        <f>BOM續頁!A117</f>
        <v>107</v>
      </c>
      <c r="C111" s="41">
        <f>BOM續頁!K117</f>
        <v>0</v>
      </c>
      <c r="D111" s="41">
        <f>BOM續頁!Q117</f>
        <v>0</v>
      </c>
      <c r="E111" s="48">
        <f>BOM續頁!R117</f>
        <v>0</v>
      </c>
      <c r="F111" s="48">
        <f>BOM續頁!S117</f>
        <v>0</v>
      </c>
      <c r="G111" s="99" t="str">
        <f>IF(BOM續頁!AQ117="V",BOM續頁!AQ117,"  ")</f>
        <v xml:space="preserve">  </v>
      </c>
      <c r="H111" s="44"/>
      <c r="I111" s="44"/>
      <c r="J111" s="37"/>
      <c r="K111" s="53"/>
      <c r="L111" s="53"/>
      <c r="M111" s="74"/>
      <c r="N111" s="59"/>
      <c r="O111" s="81" t="str">
        <f t="shared" si="4"/>
        <v xml:space="preserve"> </v>
      </c>
      <c r="P111" s="46" t="str">
        <f t="shared" si="5"/>
        <v xml:space="preserve"> </v>
      </c>
      <c r="Q111" s="37"/>
    </row>
    <row r="112" spans="1:17" ht="70.150000000000006" customHeight="1">
      <c r="A112" s="41" t="str">
        <f>IF(BOM續頁!AC118="V","延", IF(BOM續頁!AD118="V","新","  "))</f>
        <v xml:space="preserve">  </v>
      </c>
      <c r="B112" s="39">
        <f>BOM續頁!A118</f>
        <v>108</v>
      </c>
      <c r="C112" s="41">
        <f>BOM續頁!K118</f>
        <v>0</v>
      </c>
      <c r="D112" s="41">
        <f>BOM續頁!Q118</f>
        <v>0</v>
      </c>
      <c r="E112" s="48">
        <f>BOM續頁!R118</f>
        <v>0</v>
      </c>
      <c r="F112" s="48">
        <f>BOM續頁!S118</f>
        <v>0</v>
      </c>
      <c r="G112" s="99" t="str">
        <f>IF(BOM續頁!AQ118="V",BOM續頁!AQ118,"  ")</f>
        <v xml:space="preserve">  </v>
      </c>
      <c r="H112" s="44"/>
      <c r="I112" s="44"/>
      <c r="J112" s="37"/>
      <c r="K112" s="53"/>
      <c r="L112" s="53"/>
      <c r="M112" s="74"/>
      <c r="N112" s="59"/>
      <c r="O112" s="81" t="str">
        <f t="shared" si="4"/>
        <v xml:space="preserve"> </v>
      </c>
      <c r="P112" s="46" t="str">
        <f t="shared" si="5"/>
        <v xml:space="preserve"> </v>
      </c>
      <c r="Q112" s="37"/>
    </row>
    <row r="113" spans="1:17" ht="70.150000000000006" customHeight="1">
      <c r="A113" s="41" t="str">
        <f>IF(BOM續頁!AC119="V","延", IF(BOM續頁!AD119="V","新","  "))</f>
        <v xml:space="preserve">  </v>
      </c>
      <c r="B113" s="39">
        <f>BOM續頁!A119</f>
        <v>109</v>
      </c>
      <c r="C113" s="41">
        <f>BOM續頁!K119</f>
        <v>0</v>
      </c>
      <c r="D113" s="41">
        <f>BOM續頁!Q119</f>
        <v>0</v>
      </c>
      <c r="E113" s="48">
        <f>BOM續頁!R119</f>
        <v>0</v>
      </c>
      <c r="F113" s="48">
        <f>BOM續頁!S119</f>
        <v>0</v>
      </c>
      <c r="G113" s="99" t="str">
        <f>IF(BOM續頁!AQ119="V",BOM續頁!AQ119,"  ")</f>
        <v xml:space="preserve">  </v>
      </c>
      <c r="H113" s="44"/>
      <c r="I113" s="44"/>
      <c r="J113" s="37"/>
      <c r="K113" s="53"/>
      <c r="L113" s="53"/>
      <c r="M113" s="74"/>
      <c r="N113" s="59"/>
      <c r="O113" s="81" t="str">
        <f t="shared" si="4"/>
        <v xml:space="preserve"> </v>
      </c>
      <c r="P113" s="46" t="str">
        <f t="shared" si="5"/>
        <v xml:space="preserve"> </v>
      </c>
      <c r="Q113" s="37"/>
    </row>
    <row r="114" spans="1:17" ht="70.150000000000006" customHeight="1">
      <c r="A114" s="41" t="str">
        <f>IF(BOM續頁!AC120="V","延", IF(BOM續頁!AD120="V","新","  "))</f>
        <v xml:space="preserve">  </v>
      </c>
      <c r="B114" s="39">
        <f>BOM續頁!A120</f>
        <v>110</v>
      </c>
      <c r="C114" s="41">
        <f>BOM續頁!K120</f>
        <v>0</v>
      </c>
      <c r="D114" s="41">
        <f>BOM續頁!Q120</f>
        <v>0</v>
      </c>
      <c r="E114" s="48">
        <f>BOM續頁!R120</f>
        <v>0</v>
      </c>
      <c r="F114" s="48">
        <f>BOM續頁!S120</f>
        <v>0</v>
      </c>
      <c r="G114" s="99" t="str">
        <f>IF(BOM續頁!AQ120="V",BOM續頁!AQ120,"  ")</f>
        <v xml:space="preserve">  </v>
      </c>
      <c r="H114" s="44"/>
      <c r="I114" s="44"/>
      <c r="J114" s="37"/>
      <c r="K114" s="53"/>
      <c r="L114" s="53"/>
      <c r="M114" s="74"/>
      <c r="N114" s="59"/>
      <c r="O114" s="81" t="str">
        <f t="shared" si="4"/>
        <v xml:space="preserve"> </v>
      </c>
      <c r="P114" s="46" t="str">
        <f t="shared" si="5"/>
        <v xml:space="preserve"> </v>
      </c>
      <c r="Q114" s="37"/>
    </row>
    <row r="115" spans="1:17" ht="70.150000000000006" customHeight="1">
      <c r="A115" s="41" t="str">
        <f>IF(BOM續頁!AC121="V","延", IF(BOM續頁!AD121="V","新","  "))</f>
        <v xml:space="preserve">  </v>
      </c>
      <c r="B115" s="39">
        <f>BOM續頁!A121</f>
        <v>111</v>
      </c>
      <c r="C115" s="41">
        <f>BOM續頁!K121</f>
        <v>0</v>
      </c>
      <c r="D115" s="41">
        <f>BOM續頁!Q121</f>
        <v>0</v>
      </c>
      <c r="E115" s="48">
        <f>BOM續頁!R121</f>
        <v>0</v>
      </c>
      <c r="F115" s="48">
        <f>BOM續頁!S121</f>
        <v>0</v>
      </c>
      <c r="G115" s="99" t="str">
        <f>IF(BOM續頁!AQ121="V",BOM續頁!AQ121,"  ")</f>
        <v xml:space="preserve">  </v>
      </c>
      <c r="H115" s="44"/>
      <c r="I115" s="44"/>
      <c r="J115" s="37"/>
      <c r="K115" s="53"/>
      <c r="L115" s="53"/>
      <c r="M115" s="74"/>
      <c r="N115" s="59"/>
      <c r="O115" s="81" t="str">
        <f t="shared" si="4"/>
        <v xml:space="preserve"> </v>
      </c>
      <c r="P115" s="46" t="str">
        <f t="shared" si="5"/>
        <v xml:space="preserve"> </v>
      </c>
      <c r="Q115" s="37"/>
    </row>
    <row r="116" spans="1:17" ht="70.150000000000006" customHeight="1">
      <c r="A116" s="41" t="str">
        <f>IF(BOM續頁!AC122="V","延", IF(BOM續頁!AD122="V","新","  "))</f>
        <v xml:space="preserve">  </v>
      </c>
      <c r="B116" s="39">
        <f>BOM續頁!A122</f>
        <v>112</v>
      </c>
      <c r="C116" s="41">
        <f>BOM續頁!K122</f>
        <v>0</v>
      </c>
      <c r="D116" s="41">
        <f>BOM續頁!Q122</f>
        <v>0</v>
      </c>
      <c r="E116" s="48">
        <f>BOM續頁!R122</f>
        <v>0</v>
      </c>
      <c r="F116" s="48">
        <f>BOM續頁!S122</f>
        <v>0</v>
      </c>
      <c r="G116" s="99" t="str">
        <f>IF(BOM續頁!AQ122="V",BOM續頁!AQ122,"  ")</f>
        <v xml:space="preserve">  </v>
      </c>
      <c r="H116" s="44"/>
      <c r="I116" s="44"/>
      <c r="J116" s="37"/>
      <c r="K116" s="53"/>
      <c r="L116" s="53"/>
      <c r="M116" s="74"/>
      <c r="N116" s="59"/>
      <c r="O116" s="81" t="str">
        <f t="shared" si="4"/>
        <v xml:space="preserve"> </v>
      </c>
      <c r="P116" s="46" t="str">
        <f t="shared" si="5"/>
        <v xml:space="preserve"> </v>
      </c>
      <c r="Q116" s="37"/>
    </row>
    <row r="117" spans="1:17" ht="70.150000000000006" customHeight="1">
      <c r="A117" s="41" t="str">
        <f>IF(BOM續頁!AC123="V","延", IF(BOM續頁!AD123="V","新","  "))</f>
        <v xml:space="preserve">  </v>
      </c>
      <c r="B117" s="39">
        <f>BOM續頁!A123</f>
        <v>113</v>
      </c>
      <c r="C117" s="41">
        <f>BOM續頁!K123</f>
        <v>0</v>
      </c>
      <c r="D117" s="41">
        <f>BOM續頁!Q123</f>
        <v>0</v>
      </c>
      <c r="E117" s="48">
        <f>BOM續頁!R123</f>
        <v>0</v>
      </c>
      <c r="F117" s="48">
        <f>BOM續頁!S123</f>
        <v>0</v>
      </c>
      <c r="G117" s="99" t="str">
        <f>IF(BOM續頁!AQ123="V",BOM續頁!AQ123,"  ")</f>
        <v xml:space="preserve">  </v>
      </c>
      <c r="H117" s="44"/>
      <c r="I117" s="44"/>
      <c r="J117" s="37"/>
      <c r="K117" s="53"/>
      <c r="L117" s="53"/>
      <c r="M117" s="74"/>
      <c r="N117" s="59"/>
      <c r="O117" s="81" t="str">
        <f t="shared" si="4"/>
        <v xml:space="preserve"> </v>
      </c>
      <c r="P117" s="46" t="str">
        <f t="shared" si="5"/>
        <v xml:space="preserve"> </v>
      </c>
      <c r="Q117" s="37"/>
    </row>
    <row r="118" spans="1:17" ht="70.150000000000006" customHeight="1">
      <c r="A118" s="41" t="str">
        <f>IF(BOM續頁!AC124="V","延", IF(BOM續頁!AD124="V","新","  "))</f>
        <v xml:space="preserve">  </v>
      </c>
      <c r="B118" s="39">
        <f>BOM續頁!A124</f>
        <v>114</v>
      </c>
      <c r="C118" s="41">
        <f>BOM續頁!K124</f>
        <v>0</v>
      </c>
      <c r="D118" s="41">
        <f>BOM續頁!Q124</f>
        <v>0</v>
      </c>
      <c r="E118" s="48">
        <f>BOM續頁!R124</f>
        <v>0</v>
      </c>
      <c r="F118" s="48">
        <f>BOM續頁!S124</f>
        <v>0</v>
      </c>
      <c r="G118" s="99" t="str">
        <f>IF(BOM續頁!AQ124="V",BOM續頁!AQ124,"  ")</f>
        <v xml:space="preserve">  </v>
      </c>
      <c r="H118" s="44"/>
      <c r="I118" s="44"/>
      <c r="J118" s="37"/>
      <c r="K118" s="53"/>
      <c r="L118" s="53"/>
      <c r="M118" s="74"/>
      <c r="N118" s="59"/>
      <c r="O118" s="81" t="str">
        <f t="shared" si="4"/>
        <v xml:space="preserve"> </v>
      </c>
      <c r="P118" s="46" t="str">
        <f t="shared" si="5"/>
        <v xml:space="preserve"> </v>
      </c>
      <c r="Q118" s="37"/>
    </row>
    <row r="119" spans="1:17" ht="70.150000000000006" customHeight="1">
      <c r="A119" s="41" t="str">
        <f>IF(BOM續頁!AC125="V","延", IF(BOM續頁!AD125="V","新","  "))</f>
        <v xml:space="preserve">  </v>
      </c>
      <c r="B119" s="39">
        <f>BOM續頁!A125</f>
        <v>115</v>
      </c>
      <c r="C119" s="41">
        <f>BOM續頁!K125</f>
        <v>0</v>
      </c>
      <c r="D119" s="41">
        <f>BOM續頁!Q125</f>
        <v>0</v>
      </c>
      <c r="E119" s="48">
        <f>BOM續頁!R125</f>
        <v>0</v>
      </c>
      <c r="F119" s="48">
        <f>BOM續頁!S125</f>
        <v>0</v>
      </c>
      <c r="G119" s="99" t="str">
        <f>IF(BOM續頁!AQ125="V",BOM續頁!AQ125,"  ")</f>
        <v xml:space="preserve">  </v>
      </c>
      <c r="H119" s="44"/>
      <c r="I119" s="44"/>
      <c r="J119" s="37"/>
      <c r="K119" s="53"/>
      <c r="L119" s="53"/>
      <c r="M119" s="74"/>
      <c r="N119" s="59"/>
      <c r="O119" s="81" t="str">
        <f t="shared" si="4"/>
        <v xml:space="preserve"> </v>
      </c>
      <c r="P119" s="46" t="str">
        <f t="shared" si="5"/>
        <v xml:space="preserve"> </v>
      </c>
      <c r="Q119" s="37"/>
    </row>
    <row r="120" spans="1:17" ht="70.150000000000006" customHeight="1">
      <c r="A120" s="41" t="str">
        <f>IF(BOM續頁!AC126="V","延", IF(BOM續頁!AD126="V","新","  "))</f>
        <v xml:space="preserve">  </v>
      </c>
      <c r="B120" s="39">
        <f>BOM續頁!A126</f>
        <v>116</v>
      </c>
      <c r="C120" s="41">
        <f>BOM續頁!K126</f>
        <v>0</v>
      </c>
      <c r="D120" s="41">
        <f>BOM續頁!Q126</f>
        <v>0</v>
      </c>
      <c r="E120" s="48">
        <f>BOM續頁!R126</f>
        <v>0</v>
      </c>
      <c r="F120" s="48">
        <f>BOM續頁!S126</f>
        <v>0</v>
      </c>
      <c r="G120" s="99" t="str">
        <f>IF(BOM續頁!AQ126="V",BOM續頁!AQ126,"  ")</f>
        <v xml:space="preserve">  </v>
      </c>
      <c r="H120" s="44"/>
      <c r="I120" s="44"/>
      <c r="J120" s="37"/>
      <c r="K120" s="53"/>
      <c r="L120" s="53"/>
      <c r="M120" s="74"/>
      <c r="N120" s="59"/>
      <c r="O120" s="81" t="str">
        <f t="shared" si="4"/>
        <v xml:space="preserve"> </v>
      </c>
      <c r="P120" s="46" t="str">
        <f t="shared" si="5"/>
        <v xml:space="preserve"> </v>
      </c>
      <c r="Q120" s="37"/>
    </row>
    <row r="121" spans="1:17" ht="70.150000000000006" customHeight="1">
      <c r="A121" s="41" t="str">
        <f>IF(BOM續頁!AC127="V","延", IF(BOM續頁!AD127="V","新","  "))</f>
        <v xml:space="preserve">  </v>
      </c>
      <c r="B121" s="39">
        <f>BOM續頁!A127</f>
        <v>117</v>
      </c>
      <c r="C121" s="41">
        <f>BOM續頁!K127</f>
        <v>0</v>
      </c>
      <c r="D121" s="41">
        <f>BOM續頁!Q127</f>
        <v>0</v>
      </c>
      <c r="E121" s="48">
        <f>BOM續頁!R127</f>
        <v>0</v>
      </c>
      <c r="F121" s="48">
        <f>BOM續頁!S127</f>
        <v>0</v>
      </c>
      <c r="G121" s="99" t="str">
        <f>IF(BOM續頁!AQ127="V",BOM續頁!AQ127,"  ")</f>
        <v xml:space="preserve">  </v>
      </c>
      <c r="H121" s="44"/>
      <c r="I121" s="44"/>
      <c r="J121" s="37"/>
      <c r="K121" s="53"/>
      <c r="L121" s="53"/>
      <c r="M121" s="74"/>
      <c r="N121" s="59"/>
      <c r="O121" s="81" t="str">
        <f t="shared" si="4"/>
        <v xml:space="preserve"> </v>
      </c>
      <c r="P121" s="46" t="str">
        <f t="shared" si="5"/>
        <v xml:space="preserve"> </v>
      </c>
      <c r="Q121" s="37"/>
    </row>
    <row r="122" spans="1:17" ht="70.150000000000006" customHeight="1">
      <c r="A122" s="41" t="str">
        <f>IF(BOM續頁!AC128="V","延", IF(BOM續頁!AD128="V","新","  "))</f>
        <v xml:space="preserve">  </v>
      </c>
      <c r="B122" s="39">
        <f>BOM續頁!A128</f>
        <v>118</v>
      </c>
      <c r="C122" s="41">
        <f>BOM續頁!K128</f>
        <v>0</v>
      </c>
      <c r="D122" s="41">
        <f>BOM續頁!Q128</f>
        <v>0</v>
      </c>
      <c r="E122" s="48">
        <f>BOM續頁!R128</f>
        <v>0</v>
      </c>
      <c r="F122" s="48">
        <f>BOM續頁!S128</f>
        <v>0</v>
      </c>
      <c r="G122" s="99" t="str">
        <f>IF(BOM續頁!AQ128="V",BOM續頁!AQ128,"  ")</f>
        <v xml:space="preserve">  </v>
      </c>
      <c r="H122" s="44"/>
      <c r="I122" s="44"/>
      <c r="J122" s="37"/>
      <c r="K122" s="53"/>
      <c r="L122" s="53"/>
      <c r="M122" s="74"/>
      <c r="N122" s="59"/>
      <c r="O122" s="81" t="str">
        <f t="shared" si="4"/>
        <v xml:space="preserve"> </v>
      </c>
      <c r="P122" s="46" t="str">
        <f t="shared" si="5"/>
        <v xml:space="preserve"> </v>
      </c>
      <c r="Q122" s="37"/>
    </row>
    <row r="123" spans="1:17" ht="70.150000000000006" customHeight="1">
      <c r="A123" s="41" t="str">
        <f>IF(BOM續頁!AC129="V","延", IF(BOM續頁!AD129="V","新","  "))</f>
        <v xml:space="preserve">  </v>
      </c>
      <c r="B123" s="39">
        <f>BOM續頁!A129</f>
        <v>119</v>
      </c>
      <c r="C123" s="41">
        <f>BOM續頁!K129</f>
        <v>0</v>
      </c>
      <c r="D123" s="41">
        <f>BOM續頁!Q129</f>
        <v>0</v>
      </c>
      <c r="E123" s="48">
        <f>BOM續頁!R129</f>
        <v>0</v>
      </c>
      <c r="F123" s="48">
        <f>BOM續頁!S129</f>
        <v>0</v>
      </c>
      <c r="G123" s="99" t="str">
        <f>IF(BOM續頁!AQ129="V",BOM續頁!AQ129,"  ")</f>
        <v xml:space="preserve">  </v>
      </c>
      <c r="H123" s="44"/>
      <c r="I123" s="44"/>
      <c r="J123" s="37"/>
      <c r="K123" s="53"/>
      <c r="L123" s="53"/>
      <c r="M123" s="74"/>
      <c r="N123" s="59"/>
      <c r="O123" s="81" t="str">
        <f t="shared" si="4"/>
        <v xml:space="preserve"> </v>
      </c>
      <c r="P123" s="46" t="str">
        <f t="shared" si="5"/>
        <v xml:space="preserve"> </v>
      </c>
      <c r="Q123" s="37"/>
    </row>
    <row r="124" spans="1:17" ht="70.150000000000006" customHeight="1">
      <c r="A124" s="41" t="str">
        <f>IF(BOM續頁!AC130="V","延", IF(BOM續頁!AD130="V","新","  "))</f>
        <v xml:space="preserve">  </v>
      </c>
      <c r="B124" s="39">
        <f>BOM續頁!A130</f>
        <v>120</v>
      </c>
      <c r="C124" s="41">
        <f>BOM續頁!K130</f>
        <v>0</v>
      </c>
      <c r="D124" s="41">
        <f>BOM續頁!Q130</f>
        <v>0</v>
      </c>
      <c r="E124" s="48">
        <f>BOM續頁!R130</f>
        <v>0</v>
      </c>
      <c r="F124" s="48">
        <f>BOM續頁!S130</f>
        <v>0</v>
      </c>
      <c r="G124" s="99" t="str">
        <f>IF(BOM續頁!AQ130="V",BOM續頁!AQ130,"  ")</f>
        <v xml:space="preserve">  </v>
      </c>
      <c r="H124" s="44"/>
      <c r="I124" s="44"/>
      <c r="J124" s="37"/>
      <c r="K124" s="53"/>
      <c r="L124" s="53"/>
      <c r="M124" s="74"/>
      <c r="N124" s="59"/>
      <c r="O124" s="81" t="str">
        <f t="shared" si="4"/>
        <v xml:space="preserve"> </v>
      </c>
      <c r="P124" s="46" t="str">
        <f t="shared" si="5"/>
        <v xml:space="preserve"> </v>
      </c>
      <c r="Q124" s="37"/>
    </row>
    <row r="125" spans="1:17" ht="70.150000000000006" customHeight="1">
      <c r="A125" s="41" t="str">
        <f>IF(BOM續頁!AC131="V","延", IF(BOM續頁!AD131="V","新","  "))</f>
        <v xml:space="preserve">  </v>
      </c>
      <c r="B125" s="39">
        <f>BOM續頁!A131</f>
        <v>121</v>
      </c>
      <c r="C125" s="41">
        <f>BOM續頁!K131</f>
        <v>0</v>
      </c>
      <c r="D125" s="41">
        <f>BOM續頁!Q131</f>
        <v>0</v>
      </c>
      <c r="E125" s="48">
        <f>BOM續頁!R131</f>
        <v>0</v>
      </c>
      <c r="F125" s="48">
        <f>BOM續頁!S131</f>
        <v>0</v>
      </c>
      <c r="G125" s="99" t="str">
        <f>IF(BOM續頁!AQ131="V",BOM續頁!AQ131,"  ")</f>
        <v xml:space="preserve">  </v>
      </c>
      <c r="H125" s="44"/>
      <c r="I125" s="44"/>
      <c r="J125" s="37"/>
      <c r="K125" s="53"/>
      <c r="L125" s="53"/>
      <c r="M125" s="74"/>
      <c r="N125" s="59"/>
      <c r="O125" s="81" t="str">
        <f t="shared" si="4"/>
        <v xml:space="preserve"> </v>
      </c>
      <c r="P125" s="46" t="str">
        <f t="shared" si="5"/>
        <v xml:space="preserve"> </v>
      </c>
      <c r="Q125" s="37"/>
    </row>
    <row r="126" spans="1:17" ht="70.150000000000006" customHeight="1">
      <c r="A126" s="41" t="str">
        <f>IF(BOM續頁!AC132="V","延", IF(BOM續頁!AD132="V","新","  "))</f>
        <v xml:space="preserve">  </v>
      </c>
      <c r="B126" s="39">
        <f>BOM續頁!A132</f>
        <v>122</v>
      </c>
      <c r="C126" s="41">
        <f>BOM續頁!K132</f>
        <v>0</v>
      </c>
      <c r="D126" s="41">
        <f>BOM續頁!Q132</f>
        <v>0</v>
      </c>
      <c r="E126" s="48">
        <f>BOM續頁!R132</f>
        <v>0</v>
      </c>
      <c r="F126" s="48">
        <f>BOM續頁!S132</f>
        <v>0</v>
      </c>
      <c r="G126" s="99" t="str">
        <f>IF(BOM續頁!AQ132="V",BOM續頁!AQ132,"  ")</f>
        <v xml:space="preserve">  </v>
      </c>
      <c r="H126" s="44"/>
      <c r="I126" s="44"/>
      <c r="J126" s="37"/>
      <c r="K126" s="53"/>
      <c r="L126" s="53"/>
      <c r="M126" s="74"/>
      <c r="N126" s="59"/>
      <c r="O126" s="81" t="str">
        <f t="shared" si="4"/>
        <v xml:space="preserve"> </v>
      </c>
      <c r="P126" s="46" t="str">
        <f t="shared" si="5"/>
        <v xml:space="preserve"> </v>
      </c>
      <c r="Q126" s="37"/>
    </row>
    <row r="127" spans="1:17" ht="70.150000000000006" customHeight="1">
      <c r="A127" s="41" t="str">
        <f>IF(BOM續頁!AC133="V","延", IF(BOM續頁!AD133="V","新","  "))</f>
        <v xml:space="preserve">  </v>
      </c>
      <c r="B127" s="39">
        <f>BOM續頁!A133</f>
        <v>123</v>
      </c>
      <c r="C127" s="41">
        <f>BOM續頁!K133</f>
        <v>0</v>
      </c>
      <c r="D127" s="41">
        <f>BOM續頁!Q133</f>
        <v>0</v>
      </c>
      <c r="E127" s="48">
        <f>BOM續頁!R133</f>
        <v>0</v>
      </c>
      <c r="F127" s="48">
        <f>BOM續頁!S133</f>
        <v>0</v>
      </c>
      <c r="G127" s="99" t="str">
        <f>IF(BOM續頁!AQ133="V",BOM續頁!AQ133,"  ")</f>
        <v xml:space="preserve">  </v>
      </c>
      <c r="H127" s="44"/>
      <c r="I127" s="44"/>
      <c r="J127" s="37"/>
      <c r="K127" s="53"/>
      <c r="L127" s="53"/>
      <c r="M127" s="74"/>
      <c r="N127" s="59"/>
      <c r="O127" s="81" t="str">
        <f t="shared" si="4"/>
        <v xml:space="preserve"> </v>
      </c>
      <c r="P127" s="46" t="str">
        <f t="shared" si="5"/>
        <v xml:space="preserve"> </v>
      </c>
      <c r="Q127" s="37"/>
    </row>
    <row r="128" spans="1:17" ht="70.150000000000006" customHeight="1">
      <c r="A128" s="41" t="str">
        <f>IF(BOM續頁!AC134="V","延", IF(BOM續頁!AD134="V","新","  "))</f>
        <v xml:space="preserve">  </v>
      </c>
      <c r="B128" s="39">
        <f>BOM續頁!A134</f>
        <v>124</v>
      </c>
      <c r="C128" s="41">
        <f>BOM續頁!K134</f>
        <v>0</v>
      </c>
      <c r="D128" s="41">
        <f>BOM續頁!Q134</f>
        <v>0</v>
      </c>
      <c r="E128" s="48">
        <f>BOM續頁!R134</f>
        <v>0</v>
      </c>
      <c r="F128" s="48">
        <f>BOM續頁!S134</f>
        <v>0</v>
      </c>
      <c r="G128" s="99" t="str">
        <f>IF(BOM續頁!AQ134="V",BOM續頁!AQ134,"  ")</f>
        <v xml:space="preserve">  </v>
      </c>
      <c r="H128" s="44"/>
      <c r="I128" s="44"/>
      <c r="J128" s="37"/>
      <c r="K128" s="53"/>
      <c r="L128" s="53"/>
      <c r="M128" s="74"/>
      <c r="N128" s="59"/>
      <c r="O128" s="81" t="str">
        <f t="shared" si="4"/>
        <v xml:space="preserve"> </v>
      </c>
      <c r="P128" s="46" t="str">
        <f t="shared" si="5"/>
        <v xml:space="preserve"> </v>
      </c>
      <c r="Q128" s="37"/>
    </row>
    <row r="129" spans="1:17" ht="70.150000000000006" customHeight="1">
      <c r="A129" s="41" t="str">
        <f>IF(BOM續頁!AC135="V","延", IF(BOM續頁!AD135="V","新","  "))</f>
        <v xml:space="preserve">  </v>
      </c>
      <c r="B129" s="39">
        <f>BOM續頁!A135</f>
        <v>125</v>
      </c>
      <c r="C129" s="41">
        <f>BOM續頁!K135</f>
        <v>0</v>
      </c>
      <c r="D129" s="41">
        <f>BOM續頁!Q135</f>
        <v>0</v>
      </c>
      <c r="E129" s="48">
        <f>BOM續頁!R135</f>
        <v>0</v>
      </c>
      <c r="F129" s="48">
        <f>BOM續頁!S135</f>
        <v>0</v>
      </c>
      <c r="G129" s="99" t="str">
        <f>IF(BOM續頁!AQ135="V",BOM續頁!AQ135,"  ")</f>
        <v xml:space="preserve">  </v>
      </c>
      <c r="H129" s="44"/>
      <c r="I129" s="44"/>
      <c r="J129" s="37"/>
      <c r="K129" s="53"/>
      <c r="L129" s="53"/>
      <c r="M129" s="74"/>
      <c r="N129" s="59"/>
      <c r="O129" s="81" t="str">
        <f t="shared" si="4"/>
        <v xml:space="preserve"> </v>
      </c>
      <c r="P129" s="46" t="str">
        <f t="shared" si="5"/>
        <v xml:space="preserve"> </v>
      </c>
      <c r="Q129" s="37"/>
    </row>
    <row r="130" spans="1:17" ht="70.150000000000006" customHeight="1">
      <c r="A130" s="41" t="str">
        <f>IF(BOM續頁!AC136="V","延", IF(BOM續頁!AD136="V","新","  "))</f>
        <v xml:space="preserve">  </v>
      </c>
      <c r="B130" s="39">
        <f>BOM續頁!A136</f>
        <v>126</v>
      </c>
      <c r="C130" s="41">
        <f>BOM續頁!K136</f>
        <v>0</v>
      </c>
      <c r="D130" s="41">
        <f>BOM續頁!Q136</f>
        <v>0</v>
      </c>
      <c r="E130" s="48">
        <f>BOM續頁!R136</f>
        <v>0</v>
      </c>
      <c r="F130" s="48">
        <f>BOM續頁!S136</f>
        <v>0</v>
      </c>
      <c r="G130" s="99" t="str">
        <f>IF(BOM續頁!AQ136="V",BOM續頁!AQ136,"  ")</f>
        <v xml:space="preserve">  </v>
      </c>
      <c r="H130" s="44"/>
      <c r="I130" s="44"/>
      <c r="J130" s="37"/>
      <c r="K130" s="53"/>
      <c r="L130" s="53"/>
      <c r="M130" s="74"/>
      <c r="N130" s="59"/>
      <c r="O130" s="81" t="str">
        <f t="shared" si="4"/>
        <v xml:space="preserve"> </v>
      </c>
      <c r="P130" s="46" t="str">
        <f t="shared" si="5"/>
        <v xml:space="preserve"> </v>
      </c>
      <c r="Q130" s="37"/>
    </row>
    <row r="131" spans="1:17" ht="70.150000000000006" customHeight="1">
      <c r="A131" s="41" t="str">
        <f>IF(BOM續頁!AC137="V","延", IF(BOM續頁!AD137="V","新","  "))</f>
        <v xml:space="preserve">  </v>
      </c>
      <c r="B131" s="39">
        <f>BOM續頁!A137</f>
        <v>127</v>
      </c>
      <c r="C131" s="41">
        <f>BOM續頁!K137</f>
        <v>0</v>
      </c>
      <c r="D131" s="41">
        <f>BOM續頁!Q137</f>
        <v>0</v>
      </c>
      <c r="E131" s="48">
        <f>BOM續頁!R137</f>
        <v>0</v>
      </c>
      <c r="F131" s="48">
        <f>BOM續頁!S137</f>
        <v>0</v>
      </c>
      <c r="G131" s="99" t="str">
        <f>IF(BOM續頁!AQ137="V",BOM續頁!AQ137,"  ")</f>
        <v xml:space="preserve">  </v>
      </c>
      <c r="H131" s="44"/>
      <c r="I131" s="44"/>
      <c r="J131" s="37"/>
      <c r="K131" s="53"/>
      <c r="L131" s="53"/>
      <c r="M131" s="74"/>
      <c r="N131" s="59"/>
      <c r="O131" s="81" t="str">
        <f t="shared" si="4"/>
        <v xml:space="preserve"> </v>
      </c>
      <c r="P131" s="46" t="str">
        <f t="shared" si="5"/>
        <v xml:space="preserve"> </v>
      </c>
      <c r="Q131" s="37"/>
    </row>
    <row r="132" spans="1:17" ht="70.150000000000006" customHeight="1">
      <c r="A132" s="41" t="str">
        <f>IF(BOM續頁!AC138="V","延", IF(BOM續頁!AD138="V","新","  "))</f>
        <v xml:space="preserve">  </v>
      </c>
      <c r="B132" s="39">
        <f>BOM續頁!A138</f>
        <v>128</v>
      </c>
      <c r="C132" s="41">
        <f>BOM續頁!K138</f>
        <v>0</v>
      </c>
      <c r="D132" s="41">
        <f>BOM續頁!Q138</f>
        <v>0</v>
      </c>
      <c r="E132" s="48">
        <f>BOM續頁!R138</f>
        <v>0</v>
      </c>
      <c r="F132" s="48">
        <f>BOM續頁!S138</f>
        <v>0</v>
      </c>
      <c r="G132" s="99" t="str">
        <f>IF(BOM續頁!AQ138="V",BOM續頁!AQ138,"  ")</f>
        <v xml:space="preserve">  </v>
      </c>
      <c r="H132" s="44"/>
      <c r="I132" s="44"/>
      <c r="J132" s="37"/>
      <c r="K132" s="53"/>
      <c r="L132" s="53"/>
      <c r="M132" s="74"/>
      <c r="N132" s="59"/>
      <c r="O132" s="81" t="str">
        <f t="shared" si="4"/>
        <v xml:space="preserve"> </v>
      </c>
      <c r="P132" s="46" t="str">
        <f t="shared" si="5"/>
        <v xml:space="preserve"> </v>
      </c>
      <c r="Q132" s="37"/>
    </row>
    <row r="133" spans="1:17" ht="70.150000000000006" customHeight="1">
      <c r="A133" s="41" t="str">
        <f>IF(BOM續頁!AC139="V","延", IF(BOM續頁!AD139="V","新","  "))</f>
        <v xml:space="preserve">  </v>
      </c>
      <c r="B133" s="39">
        <f>BOM續頁!A139</f>
        <v>129</v>
      </c>
      <c r="C133" s="41">
        <f>BOM續頁!K139</f>
        <v>0</v>
      </c>
      <c r="D133" s="41">
        <f>BOM續頁!Q139</f>
        <v>0</v>
      </c>
      <c r="E133" s="48">
        <f>BOM續頁!R139</f>
        <v>0</v>
      </c>
      <c r="F133" s="48">
        <f>BOM續頁!S139</f>
        <v>0</v>
      </c>
      <c r="G133" s="99" t="str">
        <f>IF(BOM續頁!AQ139="V",BOM續頁!AQ139,"  ")</f>
        <v xml:space="preserve">  </v>
      </c>
      <c r="H133" s="44"/>
      <c r="I133" s="44"/>
      <c r="J133" s="37"/>
      <c r="K133" s="53"/>
      <c r="L133" s="53"/>
      <c r="M133" s="74"/>
      <c r="N133" s="59"/>
      <c r="O133" s="81" t="str">
        <f t="shared" si="4"/>
        <v xml:space="preserve"> </v>
      </c>
      <c r="P133" s="46" t="str">
        <f t="shared" ref="P133:P164" si="6">IFERROR(M133*H133*O133, " ")</f>
        <v xml:space="preserve"> </v>
      </c>
      <c r="Q133" s="37"/>
    </row>
    <row r="134" spans="1:17" ht="70.150000000000006" customHeight="1">
      <c r="A134" s="41" t="str">
        <f>IF(BOM續頁!AC140="V","延", IF(BOM續頁!AD140="V","新","  "))</f>
        <v xml:space="preserve">  </v>
      </c>
      <c r="B134" s="39">
        <f>BOM續頁!A140</f>
        <v>130</v>
      </c>
      <c r="C134" s="41">
        <f>BOM續頁!K140</f>
        <v>0</v>
      </c>
      <c r="D134" s="41">
        <f>BOM續頁!Q140</f>
        <v>0</v>
      </c>
      <c r="E134" s="48">
        <f>BOM續頁!R140</f>
        <v>0</v>
      </c>
      <c r="F134" s="48">
        <f>BOM續頁!S140</f>
        <v>0</v>
      </c>
      <c r="G134" s="99" t="str">
        <f>IF(BOM續頁!AQ140="V",BOM續頁!AQ140,"  ")</f>
        <v xml:space="preserve">  </v>
      </c>
      <c r="H134" s="44"/>
      <c r="I134" s="44"/>
      <c r="J134" s="37"/>
      <c r="K134" s="53"/>
      <c r="L134" s="53"/>
      <c r="M134" s="74"/>
      <c r="N134" s="59"/>
      <c r="O134" s="81" t="str">
        <f t="shared" ref="O134:O197" si="7">IFERROR(VLOOKUP(N134,$S$5:$T$9,2,FALSE)," ")</f>
        <v xml:space="preserve"> </v>
      </c>
      <c r="P134" s="46" t="str">
        <f t="shared" si="6"/>
        <v xml:space="preserve"> </v>
      </c>
      <c r="Q134" s="37"/>
    </row>
    <row r="135" spans="1:17" ht="70.150000000000006" customHeight="1">
      <c r="A135" s="41" t="str">
        <f>IF(BOM續頁!AC141="V","延", IF(BOM續頁!AD141="V","新","  "))</f>
        <v xml:space="preserve">  </v>
      </c>
      <c r="B135" s="39">
        <f>BOM續頁!A141</f>
        <v>131</v>
      </c>
      <c r="C135" s="41">
        <f>BOM續頁!K141</f>
        <v>0</v>
      </c>
      <c r="D135" s="41">
        <f>BOM續頁!Q141</f>
        <v>0</v>
      </c>
      <c r="E135" s="48">
        <f>BOM續頁!R141</f>
        <v>0</v>
      </c>
      <c r="F135" s="48">
        <f>BOM續頁!S141</f>
        <v>0</v>
      </c>
      <c r="G135" s="99" t="str">
        <f>IF(BOM續頁!AQ141="V",BOM續頁!AQ141,"  ")</f>
        <v xml:space="preserve">  </v>
      </c>
      <c r="H135" s="44"/>
      <c r="I135" s="44"/>
      <c r="J135" s="37"/>
      <c r="K135" s="53"/>
      <c r="L135" s="53"/>
      <c r="M135" s="74"/>
      <c r="N135" s="59"/>
      <c r="O135" s="81" t="str">
        <f t="shared" si="7"/>
        <v xml:space="preserve"> </v>
      </c>
      <c r="P135" s="46" t="str">
        <f t="shared" si="6"/>
        <v xml:space="preserve"> </v>
      </c>
      <c r="Q135" s="37"/>
    </row>
    <row r="136" spans="1:17" ht="70.150000000000006" customHeight="1">
      <c r="A136" s="41" t="str">
        <f>IF(BOM續頁!AC142="V","延", IF(BOM續頁!AD142="V","新","  "))</f>
        <v xml:space="preserve">  </v>
      </c>
      <c r="B136" s="39">
        <f>BOM續頁!A142</f>
        <v>132</v>
      </c>
      <c r="C136" s="41">
        <f>BOM續頁!K142</f>
        <v>0</v>
      </c>
      <c r="D136" s="41">
        <f>BOM續頁!Q142</f>
        <v>0</v>
      </c>
      <c r="E136" s="48">
        <f>BOM續頁!R142</f>
        <v>0</v>
      </c>
      <c r="F136" s="48">
        <f>BOM續頁!S142</f>
        <v>0</v>
      </c>
      <c r="G136" s="99" t="str">
        <f>IF(BOM續頁!AQ142="V",BOM續頁!AQ142,"  ")</f>
        <v xml:space="preserve">  </v>
      </c>
      <c r="H136" s="44"/>
      <c r="I136" s="44"/>
      <c r="J136" s="37"/>
      <c r="K136" s="53"/>
      <c r="L136" s="53"/>
      <c r="M136" s="74"/>
      <c r="N136" s="59"/>
      <c r="O136" s="81" t="str">
        <f t="shared" si="7"/>
        <v xml:space="preserve"> </v>
      </c>
      <c r="P136" s="46" t="str">
        <f t="shared" si="6"/>
        <v xml:space="preserve"> </v>
      </c>
      <c r="Q136" s="37"/>
    </row>
    <row r="137" spans="1:17" ht="70.150000000000006" customHeight="1">
      <c r="A137" s="41" t="str">
        <f>IF(BOM續頁!AC143="V","延", IF(BOM續頁!AD143="V","新","  "))</f>
        <v xml:space="preserve">  </v>
      </c>
      <c r="B137" s="39">
        <f>BOM續頁!A143</f>
        <v>133</v>
      </c>
      <c r="C137" s="41">
        <f>BOM續頁!K143</f>
        <v>0</v>
      </c>
      <c r="D137" s="41">
        <f>BOM續頁!Q143</f>
        <v>0</v>
      </c>
      <c r="E137" s="48">
        <f>BOM續頁!R143</f>
        <v>0</v>
      </c>
      <c r="F137" s="48">
        <f>BOM續頁!S143</f>
        <v>0</v>
      </c>
      <c r="G137" s="99" t="str">
        <f>IF(BOM續頁!AQ143="V",BOM續頁!AQ143,"  ")</f>
        <v xml:space="preserve">  </v>
      </c>
      <c r="H137" s="44"/>
      <c r="I137" s="44"/>
      <c r="J137" s="37"/>
      <c r="K137" s="53"/>
      <c r="L137" s="53"/>
      <c r="M137" s="74"/>
      <c r="N137" s="59"/>
      <c r="O137" s="81" t="str">
        <f t="shared" si="7"/>
        <v xml:space="preserve"> </v>
      </c>
      <c r="P137" s="46" t="str">
        <f t="shared" si="6"/>
        <v xml:space="preserve"> </v>
      </c>
      <c r="Q137" s="37"/>
    </row>
    <row r="138" spans="1:17" ht="70.150000000000006" customHeight="1">
      <c r="A138" s="41" t="str">
        <f>IF(BOM續頁!AC144="V","延", IF(BOM續頁!AD144="V","新","  "))</f>
        <v xml:space="preserve">  </v>
      </c>
      <c r="B138" s="39">
        <f>BOM續頁!A144</f>
        <v>134</v>
      </c>
      <c r="C138" s="41">
        <f>BOM續頁!K144</f>
        <v>0</v>
      </c>
      <c r="D138" s="41">
        <f>BOM續頁!Q144</f>
        <v>0</v>
      </c>
      <c r="E138" s="48">
        <f>BOM續頁!R144</f>
        <v>0</v>
      </c>
      <c r="F138" s="48">
        <f>BOM續頁!S144</f>
        <v>0</v>
      </c>
      <c r="G138" s="99" t="str">
        <f>IF(BOM續頁!AQ144="V",BOM續頁!AQ144,"  ")</f>
        <v xml:space="preserve">  </v>
      </c>
      <c r="H138" s="44"/>
      <c r="I138" s="44"/>
      <c r="J138" s="37"/>
      <c r="K138" s="53"/>
      <c r="L138" s="53"/>
      <c r="M138" s="74"/>
      <c r="N138" s="59"/>
      <c r="O138" s="81" t="str">
        <f t="shared" si="7"/>
        <v xml:space="preserve"> </v>
      </c>
      <c r="P138" s="46" t="str">
        <f t="shared" si="6"/>
        <v xml:space="preserve"> </v>
      </c>
      <c r="Q138" s="37"/>
    </row>
    <row r="139" spans="1:17" ht="70.150000000000006" customHeight="1">
      <c r="A139" s="41" t="str">
        <f>IF(BOM續頁!AC145="V","延", IF(BOM續頁!AD145="V","新","  "))</f>
        <v xml:space="preserve">  </v>
      </c>
      <c r="B139" s="39">
        <f>BOM續頁!A145</f>
        <v>135</v>
      </c>
      <c r="C139" s="41">
        <f>BOM續頁!K145</f>
        <v>0</v>
      </c>
      <c r="D139" s="41">
        <f>BOM續頁!Q145</f>
        <v>0</v>
      </c>
      <c r="E139" s="48">
        <f>BOM續頁!R145</f>
        <v>0</v>
      </c>
      <c r="F139" s="48">
        <f>BOM續頁!S145</f>
        <v>0</v>
      </c>
      <c r="G139" s="99" t="str">
        <f>IF(BOM續頁!AQ145="V",BOM續頁!AQ145,"  ")</f>
        <v xml:space="preserve">  </v>
      </c>
      <c r="H139" s="44"/>
      <c r="I139" s="44"/>
      <c r="J139" s="37"/>
      <c r="K139" s="53"/>
      <c r="L139" s="53"/>
      <c r="M139" s="74"/>
      <c r="N139" s="59"/>
      <c r="O139" s="81" t="str">
        <f t="shared" si="7"/>
        <v xml:space="preserve"> </v>
      </c>
      <c r="P139" s="46" t="str">
        <f t="shared" si="6"/>
        <v xml:space="preserve"> </v>
      </c>
      <c r="Q139" s="37"/>
    </row>
    <row r="140" spans="1:17" ht="70.150000000000006" customHeight="1">
      <c r="A140" s="41" t="str">
        <f>IF(BOM續頁!AC146="V","延", IF(BOM續頁!AD146="V","新","  "))</f>
        <v xml:space="preserve">  </v>
      </c>
      <c r="B140" s="39">
        <f>BOM續頁!A146</f>
        <v>136</v>
      </c>
      <c r="C140" s="41">
        <f>BOM續頁!K146</f>
        <v>0</v>
      </c>
      <c r="D140" s="41">
        <f>BOM續頁!Q146</f>
        <v>0</v>
      </c>
      <c r="E140" s="48">
        <f>BOM續頁!R146</f>
        <v>0</v>
      </c>
      <c r="F140" s="48">
        <f>BOM續頁!S146</f>
        <v>0</v>
      </c>
      <c r="G140" s="99" t="str">
        <f>IF(BOM續頁!AQ146="V",BOM續頁!AQ146,"  ")</f>
        <v xml:space="preserve">  </v>
      </c>
      <c r="H140" s="44"/>
      <c r="I140" s="44"/>
      <c r="J140" s="37"/>
      <c r="K140" s="53"/>
      <c r="L140" s="53"/>
      <c r="M140" s="74"/>
      <c r="N140" s="59"/>
      <c r="O140" s="81" t="str">
        <f t="shared" si="7"/>
        <v xml:space="preserve"> </v>
      </c>
      <c r="P140" s="46" t="str">
        <f t="shared" si="6"/>
        <v xml:space="preserve"> </v>
      </c>
      <c r="Q140" s="37"/>
    </row>
    <row r="141" spans="1:17" ht="70.150000000000006" customHeight="1">
      <c r="A141" s="41" t="str">
        <f>IF(BOM續頁!AC147="V","延", IF(BOM續頁!AD147="V","新","  "))</f>
        <v xml:space="preserve">  </v>
      </c>
      <c r="B141" s="39">
        <f>BOM續頁!A147</f>
        <v>137</v>
      </c>
      <c r="C141" s="41">
        <f>BOM續頁!K147</f>
        <v>0</v>
      </c>
      <c r="D141" s="41">
        <f>BOM續頁!Q147</f>
        <v>0</v>
      </c>
      <c r="E141" s="48">
        <f>BOM續頁!R147</f>
        <v>0</v>
      </c>
      <c r="F141" s="48">
        <f>BOM續頁!S147</f>
        <v>0</v>
      </c>
      <c r="G141" s="99" t="str">
        <f>IF(BOM續頁!AQ147="V",BOM續頁!AQ147,"  ")</f>
        <v xml:space="preserve">  </v>
      </c>
      <c r="H141" s="44"/>
      <c r="I141" s="44"/>
      <c r="J141" s="37"/>
      <c r="K141" s="53"/>
      <c r="L141" s="53"/>
      <c r="M141" s="74"/>
      <c r="N141" s="59"/>
      <c r="O141" s="81" t="str">
        <f t="shared" si="7"/>
        <v xml:space="preserve"> </v>
      </c>
      <c r="P141" s="46" t="str">
        <f t="shared" si="6"/>
        <v xml:space="preserve"> </v>
      </c>
      <c r="Q141" s="37"/>
    </row>
    <row r="142" spans="1:17" ht="70.150000000000006" customHeight="1">
      <c r="A142" s="41" t="str">
        <f>IF(BOM續頁!AC148="V","延", IF(BOM續頁!AD148="V","新","  "))</f>
        <v xml:space="preserve">  </v>
      </c>
      <c r="B142" s="39">
        <f>BOM續頁!A148</f>
        <v>138</v>
      </c>
      <c r="C142" s="41">
        <f>BOM續頁!K148</f>
        <v>0</v>
      </c>
      <c r="D142" s="41">
        <f>BOM續頁!Q148</f>
        <v>0</v>
      </c>
      <c r="E142" s="48">
        <f>BOM續頁!R148</f>
        <v>0</v>
      </c>
      <c r="F142" s="48">
        <f>BOM續頁!S148</f>
        <v>0</v>
      </c>
      <c r="G142" s="99" t="str">
        <f>IF(BOM續頁!AQ148="V",BOM續頁!AQ148,"  ")</f>
        <v xml:space="preserve">  </v>
      </c>
      <c r="H142" s="44"/>
      <c r="I142" s="44"/>
      <c r="J142" s="37"/>
      <c r="K142" s="53"/>
      <c r="L142" s="53"/>
      <c r="M142" s="74"/>
      <c r="N142" s="59"/>
      <c r="O142" s="81" t="str">
        <f t="shared" si="7"/>
        <v xml:space="preserve"> </v>
      </c>
      <c r="P142" s="46" t="str">
        <f t="shared" si="6"/>
        <v xml:space="preserve"> </v>
      </c>
      <c r="Q142" s="37"/>
    </row>
    <row r="143" spans="1:17" ht="70.150000000000006" customHeight="1">
      <c r="A143" s="41" t="str">
        <f>IF(BOM續頁!AC149="V","延", IF(BOM續頁!AD149="V","新","  "))</f>
        <v xml:space="preserve">  </v>
      </c>
      <c r="B143" s="39">
        <f>BOM續頁!A149</f>
        <v>139</v>
      </c>
      <c r="C143" s="41">
        <f>BOM續頁!K149</f>
        <v>0</v>
      </c>
      <c r="D143" s="41">
        <f>BOM續頁!Q149</f>
        <v>0</v>
      </c>
      <c r="E143" s="48">
        <f>BOM續頁!R149</f>
        <v>0</v>
      </c>
      <c r="F143" s="48">
        <f>BOM續頁!S149</f>
        <v>0</v>
      </c>
      <c r="G143" s="99" t="str">
        <f>IF(BOM續頁!AQ149="V",BOM續頁!AQ149,"  ")</f>
        <v xml:space="preserve">  </v>
      </c>
      <c r="H143" s="44"/>
      <c r="I143" s="44"/>
      <c r="J143" s="37"/>
      <c r="K143" s="53"/>
      <c r="L143" s="53"/>
      <c r="M143" s="74"/>
      <c r="N143" s="59"/>
      <c r="O143" s="81" t="str">
        <f t="shared" si="7"/>
        <v xml:space="preserve"> </v>
      </c>
      <c r="P143" s="46" t="str">
        <f t="shared" si="6"/>
        <v xml:space="preserve"> </v>
      </c>
      <c r="Q143" s="37"/>
    </row>
    <row r="144" spans="1:17" ht="70.150000000000006" customHeight="1">
      <c r="A144" s="41" t="str">
        <f>IF(BOM續頁!AC150="V","延", IF(BOM續頁!AD150="V","新","  "))</f>
        <v xml:space="preserve">  </v>
      </c>
      <c r="B144" s="39">
        <f>BOM續頁!A150</f>
        <v>140</v>
      </c>
      <c r="C144" s="41">
        <f>BOM續頁!K150</f>
        <v>0</v>
      </c>
      <c r="D144" s="41">
        <f>BOM續頁!Q150</f>
        <v>0</v>
      </c>
      <c r="E144" s="48">
        <f>BOM續頁!R150</f>
        <v>0</v>
      </c>
      <c r="F144" s="48">
        <f>BOM續頁!S150</f>
        <v>0</v>
      </c>
      <c r="G144" s="99" t="str">
        <f>IF(BOM續頁!AQ150="V",BOM續頁!AQ150,"  ")</f>
        <v xml:space="preserve">  </v>
      </c>
      <c r="H144" s="44"/>
      <c r="I144" s="44"/>
      <c r="J144" s="37"/>
      <c r="K144" s="53"/>
      <c r="L144" s="53"/>
      <c r="M144" s="74"/>
      <c r="N144" s="59"/>
      <c r="O144" s="81" t="str">
        <f t="shared" si="7"/>
        <v xml:space="preserve"> </v>
      </c>
      <c r="P144" s="46" t="str">
        <f t="shared" si="6"/>
        <v xml:space="preserve"> </v>
      </c>
      <c r="Q144" s="37"/>
    </row>
    <row r="145" spans="1:17" ht="70.150000000000006" customHeight="1">
      <c r="A145" s="41" t="str">
        <f>IF(BOM續頁!AC151="V","延", IF(BOM續頁!AD151="V","新","  "))</f>
        <v xml:space="preserve">  </v>
      </c>
      <c r="B145" s="39">
        <f>BOM續頁!A151</f>
        <v>141</v>
      </c>
      <c r="C145" s="41">
        <f>BOM續頁!K151</f>
        <v>0</v>
      </c>
      <c r="D145" s="41">
        <f>BOM續頁!Q151</f>
        <v>0</v>
      </c>
      <c r="E145" s="48">
        <f>BOM續頁!R151</f>
        <v>0</v>
      </c>
      <c r="F145" s="48">
        <f>BOM續頁!S151</f>
        <v>0</v>
      </c>
      <c r="G145" s="99" t="str">
        <f>IF(BOM續頁!AQ151="V",BOM續頁!AQ151,"  ")</f>
        <v xml:space="preserve">  </v>
      </c>
      <c r="H145" s="44"/>
      <c r="I145" s="44"/>
      <c r="J145" s="37"/>
      <c r="K145" s="53"/>
      <c r="L145" s="53"/>
      <c r="M145" s="74"/>
      <c r="N145" s="59"/>
      <c r="O145" s="81" t="str">
        <f t="shared" si="7"/>
        <v xml:space="preserve"> </v>
      </c>
      <c r="P145" s="46" t="str">
        <f t="shared" si="6"/>
        <v xml:space="preserve"> </v>
      </c>
      <c r="Q145" s="37"/>
    </row>
    <row r="146" spans="1:17" ht="70.150000000000006" customHeight="1">
      <c r="A146" s="41" t="str">
        <f>IF(BOM續頁!AC152="V","延", IF(BOM續頁!AD152="V","新","  "))</f>
        <v xml:space="preserve">  </v>
      </c>
      <c r="B146" s="39">
        <f>BOM續頁!A152</f>
        <v>142</v>
      </c>
      <c r="C146" s="41">
        <f>BOM續頁!K152</f>
        <v>0</v>
      </c>
      <c r="D146" s="41">
        <f>BOM續頁!Q152</f>
        <v>0</v>
      </c>
      <c r="E146" s="48">
        <f>BOM續頁!R152</f>
        <v>0</v>
      </c>
      <c r="F146" s="48">
        <f>BOM續頁!S152</f>
        <v>0</v>
      </c>
      <c r="G146" s="99" t="str">
        <f>IF(BOM續頁!AQ152="V",BOM續頁!AQ152,"  ")</f>
        <v xml:space="preserve">  </v>
      </c>
      <c r="H146" s="44"/>
      <c r="I146" s="44"/>
      <c r="J146" s="37"/>
      <c r="K146" s="53"/>
      <c r="L146" s="53"/>
      <c r="M146" s="74"/>
      <c r="N146" s="59"/>
      <c r="O146" s="81" t="str">
        <f t="shared" si="7"/>
        <v xml:space="preserve"> </v>
      </c>
      <c r="P146" s="46" t="str">
        <f t="shared" si="6"/>
        <v xml:space="preserve"> </v>
      </c>
      <c r="Q146" s="37"/>
    </row>
    <row r="147" spans="1:17" ht="70.150000000000006" customHeight="1">
      <c r="A147" s="41" t="str">
        <f>IF(BOM續頁!AC153="V","延", IF(BOM續頁!AD153="V","新","  "))</f>
        <v xml:space="preserve">  </v>
      </c>
      <c r="B147" s="39">
        <f>BOM續頁!A153</f>
        <v>143</v>
      </c>
      <c r="C147" s="41">
        <f>BOM續頁!K153</f>
        <v>0</v>
      </c>
      <c r="D147" s="41">
        <f>BOM續頁!Q153</f>
        <v>0</v>
      </c>
      <c r="E147" s="48">
        <f>BOM續頁!R153</f>
        <v>0</v>
      </c>
      <c r="F147" s="48">
        <f>BOM續頁!S153</f>
        <v>0</v>
      </c>
      <c r="G147" s="99" t="str">
        <f>IF(BOM續頁!AQ153="V",BOM續頁!AQ153,"  ")</f>
        <v xml:space="preserve">  </v>
      </c>
      <c r="H147" s="44"/>
      <c r="I147" s="44"/>
      <c r="J147" s="37"/>
      <c r="K147" s="53"/>
      <c r="L147" s="53"/>
      <c r="M147" s="74"/>
      <c r="N147" s="59"/>
      <c r="O147" s="81" t="str">
        <f t="shared" si="7"/>
        <v xml:space="preserve"> </v>
      </c>
      <c r="P147" s="46" t="str">
        <f t="shared" si="6"/>
        <v xml:space="preserve"> </v>
      </c>
      <c r="Q147" s="37"/>
    </row>
    <row r="148" spans="1:17" ht="70.150000000000006" customHeight="1">
      <c r="A148" s="41" t="str">
        <f>IF(BOM續頁!AC154="V","延", IF(BOM續頁!AD154="V","新","  "))</f>
        <v xml:space="preserve">  </v>
      </c>
      <c r="B148" s="39">
        <f>BOM續頁!A154</f>
        <v>144</v>
      </c>
      <c r="C148" s="41">
        <f>BOM續頁!K154</f>
        <v>0</v>
      </c>
      <c r="D148" s="41">
        <f>BOM續頁!Q154</f>
        <v>0</v>
      </c>
      <c r="E148" s="48">
        <f>BOM續頁!R154</f>
        <v>0</v>
      </c>
      <c r="F148" s="48">
        <f>BOM續頁!S154</f>
        <v>0</v>
      </c>
      <c r="G148" s="99" t="str">
        <f>IF(BOM續頁!AQ154="V",BOM續頁!AQ154,"  ")</f>
        <v xml:space="preserve">  </v>
      </c>
      <c r="H148" s="44"/>
      <c r="I148" s="44"/>
      <c r="J148" s="37"/>
      <c r="K148" s="53"/>
      <c r="L148" s="53"/>
      <c r="M148" s="74"/>
      <c r="N148" s="59"/>
      <c r="O148" s="81" t="str">
        <f t="shared" si="7"/>
        <v xml:space="preserve"> </v>
      </c>
      <c r="P148" s="46" t="str">
        <f t="shared" si="6"/>
        <v xml:space="preserve"> </v>
      </c>
      <c r="Q148" s="37"/>
    </row>
    <row r="149" spans="1:17" ht="70.150000000000006" customHeight="1">
      <c r="A149" s="41" t="str">
        <f>IF(BOM續頁!AC155="V","延", IF(BOM續頁!AD155="V","新","  "))</f>
        <v xml:space="preserve">  </v>
      </c>
      <c r="B149" s="39">
        <f>BOM續頁!A155</f>
        <v>145</v>
      </c>
      <c r="C149" s="41">
        <f>BOM續頁!K155</f>
        <v>0</v>
      </c>
      <c r="D149" s="41">
        <f>BOM續頁!Q155</f>
        <v>0</v>
      </c>
      <c r="E149" s="48">
        <f>BOM續頁!R155</f>
        <v>0</v>
      </c>
      <c r="F149" s="48">
        <f>BOM續頁!S155</f>
        <v>0</v>
      </c>
      <c r="G149" s="99" t="str">
        <f>IF(BOM續頁!AQ155="V",BOM續頁!AQ155,"  ")</f>
        <v xml:space="preserve">  </v>
      </c>
      <c r="H149" s="44"/>
      <c r="I149" s="44"/>
      <c r="J149" s="37"/>
      <c r="K149" s="53"/>
      <c r="L149" s="53"/>
      <c r="M149" s="74"/>
      <c r="N149" s="59"/>
      <c r="O149" s="81" t="str">
        <f t="shared" si="7"/>
        <v xml:space="preserve"> </v>
      </c>
      <c r="P149" s="46" t="str">
        <f t="shared" si="6"/>
        <v xml:space="preserve"> </v>
      </c>
      <c r="Q149" s="37"/>
    </row>
    <row r="150" spans="1:17" ht="70.150000000000006" customHeight="1">
      <c r="A150" s="41" t="str">
        <f>IF(BOM續頁!AC156="V","延", IF(BOM續頁!AD156="V","新","  "))</f>
        <v xml:space="preserve">  </v>
      </c>
      <c r="B150" s="39">
        <f>BOM續頁!A156</f>
        <v>146</v>
      </c>
      <c r="C150" s="41">
        <f>BOM續頁!K156</f>
        <v>0</v>
      </c>
      <c r="D150" s="41">
        <f>BOM續頁!Q156</f>
        <v>0</v>
      </c>
      <c r="E150" s="48">
        <f>BOM續頁!R156</f>
        <v>0</v>
      </c>
      <c r="F150" s="48">
        <f>BOM續頁!S156</f>
        <v>0</v>
      </c>
      <c r="G150" s="99" t="str">
        <f>IF(BOM續頁!AQ156="V",BOM續頁!AQ156,"  ")</f>
        <v xml:space="preserve">  </v>
      </c>
      <c r="H150" s="44"/>
      <c r="I150" s="44"/>
      <c r="J150" s="37"/>
      <c r="K150" s="53"/>
      <c r="L150" s="53"/>
      <c r="M150" s="74"/>
      <c r="N150" s="59"/>
      <c r="O150" s="81" t="str">
        <f t="shared" si="7"/>
        <v xml:space="preserve"> </v>
      </c>
      <c r="P150" s="46" t="str">
        <f t="shared" si="6"/>
        <v xml:space="preserve"> </v>
      </c>
      <c r="Q150" s="37"/>
    </row>
    <row r="151" spans="1:17" ht="70.150000000000006" customHeight="1">
      <c r="A151" s="41" t="str">
        <f>IF(BOM續頁!AC157="V","延", IF(BOM續頁!AD157="V","新","  "))</f>
        <v xml:space="preserve">  </v>
      </c>
      <c r="B151" s="39">
        <f>BOM續頁!A157</f>
        <v>147</v>
      </c>
      <c r="C151" s="41">
        <f>BOM續頁!K157</f>
        <v>0</v>
      </c>
      <c r="D151" s="41">
        <f>BOM續頁!Q157</f>
        <v>0</v>
      </c>
      <c r="E151" s="48">
        <f>BOM續頁!R157</f>
        <v>0</v>
      </c>
      <c r="F151" s="48">
        <f>BOM續頁!S157</f>
        <v>0</v>
      </c>
      <c r="G151" s="99" t="str">
        <f>IF(BOM續頁!AQ157="V",BOM續頁!AQ157,"  ")</f>
        <v xml:space="preserve">  </v>
      </c>
      <c r="H151" s="44"/>
      <c r="I151" s="44"/>
      <c r="J151" s="37"/>
      <c r="K151" s="53"/>
      <c r="L151" s="53"/>
      <c r="M151" s="74"/>
      <c r="N151" s="59"/>
      <c r="O151" s="81" t="str">
        <f t="shared" si="7"/>
        <v xml:space="preserve"> </v>
      </c>
      <c r="P151" s="46" t="str">
        <f t="shared" si="6"/>
        <v xml:space="preserve"> </v>
      </c>
      <c r="Q151" s="37"/>
    </row>
    <row r="152" spans="1:17" ht="70.150000000000006" customHeight="1">
      <c r="A152" s="41" t="str">
        <f>IF(BOM續頁!AC158="V","延", IF(BOM續頁!AD158="V","新","  "))</f>
        <v xml:space="preserve">  </v>
      </c>
      <c r="B152" s="39">
        <f>BOM續頁!A158</f>
        <v>148</v>
      </c>
      <c r="C152" s="41">
        <f>BOM續頁!K158</f>
        <v>0</v>
      </c>
      <c r="D152" s="41">
        <f>BOM續頁!Q158</f>
        <v>0</v>
      </c>
      <c r="E152" s="48">
        <f>BOM續頁!R158</f>
        <v>0</v>
      </c>
      <c r="F152" s="48">
        <f>BOM續頁!S158</f>
        <v>0</v>
      </c>
      <c r="G152" s="99" t="str">
        <f>IF(BOM續頁!AQ158="V",BOM續頁!AQ158,"  ")</f>
        <v xml:space="preserve">  </v>
      </c>
      <c r="H152" s="44"/>
      <c r="I152" s="44"/>
      <c r="J152" s="37"/>
      <c r="K152" s="53"/>
      <c r="L152" s="53"/>
      <c r="M152" s="74"/>
      <c r="N152" s="59"/>
      <c r="O152" s="81" t="str">
        <f t="shared" si="7"/>
        <v xml:space="preserve"> </v>
      </c>
      <c r="P152" s="46" t="str">
        <f t="shared" si="6"/>
        <v xml:space="preserve"> </v>
      </c>
      <c r="Q152" s="37"/>
    </row>
    <row r="153" spans="1:17" ht="70.150000000000006" customHeight="1">
      <c r="A153" s="41" t="str">
        <f>IF(BOM續頁!AC159="V","延", IF(BOM續頁!AD159="V","新","  "))</f>
        <v xml:space="preserve">  </v>
      </c>
      <c r="B153" s="39">
        <f>BOM續頁!A159</f>
        <v>149</v>
      </c>
      <c r="C153" s="41">
        <f>BOM續頁!K159</f>
        <v>0</v>
      </c>
      <c r="D153" s="41">
        <f>BOM續頁!Q159</f>
        <v>0</v>
      </c>
      <c r="E153" s="48">
        <f>BOM續頁!R159</f>
        <v>0</v>
      </c>
      <c r="F153" s="48">
        <f>BOM續頁!S159</f>
        <v>0</v>
      </c>
      <c r="G153" s="99" t="str">
        <f>IF(BOM續頁!AQ159="V",BOM續頁!AQ159,"  ")</f>
        <v xml:space="preserve">  </v>
      </c>
      <c r="H153" s="44"/>
      <c r="I153" s="44"/>
      <c r="J153" s="37"/>
      <c r="K153" s="53"/>
      <c r="L153" s="53"/>
      <c r="M153" s="74"/>
      <c r="N153" s="59"/>
      <c r="O153" s="81" t="str">
        <f t="shared" si="7"/>
        <v xml:space="preserve"> </v>
      </c>
      <c r="P153" s="46" t="str">
        <f t="shared" si="6"/>
        <v xml:space="preserve"> </v>
      </c>
      <c r="Q153" s="37"/>
    </row>
    <row r="154" spans="1:17" ht="70.150000000000006" customHeight="1">
      <c r="A154" s="41" t="str">
        <f>IF(BOM續頁!AC160="V","延", IF(BOM續頁!AD160="V","新","  "))</f>
        <v xml:space="preserve">  </v>
      </c>
      <c r="B154" s="39">
        <f>BOM續頁!A160</f>
        <v>150</v>
      </c>
      <c r="C154" s="41">
        <f>BOM續頁!K160</f>
        <v>0</v>
      </c>
      <c r="D154" s="41">
        <f>BOM續頁!Q160</f>
        <v>0</v>
      </c>
      <c r="E154" s="48">
        <f>BOM續頁!R160</f>
        <v>0</v>
      </c>
      <c r="F154" s="48">
        <f>BOM續頁!S160</f>
        <v>0</v>
      </c>
      <c r="G154" s="99" t="str">
        <f>IF(BOM續頁!AQ160="V",BOM續頁!AQ160,"  ")</f>
        <v xml:space="preserve">  </v>
      </c>
      <c r="H154" s="44"/>
      <c r="I154" s="44"/>
      <c r="J154" s="37"/>
      <c r="K154" s="53"/>
      <c r="L154" s="53"/>
      <c r="M154" s="74"/>
      <c r="N154" s="59"/>
      <c r="O154" s="81" t="str">
        <f t="shared" si="7"/>
        <v xml:space="preserve"> </v>
      </c>
      <c r="P154" s="46" t="str">
        <f t="shared" si="6"/>
        <v xml:space="preserve"> </v>
      </c>
      <c r="Q154" s="37"/>
    </row>
    <row r="155" spans="1:17" ht="70.150000000000006" customHeight="1">
      <c r="A155" s="41" t="str">
        <f>IF(BOM續頁!AC161="V","延", IF(BOM續頁!AD161="V","新","  "))</f>
        <v xml:space="preserve">  </v>
      </c>
      <c r="B155" s="39">
        <f>BOM續頁!A161</f>
        <v>151</v>
      </c>
      <c r="C155" s="41">
        <f>BOM續頁!K161</f>
        <v>0</v>
      </c>
      <c r="D155" s="41">
        <f>BOM續頁!Q161</f>
        <v>0</v>
      </c>
      <c r="E155" s="48">
        <f>BOM續頁!R161</f>
        <v>0</v>
      </c>
      <c r="F155" s="48">
        <f>BOM續頁!S161</f>
        <v>0</v>
      </c>
      <c r="G155" s="99" t="str">
        <f>IF(BOM續頁!AQ161="V",BOM續頁!AQ161,"  ")</f>
        <v xml:space="preserve">  </v>
      </c>
      <c r="H155" s="44"/>
      <c r="I155" s="44"/>
      <c r="J155" s="37"/>
      <c r="K155" s="53"/>
      <c r="L155" s="53"/>
      <c r="M155" s="74"/>
      <c r="N155" s="59"/>
      <c r="O155" s="81" t="str">
        <f t="shared" si="7"/>
        <v xml:space="preserve"> </v>
      </c>
      <c r="P155" s="46" t="str">
        <f t="shared" si="6"/>
        <v xml:space="preserve"> </v>
      </c>
      <c r="Q155" s="37"/>
    </row>
    <row r="156" spans="1:17" ht="70.150000000000006" customHeight="1">
      <c r="A156" s="41" t="str">
        <f>IF(BOM續頁!AC162="V","延", IF(BOM續頁!AD162="V","新","  "))</f>
        <v xml:space="preserve">  </v>
      </c>
      <c r="B156" s="39">
        <f>BOM續頁!A162</f>
        <v>152</v>
      </c>
      <c r="C156" s="41">
        <f>BOM續頁!K162</f>
        <v>0</v>
      </c>
      <c r="D156" s="41">
        <f>BOM續頁!Q162</f>
        <v>0</v>
      </c>
      <c r="E156" s="48">
        <f>BOM續頁!R162</f>
        <v>0</v>
      </c>
      <c r="F156" s="48">
        <f>BOM續頁!S162</f>
        <v>0</v>
      </c>
      <c r="G156" s="99" t="str">
        <f>IF(BOM續頁!AQ162="V",BOM續頁!AQ162,"  ")</f>
        <v xml:space="preserve">  </v>
      </c>
      <c r="H156" s="44"/>
      <c r="I156" s="44"/>
      <c r="J156" s="37"/>
      <c r="K156" s="53"/>
      <c r="L156" s="53"/>
      <c r="M156" s="74"/>
      <c r="N156" s="59"/>
      <c r="O156" s="81" t="str">
        <f t="shared" si="7"/>
        <v xml:space="preserve"> </v>
      </c>
      <c r="P156" s="46" t="str">
        <f t="shared" si="6"/>
        <v xml:space="preserve"> </v>
      </c>
      <c r="Q156" s="37"/>
    </row>
    <row r="157" spans="1:17" ht="70.150000000000006" customHeight="1">
      <c r="A157" s="41" t="str">
        <f>IF(BOM續頁!AC163="V","延", IF(BOM續頁!AD163="V","新","  "))</f>
        <v xml:space="preserve">  </v>
      </c>
      <c r="B157" s="39">
        <f>BOM續頁!A163</f>
        <v>153</v>
      </c>
      <c r="C157" s="41">
        <f>BOM續頁!K163</f>
        <v>0</v>
      </c>
      <c r="D157" s="41">
        <f>BOM續頁!Q163</f>
        <v>0</v>
      </c>
      <c r="E157" s="48">
        <f>BOM續頁!R163</f>
        <v>0</v>
      </c>
      <c r="F157" s="48">
        <f>BOM續頁!S163</f>
        <v>0</v>
      </c>
      <c r="G157" s="99" t="str">
        <f>IF(BOM續頁!AQ163="V",BOM續頁!AQ163,"  ")</f>
        <v xml:space="preserve">  </v>
      </c>
      <c r="H157" s="44"/>
      <c r="I157" s="44"/>
      <c r="J157" s="37"/>
      <c r="K157" s="53"/>
      <c r="L157" s="53"/>
      <c r="M157" s="74"/>
      <c r="N157" s="59"/>
      <c r="O157" s="81" t="str">
        <f t="shared" si="7"/>
        <v xml:space="preserve"> </v>
      </c>
      <c r="P157" s="46" t="str">
        <f t="shared" si="6"/>
        <v xml:space="preserve"> </v>
      </c>
      <c r="Q157" s="37"/>
    </row>
    <row r="158" spans="1:17" ht="70.150000000000006" customHeight="1">
      <c r="A158" s="41" t="str">
        <f>IF(BOM續頁!AC164="V","延", IF(BOM續頁!AD164="V","新","  "))</f>
        <v xml:space="preserve">  </v>
      </c>
      <c r="B158" s="39">
        <f>BOM續頁!A164</f>
        <v>154</v>
      </c>
      <c r="C158" s="41">
        <f>BOM續頁!K164</f>
        <v>0</v>
      </c>
      <c r="D158" s="41">
        <f>BOM續頁!Q164</f>
        <v>0</v>
      </c>
      <c r="E158" s="48">
        <f>BOM續頁!R164</f>
        <v>0</v>
      </c>
      <c r="F158" s="48">
        <f>BOM續頁!S164</f>
        <v>0</v>
      </c>
      <c r="G158" s="99" t="str">
        <f>IF(BOM續頁!AQ164="V",BOM續頁!AQ164,"  ")</f>
        <v xml:space="preserve">  </v>
      </c>
      <c r="H158" s="44"/>
      <c r="I158" s="44"/>
      <c r="J158" s="37"/>
      <c r="K158" s="53"/>
      <c r="L158" s="53"/>
      <c r="M158" s="74"/>
      <c r="N158" s="59"/>
      <c r="O158" s="81" t="str">
        <f t="shared" si="7"/>
        <v xml:space="preserve"> </v>
      </c>
      <c r="P158" s="46" t="str">
        <f t="shared" si="6"/>
        <v xml:space="preserve"> </v>
      </c>
      <c r="Q158" s="37"/>
    </row>
    <row r="159" spans="1:17" ht="70.150000000000006" customHeight="1">
      <c r="A159" s="41" t="str">
        <f>IF(BOM續頁!AC165="V","延", IF(BOM續頁!AD165="V","新","  "))</f>
        <v xml:space="preserve">  </v>
      </c>
      <c r="B159" s="39">
        <f>BOM續頁!A165</f>
        <v>155</v>
      </c>
      <c r="C159" s="41">
        <f>BOM續頁!K165</f>
        <v>0</v>
      </c>
      <c r="D159" s="41">
        <f>BOM續頁!Q165</f>
        <v>0</v>
      </c>
      <c r="E159" s="48">
        <f>BOM續頁!R165</f>
        <v>0</v>
      </c>
      <c r="F159" s="48">
        <f>BOM續頁!S165</f>
        <v>0</v>
      </c>
      <c r="G159" s="99" t="str">
        <f>IF(BOM續頁!AQ165="V",BOM續頁!AQ165,"  ")</f>
        <v xml:space="preserve">  </v>
      </c>
      <c r="H159" s="44"/>
      <c r="I159" s="44"/>
      <c r="J159" s="37"/>
      <c r="K159" s="53"/>
      <c r="L159" s="53"/>
      <c r="M159" s="74"/>
      <c r="N159" s="59"/>
      <c r="O159" s="81" t="str">
        <f t="shared" si="7"/>
        <v xml:space="preserve"> </v>
      </c>
      <c r="P159" s="46" t="str">
        <f t="shared" si="6"/>
        <v xml:space="preserve"> </v>
      </c>
      <c r="Q159" s="37"/>
    </row>
    <row r="160" spans="1:17" ht="70.150000000000006" customHeight="1">
      <c r="A160" s="41" t="str">
        <f>IF(BOM續頁!AC166="V","延", IF(BOM續頁!AD166="V","新","  "))</f>
        <v xml:space="preserve">  </v>
      </c>
      <c r="B160" s="39">
        <f>BOM續頁!A166</f>
        <v>156</v>
      </c>
      <c r="C160" s="41">
        <f>BOM續頁!K166</f>
        <v>0</v>
      </c>
      <c r="D160" s="41">
        <f>BOM續頁!Q166</f>
        <v>0</v>
      </c>
      <c r="E160" s="48">
        <f>BOM續頁!R166</f>
        <v>0</v>
      </c>
      <c r="F160" s="48">
        <f>BOM續頁!S166</f>
        <v>0</v>
      </c>
      <c r="G160" s="99" t="str">
        <f>IF(BOM續頁!AQ166="V",BOM續頁!AQ166,"  ")</f>
        <v xml:space="preserve">  </v>
      </c>
      <c r="H160" s="44"/>
      <c r="I160" s="44"/>
      <c r="J160" s="37"/>
      <c r="K160" s="53"/>
      <c r="L160" s="53"/>
      <c r="M160" s="74"/>
      <c r="N160" s="59"/>
      <c r="O160" s="81" t="str">
        <f t="shared" si="7"/>
        <v xml:space="preserve"> </v>
      </c>
      <c r="P160" s="46" t="str">
        <f t="shared" si="6"/>
        <v xml:space="preserve"> </v>
      </c>
      <c r="Q160" s="37"/>
    </row>
    <row r="161" spans="1:17" ht="70.150000000000006" customHeight="1">
      <c r="A161" s="41" t="str">
        <f>IF(BOM續頁!AC167="V","延", IF(BOM續頁!AD167="V","新","  "))</f>
        <v xml:space="preserve">  </v>
      </c>
      <c r="B161" s="39">
        <f>BOM續頁!A167</f>
        <v>157</v>
      </c>
      <c r="C161" s="41">
        <f>BOM續頁!K167</f>
        <v>0</v>
      </c>
      <c r="D161" s="41">
        <f>BOM續頁!Q167</f>
        <v>0</v>
      </c>
      <c r="E161" s="48">
        <f>BOM續頁!R167</f>
        <v>0</v>
      </c>
      <c r="F161" s="48">
        <f>BOM續頁!S167</f>
        <v>0</v>
      </c>
      <c r="G161" s="99" t="str">
        <f>IF(BOM續頁!AQ167="V",BOM續頁!AQ167,"  ")</f>
        <v xml:space="preserve">  </v>
      </c>
      <c r="H161" s="44"/>
      <c r="I161" s="44"/>
      <c r="J161" s="37"/>
      <c r="K161" s="53"/>
      <c r="L161" s="53"/>
      <c r="M161" s="74"/>
      <c r="N161" s="59"/>
      <c r="O161" s="81" t="str">
        <f t="shared" si="7"/>
        <v xml:space="preserve"> </v>
      </c>
      <c r="P161" s="46" t="str">
        <f t="shared" si="6"/>
        <v xml:space="preserve"> </v>
      </c>
      <c r="Q161" s="37"/>
    </row>
    <row r="162" spans="1:17" ht="70.150000000000006" customHeight="1">
      <c r="A162" s="41" t="str">
        <f>IF(BOM續頁!AC168="V","延", IF(BOM續頁!AD168="V","新","  "))</f>
        <v xml:space="preserve">  </v>
      </c>
      <c r="B162" s="39">
        <f>BOM續頁!A168</f>
        <v>158</v>
      </c>
      <c r="C162" s="41">
        <f>BOM續頁!K168</f>
        <v>0</v>
      </c>
      <c r="D162" s="41">
        <f>BOM續頁!Q168</f>
        <v>0</v>
      </c>
      <c r="E162" s="48">
        <f>BOM續頁!R168</f>
        <v>0</v>
      </c>
      <c r="F162" s="48">
        <f>BOM續頁!S168</f>
        <v>0</v>
      </c>
      <c r="G162" s="99" t="str">
        <f>IF(BOM續頁!AQ168="V",BOM續頁!AQ168,"  ")</f>
        <v xml:space="preserve">  </v>
      </c>
      <c r="H162" s="44"/>
      <c r="I162" s="44"/>
      <c r="J162" s="37"/>
      <c r="K162" s="53"/>
      <c r="L162" s="53"/>
      <c r="M162" s="74"/>
      <c r="N162" s="59"/>
      <c r="O162" s="81" t="str">
        <f t="shared" si="7"/>
        <v xml:space="preserve"> </v>
      </c>
      <c r="P162" s="46" t="str">
        <f t="shared" si="6"/>
        <v xml:space="preserve"> </v>
      </c>
      <c r="Q162" s="37"/>
    </row>
    <row r="163" spans="1:17" ht="70.150000000000006" customHeight="1">
      <c r="A163" s="41" t="str">
        <f>IF(BOM續頁!AC169="V","延", IF(BOM續頁!AD169="V","新","  "))</f>
        <v xml:space="preserve">  </v>
      </c>
      <c r="B163" s="39">
        <f>BOM續頁!A169</f>
        <v>159</v>
      </c>
      <c r="C163" s="41">
        <f>BOM續頁!K169</f>
        <v>0</v>
      </c>
      <c r="D163" s="41">
        <f>BOM續頁!Q169</f>
        <v>0</v>
      </c>
      <c r="E163" s="48">
        <f>BOM續頁!R169</f>
        <v>0</v>
      </c>
      <c r="F163" s="48">
        <f>BOM續頁!S169</f>
        <v>0</v>
      </c>
      <c r="G163" s="99" t="str">
        <f>IF(BOM續頁!AQ169="V",BOM續頁!AQ169,"  ")</f>
        <v xml:space="preserve">  </v>
      </c>
      <c r="H163" s="44"/>
      <c r="I163" s="44"/>
      <c r="J163" s="37"/>
      <c r="K163" s="53"/>
      <c r="L163" s="53"/>
      <c r="M163" s="74"/>
      <c r="N163" s="59"/>
      <c r="O163" s="81" t="str">
        <f t="shared" si="7"/>
        <v xml:space="preserve"> </v>
      </c>
      <c r="P163" s="46" t="str">
        <f t="shared" si="6"/>
        <v xml:space="preserve"> </v>
      </c>
      <c r="Q163" s="37"/>
    </row>
    <row r="164" spans="1:17" ht="70.150000000000006" customHeight="1">
      <c r="A164" s="41" t="str">
        <f>IF(BOM續頁!AC170="V","延", IF(BOM續頁!AD170="V","新","  "))</f>
        <v xml:space="preserve">  </v>
      </c>
      <c r="B164" s="39">
        <f>BOM續頁!A170</f>
        <v>160</v>
      </c>
      <c r="C164" s="41">
        <f>BOM續頁!K170</f>
        <v>0</v>
      </c>
      <c r="D164" s="41">
        <f>BOM續頁!Q170</f>
        <v>0</v>
      </c>
      <c r="E164" s="48">
        <f>BOM續頁!R170</f>
        <v>0</v>
      </c>
      <c r="F164" s="48">
        <f>BOM續頁!S170</f>
        <v>0</v>
      </c>
      <c r="G164" s="99" t="str">
        <f>IF(BOM續頁!AQ170="V",BOM續頁!AQ170,"  ")</f>
        <v xml:space="preserve">  </v>
      </c>
      <c r="H164" s="44"/>
      <c r="I164" s="44"/>
      <c r="J164" s="37"/>
      <c r="K164" s="53"/>
      <c r="L164" s="53"/>
      <c r="M164" s="74"/>
      <c r="N164" s="59"/>
      <c r="O164" s="81" t="str">
        <f t="shared" si="7"/>
        <v xml:space="preserve"> </v>
      </c>
      <c r="P164" s="46" t="str">
        <f t="shared" si="6"/>
        <v xml:space="preserve"> </v>
      </c>
      <c r="Q164" s="37"/>
    </row>
    <row r="165" spans="1:17" ht="70.150000000000006" customHeight="1">
      <c r="A165" s="41" t="str">
        <f>IF(BOM續頁!AC171="V","延", IF(BOM續頁!AD171="V","新","  "))</f>
        <v xml:space="preserve">  </v>
      </c>
      <c r="B165" s="39">
        <f>BOM續頁!A171</f>
        <v>161</v>
      </c>
      <c r="C165" s="41">
        <f>BOM續頁!K171</f>
        <v>0</v>
      </c>
      <c r="D165" s="41">
        <f>BOM續頁!Q171</f>
        <v>0</v>
      </c>
      <c r="E165" s="48">
        <f>BOM續頁!R171</f>
        <v>0</v>
      </c>
      <c r="F165" s="48">
        <f>BOM續頁!S171</f>
        <v>0</v>
      </c>
      <c r="G165" s="99" t="str">
        <f>IF(BOM續頁!AQ171="V",BOM續頁!AQ171,"  ")</f>
        <v xml:space="preserve">  </v>
      </c>
      <c r="H165" s="44"/>
      <c r="I165" s="44"/>
      <c r="J165" s="37"/>
      <c r="K165" s="53"/>
      <c r="L165" s="53"/>
      <c r="M165" s="74"/>
      <c r="N165" s="59"/>
      <c r="O165" s="81" t="str">
        <f t="shared" si="7"/>
        <v xml:space="preserve"> </v>
      </c>
      <c r="P165" s="46" t="str">
        <f t="shared" ref="P165:P196" si="8">IFERROR(M165*H165*O165, " ")</f>
        <v xml:space="preserve"> </v>
      </c>
      <c r="Q165" s="37"/>
    </row>
    <row r="166" spans="1:17" ht="70.150000000000006" customHeight="1">
      <c r="A166" s="41" t="str">
        <f>IF(BOM續頁!AC172="V","延", IF(BOM續頁!AD172="V","新","  "))</f>
        <v xml:space="preserve">  </v>
      </c>
      <c r="B166" s="39">
        <f>BOM續頁!A172</f>
        <v>162</v>
      </c>
      <c r="C166" s="41">
        <f>BOM續頁!K172</f>
        <v>0</v>
      </c>
      <c r="D166" s="41">
        <f>BOM續頁!Q172</f>
        <v>0</v>
      </c>
      <c r="E166" s="48">
        <f>BOM續頁!R172</f>
        <v>0</v>
      </c>
      <c r="F166" s="48">
        <f>BOM續頁!S172</f>
        <v>0</v>
      </c>
      <c r="G166" s="99" t="str">
        <f>IF(BOM續頁!AQ172="V",BOM續頁!AQ172,"  ")</f>
        <v xml:space="preserve">  </v>
      </c>
      <c r="H166" s="44"/>
      <c r="I166" s="44"/>
      <c r="J166" s="37"/>
      <c r="K166" s="53"/>
      <c r="L166" s="53"/>
      <c r="M166" s="74"/>
      <c r="N166" s="59"/>
      <c r="O166" s="81" t="str">
        <f t="shared" si="7"/>
        <v xml:space="preserve"> </v>
      </c>
      <c r="P166" s="46" t="str">
        <f t="shared" si="8"/>
        <v xml:space="preserve"> </v>
      </c>
      <c r="Q166" s="37"/>
    </row>
    <row r="167" spans="1:17" ht="70.150000000000006" customHeight="1">
      <c r="A167" s="41" t="str">
        <f>IF(BOM續頁!AC173="V","延", IF(BOM續頁!AD173="V","新","  "))</f>
        <v xml:space="preserve">  </v>
      </c>
      <c r="B167" s="39">
        <f>BOM續頁!A173</f>
        <v>163</v>
      </c>
      <c r="C167" s="41">
        <f>BOM續頁!K173</f>
        <v>0</v>
      </c>
      <c r="D167" s="41">
        <f>BOM續頁!Q173</f>
        <v>0</v>
      </c>
      <c r="E167" s="48">
        <f>BOM續頁!R173</f>
        <v>0</v>
      </c>
      <c r="F167" s="48">
        <f>BOM續頁!S173</f>
        <v>0</v>
      </c>
      <c r="G167" s="99" t="str">
        <f>IF(BOM續頁!AQ173="V",BOM續頁!AQ173,"  ")</f>
        <v xml:space="preserve">  </v>
      </c>
      <c r="H167" s="44"/>
      <c r="I167" s="44"/>
      <c r="J167" s="37"/>
      <c r="K167" s="53"/>
      <c r="L167" s="53"/>
      <c r="M167" s="74"/>
      <c r="N167" s="59"/>
      <c r="O167" s="81" t="str">
        <f t="shared" si="7"/>
        <v xml:space="preserve"> </v>
      </c>
      <c r="P167" s="46" t="str">
        <f t="shared" si="8"/>
        <v xml:space="preserve"> </v>
      </c>
      <c r="Q167" s="37"/>
    </row>
    <row r="168" spans="1:17" ht="70.150000000000006" customHeight="1">
      <c r="A168" s="41" t="str">
        <f>IF(BOM續頁!AC174="V","延", IF(BOM續頁!AD174="V","新","  "))</f>
        <v xml:space="preserve">  </v>
      </c>
      <c r="B168" s="39">
        <f>BOM續頁!A174</f>
        <v>164</v>
      </c>
      <c r="C168" s="41">
        <f>BOM續頁!K174</f>
        <v>0</v>
      </c>
      <c r="D168" s="41">
        <f>BOM續頁!Q174</f>
        <v>0</v>
      </c>
      <c r="E168" s="48">
        <f>BOM續頁!R174</f>
        <v>0</v>
      </c>
      <c r="F168" s="48">
        <f>BOM續頁!S174</f>
        <v>0</v>
      </c>
      <c r="G168" s="99" t="str">
        <f>IF(BOM續頁!AQ174="V",BOM續頁!AQ174,"  ")</f>
        <v xml:space="preserve">  </v>
      </c>
      <c r="H168" s="44"/>
      <c r="I168" s="44"/>
      <c r="J168" s="37"/>
      <c r="K168" s="53"/>
      <c r="L168" s="53"/>
      <c r="M168" s="74"/>
      <c r="N168" s="59"/>
      <c r="O168" s="81" t="str">
        <f t="shared" si="7"/>
        <v xml:space="preserve"> </v>
      </c>
      <c r="P168" s="46" t="str">
        <f t="shared" si="8"/>
        <v xml:space="preserve"> </v>
      </c>
      <c r="Q168" s="37"/>
    </row>
    <row r="169" spans="1:17" ht="70.150000000000006" customHeight="1">
      <c r="A169" s="41" t="str">
        <f>IF(BOM續頁!AC175="V","延", IF(BOM續頁!AD175="V","新","  "))</f>
        <v xml:space="preserve">  </v>
      </c>
      <c r="B169" s="39">
        <f>BOM續頁!A175</f>
        <v>165</v>
      </c>
      <c r="C169" s="41">
        <f>BOM續頁!K175</f>
        <v>0</v>
      </c>
      <c r="D169" s="41">
        <f>BOM續頁!Q175</f>
        <v>0</v>
      </c>
      <c r="E169" s="48">
        <f>BOM續頁!R175</f>
        <v>0</v>
      </c>
      <c r="F169" s="48">
        <f>BOM續頁!S175</f>
        <v>0</v>
      </c>
      <c r="G169" s="99" t="str">
        <f>IF(BOM續頁!AQ175="V",BOM續頁!AQ175,"  ")</f>
        <v xml:space="preserve">  </v>
      </c>
      <c r="H169" s="44"/>
      <c r="I169" s="44"/>
      <c r="J169" s="37"/>
      <c r="K169" s="53"/>
      <c r="L169" s="53"/>
      <c r="M169" s="74"/>
      <c r="N169" s="59"/>
      <c r="O169" s="81" t="str">
        <f t="shared" si="7"/>
        <v xml:space="preserve"> </v>
      </c>
      <c r="P169" s="46" t="str">
        <f t="shared" si="8"/>
        <v xml:space="preserve"> </v>
      </c>
      <c r="Q169" s="37"/>
    </row>
    <row r="170" spans="1:17" ht="70.150000000000006" customHeight="1">
      <c r="A170" s="41" t="str">
        <f>IF(BOM續頁!AC176="V","延", IF(BOM續頁!AD176="V","新","  "))</f>
        <v xml:space="preserve">  </v>
      </c>
      <c r="B170" s="39">
        <f>BOM續頁!A176</f>
        <v>166</v>
      </c>
      <c r="C170" s="41">
        <f>BOM續頁!K176</f>
        <v>0</v>
      </c>
      <c r="D170" s="41">
        <f>BOM續頁!Q176</f>
        <v>0</v>
      </c>
      <c r="E170" s="48">
        <f>BOM續頁!R176</f>
        <v>0</v>
      </c>
      <c r="F170" s="48">
        <f>BOM續頁!S176</f>
        <v>0</v>
      </c>
      <c r="G170" s="99" t="str">
        <f>IF(BOM續頁!AQ176="V",BOM續頁!AQ176,"  ")</f>
        <v xml:space="preserve">  </v>
      </c>
      <c r="H170" s="44"/>
      <c r="I170" s="44"/>
      <c r="J170" s="37"/>
      <c r="K170" s="53"/>
      <c r="L170" s="53"/>
      <c r="M170" s="74"/>
      <c r="N170" s="59"/>
      <c r="O170" s="81" t="str">
        <f t="shared" si="7"/>
        <v xml:space="preserve"> </v>
      </c>
      <c r="P170" s="46" t="str">
        <f t="shared" si="8"/>
        <v xml:space="preserve"> </v>
      </c>
      <c r="Q170" s="37"/>
    </row>
    <row r="171" spans="1:17" ht="70.150000000000006" customHeight="1">
      <c r="A171" s="41" t="str">
        <f>IF(BOM續頁!AC177="V","延", IF(BOM續頁!AD177="V","新","  "))</f>
        <v xml:space="preserve">  </v>
      </c>
      <c r="B171" s="39">
        <f>BOM續頁!A177</f>
        <v>167</v>
      </c>
      <c r="C171" s="41">
        <f>BOM續頁!K177</f>
        <v>0</v>
      </c>
      <c r="D171" s="41">
        <f>BOM續頁!Q177</f>
        <v>0</v>
      </c>
      <c r="E171" s="48">
        <f>BOM續頁!R177</f>
        <v>0</v>
      </c>
      <c r="F171" s="48">
        <f>BOM續頁!S177</f>
        <v>0</v>
      </c>
      <c r="G171" s="99" t="str">
        <f>IF(BOM續頁!AQ177="V",BOM續頁!AQ177,"  ")</f>
        <v xml:space="preserve">  </v>
      </c>
      <c r="H171" s="44"/>
      <c r="I171" s="44"/>
      <c r="J171" s="37"/>
      <c r="K171" s="53"/>
      <c r="L171" s="53"/>
      <c r="M171" s="74"/>
      <c r="N171" s="59"/>
      <c r="O171" s="81" t="str">
        <f t="shared" si="7"/>
        <v xml:space="preserve"> </v>
      </c>
      <c r="P171" s="46" t="str">
        <f t="shared" si="8"/>
        <v xml:space="preserve"> </v>
      </c>
      <c r="Q171" s="37"/>
    </row>
    <row r="172" spans="1:17" ht="70.150000000000006" customHeight="1">
      <c r="A172" s="41" t="str">
        <f>IF(BOM續頁!AC178="V","延", IF(BOM續頁!AD178="V","新","  "))</f>
        <v xml:space="preserve">  </v>
      </c>
      <c r="B172" s="39">
        <f>BOM續頁!A178</f>
        <v>168</v>
      </c>
      <c r="C172" s="41">
        <f>BOM續頁!K178</f>
        <v>0</v>
      </c>
      <c r="D172" s="41">
        <f>BOM續頁!Q178</f>
        <v>0</v>
      </c>
      <c r="E172" s="48">
        <f>BOM續頁!R178</f>
        <v>0</v>
      </c>
      <c r="F172" s="48">
        <f>BOM續頁!S178</f>
        <v>0</v>
      </c>
      <c r="G172" s="99" t="str">
        <f>IF(BOM續頁!AQ178="V",BOM續頁!AQ178,"  ")</f>
        <v xml:space="preserve">  </v>
      </c>
      <c r="H172" s="44"/>
      <c r="I172" s="44"/>
      <c r="J172" s="37"/>
      <c r="K172" s="53"/>
      <c r="L172" s="53"/>
      <c r="M172" s="74"/>
      <c r="N172" s="59"/>
      <c r="O172" s="81" t="str">
        <f t="shared" si="7"/>
        <v xml:space="preserve"> </v>
      </c>
      <c r="P172" s="46" t="str">
        <f t="shared" si="8"/>
        <v xml:space="preserve"> </v>
      </c>
      <c r="Q172" s="37"/>
    </row>
    <row r="173" spans="1:17" ht="70.150000000000006" customHeight="1">
      <c r="A173" s="41" t="str">
        <f>IF(BOM續頁!AC179="V","延", IF(BOM續頁!AD179="V","新","  "))</f>
        <v xml:space="preserve">  </v>
      </c>
      <c r="B173" s="39">
        <f>BOM續頁!A179</f>
        <v>169</v>
      </c>
      <c r="C173" s="41">
        <f>BOM續頁!K179</f>
        <v>0</v>
      </c>
      <c r="D173" s="41">
        <f>BOM續頁!Q179</f>
        <v>0</v>
      </c>
      <c r="E173" s="48">
        <f>BOM續頁!R179</f>
        <v>0</v>
      </c>
      <c r="F173" s="48">
        <f>BOM續頁!S179</f>
        <v>0</v>
      </c>
      <c r="G173" s="99" t="str">
        <f>IF(BOM續頁!AQ179="V",BOM續頁!AQ179,"  ")</f>
        <v xml:space="preserve">  </v>
      </c>
      <c r="H173" s="44"/>
      <c r="I173" s="44"/>
      <c r="J173" s="37"/>
      <c r="K173" s="53"/>
      <c r="L173" s="53"/>
      <c r="M173" s="74"/>
      <c r="N173" s="59"/>
      <c r="O173" s="81" t="str">
        <f t="shared" si="7"/>
        <v xml:space="preserve"> </v>
      </c>
      <c r="P173" s="46" t="str">
        <f t="shared" si="8"/>
        <v xml:space="preserve"> </v>
      </c>
      <c r="Q173" s="37"/>
    </row>
    <row r="174" spans="1:17" ht="70.150000000000006" customHeight="1">
      <c r="A174" s="41" t="str">
        <f>IF(BOM續頁!AC180="V","延", IF(BOM續頁!AD180="V","新","  "))</f>
        <v xml:space="preserve">  </v>
      </c>
      <c r="B174" s="39">
        <f>BOM續頁!A180</f>
        <v>170</v>
      </c>
      <c r="C174" s="41">
        <f>BOM續頁!K180</f>
        <v>0</v>
      </c>
      <c r="D174" s="41">
        <f>BOM續頁!Q180</f>
        <v>0</v>
      </c>
      <c r="E174" s="48">
        <f>BOM續頁!R180</f>
        <v>0</v>
      </c>
      <c r="F174" s="48">
        <f>BOM續頁!S180</f>
        <v>0</v>
      </c>
      <c r="G174" s="99" t="str">
        <f>IF(BOM續頁!AQ180="V",BOM續頁!AQ180,"  ")</f>
        <v xml:space="preserve">  </v>
      </c>
      <c r="H174" s="44"/>
      <c r="I174" s="44"/>
      <c r="J174" s="37"/>
      <c r="K174" s="53"/>
      <c r="L174" s="53"/>
      <c r="M174" s="74"/>
      <c r="N174" s="59"/>
      <c r="O174" s="81" t="str">
        <f t="shared" si="7"/>
        <v xml:space="preserve"> </v>
      </c>
      <c r="P174" s="46" t="str">
        <f t="shared" si="8"/>
        <v xml:space="preserve"> </v>
      </c>
      <c r="Q174" s="37"/>
    </row>
    <row r="175" spans="1:17" ht="70.150000000000006" customHeight="1">
      <c r="A175" s="41" t="str">
        <f>IF(BOM續頁!AC181="V","延", IF(BOM續頁!AD181="V","新","  "))</f>
        <v xml:space="preserve">  </v>
      </c>
      <c r="B175" s="39">
        <f>BOM續頁!A181</f>
        <v>171</v>
      </c>
      <c r="C175" s="41">
        <f>BOM續頁!K181</f>
        <v>0</v>
      </c>
      <c r="D175" s="41">
        <f>BOM續頁!Q181</f>
        <v>0</v>
      </c>
      <c r="E175" s="48">
        <f>BOM續頁!R181</f>
        <v>0</v>
      </c>
      <c r="F175" s="48">
        <f>BOM續頁!S181</f>
        <v>0</v>
      </c>
      <c r="G175" s="99" t="str">
        <f>IF(BOM續頁!AQ181="V",BOM續頁!AQ181,"  ")</f>
        <v xml:space="preserve">  </v>
      </c>
      <c r="H175" s="44"/>
      <c r="I175" s="44"/>
      <c r="J175" s="37"/>
      <c r="K175" s="53"/>
      <c r="L175" s="53"/>
      <c r="M175" s="74"/>
      <c r="N175" s="59"/>
      <c r="O175" s="81" t="str">
        <f t="shared" si="7"/>
        <v xml:space="preserve"> </v>
      </c>
      <c r="P175" s="46" t="str">
        <f t="shared" si="8"/>
        <v xml:space="preserve"> </v>
      </c>
      <c r="Q175" s="37"/>
    </row>
    <row r="176" spans="1:17" ht="70.150000000000006" customHeight="1">
      <c r="A176" s="41" t="str">
        <f>IF(BOM續頁!AC182="V","延", IF(BOM續頁!AD182="V","新","  "))</f>
        <v xml:space="preserve">  </v>
      </c>
      <c r="B176" s="39">
        <f>BOM續頁!A182</f>
        <v>172</v>
      </c>
      <c r="C176" s="41">
        <f>BOM續頁!K182</f>
        <v>0</v>
      </c>
      <c r="D176" s="41">
        <f>BOM續頁!Q182</f>
        <v>0</v>
      </c>
      <c r="E176" s="48">
        <f>BOM續頁!R182</f>
        <v>0</v>
      </c>
      <c r="F176" s="48">
        <f>BOM續頁!S182</f>
        <v>0</v>
      </c>
      <c r="G176" s="99" t="str">
        <f>IF(BOM續頁!AQ182="V",BOM續頁!AQ182,"  ")</f>
        <v xml:space="preserve">  </v>
      </c>
      <c r="H176" s="44"/>
      <c r="I176" s="44"/>
      <c r="J176" s="37"/>
      <c r="K176" s="53"/>
      <c r="L176" s="53"/>
      <c r="M176" s="74"/>
      <c r="N176" s="59"/>
      <c r="O176" s="81" t="str">
        <f t="shared" si="7"/>
        <v xml:space="preserve"> </v>
      </c>
      <c r="P176" s="46" t="str">
        <f t="shared" si="8"/>
        <v xml:space="preserve"> </v>
      </c>
      <c r="Q176" s="37"/>
    </row>
    <row r="177" spans="1:17" ht="70.150000000000006" customHeight="1">
      <c r="A177" s="41" t="str">
        <f>IF(BOM續頁!AC183="V","延", IF(BOM續頁!AD183="V","新","  "))</f>
        <v xml:space="preserve">  </v>
      </c>
      <c r="B177" s="39">
        <f>BOM續頁!A183</f>
        <v>173</v>
      </c>
      <c r="C177" s="41">
        <f>BOM續頁!K183</f>
        <v>0</v>
      </c>
      <c r="D177" s="41">
        <f>BOM續頁!Q183</f>
        <v>0</v>
      </c>
      <c r="E177" s="48">
        <f>BOM續頁!R183</f>
        <v>0</v>
      </c>
      <c r="F177" s="48">
        <f>BOM續頁!S183</f>
        <v>0</v>
      </c>
      <c r="G177" s="99" t="str">
        <f>IF(BOM續頁!AQ183="V",BOM續頁!AQ183,"  ")</f>
        <v xml:space="preserve">  </v>
      </c>
      <c r="H177" s="44"/>
      <c r="I177" s="44"/>
      <c r="J177" s="37"/>
      <c r="K177" s="53"/>
      <c r="L177" s="53"/>
      <c r="M177" s="74"/>
      <c r="N177" s="59"/>
      <c r="O177" s="81" t="str">
        <f t="shared" si="7"/>
        <v xml:space="preserve"> </v>
      </c>
      <c r="P177" s="46" t="str">
        <f t="shared" si="8"/>
        <v xml:space="preserve"> </v>
      </c>
      <c r="Q177" s="37"/>
    </row>
    <row r="178" spans="1:17" ht="70.150000000000006" customHeight="1">
      <c r="A178" s="41" t="str">
        <f>IF(BOM續頁!AC184="V","延", IF(BOM續頁!AD184="V","新","  "))</f>
        <v xml:space="preserve">  </v>
      </c>
      <c r="B178" s="39">
        <f>BOM續頁!A184</f>
        <v>174</v>
      </c>
      <c r="C178" s="41">
        <f>BOM續頁!K184</f>
        <v>0</v>
      </c>
      <c r="D178" s="41">
        <f>BOM續頁!Q184</f>
        <v>0</v>
      </c>
      <c r="E178" s="48">
        <f>BOM續頁!R184</f>
        <v>0</v>
      </c>
      <c r="F178" s="48">
        <f>BOM續頁!S184</f>
        <v>0</v>
      </c>
      <c r="G178" s="99" t="str">
        <f>IF(BOM續頁!AQ184="V",BOM續頁!AQ184,"  ")</f>
        <v xml:space="preserve">  </v>
      </c>
      <c r="H178" s="44"/>
      <c r="I178" s="44"/>
      <c r="J178" s="37"/>
      <c r="K178" s="53"/>
      <c r="L178" s="53"/>
      <c r="M178" s="74"/>
      <c r="N178" s="59"/>
      <c r="O178" s="81" t="str">
        <f t="shared" si="7"/>
        <v xml:space="preserve"> </v>
      </c>
      <c r="P178" s="46" t="str">
        <f t="shared" si="8"/>
        <v xml:space="preserve"> </v>
      </c>
      <c r="Q178" s="37"/>
    </row>
    <row r="179" spans="1:17" ht="70.150000000000006" customHeight="1">
      <c r="A179" s="41" t="str">
        <f>IF(BOM續頁!AC185="V","延", IF(BOM續頁!AD185="V","新","  "))</f>
        <v xml:space="preserve">  </v>
      </c>
      <c r="B179" s="39">
        <f>BOM續頁!A185</f>
        <v>175</v>
      </c>
      <c r="C179" s="41">
        <f>BOM續頁!K185</f>
        <v>0</v>
      </c>
      <c r="D179" s="41">
        <f>BOM續頁!Q185</f>
        <v>0</v>
      </c>
      <c r="E179" s="48">
        <f>BOM續頁!R185</f>
        <v>0</v>
      </c>
      <c r="F179" s="48">
        <f>BOM續頁!S185</f>
        <v>0</v>
      </c>
      <c r="G179" s="99" t="str">
        <f>IF(BOM續頁!AQ185="V",BOM續頁!AQ185,"  ")</f>
        <v xml:space="preserve">  </v>
      </c>
      <c r="H179" s="44"/>
      <c r="I179" s="44"/>
      <c r="J179" s="37"/>
      <c r="K179" s="53"/>
      <c r="L179" s="53"/>
      <c r="M179" s="74"/>
      <c r="N179" s="59"/>
      <c r="O179" s="81" t="str">
        <f t="shared" si="7"/>
        <v xml:space="preserve"> </v>
      </c>
      <c r="P179" s="46" t="str">
        <f t="shared" si="8"/>
        <v xml:space="preserve"> </v>
      </c>
      <c r="Q179" s="37"/>
    </row>
    <row r="180" spans="1:17" ht="70.150000000000006" customHeight="1">
      <c r="A180" s="41" t="str">
        <f>IF(BOM續頁!AC186="V","延", IF(BOM續頁!AD186="V","新","  "))</f>
        <v xml:space="preserve">  </v>
      </c>
      <c r="B180" s="39">
        <f>BOM續頁!A186</f>
        <v>176</v>
      </c>
      <c r="C180" s="41">
        <f>BOM續頁!K186</f>
        <v>0</v>
      </c>
      <c r="D180" s="41">
        <f>BOM續頁!Q186</f>
        <v>0</v>
      </c>
      <c r="E180" s="48">
        <f>BOM續頁!R186</f>
        <v>0</v>
      </c>
      <c r="F180" s="48">
        <f>BOM續頁!S186</f>
        <v>0</v>
      </c>
      <c r="G180" s="99" t="str">
        <f>IF(BOM續頁!AQ186="V",BOM續頁!AQ186,"  ")</f>
        <v xml:space="preserve">  </v>
      </c>
      <c r="H180" s="44"/>
      <c r="I180" s="44"/>
      <c r="J180" s="37"/>
      <c r="K180" s="53"/>
      <c r="L180" s="53"/>
      <c r="M180" s="74"/>
      <c r="N180" s="59"/>
      <c r="O180" s="81" t="str">
        <f t="shared" si="7"/>
        <v xml:space="preserve"> </v>
      </c>
      <c r="P180" s="46" t="str">
        <f t="shared" si="8"/>
        <v xml:space="preserve"> </v>
      </c>
      <c r="Q180" s="37"/>
    </row>
    <row r="181" spans="1:17" ht="70.150000000000006" customHeight="1">
      <c r="A181" s="41" t="str">
        <f>IF(BOM續頁!AC187="V","延", IF(BOM續頁!AD187="V","新","  "))</f>
        <v xml:space="preserve">  </v>
      </c>
      <c r="B181" s="39">
        <f>BOM續頁!A187</f>
        <v>177</v>
      </c>
      <c r="C181" s="41">
        <f>BOM續頁!K187</f>
        <v>0</v>
      </c>
      <c r="D181" s="41">
        <f>BOM續頁!Q187</f>
        <v>0</v>
      </c>
      <c r="E181" s="48">
        <f>BOM續頁!R187</f>
        <v>0</v>
      </c>
      <c r="F181" s="48">
        <f>BOM續頁!S187</f>
        <v>0</v>
      </c>
      <c r="G181" s="99" t="str">
        <f>IF(BOM續頁!AQ187="V",BOM續頁!AQ187,"  ")</f>
        <v xml:space="preserve">  </v>
      </c>
      <c r="H181" s="44"/>
      <c r="I181" s="44"/>
      <c r="J181" s="37"/>
      <c r="K181" s="53"/>
      <c r="L181" s="53"/>
      <c r="M181" s="74"/>
      <c r="N181" s="59"/>
      <c r="O181" s="81" t="str">
        <f t="shared" si="7"/>
        <v xml:space="preserve"> </v>
      </c>
      <c r="P181" s="46" t="str">
        <f t="shared" si="8"/>
        <v xml:space="preserve"> </v>
      </c>
      <c r="Q181" s="37"/>
    </row>
    <row r="182" spans="1:17" ht="70.150000000000006" customHeight="1">
      <c r="A182" s="41" t="str">
        <f>IF(BOM續頁!AC188="V","延", IF(BOM續頁!AD188="V","新","  "))</f>
        <v xml:space="preserve">  </v>
      </c>
      <c r="B182" s="39">
        <f>BOM續頁!A188</f>
        <v>178</v>
      </c>
      <c r="C182" s="41">
        <f>BOM續頁!K188</f>
        <v>0</v>
      </c>
      <c r="D182" s="41">
        <f>BOM續頁!Q188</f>
        <v>0</v>
      </c>
      <c r="E182" s="48">
        <f>BOM續頁!R188</f>
        <v>0</v>
      </c>
      <c r="F182" s="48">
        <f>BOM續頁!S188</f>
        <v>0</v>
      </c>
      <c r="G182" s="99" t="str">
        <f>IF(BOM續頁!AQ188="V",BOM續頁!AQ188,"  ")</f>
        <v xml:space="preserve">  </v>
      </c>
      <c r="H182" s="44"/>
      <c r="I182" s="44"/>
      <c r="J182" s="37"/>
      <c r="K182" s="53"/>
      <c r="L182" s="53"/>
      <c r="M182" s="74"/>
      <c r="N182" s="59"/>
      <c r="O182" s="81" t="str">
        <f t="shared" si="7"/>
        <v xml:space="preserve"> </v>
      </c>
      <c r="P182" s="46" t="str">
        <f t="shared" si="8"/>
        <v xml:space="preserve"> </v>
      </c>
      <c r="Q182" s="37"/>
    </row>
    <row r="183" spans="1:17" ht="70.150000000000006" customHeight="1">
      <c r="A183" s="41" t="str">
        <f>IF(BOM續頁!AC189="V","延", IF(BOM續頁!AD189="V","新","  "))</f>
        <v xml:space="preserve">  </v>
      </c>
      <c r="B183" s="39">
        <f>BOM續頁!A189</f>
        <v>179</v>
      </c>
      <c r="C183" s="41">
        <f>BOM續頁!K189</f>
        <v>0</v>
      </c>
      <c r="D183" s="41">
        <f>BOM續頁!Q189</f>
        <v>0</v>
      </c>
      <c r="E183" s="48">
        <f>BOM續頁!R189</f>
        <v>0</v>
      </c>
      <c r="F183" s="48">
        <f>BOM續頁!S189</f>
        <v>0</v>
      </c>
      <c r="G183" s="99" t="str">
        <f>IF(BOM續頁!AQ189="V",BOM續頁!AQ189,"  ")</f>
        <v xml:space="preserve">  </v>
      </c>
      <c r="H183" s="44"/>
      <c r="I183" s="44"/>
      <c r="J183" s="37"/>
      <c r="K183" s="53"/>
      <c r="L183" s="53"/>
      <c r="M183" s="74"/>
      <c r="N183" s="59"/>
      <c r="O183" s="81" t="str">
        <f t="shared" si="7"/>
        <v xml:space="preserve"> </v>
      </c>
      <c r="P183" s="46" t="str">
        <f t="shared" si="8"/>
        <v xml:space="preserve"> </v>
      </c>
      <c r="Q183" s="37"/>
    </row>
    <row r="184" spans="1:17" ht="70.150000000000006" customHeight="1">
      <c r="A184" s="41" t="str">
        <f>IF(BOM續頁!AC190="V","延", IF(BOM續頁!AD190="V","新","  "))</f>
        <v xml:space="preserve">  </v>
      </c>
      <c r="B184" s="39">
        <f>BOM續頁!A190</f>
        <v>180</v>
      </c>
      <c r="C184" s="41">
        <f>BOM續頁!K190</f>
        <v>0</v>
      </c>
      <c r="D184" s="41">
        <f>BOM續頁!Q190</f>
        <v>0</v>
      </c>
      <c r="E184" s="48">
        <f>BOM續頁!R190</f>
        <v>0</v>
      </c>
      <c r="F184" s="48">
        <f>BOM續頁!S190</f>
        <v>0</v>
      </c>
      <c r="G184" s="99" t="str">
        <f>IF(BOM續頁!AQ190="V",BOM續頁!AQ190,"  ")</f>
        <v xml:space="preserve">  </v>
      </c>
      <c r="H184" s="44"/>
      <c r="I184" s="44"/>
      <c r="J184" s="37"/>
      <c r="K184" s="53"/>
      <c r="L184" s="53"/>
      <c r="M184" s="74"/>
      <c r="N184" s="59"/>
      <c r="O184" s="81" t="str">
        <f t="shared" si="7"/>
        <v xml:space="preserve"> </v>
      </c>
      <c r="P184" s="46" t="str">
        <f t="shared" si="8"/>
        <v xml:space="preserve"> </v>
      </c>
      <c r="Q184" s="37"/>
    </row>
    <row r="185" spans="1:17" ht="70.150000000000006" customHeight="1">
      <c r="A185" s="41" t="str">
        <f>IF(BOM續頁!AC191="V","延", IF(BOM續頁!AD191="V","新","  "))</f>
        <v xml:space="preserve">  </v>
      </c>
      <c r="B185" s="39">
        <f>BOM續頁!A191</f>
        <v>181</v>
      </c>
      <c r="C185" s="41">
        <f>BOM續頁!K191</f>
        <v>0</v>
      </c>
      <c r="D185" s="41">
        <f>BOM續頁!Q191</f>
        <v>0</v>
      </c>
      <c r="E185" s="48">
        <f>BOM續頁!R191</f>
        <v>0</v>
      </c>
      <c r="F185" s="48">
        <f>BOM續頁!S191</f>
        <v>0</v>
      </c>
      <c r="G185" s="99" t="str">
        <f>IF(BOM續頁!AQ191="V",BOM續頁!AQ191,"  ")</f>
        <v xml:space="preserve">  </v>
      </c>
      <c r="H185" s="44"/>
      <c r="I185" s="44"/>
      <c r="J185" s="37"/>
      <c r="K185" s="53"/>
      <c r="L185" s="53"/>
      <c r="M185" s="74"/>
      <c r="N185" s="59"/>
      <c r="O185" s="81" t="str">
        <f t="shared" si="7"/>
        <v xml:space="preserve"> </v>
      </c>
      <c r="P185" s="46" t="str">
        <f t="shared" si="8"/>
        <v xml:space="preserve"> </v>
      </c>
      <c r="Q185" s="37"/>
    </row>
    <row r="186" spans="1:17" ht="70.150000000000006" customHeight="1">
      <c r="A186" s="41" t="str">
        <f>IF(BOM續頁!AC192="V","延", IF(BOM續頁!AD192="V","新","  "))</f>
        <v xml:space="preserve">  </v>
      </c>
      <c r="B186" s="39">
        <f>BOM續頁!A192</f>
        <v>182</v>
      </c>
      <c r="C186" s="41">
        <f>BOM續頁!K192</f>
        <v>0</v>
      </c>
      <c r="D186" s="41">
        <f>BOM續頁!Q192</f>
        <v>0</v>
      </c>
      <c r="E186" s="48">
        <f>BOM續頁!R192</f>
        <v>0</v>
      </c>
      <c r="F186" s="48">
        <f>BOM續頁!S192</f>
        <v>0</v>
      </c>
      <c r="G186" s="99" t="str">
        <f>IF(BOM續頁!AQ192="V",BOM續頁!AQ192,"  ")</f>
        <v xml:space="preserve">  </v>
      </c>
      <c r="H186" s="44"/>
      <c r="I186" s="44"/>
      <c r="J186" s="37"/>
      <c r="K186" s="53"/>
      <c r="L186" s="53"/>
      <c r="M186" s="74"/>
      <c r="N186" s="59"/>
      <c r="O186" s="81" t="str">
        <f t="shared" si="7"/>
        <v xml:space="preserve"> </v>
      </c>
      <c r="P186" s="46" t="str">
        <f t="shared" si="8"/>
        <v xml:space="preserve"> </v>
      </c>
      <c r="Q186" s="37"/>
    </row>
    <row r="187" spans="1:17" ht="70.150000000000006" customHeight="1">
      <c r="A187" s="41" t="str">
        <f>IF(BOM續頁!AC193="V","延", IF(BOM續頁!AD193="V","新","  "))</f>
        <v xml:space="preserve">  </v>
      </c>
      <c r="B187" s="39">
        <f>BOM續頁!A193</f>
        <v>183</v>
      </c>
      <c r="C187" s="41">
        <f>BOM續頁!K193</f>
        <v>0</v>
      </c>
      <c r="D187" s="41">
        <f>BOM續頁!Q193</f>
        <v>0</v>
      </c>
      <c r="E187" s="48">
        <f>BOM續頁!R193</f>
        <v>0</v>
      </c>
      <c r="F187" s="48">
        <f>BOM續頁!S193</f>
        <v>0</v>
      </c>
      <c r="G187" s="99" t="str">
        <f>IF(BOM續頁!AQ193="V",BOM續頁!AQ193,"  ")</f>
        <v xml:space="preserve">  </v>
      </c>
      <c r="H187" s="44"/>
      <c r="I187" s="44"/>
      <c r="J187" s="37"/>
      <c r="K187" s="53"/>
      <c r="L187" s="53"/>
      <c r="M187" s="74"/>
      <c r="N187" s="59"/>
      <c r="O187" s="81" t="str">
        <f t="shared" si="7"/>
        <v xml:space="preserve"> </v>
      </c>
      <c r="P187" s="46" t="str">
        <f t="shared" si="8"/>
        <v xml:space="preserve"> </v>
      </c>
      <c r="Q187" s="37"/>
    </row>
    <row r="188" spans="1:17" ht="70.150000000000006" customHeight="1">
      <c r="A188" s="41" t="str">
        <f>IF(BOM續頁!AC194="V","延", IF(BOM續頁!AD194="V","新","  "))</f>
        <v xml:space="preserve">  </v>
      </c>
      <c r="B188" s="39">
        <f>BOM續頁!A194</f>
        <v>184</v>
      </c>
      <c r="C188" s="41">
        <f>BOM續頁!K194</f>
        <v>0</v>
      </c>
      <c r="D188" s="41">
        <f>BOM續頁!Q194</f>
        <v>0</v>
      </c>
      <c r="E188" s="48">
        <f>BOM續頁!R194</f>
        <v>0</v>
      </c>
      <c r="F188" s="48">
        <f>BOM續頁!S194</f>
        <v>0</v>
      </c>
      <c r="G188" s="99" t="str">
        <f>IF(BOM續頁!AQ194="V",BOM續頁!AQ194,"  ")</f>
        <v xml:space="preserve">  </v>
      </c>
      <c r="H188" s="44"/>
      <c r="I188" s="44"/>
      <c r="J188" s="37"/>
      <c r="K188" s="53"/>
      <c r="L188" s="53"/>
      <c r="M188" s="74"/>
      <c r="N188" s="59"/>
      <c r="O188" s="81" t="str">
        <f t="shared" si="7"/>
        <v xml:space="preserve"> </v>
      </c>
      <c r="P188" s="46" t="str">
        <f t="shared" si="8"/>
        <v xml:space="preserve"> </v>
      </c>
      <c r="Q188" s="37"/>
    </row>
    <row r="189" spans="1:17" ht="70.150000000000006" customHeight="1">
      <c r="A189" s="41" t="str">
        <f>IF(BOM續頁!AC195="V","延", IF(BOM續頁!AD195="V","新","  "))</f>
        <v xml:space="preserve">  </v>
      </c>
      <c r="B189" s="39">
        <f>BOM續頁!A195</f>
        <v>185</v>
      </c>
      <c r="C189" s="41">
        <f>BOM續頁!K195</f>
        <v>0</v>
      </c>
      <c r="D189" s="41">
        <f>BOM續頁!Q195</f>
        <v>0</v>
      </c>
      <c r="E189" s="48">
        <f>BOM續頁!R195</f>
        <v>0</v>
      </c>
      <c r="F189" s="48">
        <f>BOM續頁!S195</f>
        <v>0</v>
      </c>
      <c r="G189" s="99" t="str">
        <f>IF(BOM續頁!AQ195="V",BOM續頁!AQ195,"  ")</f>
        <v xml:space="preserve">  </v>
      </c>
      <c r="H189" s="44"/>
      <c r="I189" s="44"/>
      <c r="J189" s="37"/>
      <c r="K189" s="53"/>
      <c r="L189" s="53"/>
      <c r="M189" s="74"/>
      <c r="N189" s="59"/>
      <c r="O189" s="81" t="str">
        <f t="shared" si="7"/>
        <v xml:space="preserve"> </v>
      </c>
      <c r="P189" s="46" t="str">
        <f t="shared" si="8"/>
        <v xml:space="preserve"> </v>
      </c>
      <c r="Q189" s="37"/>
    </row>
    <row r="190" spans="1:17" ht="70.150000000000006" customHeight="1">
      <c r="A190" s="41" t="str">
        <f>IF(BOM續頁!AC196="V","延", IF(BOM續頁!AD196="V","新","  "))</f>
        <v xml:space="preserve">  </v>
      </c>
      <c r="B190" s="39">
        <f>BOM續頁!A196</f>
        <v>186</v>
      </c>
      <c r="C190" s="41">
        <f>BOM續頁!K196</f>
        <v>0</v>
      </c>
      <c r="D190" s="41">
        <f>BOM續頁!Q196</f>
        <v>0</v>
      </c>
      <c r="E190" s="48">
        <f>BOM續頁!R196</f>
        <v>0</v>
      </c>
      <c r="F190" s="48">
        <f>BOM續頁!S196</f>
        <v>0</v>
      </c>
      <c r="G190" s="99" t="str">
        <f>IF(BOM續頁!AQ196="V",BOM續頁!AQ196,"  ")</f>
        <v xml:space="preserve">  </v>
      </c>
      <c r="H190" s="44"/>
      <c r="I190" s="44"/>
      <c r="J190" s="37"/>
      <c r="K190" s="53"/>
      <c r="L190" s="53"/>
      <c r="M190" s="74"/>
      <c r="N190" s="59"/>
      <c r="O190" s="81" t="str">
        <f t="shared" si="7"/>
        <v xml:space="preserve"> </v>
      </c>
      <c r="P190" s="46" t="str">
        <f t="shared" si="8"/>
        <v xml:space="preserve"> </v>
      </c>
      <c r="Q190" s="37"/>
    </row>
    <row r="191" spans="1:17" ht="70.150000000000006" customHeight="1">
      <c r="A191" s="41" t="str">
        <f>IF(BOM續頁!AC197="V","延", IF(BOM續頁!AD197="V","新","  "))</f>
        <v xml:space="preserve">  </v>
      </c>
      <c r="B191" s="39">
        <f>BOM續頁!A197</f>
        <v>187</v>
      </c>
      <c r="C191" s="41">
        <f>BOM續頁!K197</f>
        <v>0</v>
      </c>
      <c r="D191" s="41">
        <f>BOM續頁!Q197</f>
        <v>0</v>
      </c>
      <c r="E191" s="48">
        <f>BOM續頁!R197</f>
        <v>0</v>
      </c>
      <c r="F191" s="48">
        <f>BOM續頁!S197</f>
        <v>0</v>
      </c>
      <c r="G191" s="99" t="str">
        <f>IF(BOM續頁!AQ197="V",BOM續頁!AQ197,"  ")</f>
        <v xml:space="preserve">  </v>
      </c>
      <c r="H191" s="44"/>
      <c r="I191" s="44"/>
      <c r="J191" s="37"/>
      <c r="K191" s="53"/>
      <c r="L191" s="53"/>
      <c r="M191" s="74"/>
      <c r="N191" s="59"/>
      <c r="O191" s="81" t="str">
        <f t="shared" si="7"/>
        <v xml:space="preserve"> </v>
      </c>
      <c r="P191" s="46" t="str">
        <f t="shared" si="8"/>
        <v xml:space="preserve"> </v>
      </c>
      <c r="Q191" s="37"/>
    </row>
    <row r="192" spans="1:17" ht="70.150000000000006" customHeight="1">
      <c r="A192" s="41" t="str">
        <f>IF(BOM續頁!AC198="V","延", IF(BOM續頁!AD198="V","新","  "))</f>
        <v xml:space="preserve">  </v>
      </c>
      <c r="B192" s="39">
        <f>BOM續頁!A198</f>
        <v>188</v>
      </c>
      <c r="C192" s="41">
        <f>BOM續頁!K198</f>
        <v>0</v>
      </c>
      <c r="D192" s="41">
        <f>BOM續頁!Q198</f>
        <v>0</v>
      </c>
      <c r="E192" s="48">
        <f>BOM續頁!R198</f>
        <v>0</v>
      </c>
      <c r="F192" s="48">
        <f>BOM續頁!S198</f>
        <v>0</v>
      </c>
      <c r="G192" s="99" t="str">
        <f>IF(BOM續頁!AQ198="V",BOM續頁!AQ198,"  ")</f>
        <v xml:space="preserve">  </v>
      </c>
      <c r="H192" s="44"/>
      <c r="I192" s="44"/>
      <c r="J192" s="37"/>
      <c r="K192" s="53"/>
      <c r="L192" s="53"/>
      <c r="M192" s="74"/>
      <c r="N192" s="59"/>
      <c r="O192" s="81" t="str">
        <f t="shared" si="7"/>
        <v xml:space="preserve"> </v>
      </c>
      <c r="P192" s="46" t="str">
        <f t="shared" si="8"/>
        <v xml:space="preserve"> </v>
      </c>
      <c r="Q192" s="37"/>
    </row>
    <row r="193" spans="1:17" ht="70.150000000000006" customHeight="1">
      <c r="A193" s="41" t="str">
        <f>IF(BOM續頁!AC199="V","延", IF(BOM續頁!AD199="V","新","  "))</f>
        <v xml:space="preserve">  </v>
      </c>
      <c r="B193" s="39">
        <f>BOM續頁!A199</f>
        <v>189</v>
      </c>
      <c r="C193" s="41">
        <f>BOM續頁!K199</f>
        <v>0</v>
      </c>
      <c r="D193" s="41">
        <f>BOM續頁!Q199</f>
        <v>0</v>
      </c>
      <c r="E193" s="48">
        <f>BOM續頁!R199</f>
        <v>0</v>
      </c>
      <c r="F193" s="48">
        <f>BOM續頁!S199</f>
        <v>0</v>
      </c>
      <c r="G193" s="99" t="str">
        <f>IF(BOM續頁!AQ199="V",BOM續頁!AQ199,"  ")</f>
        <v xml:space="preserve">  </v>
      </c>
      <c r="H193" s="44"/>
      <c r="I193" s="44"/>
      <c r="J193" s="37"/>
      <c r="K193" s="53"/>
      <c r="L193" s="53"/>
      <c r="M193" s="74"/>
      <c r="N193" s="59"/>
      <c r="O193" s="81" t="str">
        <f t="shared" si="7"/>
        <v xml:space="preserve"> </v>
      </c>
      <c r="P193" s="46" t="str">
        <f t="shared" si="8"/>
        <v xml:space="preserve"> </v>
      </c>
      <c r="Q193" s="37"/>
    </row>
    <row r="194" spans="1:17" ht="70.150000000000006" customHeight="1">
      <c r="A194" s="41" t="str">
        <f>IF(BOM續頁!AC200="V","延", IF(BOM續頁!AD200="V","新","  "))</f>
        <v xml:space="preserve">  </v>
      </c>
      <c r="B194" s="39">
        <f>BOM續頁!A200</f>
        <v>190</v>
      </c>
      <c r="C194" s="41">
        <f>BOM續頁!K200</f>
        <v>0</v>
      </c>
      <c r="D194" s="41">
        <f>BOM續頁!Q200</f>
        <v>0</v>
      </c>
      <c r="E194" s="48">
        <f>BOM續頁!R200</f>
        <v>0</v>
      </c>
      <c r="F194" s="48">
        <f>BOM續頁!S200</f>
        <v>0</v>
      </c>
      <c r="G194" s="99" t="str">
        <f>IF(BOM續頁!AQ200="V",BOM續頁!AQ200,"  ")</f>
        <v xml:space="preserve">  </v>
      </c>
      <c r="H194" s="44"/>
      <c r="I194" s="44"/>
      <c r="J194" s="37"/>
      <c r="K194" s="53"/>
      <c r="L194" s="53"/>
      <c r="M194" s="74"/>
      <c r="N194" s="59"/>
      <c r="O194" s="81" t="str">
        <f t="shared" si="7"/>
        <v xml:space="preserve"> </v>
      </c>
      <c r="P194" s="46" t="str">
        <f t="shared" si="8"/>
        <v xml:space="preserve"> </v>
      </c>
      <c r="Q194" s="37"/>
    </row>
    <row r="195" spans="1:17" ht="70.150000000000006" customHeight="1">
      <c r="A195" s="41" t="str">
        <f>IF(BOM續頁!AC201="V","延", IF(BOM續頁!AD201="V","新","  "))</f>
        <v xml:space="preserve">  </v>
      </c>
      <c r="B195" s="39">
        <f>BOM續頁!A201</f>
        <v>191</v>
      </c>
      <c r="C195" s="41">
        <f>BOM續頁!K201</f>
        <v>0</v>
      </c>
      <c r="D195" s="41">
        <f>BOM續頁!Q201</f>
        <v>0</v>
      </c>
      <c r="E195" s="48">
        <f>BOM續頁!R201</f>
        <v>0</v>
      </c>
      <c r="F195" s="48">
        <f>BOM續頁!S201</f>
        <v>0</v>
      </c>
      <c r="G195" s="99" t="str">
        <f>IF(BOM續頁!AQ201="V",BOM續頁!AQ201,"  ")</f>
        <v xml:space="preserve">  </v>
      </c>
      <c r="H195" s="44"/>
      <c r="I195" s="44"/>
      <c r="J195" s="37"/>
      <c r="K195" s="53"/>
      <c r="L195" s="53"/>
      <c r="M195" s="74"/>
      <c r="N195" s="59"/>
      <c r="O195" s="81" t="str">
        <f t="shared" si="7"/>
        <v xml:space="preserve"> </v>
      </c>
      <c r="P195" s="46" t="str">
        <f t="shared" si="8"/>
        <v xml:space="preserve"> </v>
      </c>
      <c r="Q195" s="37"/>
    </row>
    <row r="196" spans="1:17" ht="70.150000000000006" customHeight="1">
      <c r="A196" s="41" t="str">
        <f>IF(BOM續頁!AC202="V","延", IF(BOM續頁!AD202="V","新","  "))</f>
        <v xml:space="preserve">  </v>
      </c>
      <c r="B196" s="39">
        <f>BOM續頁!A202</f>
        <v>192</v>
      </c>
      <c r="C196" s="41">
        <f>BOM續頁!K202</f>
        <v>0</v>
      </c>
      <c r="D196" s="41">
        <f>BOM續頁!Q202</f>
        <v>0</v>
      </c>
      <c r="E196" s="48">
        <f>BOM續頁!R202</f>
        <v>0</v>
      </c>
      <c r="F196" s="48">
        <f>BOM續頁!S202</f>
        <v>0</v>
      </c>
      <c r="G196" s="99" t="str">
        <f>IF(BOM續頁!AQ202="V",BOM續頁!AQ202,"  ")</f>
        <v xml:space="preserve">  </v>
      </c>
      <c r="H196" s="44"/>
      <c r="I196" s="44"/>
      <c r="J196" s="37"/>
      <c r="K196" s="53"/>
      <c r="L196" s="53"/>
      <c r="M196" s="74"/>
      <c r="N196" s="59"/>
      <c r="O196" s="81" t="str">
        <f t="shared" si="7"/>
        <v xml:space="preserve"> </v>
      </c>
      <c r="P196" s="46" t="str">
        <f t="shared" si="8"/>
        <v xml:space="preserve"> </v>
      </c>
      <c r="Q196" s="37"/>
    </row>
    <row r="197" spans="1:17" ht="70.150000000000006" customHeight="1">
      <c r="A197" s="41" t="str">
        <f>IF(BOM續頁!AC203="V","延", IF(BOM續頁!AD203="V","新","  "))</f>
        <v xml:space="preserve">  </v>
      </c>
      <c r="B197" s="39">
        <f>BOM續頁!A203</f>
        <v>193</v>
      </c>
      <c r="C197" s="41">
        <f>BOM續頁!K203</f>
        <v>0</v>
      </c>
      <c r="D197" s="41">
        <f>BOM續頁!Q203</f>
        <v>0</v>
      </c>
      <c r="E197" s="48">
        <f>BOM續頁!R203</f>
        <v>0</v>
      </c>
      <c r="F197" s="48">
        <f>BOM續頁!S203</f>
        <v>0</v>
      </c>
      <c r="G197" s="99" t="str">
        <f>IF(BOM續頁!AQ203="V",BOM續頁!AQ203,"  ")</f>
        <v xml:space="preserve">  </v>
      </c>
      <c r="H197" s="44"/>
      <c r="I197" s="44"/>
      <c r="J197" s="37"/>
      <c r="K197" s="53"/>
      <c r="L197" s="53"/>
      <c r="M197" s="74"/>
      <c r="N197" s="59"/>
      <c r="O197" s="81" t="str">
        <f t="shared" si="7"/>
        <v xml:space="preserve"> </v>
      </c>
      <c r="P197" s="46" t="str">
        <f t="shared" ref="P197:P204" si="9">IFERROR(M197*H197*O197, " ")</f>
        <v xml:space="preserve"> </v>
      </c>
      <c r="Q197" s="37"/>
    </row>
    <row r="198" spans="1:17" ht="70.150000000000006" customHeight="1">
      <c r="A198" s="41" t="str">
        <f>IF(BOM續頁!AC204="V","延", IF(BOM續頁!AD204="V","新","  "))</f>
        <v xml:space="preserve">  </v>
      </c>
      <c r="B198" s="39">
        <f>BOM續頁!A204</f>
        <v>194</v>
      </c>
      <c r="C198" s="41">
        <f>BOM續頁!K204</f>
        <v>0</v>
      </c>
      <c r="D198" s="41">
        <f>BOM續頁!Q204</f>
        <v>0</v>
      </c>
      <c r="E198" s="48">
        <f>BOM續頁!R204</f>
        <v>0</v>
      </c>
      <c r="F198" s="48">
        <f>BOM續頁!S204</f>
        <v>0</v>
      </c>
      <c r="G198" s="99" t="str">
        <f>IF(BOM續頁!AQ204="V",BOM續頁!AQ204,"  ")</f>
        <v xml:space="preserve">  </v>
      </c>
      <c r="H198" s="44"/>
      <c r="I198" s="44"/>
      <c r="J198" s="37"/>
      <c r="K198" s="53"/>
      <c r="L198" s="53"/>
      <c r="M198" s="74"/>
      <c r="N198" s="59"/>
      <c r="O198" s="81" t="str">
        <f t="shared" ref="O198:O204" si="10">IFERROR(VLOOKUP(N198,$S$5:$T$9,2,FALSE)," ")</f>
        <v xml:space="preserve"> </v>
      </c>
      <c r="P198" s="46" t="str">
        <f t="shared" si="9"/>
        <v xml:space="preserve"> </v>
      </c>
      <c r="Q198" s="37"/>
    </row>
    <row r="199" spans="1:17" ht="70.150000000000006" customHeight="1">
      <c r="A199" s="41" t="str">
        <f>IF(BOM續頁!AC205="V","延", IF(BOM續頁!AD205="V","新","  "))</f>
        <v xml:space="preserve">  </v>
      </c>
      <c r="B199" s="39">
        <f>BOM續頁!A205</f>
        <v>195</v>
      </c>
      <c r="C199" s="41">
        <f>BOM續頁!K205</f>
        <v>0</v>
      </c>
      <c r="D199" s="41">
        <f>BOM續頁!Q205</f>
        <v>0</v>
      </c>
      <c r="E199" s="48">
        <f>BOM續頁!R205</f>
        <v>0</v>
      </c>
      <c r="F199" s="48">
        <f>BOM續頁!S205</f>
        <v>0</v>
      </c>
      <c r="G199" s="99" t="str">
        <f>IF(BOM續頁!AQ205="V",BOM續頁!AQ205,"  ")</f>
        <v xml:space="preserve">  </v>
      </c>
      <c r="H199" s="44"/>
      <c r="I199" s="44"/>
      <c r="J199" s="37"/>
      <c r="K199" s="53"/>
      <c r="L199" s="53"/>
      <c r="M199" s="74"/>
      <c r="N199" s="59"/>
      <c r="O199" s="81" t="str">
        <f t="shared" si="10"/>
        <v xml:space="preserve"> </v>
      </c>
      <c r="P199" s="46" t="str">
        <f t="shared" si="9"/>
        <v xml:space="preserve"> </v>
      </c>
      <c r="Q199" s="37"/>
    </row>
    <row r="200" spans="1:17" ht="70.150000000000006" customHeight="1">
      <c r="A200" s="41" t="str">
        <f>IF(BOM續頁!AC206="V","延", IF(BOM續頁!AD206="V","新","  "))</f>
        <v xml:space="preserve">  </v>
      </c>
      <c r="B200" s="39">
        <f>BOM續頁!A206</f>
        <v>196</v>
      </c>
      <c r="C200" s="41">
        <f>BOM續頁!K206</f>
        <v>0</v>
      </c>
      <c r="D200" s="41">
        <f>BOM續頁!Q206</f>
        <v>0</v>
      </c>
      <c r="E200" s="48">
        <f>BOM續頁!R206</f>
        <v>0</v>
      </c>
      <c r="F200" s="48">
        <f>BOM續頁!S206</f>
        <v>0</v>
      </c>
      <c r="G200" s="99" t="str">
        <f>IF(BOM續頁!AQ206="V",BOM續頁!AQ206,"  ")</f>
        <v xml:space="preserve">  </v>
      </c>
      <c r="H200" s="44"/>
      <c r="I200" s="44"/>
      <c r="J200" s="37"/>
      <c r="K200" s="53"/>
      <c r="L200" s="53"/>
      <c r="M200" s="74"/>
      <c r="N200" s="59"/>
      <c r="O200" s="81" t="str">
        <f t="shared" si="10"/>
        <v xml:space="preserve"> </v>
      </c>
      <c r="P200" s="46" t="str">
        <f t="shared" si="9"/>
        <v xml:space="preserve"> </v>
      </c>
      <c r="Q200" s="37"/>
    </row>
    <row r="201" spans="1:17" ht="70.150000000000006" customHeight="1">
      <c r="A201" s="41" t="str">
        <f>IF(BOM續頁!AC207="V","延", IF(BOM續頁!AD207="V","新","  "))</f>
        <v xml:space="preserve">  </v>
      </c>
      <c r="B201" s="39">
        <f>BOM續頁!A207</f>
        <v>197</v>
      </c>
      <c r="C201" s="41">
        <f>BOM續頁!K207</f>
        <v>0</v>
      </c>
      <c r="D201" s="41">
        <f>BOM續頁!Q207</f>
        <v>0</v>
      </c>
      <c r="E201" s="48">
        <f>BOM續頁!R207</f>
        <v>0</v>
      </c>
      <c r="F201" s="48">
        <f>BOM續頁!S207</f>
        <v>0</v>
      </c>
      <c r="G201" s="99" t="str">
        <f>IF(BOM續頁!AQ207="V",BOM續頁!AQ207,"  ")</f>
        <v xml:space="preserve">  </v>
      </c>
      <c r="H201" s="44"/>
      <c r="I201" s="44"/>
      <c r="J201" s="37"/>
      <c r="K201" s="53"/>
      <c r="L201" s="53"/>
      <c r="M201" s="74"/>
      <c r="N201" s="59"/>
      <c r="O201" s="81" t="str">
        <f t="shared" si="10"/>
        <v xml:space="preserve"> </v>
      </c>
      <c r="P201" s="46" t="str">
        <f t="shared" si="9"/>
        <v xml:space="preserve"> </v>
      </c>
      <c r="Q201" s="37"/>
    </row>
    <row r="202" spans="1:17" ht="70.150000000000006" customHeight="1">
      <c r="A202" s="41" t="str">
        <f>IF(BOM續頁!AC208="V","延", IF(BOM續頁!AD208="V","新","  "))</f>
        <v xml:space="preserve">  </v>
      </c>
      <c r="B202" s="39">
        <f>BOM續頁!A208</f>
        <v>198</v>
      </c>
      <c r="C202" s="41">
        <f>BOM續頁!K208</f>
        <v>0</v>
      </c>
      <c r="D202" s="41">
        <f>BOM續頁!Q208</f>
        <v>0</v>
      </c>
      <c r="E202" s="48">
        <f>BOM續頁!R208</f>
        <v>0</v>
      </c>
      <c r="F202" s="48">
        <f>BOM續頁!S208</f>
        <v>0</v>
      </c>
      <c r="G202" s="99" t="str">
        <f>IF(BOM續頁!AQ208="V",BOM續頁!AQ208,"  ")</f>
        <v xml:space="preserve">  </v>
      </c>
      <c r="H202" s="44"/>
      <c r="I202" s="44"/>
      <c r="J202" s="37"/>
      <c r="K202" s="53"/>
      <c r="L202" s="53"/>
      <c r="M202" s="74"/>
      <c r="N202" s="59"/>
      <c r="O202" s="81" t="str">
        <f t="shared" si="10"/>
        <v xml:space="preserve"> </v>
      </c>
      <c r="P202" s="46" t="str">
        <f t="shared" si="9"/>
        <v xml:space="preserve"> </v>
      </c>
      <c r="Q202" s="37"/>
    </row>
    <row r="203" spans="1:17" ht="70.150000000000006" customHeight="1">
      <c r="A203" s="41" t="str">
        <f>IF(BOM續頁!AC209="V","延", IF(BOM續頁!AD209="V","新","  "))</f>
        <v xml:space="preserve">  </v>
      </c>
      <c r="B203" s="39">
        <f>BOM續頁!A209</f>
        <v>199</v>
      </c>
      <c r="C203" s="41">
        <f>BOM續頁!K209</f>
        <v>0</v>
      </c>
      <c r="D203" s="41">
        <f>BOM續頁!Q209</f>
        <v>0</v>
      </c>
      <c r="E203" s="48">
        <f>BOM續頁!R209</f>
        <v>0</v>
      </c>
      <c r="F203" s="48">
        <f>BOM續頁!S209</f>
        <v>0</v>
      </c>
      <c r="G203" s="99" t="str">
        <f>IF(BOM續頁!AQ209="V",BOM續頁!AQ209,"  ")</f>
        <v xml:space="preserve">  </v>
      </c>
      <c r="H203" s="44"/>
      <c r="I203" s="44"/>
      <c r="J203" s="37"/>
      <c r="K203" s="53"/>
      <c r="L203" s="53"/>
      <c r="M203" s="74"/>
      <c r="N203" s="59"/>
      <c r="O203" s="81" t="str">
        <f t="shared" si="10"/>
        <v xml:space="preserve"> </v>
      </c>
      <c r="P203" s="46" t="str">
        <f t="shared" si="9"/>
        <v xml:space="preserve"> </v>
      </c>
      <c r="Q203" s="37"/>
    </row>
    <row r="204" spans="1:17" ht="70.150000000000006" customHeight="1">
      <c r="A204" s="41" t="str">
        <f>IF(BOM續頁!AC210="V","延", IF(BOM續頁!AD210="V","新","  "))</f>
        <v xml:space="preserve">  </v>
      </c>
      <c r="B204" s="39">
        <f>BOM續頁!A210</f>
        <v>200</v>
      </c>
      <c r="C204" s="41">
        <f>BOM續頁!K210</f>
        <v>0</v>
      </c>
      <c r="D204" s="41">
        <f>BOM續頁!Q210</f>
        <v>0</v>
      </c>
      <c r="E204" s="48">
        <f>BOM續頁!R210</f>
        <v>0</v>
      </c>
      <c r="F204" s="48">
        <f>BOM續頁!S210</f>
        <v>0</v>
      </c>
      <c r="G204" s="99" t="str">
        <f>IF(BOM續頁!AQ210="V",BOM續頁!AQ210,"  ")</f>
        <v xml:space="preserve">  </v>
      </c>
      <c r="H204" s="44"/>
      <c r="I204" s="44"/>
      <c r="J204" s="37"/>
      <c r="K204" s="53"/>
      <c r="L204" s="53"/>
      <c r="M204" s="74"/>
      <c r="N204" s="59"/>
      <c r="O204" s="81" t="str">
        <f t="shared" si="10"/>
        <v xml:space="preserve"> </v>
      </c>
      <c r="P204" s="46" t="str">
        <f t="shared" si="9"/>
        <v xml:space="preserve"> </v>
      </c>
      <c r="Q204" s="37"/>
    </row>
  </sheetData>
  <sheetProtection sheet="1" objects="1" scenarios="1" selectLockedCells="1"/>
  <autoFilter ref="C4:P105"/>
  <mergeCells count="8">
    <mergeCell ref="S4:T4"/>
    <mergeCell ref="A3:F3"/>
    <mergeCell ref="A1:Q1"/>
    <mergeCell ref="G3:J3"/>
    <mergeCell ref="G2:J2"/>
    <mergeCell ref="K2:L2"/>
    <mergeCell ref="M2:Q2"/>
    <mergeCell ref="K3:Q3"/>
  </mergeCells>
  <phoneticPr fontId="4" type="noConversion"/>
  <conditionalFormatting sqref="I5:I204">
    <cfRule type="expression" dxfId="66" priority="24">
      <formula>G5="V"</formula>
    </cfRule>
  </conditionalFormatting>
  <conditionalFormatting sqref="M5:M204">
    <cfRule type="expression" dxfId="65" priority="23">
      <formula>G5="V"</formula>
    </cfRule>
  </conditionalFormatting>
  <conditionalFormatting sqref="H5:H204">
    <cfRule type="expression" dxfId="64" priority="16">
      <formula>G5="V"</formula>
    </cfRule>
  </conditionalFormatting>
  <conditionalFormatting sqref="O5:O204">
    <cfRule type="expression" dxfId="63" priority="26">
      <formula>H5="V"</formula>
    </cfRule>
  </conditionalFormatting>
  <conditionalFormatting sqref="G5:G204">
    <cfRule type="expression" dxfId="62" priority="13">
      <formula>#REF!="V"</formula>
    </cfRule>
  </conditionalFormatting>
  <conditionalFormatting sqref="N5:N204">
    <cfRule type="expression" dxfId="61" priority="11">
      <formula>G5="V"</formula>
    </cfRule>
  </conditionalFormatting>
  <conditionalFormatting sqref="I5:I14">
    <cfRule type="expression" dxfId="60" priority="10">
      <formula>G5="V"</formula>
    </cfRule>
  </conditionalFormatting>
  <conditionalFormatting sqref="H5:H14">
    <cfRule type="expression" dxfId="59" priority="9">
      <formula>G5="V"</formula>
    </cfRule>
  </conditionalFormatting>
  <conditionalFormatting sqref="G5:G204">
    <cfRule type="expression" dxfId="58" priority="8">
      <formula>#REF!="V"</formula>
    </cfRule>
  </conditionalFormatting>
  <conditionalFormatting sqref="I5:I18">
    <cfRule type="expression" dxfId="57" priority="6">
      <formula>G5="V"</formula>
    </cfRule>
  </conditionalFormatting>
  <conditionalFormatting sqref="H5:H18">
    <cfRule type="expression" dxfId="56" priority="5">
      <formula>G5="V"</formula>
    </cfRule>
  </conditionalFormatting>
  <conditionalFormatting sqref="G5:G204">
    <cfRule type="expression" dxfId="55" priority="4">
      <formula>#REF!="V"</formula>
    </cfRule>
  </conditionalFormatting>
  <conditionalFormatting sqref="I5:I14">
    <cfRule type="expression" dxfId="54" priority="3">
      <formula>G5="V"</formula>
    </cfRule>
  </conditionalFormatting>
  <conditionalFormatting sqref="H5:H14">
    <cfRule type="expression" dxfId="53" priority="2">
      <formula>G5="V"</formula>
    </cfRule>
  </conditionalFormatting>
  <conditionalFormatting sqref="G5:G204">
    <cfRule type="expression" dxfId="52" priority="1">
      <formula>#REF!="V"</formula>
    </cfRule>
  </conditionalFormatting>
  <dataValidations count="2">
    <dataValidation type="list" allowBlank="1" showInputMessage="1" showErrorMessage="1" sqref="N5:N204">
      <formula1>$S$5:$S$8</formula1>
    </dataValidation>
    <dataValidation type="list" allowBlank="1" showInputMessage="1" showErrorMessage="1" sqref="K5:L204">
      <formula1>"V"</formula1>
    </dataValidation>
  </dataValidations>
  <pageMargins left="0.70866141732283472" right="0.70866141732283472" top="0.74803149606299213" bottom="0.74803149606299213" header="0.31496062992125984" footer="0.31496062992125984"/>
  <pageSetup paperSize="8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theme="0" tint="-0.14999847407452621"/>
  </sheetPr>
  <dimension ref="A1:AP1385"/>
  <sheetViews>
    <sheetView showZeros="0" topLeftCell="Y1" zoomScale="40" zoomScaleNormal="40" workbookViewId="0">
      <selection activeCell="AB5" sqref="AB5"/>
    </sheetView>
  </sheetViews>
  <sheetFormatPr defaultColWidth="8.75" defaultRowHeight="21"/>
  <cols>
    <col min="1" max="1" width="13.625" style="61" customWidth="1"/>
    <col min="2" max="2" width="15.625" style="61" customWidth="1"/>
    <col min="3" max="3" width="32.5" style="61" customWidth="1"/>
    <col min="4" max="4" width="33.125" style="61" customWidth="1"/>
    <col min="5" max="5" width="26.375" style="61" customWidth="1"/>
    <col min="6" max="6" width="23.75" style="61" customWidth="1"/>
    <col min="7" max="7" width="13.5" style="61" customWidth="1"/>
    <col min="8" max="8" width="55.375" style="61" customWidth="1"/>
    <col min="9" max="9" width="15.875" style="89" customWidth="1"/>
    <col min="10" max="10" width="19.75" style="61" customWidth="1"/>
    <col min="11" max="12" width="17" style="61" customWidth="1"/>
    <col min="13" max="13" width="15.875" style="89" customWidth="1"/>
    <col min="14" max="14" width="15.875" style="61" customWidth="1"/>
    <col min="15" max="15" width="18.875" style="65" customWidth="1"/>
    <col min="16" max="16" width="19.125" style="68" customWidth="1"/>
    <col min="17" max="18" width="19.625" style="89" customWidth="1"/>
    <col min="19" max="19" width="55.25" style="61" customWidth="1"/>
    <col min="20" max="20" width="13.125" style="61" customWidth="1"/>
    <col min="21" max="21" width="55.25" style="61" customWidth="1"/>
    <col min="22" max="22" width="17.125" style="61" customWidth="1"/>
    <col min="23" max="23" width="19.25" style="65" customWidth="1"/>
    <col min="24" max="24" width="15.5" style="61" customWidth="1"/>
    <col min="25" max="25" width="12.5" style="65" customWidth="1"/>
    <col min="26" max="26" width="25.625" style="89" customWidth="1"/>
    <col min="27" max="27" width="55.25" style="61" customWidth="1"/>
    <col min="28" max="28" width="12.625" style="61" customWidth="1"/>
    <col min="29" max="29" width="55.25" style="61" customWidth="1"/>
    <col min="30" max="30" width="15.625" style="61" customWidth="1"/>
    <col min="31" max="31" width="23" style="89" customWidth="1"/>
    <col min="32" max="33" width="15.375" style="89" customWidth="1"/>
    <col min="34" max="34" width="21.75" style="89" customWidth="1"/>
    <col min="35" max="35" width="54.875" style="61" customWidth="1"/>
    <col min="36" max="36" width="29.125" style="89" customWidth="1"/>
    <col min="37" max="39" width="8.75" style="61"/>
    <col min="40" max="40" width="24.875" style="61" customWidth="1"/>
    <col min="41" max="41" width="18.375" style="61" customWidth="1"/>
    <col min="42" max="42" width="15.875" style="61" customWidth="1"/>
    <col min="43" max="16384" width="8.75" style="61"/>
  </cols>
  <sheetData>
    <row r="1" spans="1:42" ht="60" customHeight="1">
      <c r="A1" s="498" t="s">
        <v>82</v>
      </c>
      <c r="B1" s="498"/>
      <c r="C1" s="498"/>
      <c r="D1" s="498"/>
      <c r="E1" s="498"/>
      <c r="F1" s="498"/>
      <c r="G1" s="498"/>
      <c r="H1" s="498"/>
      <c r="I1" s="498"/>
      <c r="J1" s="498"/>
      <c r="K1" s="498"/>
      <c r="L1" s="498"/>
      <c r="M1" s="498"/>
      <c r="N1" s="498"/>
      <c r="O1" s="498"/>
      <c r="P1" s="498"/>
      <c r="Q1" s="498"/>
      <c r="R1" s="498"/>
      <c r="S1" s="498"/>
      <c r="T1" s="498"/>
      <c r="U1" s="498"/>
      <c r="V1" s="498"/>
      <c r="W1" s="498"/>
      <c r="X1" s="498"/>
      <c r="Y1" s="498"/>
      <c r="Z1" s="498"/>
      <c r="AA1" s="498"/>
      <c r="AB1" s="498"/>
      <c r="AC1" s="498"/>
      <c r="AD1" s="498"/>
      <c r="AE1" s="498"/>
      <c r="AF1" s="498"/>
      <c r="AG1" s="498"/>
      <c r="AH1" s="498"/>
      <c r="AI1" s="498"/>
      <c r="AJ1" s="498"/>
    </row>
    <row r="2" spans="1:42" ht="60" customHeight="1">
      <c r="A2" s="63"/>
      <c r="B2" s="63"/>
      <c r="C2" s="63"/>
      <c r="D2" s="63"/>
      <c r="E2" s="63"/>
      <c r="F2" s="63"/>
      <c r="G2" s="499" t="s">
        <v>91</v>
      </c>
      <c r="H2" s="499"/>
      <c r="I2" s="499"/>
      <c r="J2" s="499"/>
      <c r="K2" s="499"/>
      <c r="L2" s="499"/>
      <c r="M2" s="499"/>
      <c r="N2" s="499"/>
      <c r="O2" s="499" t="s">
        <v>80</v>
      </c>
      <c r="P2" s="499"/>
      <c r="Q2" s="499"/>
      <c r="R2" s="499"/>
      <c r="S2" s="499"/>
      <c r="T2" s="500" t="s">
        <v>81</v>
      </c>
      <c r="U2" s="501"/>
      <c r="V2" s="501"/>
      <c r="W2" s="501"/>
      <c r="X2" s="501"/>
      <c r="Y2" s="501"/>
      <c r="Z2" s="501"/>
      <c r="AA2" s="502"/>
      <c r="AB2" s="499" t="s">
        <v>48</v>
      </c>
      <c r="AC2" s="499"/>
      <c r="AD2" s="499"/>
      <c r="AE2" s="499"/>
      <c r="AF2" s="499"/>
      <c r="AG2" s="499"/>
      <c r="AH2" s="499"/>
      <c r="AI2" s="499"/>
      <c r="AJ2" s="499"/>
    </row>
    <row r="3" spans="1:42" ht="60" customHeight="1">
      <c r="A3" s="62"/>
      <c r="B3" s="62"/>
      <c r="C3" s="62"/>
      <c r="D3" s="62"/>
      <c r="E3" s="62"/>
      <c r="F3" s="62"/>
      <c r="G3" s="496" t="s">
        <v>105</v>
      </c>
      <c r="H3" s="497"/>
      <c r="I3" s="497"/>
      <c r="J3" s="497"/>
      <c r="K3" s="497"/>
      <c r="L3" s="497"/>
      <c r="M3" s="497"/>
      <c r="N3" s="497"/>
      <c r="O3" s="497"/>
      <c r="P3" s="497"/>
      <c r="Q3" s="497"/>
      <c r="R3" s="497"/>
      <c r="S3" s="497"/>
      <c r="T3" s="497"/>
      <c r="U3" s="497"/>
      <c r="V3" s="497"/>
      <c r="W3" s="497"/>
      <c r="X3" s="497"/>
      <c r="Y3" s="497"/>
      <c r="Z3" s="497"/>
      <c r="AA3" s="497"/>
      <c r="AB3" s="497"/>
      <c r="AC3" s="497"/>
      <c r="AD3" s="497"/>
      <c r="AE3" s="497"/>
      <c r="AF3" s="497"/>
      <c r="AG3" s="497"/>
      <c r="AH3" s="497"/>
      <c r="AI3" s="497"/>
      <c r="AJ3" s="497"/>
    </row>
    <row r="4" spans="1:42" ht="52.15" customHeight="1">
      <c r="A4" s="41" t="s">
        <v>46</v>
      </c>
      <c r="B4" s="41" t="s">
        <v>17</v>
      </c>
      <c r="C4" s="48" t="s">
        <v>22</v>
      </c>
      <c r="D4" s="41" t="s">
        <v>21</v>
      </c>
      <c r="E4" s="41" t="s">
        <v>28</v>
      </c>
      <c r="F4" s="41" t="s">
        <v>18</v>
      </c>
      <c r="G4" s="41" t="s">
        <v>66</v>
      </c>
      <c r="H4" s="41" t="s">
        <v>74</v>
      </c>
      <c r="I4" s="88" t="s">
        <v>77</v>
      </c>
      <c r="J4" s="41" t="s">
        <v>75</v>
      </c>
      <c r="K4" s="274" t="s">
        <v>83</v>
      </c>
      <c r="L4" s="274" t="s">
        <v>55</v>
      </c>
      <c r="M4" s="79" t="s">
        <v>78</v>
      </c>
      <c r="N4" s="41" t="s">
        <v>76</v>
      </c>
      <c r="O4" s="43" t="s">
        <v>73</v>
      </c>
      <c r="P4" s="66" t="s">
        <v>79</v>
      </c>
      <c r="Q4" s="79" t="s">
        <v>53</v>
      </c>
      <c r="R4" s="88" t="s">
        <v>96</v>
      </c>
      <c r="S4" s="41" t="s">
        <v>47</v>
      </c>
      <c r="T4" s="41" t="s">
        <v>66</v>
      </c>
      <c r="U4" s="48" t="s">
        <v>51</v>
      </c>
      <c r="V4" s="48" t="s">
        <v>70</v>
      </c>
      <c r="W4" s="42" t="s">
        <v>69</v>
      </c>
      <c r="X4" s="54" t="s">
        <v>83</v>
      </c>
      <c r="Y4" s="69" t="s">
        <v>55</v>
      </c>
      <c r="Z4" s="88" t="s">
        <v>81</v>
      </c>
      <c r="AA4" s="48" t="s">
        <v>47</v>
      </c>
      <c r="AB4" s="41" t="s">
        <v>66</v>
      </c>
      <c r="AC4" s="48" t="s">
        <v>65</v>
      </c>
      <c r="AD4" s="48" t="s">
        <v>71</v>
      </c>
      <c r="AE4" s="88" t="s">
        <v>72</v>
      </c>
      <c r="AF4" s="54" t="s">
        <v>83</v>
      </c>
      <c r="AG4" s="69" t="s">
        <v>55</v>
      </c>
      <c r="AH4" s="79" t="s">
        <v>48</v>
      </c>
      <c r="AI4" s="41" t="s">
        <v>47</v>
      </c>
      <c r="AJ4" s="79" t="s">
        <v>54</v>
      </c>
      <c r="AL4" s="495" t="s">
        <v>83</v>
      </c>
      <c r="AM4" s="495"/>
    </row>
    <row r="5" spans="1:42" ht="85.15" customHeight="1">
      <c r="A5" s="41" t="str">
        <f>IF(BOM續頁!AC11="V","延", IF(BOM續頁!AD11="V","新","  "))</f>
        <v>新</v>
      </c>
      <c r="B5" s="41">
        <f>BOM續頁!A11</f>
        <v>1</v>
      </c>
      <c r="C5" s="41" t="str">
        <f>BOM續頁!K11</f>
        <v>Test-53510-BZ100</v>
      </c>
      <c r="D5" s="41" t="str">
        <f>BOM續頁!Q11</f>
        <v xml:space="preserve">引擎蓋鎖 </v>
      </c>
      <c r="E5" s="48" t="str">
        <f>BOM續頁!R11</f>
        <v>HOOD LOCK ASSY</v>
      </c>
      <c r="F5" s="48" t="str">
        <f>BOM續頁!S11</f>
        <v/>
      </c>
      <c r="G5" s="70" t="s">
        <v>244</v>
      </c>
      <c r="H5" s="70"/>
      <c r="I5" s="74">
        <v>5</v>
      </c>
      <c r="J5" s="70">
        <v>1</v>
      </c>
      <c r="K5" s="59" t="s">
        <v>85</v>
      </c>
      <c r="L5" s="33">
        <f>IFERROR(VLOOKUP(K5,$AL$5:$AM$8,2,FALSE)," ")</f>
        <v>1</v>
      </c>
      <c r="M5" s="88">
        <f>IFERROR(I5*J5*L5, " ")</f>
        <v>5</v>
      </c>
      <c r="N5" s="44"/>
      <c r="O5" s="45">
        <v>2</v>
      </c>
      <c r="P5" s="67">
        <v>2</v>
      </c>
      <c r="Q5" s="79">
        <f>IFERROR(O5*P5*L5, " ")</f>
        <v>4</v>
      </c>
      <c r="R5" s="79">
        <f t="shared" ref="R5:R36" si="0">IFERROR(M5+Q5, " ")</f>
        <v>9</v>
      </c>
      <c r="S5" s="52"/>
      <c r="T5" s="70"/>
      <c r="U5" s="270"/>
      <c r="V5" s="70"/>
      <c r="W5" s="271"/>
      <c r="X5" s="59"/>
      <c r="Y5" s="34" t="str">
        <f>IFERROR(VLOOKUP(X5,$AL$5:$AM$8,2,FALSE)," ")</f>
        <v xml:space="preserve"> </v>
      </c>
      <c r="Z5" s="88" t="str">
        <f>IFERROR(V5*W5*Y5," ")</f>
        <v xml:space="preserve"> </v>
      </c>
      <c r="AA5" s="44"/>
      <c r="AB5" s="70" t="s">
        <v>244</v>
      </c>
      <c r="AC5" s="270"/>
      <c r="AD5" s="44"/>
      <c r="AE5" s="80"/>
      <c r="AF5" s="59"/>
      <c r="AG5" s="80" t="str">
        <f>IFERROR(VLOOKUP(AF5,$AL$5:$AM$8,2,FALSE)," ")</f>
        <v xml:space="preserve"> </v>
      </c>
      <c r="AH5" s="79" t="str">
        <f>IFERROR(AD5*AE5*AG5, " ")</f>
        <v xml:space="preserve"> </v>
      </c>
      <c r="AI5" s="52"/>
      <c r="AJ5" s="79">
        <f t="shared" ref="AJ5:AJ36" si="1">SUM(M5,Q5,Z5,AH5)</f>
        <v>9</v>
      </c>
      <c r="AL5" s="272" t="s">
        <v>85</v>
      </c>
      <c r="AM5" s="273">
        <v>1</v>
      </c>
      <c r="AO5" s="48" t="s">
        <v>96</v>
      </c>
      <c r="AP5" s="79">
        <f>SUM(R5:R204)</f>
        <v>9</v>
      </c>
    </row>
    <row r="6" spans="1:42" ht="85.15" customHeight="1">
      <c r="A6" s="41" t="str">
        <f>IF(BOM續頁!AC12="V","延", IF(BOM續頁!AD12="V","新","  "))</f>
        <v>新</v>
      </c>
      <c r="B6" s="41">
        <f>BOM續頁!A12</f>
        <v>2</v>
      </c>
      <c r="C6" s="41" t="str">
        <f>BOM續頁!K12</f>
        <v>53512-52040</v>
      </c>
      <c r="D6" s="41" t="str">
        <f>BOM續頁!Q12</f>
        <v xml:space="preserve">蓋板 RH </v>
      </c>
      <c r="E6" s="48" t="str">
        <f>BOM續頁!R12</f>
        <v>COVER PLATE RH</v>
      </c>
      <c r="F6" s="48" t="str">
        <f>BOM續頁!S12</f>
        <v/>
      </c>
      <c r="G6" s="70"/>
      <c r="H6" s="70"/>
      <c r="I6" s="74"/>
      <c r="J6" s="70"/>
      <c r="K6" s="59"/>
      <c r="L6" s="33" t="str">
        <f t="shared" ref="L6:L69" si="2">IFERROR(VLOOKUP(K6,$AL$5:$AM$8,2,FALSE)," ")</f>
        <v xml:space="preserve"> </v>
      </c>
      <c r="M6" s="88" t="str">
        <f t="shared" ref="M6:M69" si="3">IFERROR(I6*J6*L6, " ")</f>
        <v xml:space="preserve"> </v>
      </c>
      <c r="N6" s="44"/>
      <c r="O6" s="45"/>
      <c r="P6" s="67"/>
      <c r="Q6" s="79" t="str">
        <f t="shared" ref="Q6:Q69" si="4">IFERROR(O6*P6*L6, " ")</f>
        <v xml:space="preserve"> </v>
      </c>
      <c r="R6" s="79" t="str">
        <f t="shared" si="0"/>
        <v xml:space="preserve"> </v>
      </c>
      <c r="S6" s="52"/>
      <c r="T6" s="52"/>
      <c r="U6" s="70"/>
      <c r="V6" s="70"/>
      <c r="W6" s="59"/>
      <c r="X6" s="59"/>
      <c r="Y6" s="34" t="str">
        <f t="shared" ref="Y6:Y69" si="5">IFERROR(VLOOKUP(X6,$AL$5:$AM$8,2,FALSE)," ")</f>
        <v xml:space="preserve"> </v>
      </c>
      <c r="Z6" s="88" t="str">
        <f t="shared" ref="Z6:Z69" si="6">IFERROR(V6*W6*Y6," ")</f>
        <v xml:space="preserve"> </v>
      </c>
      <c r="AA6" s="44"/>
      <c r="AB6" s="70"/>
      <c r="AC6" s="44"/>
      <c r="AD6" s="44"/>
      <c r="AE6" s="80"/>
      <c r="AF6" s="59"/>
      <c r="AG6" s="80" t="str">
        <f t="shared" ref="AG6:AG69" si="7">IFERROR(VLOOKUP(AF6,$AL$5:$AM$8,2,FALSE)," ")</f>
        <v xml:space="preserve"> </v>
      </c>
      <c r="AH6" s="79" t="str">
        <f t="shared" ref="AH6:AH69" si="8">IFERROR(AD6*AE6*AG6, " ")</f>
        <v xml:space="preserve"> </v>
      </c>
      <c r="AI6" s="52"/>
      <c r="AJ6" s="79">
        <f t="shared" si="1"/>
        <v>0</v>
      </c>
      <c r="AL6" s="272" t="s">
        <v>60</v>
      </c>
      <c r="AM6" s="273">
        <v>5</v>
      </c>
      <c r="AO6" s="48" t="s">
        <v>97</v>
      </c>
      <c r="AP6" s="79">
        <f>SUM(Z5:Z204)</f>
        <v>0</v>
      </c>
    </row>
    <row r="7" spans="1:42" ht="85.15" customHeight="1">
      <c r="A7" s="41" t="str">
        <f>IF(BOM續頁!AC13="V","延", IF(BOM續頁!AD13="V","新","  "))</f>
        <v>新</v>
      </c>
      <c r="B7" s="41">
        <f>BOM續頁!A13</f>
        <v>3</v>
      </c>
      <c r="C7" s="41" t="str">
        <f>BOM續頁!K13</f>
        <v>53513-12080</v>
      </c>
      <c r="D7" s="41" t="str">
        <f>BOM續頁!Q13</f>
        <v xml:space="preserve">扣板 </v>
      </c>
      <c r="E7" s="48" t="str">
        <f>BOM續頁!R13</f>
        <v>LATCH</v>
      </c>
      <c r="F7" s="48" t="str">
        <f>BOM續頁!S13</f>
        <v/>
      </c>
      <c r="G7" s="70"/>
      <c r="H7" s="70"/>
      <c r="I7" s="74"/>
      <c r="J7" s="70"/>
      <c r="K7" s="59"/>
      <c r="L7" s="33" t="str">
        <f t="shared" si="2"/>
        <v xml:space="preserve"> </v>
      </c>
      <c r="M7" s="88" t="str">
        <f t="shared" si="3"/>
        <v xml:space="preserve"> </v>
      </c>
      <c r="N7" s="44"/>
      <c r="O7" s="45"/>
      <c r="P7" s="67"/>
      <c r="Q7" s="79" t="str">
        <f t="shared" si="4"/>
        <v xml:space="preserve"> </v>
      </c>
      <c r="R7" s="79" t="str">
        <f t="shared" si="0"/>
        <v xml:space="preserve"> </v>
      </c>
      <c r="S7" s="52"/>
      <c r="T7" s="52"/>
      <c r="U7" s="70"/>
      <c r="V7" s="70"/>
      <c r="W7" s="59"/>
      <c r="X7" s="59"/>
      <c r="Y7" s="34" t="str">
        <f t="shared" si="5"/>
        <v xml:space="preserve"> </v>
      </c>
      <c r="Z7" s="88" t="str">
        <f t="shared" si="6"/>
        <v xml:space="preserve"> </v>
      </c>
      <c r="AA7" s="44"/>
      <c r="AB7" s="70"/>
      <c r="AC7" s="44"/>
      <c r="AD7" s="44"/>
      <c r="AE7" s="80"/>
      <c r="AF7" s="59"/>
      <c r="AG7" s="80" t="str">
        <f t="shared" si="7"/>
        <v xml:space="preserve"> </v>
      </c>
      <c r="AH7" s="79" t="str">
        <f t="shared" si="8"/>
        <v xml:space="preserve"> </v>
      </c>
      <c r="AI7" s="52"/>
      <c r="AJ7" s="79">
        <f t="shared" si="1"/>
        <v>0</v>
      </c>
      <c r="AL7" s="272" t="s">
        <v>84</v>
      </c>
      <c r="AM7" s="273">
        <v>30</v>
      </c>
      <c r="AO7" s="48" t="s">
        <v>98</v>
      </c>
      <c r="AP7" s="79">
        <f>SUM(AH5:AH204)</f>
        <v>0</v>
      </c>
    </row>
    <row r="8" spans="1:42" ht="85.15" customHeight="1">
      <c r="A8" s="41" t="str">
        <f>IF(BOM續頁!AC14="V","延", IF(BOM續頁!AD14="V","新","  "))</f>
        <v>新</v>
      </c>
      <c r="B8" s="41">
        <f>BOM續頁!A14</f>
        <v>4</v>
      </c>
      <c r="C8" s="41" t="str">
        <f>BOM續頁!K14</f>
        <v>53515-12120</v>
      </c>
      <c r="D8" s="41" t="str">
        <f>BOM續頁!Q14</f>
        <v xml:space="preserve">鎖板 </v>
      </c>
      <c r="E8" s="48" t="str">
        <f>BOM續頁!R14</f>
        <v>PAWL</v>
      </c>
      <c r="F8" s="48" t="str">
        <f>BOM續頁!S14</f>
        <v/>
      </c>
      <c r="G8" s="70"/>
      <c r="H8" s="70"/>
      <c r="I8" s="74"/>
      <c r="J8" s="70"/>
      <c r="K8" s="59"/>
      <c r="L8" s="33" t="str">
        <f t="shared" si="2"/>
        <v xml:space="preserve"> </v>
      </c>
      <c r="M8" s="88" t="str">
        <f t="shared" si="3"/>
        <v xml:space="preserve"> </v>
      </c>
      <c r="N8" s="57"/>
      <c r="O8" s="45"/>
      <c r="P8" s="67"/>
      <c r="Q8" s="79" t="str">
        <f t="shared" si="4"/>
        <v xml:space="preserve"> </v>
      </c>
      <c r="R8" s="79" t="str">
        <f t="shared" si="0"/>
        <v xml:space="preserve"> </v>
      </c>
      <c r="S8" s="52"/>
      <c r="T8" s="52"/>
      <c r="U8" s="70"/>
      <c r="V8" s="70"/>
      <c r="W8" s="59"/>
      <c r="X8" s="59"/>
      <c r="Y8" s="34" t="str">
        <f t="shared" si="5"/>
        <v xml:space="preserve"> </v>
      </c>
      <c r="Z8" s="88" t="str">
        <f t="shared" si="6"/>
        <v xml:space="preserve"> </v>
      </c>
      <c r="AA8" s="44"/>
      <c r="AB8" s="70"/>
      <c r="AC8" s="44"/>
      <c r="AD8" s="44"/>
      <c r="AE8" s="80"/>
      <c r="AF8" s="59"/>
      <c r="AG8" s="80" t="str">
        <f t="shared" si="7"/>
        <v xml:space="preserve"> </v>
      </c>
      <c r="AH8" s="79" t="str">
        <f t="shared" si="8"/>
        <v xml:space="preserve"> </v>
      </c>
      <c r="AI8" s="52"/>
      <c r="AJ8" s="79">
        <f t="shared" si="1"/>
        <v>0</v>
      </c>
      <c r="AL8" s="272"/>
      <c r="AM8" s="273"/>
    </row>
    <row r="9" spans="1:42" ht="85.15" customHeight="1">
      <c r="A9" s="41" t="str">
        <f>IF(BOM續頁!AC15="V","延", IF(BOM續頁!AD15="V","新","  "))</f>
        <v>新</v>
      </c>
      <c r="B9" s="41">
        <f>BOM續頁!A15</f>
        <v>5</v>
      </c>
      <c r="C9" s="41" t="str">
        <f>BOM續頁!K15</f>
        <v>53521-20060</v>
      </c>
      <c r="D9" s="41" t="str">
        <f>BOM續頁!Q15</f>
        <v xml:space="preserve">鎖板銷 </v>
      </c>
      <c r="E9" s="48" t="str">
        <f>BOM續頁!R15</f>
        <v>PIN PAWL</v>
      </c>
      <c r="F9" s="48" t="str">
        <f>BOM續頁!S15</f>
        <v/>
      </c>
      <c r="G9" s="70"/>
      <c r="H9" s="70"/>
      <c r="I9" s="74"/>
      <c r="J9" s="70"/>
      <c r="K9" s="59"/>
      <c r="L9" s="33" t="str">
        <f t="shared" si="2"/>
        <v xml:space="preserve"> </v>
      </c>
      <c r="M9" s="88" t="str">
        <f t="shared" si="3"/>
        <v xml:space="preserve"> </v>
      </c>
      <c r="N9" s="44"/>
      <c r="O9" s="45"/>
      <c r="P9" s="67"/>
      <c r="Q9" s="79" t="str">
        <f t="shared" si="4"/>
        <v xml:space="preserve"> </v>
      </c>
      <c r="R9" s="79" t="str">
        <f t="shared" si="0"/>
        <v xml:space="preserve"> </v>
      </c>
      <c r="S9" s="52"/>
      <c r="T9" s="52"/>
      <c r="U9" s="70"/>
      <c r="V9" s="70"/>
      <c r="W9" s="59"/>
      <c r="X9" s="59"/>
      <c r="Y9" s="34" t="str">
        <f t="shared" si="5"/>
        <v xml:space="preserve"> </v>
      </c>
      <c r="Z9" s="88" t="str">
        <f t="shared" si="6"/>
        <v xml:space="preserve"> </v>
      </c>
      <c r="AA9" s="44"/>
      <c r="AB9" s="70"/>
      <c r="AC9" s="44"/>
      <c r="AD9" s="44"/>
      <c r="AE9" s="80"/>
      <c r="AF9" s="59"/>
      <c r="AG9" s="80" t="str">
        <f t="shared" si="7"/>
        <v xml:space="preserve"> </v>
      </c>
      <c r="AH9" s="79" t="str">
        <f t="shared" si="8"/>
        <v xml:space="preserve"> </v>
      </c>
      <c r="AI9" s="52"/>
      <c r="AJ9" s="79">
        <f t="shared" si="1"/>
        <v>0</v>
      </c>
    </row>
    <row r="10" spans="1:42" ht="85.15" customHeight="1">
      <c r="A10" s="41" t="str">
        <f>IF(BOM續頁!AC16="V","延", IF(BOM續頁!AD16="V","新","  "))</f>
        <v>新</v>
      </c>
      <c r="B10" s="41">
        <f>BOM續頁!A16</f>
        <v>6</v>
      </c>
      <c r="C10" s="41" t="str">
        <f>BOM續頁!K16</f>
        <v>350D38HN100</v>
      </c>
      <c r="D10" s="41" t="str">
        <f>BOM續頁!Q16</f>
        <v xml:space="preserve">主板点焊组合 </v>
      </c>
      <c r="E10" s="48" t="str">
        <f>BOM續頁!R16</f>
        <v>PLATE WELD ASSY</v>
      </c>
      <c r="F10" s="48" t="str">
        <f>BOM續頁!S16</f>
        <v/>
      </c>
      <c r="G10" s="70"/>
      <c r="H10" s="70"/>
      <c r="I10" s="74"/>
      <c r="J10" s="70"/>
      <c r="K10" s="59"/>
      <c r="L10" s="33" t="str">
        <f t="shared" si="2"/>
        <v xml:space="preserve"> </v>
      </c>
      <c r="M10" s="88" t="str">
        <f t="shared" si="3"/>
        <v xml:space="preserve"> </v>
      </c>
      <c r="N10" s="44"/>
      <c r="O10" s="45"/>
      <c r="P10" s="67"/>
      <c r="Q10" s="79" t="str">
        <f t="shared" si="4"/>
        <v xml:space="preserve"> </v>
      </c>
      <c r="R10" s="79" t="str">
        <f t="shared" si="0"/>
        <v xml:space="preserve"> </v>
      </c>
      <c r="S10" s="52"/>
      <c r="T10" s="52"/>
      <c r="U10" s="70"/>
      <c r="V10" s="70"/>
      <c r="W10" s="59"/>
      <c r="X10" s="59"/>
      <c r="Y10" s="34" t="str">
        <f t="shared" si="5"/>
        <v xml:space="preserve"> </v>
      </c>
      <c r="Z10" s="88" t="str">
        <f t="shared" si="6"/>
        <v xml:space="preserve"> </v>
      </c>
      <c r="AA10" s="44"/>
      <c r="AB10" s="70"/>
      <c r="AC10" s="44"/>
      <c r="AD10" s="44"/>
      <c r="AE10" s="80"/>
      <c r="AF10" s="59"/>
      <c r="AG10" s="80" t="str">
        <f t="shared" si="7"/>
        <v xml:space="preserve"> </v>
      </c>
      <c r="AH10" s="79" t="str">
        <f t="shared" si="8"/>
        <v xml:space="preserve"> </v>
      </c>
      <c r="AI10" s="52"/>
      <c r="AJ10" s="79">
        <f t="shared" si="1"/>
        <v>0</v>
      </c>
    </row>
    <row r="11" spans="1:42" ht="85.15" customHeight="1">
      <c r="A11" s="41" t="str">
        <f>IF(BOM續頁!AC17="V","延", IF(BOM續頁!AD17="V","新","  "))</f>
        <v>新</v>
      </c>
      <c r="B11" s="41">
        <f>BOM續頁!A17</f>
        <v>7</v>
      </c>
      <c r="C11" s="41" t="str">
        <f>BOM續頁!K17</f>
        <v>53511-47010</v>
      </c>
      <c r="D11" s="41" t="str">
        <f>BOM續頁!Q17</f>
        <v xml:space="preserve">主板 </v>
      </c>
      <c r="E11" s="48" t="str">
        <f>BOM續頁!R17</f>
        <v>PLATE</v>
      </c>
      <c r="F11" s="48" t="str">
        <f>BOM續頁!S17</f>
        <v/>
      </c>
      <c r="G11" s="70"/>
      <c r="H11" s="70"/>
      <c r="I11" s="74"/>
      <c r="J11" s="70"/>
      <c r="K11" s="59"/>
      <c r="L11" s="33" t="str">
        <f t="shared" si="2"/>
        <v xml:space="preserve"> </v>
      </c>
      <c r="M11" s="88" t="str">
        <f t="shared" si="3"/>
        <v xml:space="preserve"> </v>
      </c>
      <c r="N11" s="44"/>
      <c r="O11" s="45"/>
      <c r="P11" s="67"/>
      <c r="Q11" s="79" t="str">
        <f t="shared" si="4"/>
        <v xml:space="preserve"> </v>
      </c>
      <c r="R11" s="79" t="str">
        <f t="shared" si="0"/>
        <v xml:space="preserve"> </v>
      </c>
      <c r="S11" s="52"/>
      <c r="T11" s="52"/>
      <c r="U11" s="70"/>
      <c r="V11" s="70"/>
      <c r="W11" s="59"/>
      <c r="X11" s="59"/>
      <c r="Y11" s="34" t="str">
        <f t="shared" si="5"/>
        <v xml:space="preserve"> </v>
      </c>
      <c r="Z11" s="88" t="str">
        <f t="shared" si="6"/>
        <v xml:space="preserve"> </v>
      </c>
      <c r="AA11" s="44"/>
      <c r="AB11" s="70"/>
      <c r="AC11" s="44"/>
      <c r="AD11" s="44"/>
      <c r="AE11" s="80"/>
      <c r="AF11" s="59"/>
      <c r="AG11" s="80" t="str">
        <f t="shared" si="7"/>
        <v xml:space="preserve"> </v>
      </c>
      <c r="AH11" s="79" t="str">
        <f t="shared" si="8"/>
        <v xml:space="preserve"> </v>
      </c>
      <c r="AI11" s="52"/>
      <c r="AJ11" s="79">
        <f t="shared" si="1"/>
        <v>0</v>
      </c>
    </row>
    <row r="12" spans="1:42" ht="85.15" customHeight="1">
      <c r="A12" s="41" t="str">
        <f>IF(BOM續頁!AC18="V","延", IF(BOM續頁!AD18="V","新","  "))</f>
        <v>新</v>
      </c>
      <c r="B12" s="41">
        <f>BOM續頁!A18</f>
        <v>8</v>
      </c>
      <c r="C12" s="41" t="str">
        <f>BOM續頁!K18</f>
        <v>53525-D40D1</v>
      </c>
      <c r="D12" s="41" t="str">
        <f>BOM續頁!Q18</f>
        <v xml:space="preserve">護板 </v>
      </c>
      <c r="E12" s="48" t="str">
        <f>BOM續頁!R18</f>
        <v>PTRTECTOR</v>
      </c>
      <c r="F12" s="48" t="str">
        <f>BOM續頁!S18</f>
        <v/>
      </c>
      <c r="G12" s="70"/>
      <c r="H12" s="70"/>
      <c r="I12" s="74"/>
      <c r="J12" s="70"/>
      <c r="K12" s="59"/>
      <c r="L12" s="33" t="str">
        <f t="shared" si="2"/>
        <v xml:space="preserve"> </v>
      </c>
      <c r="M12" s="88" t="str">
        <f t="shared" si="3"/>
        <v xml:space="preserve"> </v>
      </c>
      <c r="N12" s="44"/>
      <c r="O12" s="45"/>
      <c r="P12" s="67"/>
      <c r="Q12" s="79" t="str">
        <f t="shared" si="4"/>
        <v xml:space="preserve"> </v>
      </c>
      <c r="R12" s="79" t="str">
        <f t="shared" si="0"/>
        <v xml:space="preserve"> </v>
      </c>
      <c r="S12" s="52"/>
      <c r="T12" s="52"/>
      <c r="U12" s="70"/>
      <c r="V12" s="70"/>
      <c r="W12" s="59"/>
      <c r="X12" s="59"/>
      <c r="Y12" s="34" t="str">
        <f t="shared" si="5"/>
        <v xml:space="preserve"> </v>
      </c>
      <c r="Z12" s="88" t="str">
        <f t="shared" si="6"/>
        <v xml:space="preserve"> </v>
      </c>
      <c r="AA12" s="44"/>
      <c r="AB12" s="70"/>
      <c r="AC12" s="44"/>
      <c r="AD12" s="44"/>
      <c r="AE12" s="80"/>
      <c r="AF12" s="59"/>
      <c r="AG12" s="80" t="str">
        <f t="shared" si="7"/>
        <v xml:space="preserve"> </v>
      </c>
      <c r="AH12" s="79" t="str">
        <f t="shared" si="8"/>
        <v xml:space="preserve"> </v>
      </c>
      <c r="AI12" s="52"/>
      <c r="AJ12" s="79">
        <f t="shared" si="1"/>
        <v>0</v>
      </c>
    </row>
    <row r="13" spans="1:42" ht="85.15" customHeight="1">
      <c r="A13" s="41" t="str">
        <f>IF(BOM續頁!AC19="V","延", IF(BOM續頁!AD19="V","新","  "))</f>
        <v>新</v>
      </c>
      <c r="B13" s="41">
        <f>BOM續頁!A19</f>
        <v>9</v>
      </c>
      <c r="C13" s="41" t="str">
        <f>BOM續頁!K19</f>
        <v>53551-D40D0</v>
      </c>
      <c r="D13" s="41" t="str">
        <f>BOM續頁!Q19</f>
        <v xml:space="preserve">掛鉤 </v>
      </c>
      <c r="E13" s="48" t="str">
        <f>BOM續頁!R19</f>
        <v>HOOK</v>
      </c>
      <c r="F13" s="48" t="str">
        <f>BOM續頁!S19</f>
        <v/>
      </c>
      <c r="G13" s="70"/>
      <c r="H13" s="70"/>
      <c r="I13" s="74"/>
      <c r="J13" s="70"/>
      <c r="K13" s="59"/>
      <c r="L13" s="33" t="str">
        <f t="shared" si="2"/>
        <v xml:space="preserve"> </v>
      </c>
      <c r="M13" s="88" t="str">
        <f t="shared" si="3"/>
        <v xml:space="preserve"> </v>
      </c>
      <c r="N13" s="44"/>
      <c r="O13" s="45"/>
      <c r="P13" s="67"/>
      <c r="Q13" s="79" t="str">
        <f t="shared" si="4"/>
        <v xml:space="preserve"> </v>
      </c>
      <c r="R13" s="79" t="str">
        <f t="shared" si="0"/>
        <v xml:space="preserve"> </v>
      </c>
      <c r="S13" s="52"/>
      <c r="T13" s="52"/>
      <c r="U13" s="70"/>
      <c r="V13" s="70"/>
      <c r="W13" s="59"/>
      <c r="X13" s="59"/>
      <c r="Y13" s="34" t="str">
        <f t="shared" si="5"/>
        <v xml:space="preserve"> </v>
      </c>
      <c r="Z13" s="88" t="str">
        <f t="shared" si="6"/>
        <v xml:space="preserve"> </v>
      </c>
      <c r="AA13" s="44"/>
      <c r="AB13" s="70"/>
      <c r="AC13" s="44"/>
      <c r="AD13" s="44"/>
      <c r="AE13" s="80"/>
      <c r="AF13" s="59"/>
      <c r="AG13" s="80" t="str">
        <f t="shared" si="7"/>
        <v xml:space="preserve"> </v>
      </c>
      <c r="AH13" s="79" t="str">
        <f t="shared" si="8"/>
        <v xml:space="preserve"> </v>
      </c>
      <c r="AI13" s="52"/>
      <c r="AJ13" s="79">
        <f t="shared" si="1"/>
        <v>0</v>
      </c>
    </row>
    <row r="14" spans="1:42" ht="85.15" customHeight="1">
      <c r="A14" s="41" t="str">
        <f>IF(BOM續頁!AC20="V","延", IF(BOM續頁!AD20="V","新","  "))</f>
        <v>新</v>
      </c>
      <c r="B14" s="41">
        <f>BOM續頁!A20</f>
        <v>10</v>
      </c>
      <c r="C14" s="41" t="str">
        <f>BOM續頁!K20</f>
        <v>90249-08222</v>
      </c>
      <c r="D14" s="41" t="str">
        <f>BOM續頁!Q20</f>
        <v xml:space="preserve">掛鉤鉚釘 </v>
      </c>
      <c r="E14" s="48" t="str">
        <f>BOM續頁!R20</f>
        <v>RIVET - HOOK</v>
      </c>
      <c r="F14" s="48" t="str">
        <f>BOM續頁!S20</f>
        <v/>
      </c>
      <c r="G14" s="70"/>
      <c r="H14" s="70"/>
      <c r="I14" s="74"/>
      <c r="J14" s="70"/>
      <c r="K14" s="59"/>
      <c r="L14" s="33" t="str">
        <f t="shared" si="2"/>
        <v xml:space="preserve"> </v>
      </c>
      <c r="M14" s="88" t="str">
        <f t="shared" si="3"/>
        <v xml:space="preserve"> </v>
      </c>
      <c r="N14" s="44"/>
      <c r="O14" s="45"/>
      <c r="P14" s="67"/>
      <c r="Q14" s="79" t="str">
        <f t="shared" si="4"/>
        <v xml:space="preserve"> </v>
      </c>
      <c r="R14" s="79" t="str">
        <f t="shared" si="0"/>
        <v xml:space="preserve"> </v>
      </c>
      <c r="S14" s="52"/>
      <c r="T14" s="52"/>
      <c r="U14" s="70"/>
      <c r="V14" s="70"/>
      <c r="W14" s="59"/>
      <c r="X14" s="59"/>
      <c r="Y14" s="34" t="str">
        <f t="shared" si="5"/>
        <v xml:space="preserve"> </v>
      </c>
      <c r="Z14" s="88" t="str">
        <f t="shared" si="6"/>
        <v xml:space="preserve"> </v>
      </c>
      <c r="AA14" s="44"/>
      <c r="AB14" s="70"/>
      <c r="AC14" s="44"/>
      <c r="AD14" s="44"/>
      <c r="AE14" s="80"/>
      <c r="AF14" s="59"/>
      <c r="AG14" s="80" t="str">
        <f t="shared" si="7"/>
        <v xml:space="preserve"> </v>
      </c>
      <c r="AH14" s="79" t="str">
        <f t="shared" si="8"/>
        <v xml:space="preserve"> </v>
      </c>
      <c r="AI14" s="52"/>
      <c r="AJ14" s="79">
        <f t="shared" si="1"/>
        <v>0</v>
      </c>
    </row>
    <row r="15" spans="1:42" ht="85.15" customHeight="1">
      <c r="A15" s="41" t="str">
        <f>IF(BOM續頁!AC21="V","延", IF(BOM續頁!AD21="V","新","  "))</f>
        <v>延</v>
      </c>
      <c r="B15" s="41">
        <f>BOM續頁!A21</f>
        <v>11</v>
      </c>
      <c r="C15" s="41" t="str">
        <f>BOM續頁!K21</f>
        <v>90506-09055</v>
      </c>
      <c r="D15" s="41" t="str">
        <f>BOM續頁!Q21</f>
        <v>鎖扣板簧</v>
      </c>
      <c r="E15" s="48" t="str">
        <f>BOM續頁!R21</f>
        <v/>
      </c>
      <c r="F15" s="48" t="str">
        <f>BOM續頁!S21</f>
        <v/>
      </c>
      <c r="G15" s="70"/>
      <c r="H15" s="70"/>
      <c r="I15" s="74"/>
      <c r="J15" s="70"/>
      <c r="K15" s="59"/>
      <c r="L15" s="33" t="str">
        <f t="shared" si="2"/>
        <v xml:space="preserve"> </v>
      </c>
      <c r="M15" s="88" t="str">
        <f t="shared" si="3"/>
        <v xml:space="preserve"> </v>
      </c>
      <c r="N15" s="44"/>
      <c r="O15" s="45"/>
      <c r="P15" s="67"/>
      <c r="Q15" s="79" t="str">
        <f t="shared" si="4"/>
        <v xml:space="preserve"> </v>
      </c>
      <c r="R15" s="79" t="str">
        <f t="shared" si="0"/>
        <v xml:space="preserve"> </v>
      </c>
      <c r="S15" s="52"/>
      <c r="T15" s="52"/>
      <c r="U15" s="70"/>
      <c r="V15" s="70"/>
      <c r="W15" s="59"/>
      <c r="X15" s="59"/>
      <c r="Y15" s="34" t="str">
        <f t="shared" si="5"/>
        <v xml:space="preserve"> </v>
      </c>
      <c r="Z15" s="88" t="str">
        <f t="shared" si="6"/>
        <v xml:space="preserve"> </v>
      </c>
      <c r="AA15" s="44"/>
      <c r="AB15" s="70"/>
      <c r="AC15" s="44"/>
      <c r="AD15" s="44"/>
      <c r="AE15" s="80"/>
      <c r="AF15" s="59"/>
      <c r="AG15" s="80" t="str">
        <f t="shared" si="7"/>
        <v xml:space="preserve"> </v>
      </c>
      <c r="AH15" s="79" t="str">
        <f t="shared" si="8"/>
        <v xml:space="preserve"> </v>
      </c>
      <c r="AI15" s="52"/>
      <c r="AJ15" s="79">
        <f t="shared" si="1"/>
        <v>0</v>
      </c>
    </row>
    <row r="16" spans="1:42" ht="85.15" customHeight="1">
      <c r="A16" s="41" t="str">
        <f>IF(BOM續頁!AC22="V","延", IF(BOM續頁!AD22="V","新","  "))</f>
        <v>新</v>
      </c>
      <c r="B16" s="41">
        <f>BOM續頁!A22</f>
        <v>12</v>
      </c>
      <c r="C16" s="41" t="str">
        <f>BOM續頁!K22</f>
        <v>90506-12063</v>
      </c>
      <c r="D16" s="41" t="str">
        <f>BOM續頁!Q22</f>
        <v xml:space="preserve">掛鉤簧 </v>
      </c>
      <c r="E16" s="48" t="str">
        <f>BOM續頁!R22</f>
        <v>SPRING - HOOK</v>
      </c>
      <c r="F16" s="48" t="str">
        <f>BOM續頁!S22</f>
        <v/>
      </c>
      <c r="G16" s="70"/>
      <c r="H16" s="44"/>
      <c r="I16" s="74"/>
      <c r="J16" s="44"/>
      <c r="K16" s="59"/>
      <c r="L16" s="33" t="str">
        <f t="shared" si="2"/>
        <v xml:space="preserve"> </v>
      </c>
      <c r="M16" s="88" t="str">
        <f t="shared" si="3"/>
        <v xml:space="preserve"> </v>
      </c>
      <c r="N16" s="44"/>
      <c r="O16" s="45"/>
      <c r="P16" s="67"/>
      <c r="Q16" s="79" t="str">
        <f t="shared" si="4"/>
        <v xml:space="preserve"> </v>
      </c>
      <c r="R16" s="79" t="str">
        <f t="shared" si="0"/>
        <v xml:space="preserve"> </v>
      </c>
      <c r="S16" s="52"/>
      <c r="T16" s="52"/>
      <c r="U16" s="44"/>
      <c r="V16" s="44"/>
      <c r="W16" s="59"/>
      <c r="X16" s="59"/>
      <c r="Y16" s="34" t="str">
        <f t="shared" si="5"/>
        <v xml:space="preserve"> </v>
      </c>
      <c r="Z16" s="88" t="str">
        <f t="shared" si="6"/>
        <v xml:space="preserve"> </v>
      </c>
      <c r="AA16" s="44"/>
      <c r="AB16" s="70"/>
      <c r="AC16" s="44"/>
      <c r="AD16" s="44"/>
      <c r="AE16" s="80"/>
      <c r="AF16" s="59"/>
      <c r="AG16" s="80" t="str">
        <f t="shared" si="7"/>
        <v xml:space="preserve"> </v>
      </c>
      <c r="AH16" s="79" t="str">
        <f t="shared" si="8"/>
        <v xml:space="preserve"> </v>
      </c>
      <c r="AI16" s="52"/>
      <c r="AJ16" s="79">
        <f t="shared" si="1"/>
        <v>0</v>
      </c>
    </row>
    <row r="17" spans="1:36" ht="85.15" customHeight="1">
      <c r="A17" s="41" t="str">
        <f>IF(BOM續頁!AC23="V","延", IF(BOM續頁!AD23="V","新","  "))</f>
        <v>新</v>
      </c>
      <c r="B17" s="41">
        <f>BOM續頁!A23</f>
        <v>13</v>
      </c>
      <c r="C17" s="41" t="str">
        <f>BOM續頁!K23</f>
        <v>90506-16077</v>
      </c>
      <c r="D17" s="41" t="str">
        <f>BOM續頁!Q23</f>
        <v xml:space="preserve">扣板簧 </v>
      </c>
      <c r="E17" s="48" t="str">
        <f>BOM續頁!R23</f>
        <v>SPRING LATCH</v>
      </c>
      <c r="F17" s="48" t="str">
        <f>BOM續頁!S23</f>
        <v>SWP-B</v>
      </c>
      <c r="G17" s="70"/>
      <c r="H17" s="44"/>
      <c r="I17" s="74"/>
      <c r="J17" s="44"/>
      <c r="K17" s="59"/>
      <c r="L17" s="33" t="str">
        <f t="shared" si="2"/>
        <v xml:space="preserve"> </v>
      </c>
      <c r="M17" s="88" t="str">
        <f t="shared" si="3"/>
        <v xml:space="preserve"> </v>
      </c>
      <c r="N17" s="44"/>
      <c r="O17" s="45"/>
      <c r="P17" s="67"/>
      <c r="Q17" s="79" t="str">
        <f t="shared" si="4"/>
        <v xml:space="preserve"> </v>
      </c>
      <c r="R17" s="79" t="str">
        <f t="shared" si="0"/>
        <v xml:space="preserve"> </v>
      </c>
      <c r="S17" s="52"/>
      <c r="T17" s="52"/>
      <c r="U17" s="44"/>
      <c r="V17" s="44"/>
      <c r="W17" s="59"/>
      <c r="X17" s="59"/>
      <c r="Y17" s="34" t="str">
        <f t="shared" si="5"/>
        <v xml:space="preserve"> </v>
      </c>
      <c r="Z17" s="88" t="str">
        <f t="shared" si="6"/>
        <v xml:space="preserve"> </v>
      </c>
      <c r="AA17" s="44"/>
      <c r="AB17" s="70"/>
      <c r="AC17" s="44"/>
      <c r="AD17" s="44"/>
      <c r="AE17" s="80"/>
      <c r="AF17" s="59"/>
      <c r="AG17" s="80" t="str">
        <f t="shared" si="7"/>
        <v xml:space="preserve"> </v>
      </c>
      <c r="AH17" s="79" t="str">
        <f t="shared" si="8"/>
        <v xml:space="preserve"> </v>
      </c>
      <c r="AI17" s="52"/>
      <c r="AJ17" s="79">
        <f t="shared" si="1"/>
        <v>0</v>
      </c>
    </row>
    <row r="18" spans="1:36" ht="85.15" customHeight="1">
      <c r="A18" s="41" t="str">
        <f>IF(BOM續頁!AC24="V","延", IF(BOM續頁!AD24="V","新","  "))</f>
        <v xml:space="preserve">  </v>
      </c>
      <c r="B18" s="41">
        <f>BOM續頁!A24</f>
        <v>14</v>
      </c>
      <c r="C18" s="41">
        <f>BOM續頁!K24</f>
        <v>0</v>
      </c>
      <c r="D18" s="41">
        <f>BOM續頁!Q24</f>
        <v>0</v>
      </c>
      <c r="E18" s="48">
        <f>BOM續頁!R24</f>
        <v>0</v>
      </c>
      <c r="F18" s="48">
        <f>BOM續頁!S24</f>
        <v>0</v>
      </c>
      <c r="G18" s="70"/>
      <c r="H18" s="44"/>
      <c r="I18" s="74"/>
      <c r="J18" s="44"/>
      <c r="K18" s="59"/>
      <c r="L18" s="33" t="str">
        <f t="shared" si="2"/>
        <v xml:space="preserve"> </v>
      </c>
      <c r="M18" s="88" t="str">
        <f t="shared" si="3"/>
        <v xml:space="preserve"> </v>
      </c>
      <c r="N18" s="44"/>
      <c r="O18" s="45"/>
      <c r="P18" s="67"/>
      <c r="Q18" s="79" t="str">
        <f t="shared" si="4"/>
        <v xml:space="preserve"> </v>
      </c>
      <c r="R18" s="79" t="str">
        <f t="shared" si="0"/>
        <v xml:space="preserve"> </v>
      </c>
      <c r="S18" s="52"/>
      <c r="T18" s="52"/>
      <c r="U18" s="44"/>
      <c r="V18" s="44"/>
      <c r="W18" s="59"/>
      <c r="X18" s="59"/>
      <c r="Y18" s="34" t="str">
        <f t="shared" si="5"/>
        <v xml:space="preserve"> </v>
      </c>
      <c r="Z18" s="88" t="str">
        <f t="shared" si="6"/>
        <v xml:space="preserve"> </v>
      </c>
      <c r="AA18" s="44"/>
      <c r="AB18" s="70"/>
      <c r="AC18" s="44"/>
      <c r="AD18" s="44"/>
      <c r="AE18" s="80"/>
      <c r="AF18" s="59"/>
      <c r="AG18" s="80" t="str">
        <f t="shared" si="7"/>
        <v xml:space="preserve"> </v>
      </c>
      <c r="AH18" s="79" t="str">
        <f t="shared" si="8"/>
        <v xml:space="preserve"> </v>
      </c>
      <c r="AI18" s="52"/>
      <c r="AJ18" s="79">
        <f t="shared" si="1"/>
        <v>0</v>
      </c>
    </row>
    <row r="19" spans="1:36" ht="85.15" customHeight="1">
      <c r="A19" s="41" t="str">
        <f>IF(BOM續頁!AC25="V","延", IF(BOM續頁!AD25="V","新","  "))</f>
        <v xml:space="preserve">  </v>
      </c>
      <c r="B19" s="41">
        <f>BOM續頁!A25</f>
        <v>15</v>
      </c>
      <c r="C19" s="41">
        <f>BOM續頁!K25</f>
        <v>0</v>
      </c>
      <c r="D19" s="41">
        <f>BOM續頁!Q25</f>
        <v>0</v>
      </c>
      <c r="E19" s="48">
        <f>BOM續頁!R25</f>
        <v>0</v>
      </c>
      <c r="F19" s="48">
        <f>BOM續頁!S25</f>
        <v>0</v>
      </c>
      <c r="G19" s="70"/>
      <c r="H19" s="44"/>
      <c r="I19" s="74"/>
      <c r="J19" s="44"/>
      <c r="K19" s="59"/>
      <c r="L19" s="33" t="str">
        <f t="shared" si="2"/>
        <v xml:space="preserve"> </v>
      </c>
      <c r="M19" s="88" t="str">
        <f t="shared" si="3"/>
        <v xml:space="preserve"> </v>
      </c>
      <c r="N19" s="44"/>
      <c r="O19" s="45"/>
      <c r="P19" s="67"/>
      <c r="Q19" s="79" t="str">
        <f t="shared" si="4"/>
        <v xml:space="preserve"> </v>
      </c>
      <c r="R19" s="79" t="str">
        <f t="shared" si="0"/>
        <v xml:space="preserve"> </v>
      </c>
      <c r="S19" s="52"/>
      <c r="T19" s="52"/>
      <c r="U19" s="44"/>
      <c r="V19" s="44"/>
      <c r="W19" s="59"/>
      <c r="X19" s="59"/>
      <c r="Y19" s="34" t="str">
        <f t="shared" si="5"/>
        <v xml:space="preserve"> </v>
      </c>
      <c r="Z19" s="88" t="str">
        <f t="shared" si="6"/>
        <v xml:space="preserve"> </v>
      </c>
      <c r="AA19" s="44"/>
      <c r="AB19" s="70"/>
      <c r="AC19" s="44"/>
      <c r="AD19" s="44"/>
      <c r="AE19" s="80"/>
      <c r="AF19" s="59"/>
      <c r="AG19" s="80" t="str">
        <f t="shared" si="7"/>
        <v xml:space="preserve"> </v>
      </c>
      <c r="AH19" s="79" t="str">
        <f t="shared" si="8"/>
        <v xml:space="preserve"> </v>
      </c>
      <c r="AI19" s="52"/>
      <c r="AJ19" s="79">
        <f t="shared" si="1"/>
        <v>0</v>
      </c>
    </row>
    <row r="20" spans="1:36" ht="85.15" customHeight="1">
      <c r="A20" s="41" t="str">
        <f>IF(BOM續頁!AC26="V","延", IF(BOM續頁!AD26="V","新","  "))</f>
        <v xml:space="preserve">  </v>
      </c>
      <c r="B20" s="41">
        <f>BOM續頁!A26</f>
        <v>16</v>
      </c>
      <c r="C20" s="41">
        <f>BOM續頁!K26</f>
        <v>0</v>
      </c>
      <c r="D20" s="41">
        <f>BOM續頁!Q26</f>
        <v>0</v>
      </c>
      <c r="E20" s="48">
        <f>BOM續頁!R26</f>
        <v>0</v>
      </c>
      <c r="F20" s="48">
        <f>BOM續頁!S26</f>
        <v>0</v>
      </c>
      <c r="G20" s="70"/>
      <c r="H20" s="44"/>
      <c r="I20" s="74"/>
      <c r="J20" s="44"/>
      <c r="K20" s="59"/>
      <c r="L20" s="33" t="str">
        <f t="shared" si="2"/>
        <v xml:space="preserve"> </v>
      </c>
      <c r="M20" s="88" t="str">
        <f t="shared" si="3"/>
        <v xml:space="preserve"> </v>
      </c>
      <c r="N20" s="44"/>
      <c r="O20" s="45"/>
      <c r="P20" s="67"/>
      <c r="Q20" s="79" t="str">
        <f t="shared" si="4"/>
        <v xml:space="preserve"> </v>
      </c>
      <c r="R20" s="79" t="str">
        <f t="shared" si="0"/>
        <v xml:space="preserve"> </v>
      </c>
      <c r="S20" s="52"/>
      <c r="T20" s="52"/>
      <c r="U20" s="44"/>
      <c r="V20" s="44"/>
      <c r="W20" s="59"/>
      <c r="X20" s="59"/>
      <c r="Y20" s="34" t="str">
        <f t="shared" si="5"/>
        <v xml:space="preserve"> </v>
      </c>
      <c r="Z20" s="88" t="str">
        <f t="shared" si="6"/>
        <v xml:space="preserve"> </v>
      </c>
      <c r="AA20" s="44"/>
      <c r="AB20" s="70"/>
      <c r="AC20" s="44"/>
      <c r="AD20" s="44"/>
      <c r="AE20" s="80"/>
      <c r="AF20" s="59"/>
      <c r="AG20" s="80" t="str">
        <f t="shared" si="7"/>
        <v xml:space="preserve"> </v>
      </c>
      <c r="AH20" s="79" t="str">
        <f t="shared" si="8"/>
        <v xml:space="preserve"> </v>
      </c>
      <c r="AI20" s="52"/>
      <c r="AJ20" s="79">
        <f t="shared" si="1"/>
        <v>0</v>
      </c>
    </row>
    <row r="21" spans="1:36" ht="85.15" customHeight="1">
      <c r="A21" s="41" t="str">
        <f>IF(BOM續頁!AC27="V","延", IF(BOM續頁!AD27="V","新","  "))</f>
        <v xml:space="preserve">  </v>
      </c>
      <c r="B21" s="41">
        <f>BOM續頁!A27</f>
        <v>17</v>
      </c>
      <c r="C21" s="41">
        <f>BOM續頁!K27</f>
        <v>0</v>
      </c>
      <c r="D21" s="41">
        <f>BOM續頁!Q27</f>
        <v>0</v>
      </c>
      <c r="E21" s="48">
        <f>BOM續頁!R27</f>
        <v>0</v>
      </c>
      <c r="F21" s="48">
        <f>BOM續頁!S27</f>
        <v>0</v>
      </c>
      <c r="G21" s="70"/>
      <c r="H21" s="44"/>
      <c r="I21" s="74"/>
      <c r="J21" s="44"/>
      <c r="K21" s="59"/>
      <c r="L21" s="33" t="str">
        <f t="shared" si="2"/>
        <v xml:space="preserve"> </v>
      </c>
      <c r="M21" s="88" t="str">
        <f t="shared" si="3"/>
        <v xml:space="preserve"> </v>
      </c>
      <c r="N21" s="44"/>
      <c r="O21" s="45"/>
      <c r="P21" s="67"/>
      <c r="Q21" s="79" t="str">
        <f t="shared" si="4"/>
        <v xml:space="preserve"> </v>
      </c>
      <c r="R21" s="79" t="str">
        <f t="shared" si="0"/>
        <v xml:space="preserve"> </v>
      </c>
      <c r="S21" s="52"/>
      <c r="T21" s="52"/>
      <c r="U21" s="44"/>
      <c r="V21" s="44"/>
      <c r="W21" s="59"/>
      <c r="X21" s="59"/>
      <c r="Y21" s="34" t="str">
        <f t="shared" si="5"/>
        <v xml:space="preserve"> </v>
      </c>
      <c r="Z21" s="88" t="str">
        <f t="shared" si="6"/>
        <v xml:space="preserve"> </v>
      </c>
      <c r="AA21" s="44"/>
      <c r="AB21" s="70"/>
      <c r="AC21" s="44"/>
      <c r="AD21" s="44"/>
      <c r="AE21" s="80"/>
      <c r="AF21" s="59"/>
      <c r="AG21" s="80" t="str">
        <f t="shared" si="7"/>
        <v xml:space="preserve"> </v>
      </c>
      <c r="AH21" s="79" t="str">
        <f t="shared" si="8"/>
        <v xml:space="preserve"> </v>
      </c>
      <c r="AI21" s="52"/>
      <c r="AJ21" s="79">
        <f t="shared" si="1"/>
        <v>0</v>
      </c>
    </row>
    <row r="22" spans="1:36" ht="85.15" customHeight="1">
      <c r="A22" s="41" t="str">
        <f>IF(BOM續頁!AC28="V","延", IF(BOM續頁!AD28="V","新","  "))</f>
        <v xml:space="preserve">  </v>
      </c>
      <c r="B22" s="41">
        <f>BOM續頁!A28</f>
        <v>18</v>
      </c>
      <c r="C22" s="41">
        <f>BOM續頁!K28</f>
        <v>0</v>
      </c>
      <c r="D22" s="41">
        <f>BOM續頁!Q28</f>
        <v>0</v>
      </c>
      <c r="E22" s="48">
        <f>BOM續頁!R28</f>
        <v>0</v>
      </c>
      <c r="F22" s="48">
        <f>BOM續頁!S28</f>
        <v>0</v>
      </c>
      <c r="G22" s="70"/>
      <c r="H22" s="44"/>
      <c r="I22" s="74"/>
      <c r="J22" s="44"/>
      <c r="K22" s="59"/>
      <c r="L22" s="33" t="str">
        <f t="shared" si="2"/>
        <v xml:space="preserve"> </v>
      </c>
      <c r="M22" s="88" t="str">
        <f t="shared" si="3"/>
        <v xml:space="preserve"> </v>
      </c>
      <c r="N22" s="44"/>
      <c r="O22" s="45"/>
      <c r="P22" s="67"/>
      <c r="Q22" s="79" t="str">
        <f t="shared" si="4"/>
        <v xml:space="preserve"> </v>
      </c>
      <c r="R22" s="79" t="str">
        <f t="shared" si="0"/>
        <v xml:space="preserve"> </v>
      </c>
      <c r="S22" s="52"/>
      <c r="T22" s="52"/>
      <c r="U22" s="44"/>
      <c r="V22" s="44"/>
      <c r="W22" s="59"/>
      <c r="X22" s="59"/>
      <c r="Y22" s="34" t="str">
        <f t="shared" si="5"/>
        <v xml:space="preserve"> </v>
      </c>
      <c r="Z22" s="88" t="str">
        <f t="shared" si="6"/>
        <v xml:space="preserve"> </v>
      </c>
      <c r="AA22" s="44"/>
      <c r="AB22" s="70"/>
      <c r="AC22" s="44"/>
      <c r="AD22" s="44"/>
      <c r="AE22" s="80"/>
      <c r="AF22" s="59"/>
      <c r="AG22" s="80" t="str">
        <f t="shared" si="7"/>
        <v xml:space="preserve"> </v>
      </c>
      <c r="AH22" s="79" t="str">
        <f t="shared" si="8"/>
        <v xml:space="preserve"> </v>
      </c>
      <c r="AI22" s="52"/>
      <c r="AJ22" s="79">
        <f t="shared" si="1"/>
        <v>0</v>
      </c>
    </row>
    <row r="23" spans="1:36" ht="85.15" customHeight="1">
      <c r="A23" s="41" t="str">
        <f>IF(BOM續頁!AC29="V","延", IF(BOM續頁!AD29="V","新","  "))</f>
        <v xml:space="preserve">  </v>
      </c>
      <c r="B23" s="41">
        <f>BOM續頁!A29</f>
        <v>19</v>
      </c>
      <c r="C23" s="41">
        <f>BOM續頁!K29</f>
        <v>0</v>
      </c>
      <c r="D23" s="41">
        <f>BOM續頁!Q29</f>
        <v>0</v>
      </c>
      <c r="E23" s="48">
        <f>BOM續頁!R29</f>
        <v>0</v>
      </c>
      <c r="F23" s="48">
        <f>BOM續頁!S29</f>
        <v>0</v>
      </c>
      <c r="G23" s="70"/>
      <c r="H23" s="44"/>
      <c r="I23" s="74"/>
      <c r="J23" s="44"/>
      <c r="K23" s="59"/>
      <c r="L23" s="33" t="str">
        <f t="shared" si="2"/>
        <v xml:space="preserve"> </v>
      </c>
      <c r="M23" s="88" t="str">
        <f t="shared" si="3"/>
        <v xml:space="preserve"> </v>
      </c>
      <c r="N23" s="44"/>
      <c r="O23" s="45"/>
      <c r="P23" s="67"/>
      <c r="Q23" s="79" t="str">
        <f t="shared" si="4"/>
        <v xml:space="preserve"> </v>
      </c>
      <c r="R23" s="79" t="str">
        <f t="shared" si="0"/>
        <v xml:space="preserve"> </v>
      </c>
      <c r="S23" s="52"/>
      <c r="T23" s="52"/>
      <c r="U23" s="44"/>
      <c r="V23" s="44"/>
      <c r="W23" s="59"/>
      <c r="X23" s="59"/>
      <c r="Y23" s="34" t="str">
        <f t="shared" si="5"/>
        <v xml:space="preserve"> </v>
      </c>
      <c r="Z23" s="88" t="str">
        <f t="shared" si="6"/>
        <v xml:space="preserve"> </v>
      </c>
      <c r="AA23" s="44"/>
      <c r="AB23" s="70"/>
      <c r="AC23" s="44"/>
      <c r="AD23" s="44"/>
      <c r="AE23" s="80"/>
      <c r="AF23" s="59"/>
      <c r="AG23" s="80" t="str">
        <f t="shared" si="7"/>
        <v xml:space="preserve"> </v>
      </c>
      <c r="AH23" s="79" t="str">
        <f t="shared" si="8"/>
        <v xml:space="preserve"> </v>
      </c>
      <c r="AI23" s="52"/>
      <c r="AJ23" s="79">
        <f t="shared" si="1"/>
        <v>0</v>
      </c>
    </row>
    <row r="24" spans="1:36" ht="85.15" customHeight="1">
      <c r="A24" s="41" t="str">
        <f>IF(BOM續頁!AC30="V","延", IF(BOM續頁!AD30="V","新","  "))</f>
        <v xml:space="preserve">  </v>
      </c>
      <c r="B24" s="41">
        <f>BOM續頁!A30</f>
        <v>20</v>
      </c>
      <c r="C24" s="41">
        <f>BOM續頁!K30</f>
        <v>0</v>
      </c>
      <c r="D24" s="41">
        <f>BOM續頁!Q30</f>
        <v>0</v>
      </c>
      <c r="E24" s="48">
        <f>BOM續頁!R30</f>
        <v>0</v>
      </c>
      <c r="F24" s="48">
        <f>BOM續頁!S30</f>
        <v>0</v>
      </c>
      <c r="G24" s="70"/>
      <c r="H24" s="44"/>
      <c r="I24" s="74"/>
      <c r="J24" s="44"/>
      <c r="K24" s="59"/>
      <c r="L24" s="33" t="str">
        <f t="shared" si="2"/>
        <v xml:space="preserve"> </v>
      </c>
      <c r="M24" s="88" t="str">
        <f t="shared" si="3"/>
        <v xml:space="preserve"> </v>
      </c>
      <c r="N24" s="44"/>
      <c r="O24" s="45"/>
      <c r="P24" s="67"/>
      <c r="Q24" s="79" t="str">
        <f t="shared" si="4"/>
        <v xml:space="preserve"> </v>
      </c>
      <c r="R24" s="79" t="str">
        <f t="shared" si="0"/>
        <v xml:space="preserve"> </v>
      </c>
      <c r="S24" s="52"/>
      <c r="T24" s="52"/>
      <c r="U24" s="44"/>
      <c r="V24" s="44"/>
      <c r="W24" s="59"/>
      <c r="X24" s="59"/>
      <c r="Y24" s="34" t="str">
        <f t="shared" si="5"/>
        <v xml:space="preserve"> </v>
      </c>
      <c r="Z24" s="88" t="str">
        <f t="shared" si="6"/>
        <v xml:space="preserve"> </v>
      </c>
      <c r="AA24" s="44"/>
      <c r="AB24" s="70"/>
      <c r="AC24" s="44"/>
      <c r="AD24" s="44"/>
      <c r="AE24" s="80"/>
      <c r="AF24" s="59"/>
      <c r="AG24" s="80" t="str">
        <f t="shared" si="7"/>
        <v xml:space="preserve"> </v>
      </c>
      <c r="AH24" s="79" t="str">
        <f t="shared" si="8"/>
        <v xml:space="preserve"> </v>
      </c>
      <c r="AI24" s="52"/>
      <c r="AJ24" s="79">
        <f t="shared" si="1"/>
        <v>0</v>
      </c>
    </row>
    <row r="25" spans="1:36" ht="85.15" customHeight="1">
      <c r="A25" s="41" t="str">
        <f>IF(BOM續頁!AC31="V","延", IF(BOM續頁!AD31="V","新","  "))</f>
        <v xml:space="preserve">  </v>
      </c>
      <c r="B25" s="41">
        <f>BOM續頁!A31</f>
        <v>21</v>
      </c>
      <c r="C25" s="41">
        <f>BOM續頁!K31</f>
        <v>0</v>
      </c>
      <c r="D25" s="41">
        <f>BOM續頁!Q31</f>
        <v>0</v>
      </c>
      <c r="E25" s="48">
        <f>BOM續頁!R31</f>
        <v>0</v>
      </c>
      <c r="F25" s="48">
        <f>BOM續頁!S31</f>
        <v>0</v>
      </c>
      <c r="G25" s="70"/>
      <c r="H25" s="44"/>
      <c r="I25" s="74"/>
      <c r="J25" s="44"/>
      <c r="K25" s="59"/>
      <c r="L25" s="33" t="str">
        <f t="shared" si="2"/>
        <v xml:space="preserve"> </v>
      </c>
      <c r="M25" s="88" t="str">
        <f t="shared" si="3"/>
        <v xml:space="preserve"> </v>
      </c>
      <c r="N25" s="44"/>
      <c r="O25" s="45"/>
      <c r="P25" s="67"/>
      <c r="Q25" s="79" t="str">
        <f t="shared" si="4"/>
        <v xml:space="preserve"> </v>
      </c>
      <c r="R25" s="79" t="str">
        <f t="shared" si="0"/>
        <v xml:space="preserve"> </v>
      </c>
      <c r="S25" s="52"/>
      <c r="T25" s="52"/>
      <c r="U25" s="44"/>
      <c r="V25" s="44"/>
      <c r="W25" s="59"/>
      <c r="X25" s="59"/>
      <c r="Y25" s="34" t="str">
        <f t="shared" si="5"/>
        <v xml:space="preserve"> </v>
      </c>
      <c r="Z25" s="88" t="str">
        <f t="shared" si="6"/>
        <v xml:space="preserve"> </v>
      </c>
      <c r="AA25" s="44"/>
      <c r="AB25" s="70"/>
      <c r="AC25" s="44"/>
      <c r="AD25" s="44"/>
      <c r="AE25" s="80"/>
      <c r="AF25" s="59"/>
      <c r="AG25" s="80" t="str">
        <f t="shared" si="7"/>
        <v xml:space="preserve"> </v>
      </c>
      <c r="AH25" s="79" t="str">
        <f t="shared" si="8"/>
        <v xml:space="preserve"> </v>
      </c>
      <c r="AI25" s="52"/>
      <c r="AJ25" s="79">
        <f t="shared" si="1"/>
        <v>0</v>
      </c>
    </row>
    <row r="26" spans="1:36" ht="85.15" customHeight="1">
      <c r="A26" s="41" t="str">
        <f>IF(BOM續頁!AC32="V","延", IF(BOM續頁!AD32="V","新","  "))</f>
        <v xml:space="preserve">  </v>
      </c>
      <c r="B26" s="41">
        <f>BOM續頁!A32</f>
        <v>22</v>
      </c>
      <c r="C26" s="41">
        <f>BOM續頁!K32</f>
        <v>0</v>
      </c>
      <c r="D26" s="41">
        <f>BOM續頁!Q32</f>
        <v>0</v>
      </c>
      <c r="E26" s="48">
        <f>BOM續頁!R32</f>
        <v>0</v>
      </c>
      <c r="F26" s="48">
        <f>BOM續頁!S32</f>
        <v>0</v>
      </c>
      <c r="G26" s="70"/>
      <c r="H26" s="44"/>
      <c r="I26" s="74"/>
      <c r="J26" s="44"/>
      <c r="K26" s="59"/>
      <c r="L26" s="33" t="str">
        <f t="shared" si="2"/>
        <v xml:space="preserve"> </v>
      </c>
      <c r="M26" s="88" t="str">
        <f t="shared" si="3"/>
        <v xml:space="preserve"> </v>
      </c>
      <c r="N26" s="44"/>
      <c r="O26" s="45"/>
      <c r="P26" s="67"/>
      <c r="Q26" s="79" t="str">
        <f t="shared" si="4"/>
        <v xml:space="preserve"> </v>
      </c>
      <c r="R26" s="79" t="str">
        <f t="shared" si="0"/>
        <v xml:space="preserve"> </v>
      </c>
      <c r="S26" s="52"/>
      <c r="T26" s="52"/>
      <c r="U26" s="44"/>
      <c r="V26" s="44"/>
      <c r="W26" s="59"/>
      <c r="X26" s="59"/>
      <c r="Y26" s="34" t="str">
        <f t="shared" si="5"/>
        <v xml:space="preserve"> </v>
      </c>
      <c r="Z26" s="88" t="str">
        <f t="shared" si="6"/>
        <v xml:space="preserve"> </v>
      </c>
      <c r="AA26" s="44"/>
      <c r="AB26" s="70"/>
      <c r="AC26" s="44"/>
      <c r="AD26" s="44"/>
      <c r="AE26" s="80"/>
      <c r="AF26" s="59"/>
      <c r="AG26" s="80" t="str">
        <f t="shared" si="7"/>
        <v xml:space="preserve"> </v>
      </c>
      <c r="AH26" s="79" t="str">
        <f t="shared" si="8"/>
        <v xml:space="preserve"> </v>
      </c>
      <c r="AI26" s="52"/>
      <c r="AJ26" s="79">
        <f t="shared" si="1"/>
        <v>0</v>
      </c>
    </row>
    <row r="27" spans="1:36" ht="85.15" customHeight="1">
      <c r="A27" s="41" t="str">
        <f>IF(BOM續頁!AC33="V","延", IF(BOM續頁!AD33="V","新","  "))</f>
        <v xml:space="preserve">  </v>
      </c>
      <c r="B27" s="41">
        <f>BOM續頁!A33</f>
        <v>23</v>
      </c>
      <c r="C27" s="41">
        <f>BOM續頁!K33</f>
        <v>0</v>
      </c>
      <c r="D27" s="41">
        <f>BOM續頁!Q33</f>
        <v>0</v>
      </c>
      <c r="E27" s="48">
        <f>BOM續頁!R33</f>
        <v>0</v>
      </c>
      <c r="F27" s="48">
        <f>BOM續頁!S33</f>
        <v>0</v>
      </c>
      <c r="G27" s="70"/>
      <c r="H27" s="44"/>
      <c r="I27" s="74"/>
      <c r="J27" s="44"/>
      <c r="K27" s="59"/>
      <c r="L27" s="33" t="str">
        <f t="shared" si="2"/>
        <v xml:space="preserve"> </v>
      </c>
      <c r="M27" s="88" t="str">
        <f t="shared" si="3"/>
        <v xml:space="preserve"> </v>
      </c>
      <c r="N27" s="44"/>
      <c r="O27" s="45"/>
      <c r="P27" s="67"/>
      <c r="Q27" s="79" t="str">
        <f t="shared" si="4"/>
        <v xml:space="preserve"> </v>
      </c>
      <c r="R27" s="79" t="str">
        <f t="shared" si="0"/>
        <v xml:space="preserve"> </v>
      </c>
      <c r="S27" s="52"/>
      <c r="T27" s="52"/>
      <c r="U27" s="44"/>
      <c r="V27" s="44"/>
      <c r="W27" s="59"/>
      <c r="X27" s="59"/>
      <c r="Y27" s="34" t="str">
        <f t="shared" si="5"/>
        <v xml:space="preserve"> </v>
      </c>
      <c r="Z27" s="88" t="str">
        <f t="shared" si="6"/>
        <v xml:space="preserve"> </v>
      </c>
      <c r="AA27" s="44"/>
      <c r="AB27" s="70"/>
      <c r="AC27" s="44"/>
      <c r="AD27" s="44"/>
      <c r="AE27" s="80"/>
      <c r="AF27" s="59"/>
      <c r="AG27" s="80" t="str">
        <f t="shared" si="7"/>
        <v xml:space="preserve"> </v>
      </c>
      <c r="AH27" s="79" t="str">
        <f t="shared" si="8"/>
        <v xml:space="preserve"> </v>
      </c>
      <c r="AI27" s="52"/>
      <c r="AJ27" s="79">
        <f t="shared" si="1"/>
        <v>0</v>
      </c>
    </row>
    <row r="28" spans="1:36" ht="85.15" customHeight="1">
      <c r="A28" s="41" t="str">
        <f>IF(BOM續頁!AC34="V","延", IF(BOM續頁!AD34="V","新","  "))</f>
        <v xml:space="preserve">  </v>
      </c>
      <c r="B28" s="41">
        <f>BOM續頁!A34</f>
        <v>24</v>
      </c>
      <c r="C28" s="41">
        <f>BOM續頁!K34</f>
        <v>0</v>
      </c>
      <c r="D28" s="41">
        <f>BOM續頁!Q34</f>
        <v>0</v>
      </c>
      <c r="E28" s="48">
        <f>BOM續頁!R34</f>
        <v>0</v>
      </c>
      <c r="F28" s="48">
        <f>BOM續頁!S34</f>
        <v>0</v>
      </c>
      <c r="G28" s="70"/>
      <c r="H28" s="44"/>
      <c r="I28" s="74"/>
      <c r="J28" s="44"/>
      <c r="K28" s="59"/>
      <c r="L28" s="33" t="str">
        <f t="shared" si="2"/>
        <v xml:space="preserve"> </v>
      </c>
      <c r="M28" s="88" t="str">
        <f t="shared" si="3"/>
        <v xml:space="preserve"> </v>
      </c>
      <c r="N28" s="44"/>
      <c r="O28" s="45"/>
      <c r="P28" s="67"/>
      <c r="Q28" s="79" t="str">
        <f t="shared" si="4"/>
        <v xml:space="preserve"> </v>
      </c>
      <c r="R28" s="79" t="str">
        <f t="shared" si="0"/>
        <v xml:space="preserve"> </v>
      </c>
      <c r="S28" s="52"/>
      <c r="T28" s="52"/>
      <c r="U28" s="44"/>
      <c r="V28" s="44"/>
      <c r="W28" s="59"/>
      <c r="X28" s="59"/>
      <c r="Y28" s="34" t="str">
        <f t="shared" si="5"/>
        <v xml:space="preserve"> </v>
      </c>
      <c r="Z28" s="88" t="str">
        <f t="shared" si="6"/>
        <v xml:space="preserve"> </v>
      </c>
      <c r="AA28" s="44"/>
      <c r="AB28" s="70"/>
      <c r="AC28" s="44"/>
      <c r="AD28" s="44"/>
      <c r="AE28" s="80"/>
      <c r="AF28" s="59"/>
      <c r="AG28" s="80" t="str">
        <f t="shared" si="7"/>
        <v xml:space="preserve"> </v>
      </c>
      <c r="AH28" s="79" t="str">
        <f t="shared" si="8"/>
        <v xml:space="preserve"> </v>
      </c>
      <c r="AI28" s="52"/>
      <c r="AJ28" s="79">
        <f t="shared" si="1"/>
        <v>0</v>
      </c>
    </row>
    <row r="29" spans="1:36" ht="85.15" customHeight="1">
      <c r="A29" s="41" t="str">
        <f>IF(BOM續頁!AC35="V","延", IF(BOM續頁!AD35="V","新","  "))</f>
        <v xml:space="preserve">  </v>
      </c>
      <c r="B29" s="41">
        <f>BOM續頁!A35</f>
        <v>25</v>
      </c>
      <c r="C29" s="41">
        <f>BOM續頁!K35</f>
        <v>0</v>
      </c>
      <c r="D29" s="41">
        <f>BOM續頁!Q35</f>
        <v>0</v>
      </c>
      <c r="E29" s="48">
        <f>BOM續頁!R35</f>
        <v>0</v>
      </c>
      <c r="F29" s="48">
        <f>BOM續頁!S35</f>
        <v>0</v>
      </c>
      <c r="G29" s="70"/>
      <c r="H29" s="44"/>
      <c r="I29" s="74"/>
      <c r="J29" s="44"/>
      <c r="K29" s="59"/>
      <c r="L29" s="33" t="str">
        <f t="shared" si="2"/>
        <v xml:space="preserve"> </v>
      </c>
      <c r="M29" s="88" t="str">
        <f t="shared" si="3"/>
        <v xml:space="preserve"> </v>
      </c>
      <c r="N29" s="44"/>
      <c r="O29" s="45"/>
      <c r="P29" s="67"/>
      <c r="Q29" s="79" t="str">
        <f t="shared" si="4"/>
        <v xml:space="preserve"> </v>
      </c>
      <c r="R29" s="79" t="str">
        <f t="shared" si="0"/>
        <v xml:space="preserve"> </v>
      </c>
      <c r="S29" s="52"/>
      <c r="T29" s="52"/>
      <c r="U29" s="44"/>
      <c r="V29" s="44"/>
      <c r="W29" s="59"/>
      <c r="X29" s="59"/>
      <c r="Y29" s="34" t="str">
        <f t="shared" si="5"/>
        <v xml:space="preserve"> </v>
      </c>
      <c r="Z29" s="88" t="str">
        <f t="shared" si="6"/>
        <v xml:space="preserve"> </v>
      </c>
      <c r="AA29" s="44"/>
      <c r="AB29" s="70"/>
      <c r="AC29" s="44"/>
      <c r="AD29" s="44"/>
      <c r="AE29" s="80"/>
      <c r="AF29" s="59"/>
      <c r="AG29" s="80" t="str">
        <f t="shared" si="7"/>
        <v xml:space="preserve"> </v>
      </c>
      <c r="AH29" s="79" t="str">
        <f t="shared" si="8"/>
        <v xml:space="preserve"> </v>
      </c>
      <c r="AI29" s="52"/>
      <c r="AJ29" s="79">
        <f t="shared" si="1"/>
        <v>0</v>
      </c>
    </row>
    <row r="30" spans="1:36" ht="85.15" customHeight="1">
      <c r="A30" s="41" t="str">
        <f>IF(BOM續頁!AC36="V","延", IF(BOM續頁!AD36="V","新","  "))</f>
        <v xml:space="preserve">  </v>
      </c>
      <c r="B30" s="41">
        <f>BOM續頁!A36</f>
        <v>26</v>
      </c>
      <c r="C30" s="41">
        <f>BOM續頁!K36</f>
        <v>0</v>
      </c>
      <c r="D30" s="41">
        <f>BOM續頁!Q36</f>
        <v>0</v>
      </c>
      <c r="E30" s="48">
        <f>BOM續頁!R36</f>
        <v>0</v>
      </c>
      <c r="F30" s="48">
        <f>BOM續頁!S36</f>
        <v>0</v>
      </c>
      <c r="G30" s="70"/>
      <c r="H30" s="44"/>
      <c r="I30" s="74"/>
      <c r="J30" s="44"/>
      <c r="K30" s="59"/>
      <c r="L30" s="33" t="str">
        <f t="shared" si="2"/>
        <v xml:space="preserve"> </v>
      </c>
      <c r="M30" s="88" t="str">
        <f t="shared" si="3"/>
        <v xml:space="preserve"> </v>
      </c>
      <c r="N30" s="44"/>
      <c r="O30" s="45"/>
      <c r="P30" s="67"/>
      <c r="Q30" s="79" t="str">
        <f t="shared" si="4"/>
        <v xml:space="preserve"> </v>
      </c>
      <c r="R30" s="79" t="str">
        <f t="shared" si="0"/>
        <v xml:space="preserve"> </v>
      </c>
      <c r="S30" s="52"/>
      <c r="T30" s="52"/>
      <c r="U30" s="44"/>
      <c r="V30" s="44"/>
      <c r="W30" s="59"/>
      <c r="X30" s="59"/>
      <c r="Y30" s="34" t="str">
        <f t="shared" si="5"/>
        <v xml:space="preserve"> </v>
      </c>
      <c r="Z30" s="88" t="str">
        <f t="shared" si="6"/>
        <v xml:space="preserve"> </v>
      </c>
      <c r="AA30" s="44"/>
      <c r="AB30" s="70"/>
      <c r="AC30" s="44"/>
      <c r="AD30" s="44"/>
      <c r="AE30" s="80"/>
      <c r="AF30" s="59"/>
      <c r="AG30" s="80" t="str">
        <f t="shared" si="7"/>
        <v xml:space="preserve"> </v>
      </c>
      <c r="AH30" s="79" t="str">
        <f t="shared" si="8"/>
        <v xml:space="preserve"> </v>
      </c>
      <c r="AI30" s="52"/>
      <c r="AJ30" s="79">
        <f t="shared" si="1"/>
        <v>0</v>
      </c>
    </row>
    <row r="31" spans="1:36" ht="85.15" customHeight="1">
      <c r="A31" s="41" t="str">
        <f>IF(BOM續頁!AC37="V","延", IF(BOM續頁!AD37="V","新","  "))</f>
        <v xml:space="preserve">  </v>
      </c>
      <c r="B31" s="41">
        <f>BOM續頁!A37</f>
        <v>27</v>
      </c>
      <c r="C31" s="41">
        <f>BOM續頁!K37</f>
        <v>0</v>
      </c>
      <c r="D31" s="41">
        <f>BOM續頁!Q37</f>
        <v>0</v>
      </c>
      <c r="E31" s="48">
        <f>BOM續頁!R37</f>
        <v>0</v>
      </c>
      <c r="F31" s="48">
        <f>BOM續頁!S37</f>
        <v>0</v>
      </c>
      <c r="G31" s="70"/>
      <c r="H31" s="44"/>
      <c r="I31" s="74"/>
      <c r="J31" s="44"/>
      <c r="K31" s="59"/>
      <c r="L31" s="33" t="str">
        <f t="shared" si="2"/>
        <v xml:space="preserve"> </v>
      </c>
      <c r="M31" s="88" t="str">
        <f t="shared" si="3"/>
        <v xml:space="preserve"> </v>
      </c>
      <c r="N31" s="44"/>
      <c r="O31" s="45"/>
      <c r="P31" s="67"/>
      <c r="Q31" s="79" t="str">
        <f t="shared" si="4"/>
        <v xml:space="preserve"> </v>
      </c>
      <c r="R31" s="79" t="str">
        <f t="shared" si="0"/>
        <v xml:space="preserve"> </v>
      </c>
      <c r="S31" s="52"/>
      <c r="T31" s="52"/>
      <c r="U31" s="44"/>
      <c r="V31" s="44"/>
      <c r="W31" s="59"/>
      <c r="X31" s="59"/>
      <c r="Y31" s="34" t="str">
        <f t="shared" si="5"/>
        <v xml:space="preserve"> </v>
      </c>
      <c r="Z31" s="88" t="str">
        <f t="shared" si="6"/>
        <v xml:space="preserve"> </v>
      </c>
      <c r="AA31" s="44"/>
      <c r="AB31" s="70"/>
      <c r="AC31" s="44"/>
      <c r="AD31" s="44"/>
      <c r="AE31" s="80"/>
      <c r="AF31" s="59"/>
      <c r="AG31" s="80" t="str">
        <f t="shared" si="7"/>
        <v xml:space="preserve"> </v>
      </c>
      <c r="AH31" s="79" t="str">
        <f t="shared" si="8"/>
        <v xml:space="preserve"> </v>
      </c>
      <c r="AI31" s="52"/>
      <c r="AJ31" s="79">
        <f t="shared" si="1"/>
        <v>0</v>
      </c>
    </row>
    <row r="32" spans="1:36" ht="85.15" customHeight="1">
      <c r="A32" s="41" t="str">
        <f>IF(BOM續頁!AC38="V","延", IF(BOM續頁!AD38="V","新","  "))</f>
        <v xml:space="preserve">  </v>
      </c>
      <c r="B32" s="41">
        <f>BOM續頁!A38</f>
        <v>28</v>
      </c>
      <c r="C32" s="41">
        <f>BOM續頁!K38</f>
        <v>0</v>
      </c>
      <c r="D32" s="41">
        <f>BOM續頁!Q38</f>
        <v>0</v>
      </c>
      <c r="E32" s="48">
        <f>BOM續頁!R38</f>
        <v>0</v>
      </c>
      <c r="F32" s="48">
        <f>BOM續頁!S38</f>
        <v>0</v>
      </c>
      <c r="G32" s="70"/>
      <c r="H32" s="44"/>
      <c r="I32" s="74"/>
      <c r="J32" s="44"/>
      <c r="K32" s="59"/>
      <c r="L32" s="33" t="str">
        <f t="shared" si="2"/>
        <v xml:space="preserve"> </v>
      </c>
      <c r="M32" s="88" t="str">
        <f t="shared" si="3"/>
        <v xml:space="preserve"> </v>
      </c>
      <c r="N32" s="44"/>
      <c r="O32" s="45"/>
      <c r="P32" s="67"/>
      <c r="Q32" s="79" t="str">
        <f t="shared" si="4"/>
        <v xml:space="preserve"> </v>
      </c>
      <c r="R32" s="79" t="str">
        <f t="shared" si="0"/>
        <v xml:space="preserve"> </v>
      </c>
      <c r="S32" s="52"/>
      <c r="T32" s="52"/>
      <c r="U32" s="44"/>
      <c r="V32" s="44"/>
      <c r="W32" s="59"/>
      <c r="X32" s="59"/>
      <c r="Y32" s="34" t="str">
        <f t="shared" si="5"/>
        <v xml:space="preserve"> </v>
      </c>
      <c r="Z32" s="88" t="str">
        <f t="shared" si="6"/>
        <v xml:space="preserve"> </v>
      </c>
      <c r="AA32" s="44"/>
      <c r="AB32" s="70"/>
      <c r="AC32" s="44"/>
      <c r="AD32" s="44"/>
      <c r="AE32" s="80"/>
      <c r="AF32" s="59"/>
      <c r="AG32" s="80" t="str">
        <f t="shared" si="7"/>
        <v xml:space="preserve"> </v>
      </c>
      <c r="AH32" s="79" t="str">
        <f t="shared" si="8"/>
        <v xml:space="preserve"> </v>
      </c>
      <c r="AI32" s="52"/>
      <c r="AJ32" s="79">
        <f t="shared" si="1"/>
        <v>0</v>
      </c>
    </row>
    <row r="33" spans="1:36" ht="85.15" customHeight="1">
      <c r="A33" s="41" t="str">
        <f>IF(BOM續頁!AC39="V","延", IF(BOM續頁!AD39="V","新","  "))</f>
        <v xml:space="preserve">  </v>
      </c>
      <c r="B33" s="41">
        <f>BOM續頁!A39</f>
        <v>29</v>
      </c>
      <c r="C33" s="41">
        <f>BOM續頁!K39</f>
        <v>0</v>
      </c>
      <c r="D33" s="41">
        <f>BOM續頁!Q39</f>
        <v>0</v>
      </c>
      <c r="E33" s="48">
        <f>BOM續頁!R39</f>
        <v>0</v>
      </c>
      <c r="F33" s="48">
        <f>BOM續頁!S39</f>
        <v>0</v>
      </c>
      <c r="G33" s="70"/>
      <c r="H33" s="44"/>
      <c r="I33" s="74"/>
      <c r="J33" s="44"/>
      <c r="K33" s="59"/>
      <c r="L33" s="33" t="str">
        <f t="shared" si="2"/>
        <v xml:space="preserve"> </v>
      </c>
      <c r="M33" s="88" t="str">
        <f t="shared" si="3"/>
        <v xml:space="preserve"> </v>
      </c>
      <c r="N33" s="44"/>
      <c r="O33" s="45"/>
      <c r="P33" s="67"/>
      <c r="Q33" s="79" t="str">
        <f t="shared" si="4"/>
        <v xml:space="preserve"> </v>
      </c>
      <c r="R33" s="79" t="str">
        <f t="shared" si="0"/>
        <v xml:space="preserve"> </v>
      </c>
      <c r="S33" s="52"/>
      <c r="T33" s="52"/>
      <c r="U33" s="44"/>
      <c r="V33" s="44"/>
      <c r="W33" s="59"/>
      <c r="X33" s="59"/>
      <c r="Y33" s="34" t="str">
        <f t="shared" si="5"/>
        <v xml:space="preserve"> </v>
      </c>
      <c r="Z33" s="88" t="str">
        <f t="shared" si="6"/>
        <v xml:space="preserve"> </v>
      </c>
      <c r="AA33" s="44"/>
      <c r="AB33" s="70"/>
      <c r="AC33" s="44"/>
      <c r="AD33" s="44"/>
      <c r="AE33" s="80"/>
      <c r="AF33" s="59"/>
      <c r="AG33" s="80" t="str">
        <f t="shared" si="7"/>
        <v xml:space="preserve"> </v>
      </c>
      <c r="AH33" s="79" t="str">
        <f t="shared" si="8"/>
        <v xml:space="preserve"> </v>
      </c>
      <c r="AI33" s="52"/>
      <c r="AJ33" s="79">
        <f t="shared" si="1"/>
        <v>0</v>
      </c>
    </row>
    <row r="34" spans="1:36" ht="85.15" customHeight="1">
      <c r="A34" s="41" t="str">
        <f>IF(BOM續頁!AC40="V","延", IF(BOM續頁!AD40="V","新","  "))</f>
        <v xml:space="preserve">  </v>
      </c>
      <c r="B34" s="41">
        <f>BOM續頁!A40</f>
        <v>30</v>
      </c>
      <c r="C34" s="41">
        <f>BOM續頁!K40</f>
        <v>0</v>
      </c>
      <c r="D34" s="41">
        <f>BOM續頁!Q40</f>
        <v>0</v>
      </c>
      <c r="E34" s="48">
        <f>BOM續頁!R40</f>
        <v>0</v>
      </c>
      <c r="F34" s="48">
        <f>BOM續頁!S40</f>
        <v>0</v>
      </c>
      <c r="G34" s="70"/>
      <c r="H34" s="44"/>
      <c r="I34" s="74"/>
      <c r="J34" s="44"/>
      <c r="K34" s="59"/>
      <c r="L34" s="33" t="str">
        <f t="shared" si="2"/>
        <v xml:space="preserve"> </v>
      </c>
      <c r="M34" s="88" t="str">
        <f t="shared" si="3"/>
        <v xml:space="preserve"> </v>
      </c>
      <c r="N34" s="44"/>
      <c r="O34" s="45"/>
      <c r="P34" s="67"/>
      <c r="Q34" s="79" t="str">
        <f t="shared" si="4"/>
        <v xml:space="preserve"> </v>
      </c>
      <c r="R34" s="79" t="str">
        <f t="shared" si="0"/>
        <v xml:space="preserve"> </v>
      </c>
      <c r="S34" s="52"/>
      <c r="T34" s="52"/>
      <c r="U34" s="44"/>
      <c r="V34" s="44"/>
      <c r="W34" s="59"/>
      <c r="X34" s="59"/>
      <c r="Y34" s="34" t="str">
        <f t="shared" si="5"/>
        <v xml:space="preserve"> </v>
      </c>
      <c r="Z34" s="88" t="str">
        <f t="shared" si="6"/>
        <v xml:space="preserve"> </v>
      </c>
      <c r="AA34" s="44"/>
      <c r="AB34" s="70"/>
      <c r="AC34" s="44"/>
      <c r="AD34" s="44"/>
      <c r="AE34" s="80"/>
      <c r="AF34" s="59"/>
      <c r="AG34" s="80" t="str">
        <f t="shared" si="7"/>
        <v xml:space="preserve"> </v>
      </c>
      <c r="AH34" s="79" t="str">
        <f t="shared" si="8"/>
        <v xml:space="preserve"> </v>
      </c>
      <c r="AI34" s="52"/>
      <c r="AJ34" s="79">
        <f t="shared" si="1"/>
        <v>0</v>
      </c>
    </row>
    <row r="35" spans="1:36" ht="85.15" customHeight="1">
      <c r="A35" s="41" t="str">
        <f>IF(BOM續頁!AC41="V","延", IF(BOM續頁!AD41="V","新","  "))</f>
        <v xml:space="preserve">  </v>
      </c>
      <c r="B35" s="41">
        <f>BOM續頁!A41</f>
        <v>31</v>
      </c>
      <c r="C35" s="41">
        <f>BOM續頁!K41</f>
        <v>0</v>
      </c>
      <c r="D35" s="41">
        <f>BOM續頁!Q41</f>
        <v>0</v>
      </c>
      <c r="E35" s="48">
        <f>BOM續頁!R41</f>
        <v>0</v>
      </c>
      <c r="F35" s="48">
        <f>BOM續頁!S41</f>
        <v>0</v>
      </c>
      <c r="G35" s="70"/>
      <c r="H35" s="44"/>
      <c r="I35" s="74"/>
      <c r="J35" s="44"/>
      <c r="K35" s="59"/>
      <c r="L35" s="33" t="str">
        <f t="shared" si="2"/>
        <v xml:space="preserve"> </v>
      </c>
      <c r="M35" s="88" t="str">
        <f t="shared" si="3"/>
        <v xml:space="preserve"> </v>
      </c>
      <c r="N35" s="44"/>
      <c r="O35" s="45"/>
      <c r="P35" s="67"/>
      <c r="Q35" s="79" t="str">
        <f t="shared" si="4"/>
        <v xml:space="preserve"> </v>
      </c>
      <c r="R35" s="79" t="str">
        <f t="shared" si="0"/>
        <v xml:space="preserve"> </v>
      </c>
      <c r="S35" s="52"/>
      <c r="T35" s="52"/>
      <c r="U35" s="44"/>
      <c r="V35" s="44"/>
      <c r="W35" s="59"/>
      <c r="X35" s="59"/>
      <c r="Y35" s="34" t="str">
        <f t="shared" si="5"/>
        <v xml:space="preserve"> </v>
      </c>
      <c r="Z35" s="88" t="str">
        <f t="shared" si="6"/>
        <v xml:space="preserve"> </v>
      </c>
      <c r="AA35" s="44"/>
      <c r="AB35" s="70"/>
      <c r="AC35" s="44"/>
      <c r="AD35" s="44"/>
      <c r="AE35" s="80"/>
      <c r="AF35" s="59"/>
      <c r="AG35" s="80" t="str">
        <f t="shared" si="7"/>
        <v xml:space="preserve"> </v>
      </c>
      <c r="AH35" s="79" t="str">
        <f t="shared" si="8"/>
        <v xml:space="preserve"> </v>
      </c>
      <c r="AI35" s="52"/>
      <c r="AJ35" s="79">
        <f t="shared" si="1"/>
        <v>0</v>
      </c>
    </row>
    <row r="36" spans="1:36" ht="85.15" customHeight="1">
      <c r="A36" s="41" t="str">
        <f>IF(BOM續頁!AC42="V","延", IF(BOM續頁!AD42="V","新","  "))</f>
        <v xml:space="preserve">  </v>
      </c>
      <c r="B36" s="41">
        <f>BOM續頁!A42</f>
        <v>32</v>
      </c>
      <c r="C36" s="41">
        <f>BOM續頁!K42</f>
        <v>0</v>
      </c>
      <c r="D36" s="41">
        <f>BOM續頁!Q42</f>
        <v>0</v>
      </c>
      <c r="E36" s="48">
        <f>BOM續頁!R42</f>
        <v>0</v>
      </c>
      <c r="F36" s="48">
        <f>BOM續頁!S42</f>
        <v>0</v>
      </c>
      <c r="G36" s="70"/>
      <c r="H36" s="44"/>
      <c r="I36" s="74"/>
      <c r="J36" s="44"/>
      <c r="K36" s="59"/>
      <c r="L36" s="33" t="str">
        <f t="shared" si="2"/>
        <v xml:space="preserve"> </v>
      </c>
      <c r="M36" s="88" t="str">
        <f t="shared" si="3"/>
        <v xml:space="preserve"> </v>
      </c>
      <c r="N36" s="44"/>
      <c r="O36" s="45"/>
      <c r="P36" s="67"/>
      <c r="Q36" s="79" t="str">
        <f t="shared" si="4"/>
        <v xml:space="preserve"> </v>
      </c>
      <c r="R36" s="79" t="str">
        <f t="shared" si="0"/>
        <v xml:space="preserve"> </v>
      </c>
      <c r="S36" s="52"/>
      <c r="T36" s="52"/>
      <c r="U36" s="44"/>
      <c r="V36" s="44"/>
      <c r="W36" s="59"/>
      <c r="X36" s="59"/>
      <c r="Y36" s="34" t="str">
        <f t="shared" si="5"/>
        <v xml:space="preserve"> </v>
      </c>
      <c r="Z36" s="88" t="str">
        <f t="shared" si="6"/>
        <v xml:space="preserve"> </v>
      </c>
      <c r="AA36" s="44"/>
      <c r="AB36" s="70"/>
      <c r="AC36" s="44"/>
      <c r="AD36" s="44"/>
      <c r="AE36" s="80"/>
      <c r="AF36" s="59"/>
      <c r="AG36" s="80" t="str">
        <f t="shared" si="7"/>
        <v xml:space="preserve"> </v>
      </c>
      <c r="AH36" s="79" t="str">
        <f t="shared" si="8"/>
        <v xml:space="preserve"> </v>
      </c>
      <c r="AI36" s="52"/>
      <c r="AJ36" s="79">
        <f t="shared" si="1"/>
        <v>0</v>
      </c>
    </row>
    <row r="37" spans="1:36" ht="85.15" customHeight="1">
      <c r="A37" s="41" t="str">
        <f>IF(BOM續頁!AC43="V","延", IF(BOM續頁!AD43="V","新","  "))</f>
        <v xml:space="preserve">  </v>
      </c>
      <c r="B37" s="41">
        <f>BOM續頁!A43</f>
        <v>33</v>
      </c>
      <c r="C37" s="41">
        <f>BOM續頁!K43</f>
        <v>0</v>
      </c>
      <c r="D37" s="41">
        <f>BOM續頁!Q43</f>
        <v>0</v>
      </c>
      <c r="E37" s="48">
        <f>BOM續頁!R43</f>
        <v>0</v>
      </c>
      <c r="F37" s="48">
        <f>BOM續頁!S43</f>
        <v>0</v>
      </c>
      <c r="G37" s="70"/>
      <c r="H37" s="44"/>
      <c r="I37" s="74"/>
      <c r="J37" s="44"/>
      <c r="K37" s="59"/>
      <c r="L37" s="33" t="str">
        <f t="shared" si="2"/>
        <v xml:space="preserve"> </v>
      </c>
      <c r="M37" s="88" t="str">
        <f t="shared" si="3"/>
        <v xml:space="preserve"> </v>
      </c>
      <c r="N37" s="44"/>
      <c r="O37" s="45"/>
      <c r="P37" s="67"/>
      <c r="Q37" s="79" t="str">
        <f t="shared" si="4"/>
        <v xml:space="preserve"> </v>
      </c>
      <c r="R37" s="79" t="str">
        <f t="shared" ref="R37:R68" si="9">IFERROR(M37+Q37, " ")</f>
        <v xml:space="preserve"> </v>
      </c>
      <c r="S37" s="52"/>
      <c r="T37" s="52"/>
      <c r="U37" s="44"/>
      <c r="V37" s="44"/>
      <c r="W37" s="59"/>
      <c r="X37" s="59"/>
      <c r="Y37" s="34" t="str">
        <f t="shared" si="5"/>
        <v xml:space="preserve"> </v>
      </c>
      <c r="Z37" s="88" t="str">
        <f t="shared" si="6"/>
        <v xml:space="preserve"> </v>
      </c>
      <c r="AA37" s="44"/>
      <c r="AB37" s="70"/>
      <c r="AC37" s="44"/>
      <c r="AD37" s="44"/>
      <c r="AE37" s="80"/>
      <c r="AF37" s="59"/>
      <c r="AG37" s="80" t="str">
        <f t="shared" si="7"/>
        <v xml:space="preserve"> </v>
      </c>
      <c r="AH37" s="79" t="str">
        <f t="shared" si="8"/>
        <v xml:space="preserve"> </v>
      </c>
      <c r="AI37" s="52"/>
      <c r="AJ37" s="79">
        <f t="shared" ref="AJ37:AJ68" si="10">SUM(M37,Q37,Z37,AH37)</f>
        <v>0</v>
      </c>
    </row>
    <row r="38" spans="1:36" ht="85.15" customHeight="1">
      <c r="A38" s="41" t="str">
        <f>IF(BOM續頁!AC44="V","延", IF(BOM續頁!AD44="V","新","  "))</f>
        <v xml:space="preserve">  </v>
      </c>
      <c r="B38" s="41">
        <f>BOM續頁!A44</f>
        <v>34</v>
      </c>
      <c r="C38" s="41">
        <f>BOM續頁!K44</f>
        <v>0</v>
      </c>
      <c r="D38" s="41">
        <f>BOM續頁!Q44</f>
        <v>0</v>
      </c>
      <c r="E38" s="48">
        <f>BOM續頁!R44</f>
        <v>0</v>
      </c>
      <c r="F38" s="48">
        <f>BOM續頁!S44</f>
        <v>0</v>
      </c>
      <c r="G38" s="70"/>
      <c r="H38" s="44"/>
      <c r="I38" s="74"/>
      <c r="J38" s="44"/>
      <c r="K38" s="59"/>
      <c r="L38" s="33" t="str">
        <f t="shared" si="2"/>
        <v xml:space="preserve"> </v>
      </c>
      <c r="M38" s="88" t="str">
        <f t="shared" si="3"/>
        <v xml:space="preserve"> </v>
      </c>
      <c r="N38" s="44"/>
      <c r="O38" s="45"/>
      <c r="P38" s="67"/>
      <c r="Q38" s="79" t="str">
        <f t="shared" si="4"/>
        <v xml:space="preserve"> </v>
      </c>
      <c r="R38" s="79" t="str">
        <f t="shared" si="9"/>
        <v xml:space="preserve"> </v>
      </c>
      <c r="S38" s="52"/>
      <c r="T38" s="52"/>
      <c r="U38" s="44"/>
      <c r="V38" s="44"/>
      <c r="W38" s="59"/>
      <c r="X38" s="59"/>
      <c r="Y38" s="34" t="str">
        <f t="shared" si="5"/>
        <v xml:space="preserve"> </v>
      </c>
      <c r="Z38" s="88" t="str">
        <f t="shared" si="6"/>
        <v xml:space="preserve"> </v>
      </c>
      <c r="AA38" s="44"/>
      <c r="AB38" s="70"/>
      <c r="AC38" s="44"/>
      <c r="AD38" s="44"/>
      <c r="AE38" s="80"/>
      <c r="AF38" s="59"/>
      <c r="AG38" s="80" t="str">
        <f t="shared" si="7"/>
        <v xml:space="preserve"> </v>
      </c>
      <c r="AH38" s="79" t="str">
        <f t="shared" si="8"/>
        <v xml:space="preserve"> </v>
      </c>
      <c r="AI38" s="52"/>
      <c r="AJ38" s="79">
        <f t="shared" si="10"/>
        <v>0</v>
      </c>
    </row>
    <row r="39" spans="1:36" ht="85.15" customHeight="1">
      <c r="A39" s="41" t="str">
        <f>IF(BOM續頁!AC45="V","延", IF(BOM續頁!AD45="V","新","  "))</f>
        <v xml:space="preserve">  </v>
      </c>
      <c r="B39" s="41">
        <f>BOM續頁!A45</f>
        <v>35</v>
      </c>
      <c r="C39" s="41">
        <f>BOM續頁!K45</f>
        <v>0</v>
      </c>
      <c r="D39" s="41">
        <f>BOM續頁!Q45</f>
        <v>0</v>
      </c>
      <c r="E39" s="48">
        <f>BOM續頁!R45</f>
        <v>0</v>
      </c>
      <c r="F39" s="48">
        <f>BOM續頁!S45</f>
        <v>0</v>
      </c>
      <c r="G39" s="70"/>
      <c r="H39" s="44"/>
      <c r="I39" s="74"/>
      <c r="J39" s="44"/>
      <c r="K39" s="59"/>
      <c r="L39" s="33" t="str">
        <f t="shared" si="2"/>
        <v xml:space="preserve"> </v>
      </c>
      <c r="M39" s="88" t="str">
        <f t="shared" si="3"/>
        <v xml:space="preserve"> </v>
      </c>
      <c r="N39" s="44"/>
      <c r="O39" s="45"/>
      <c r="P39" s="67"/>
      <c r="Q39" s="79" t="str">
        <f t="shared" si="4"/>
        <v xml:space="preserve"> </v>
      </c>
      <c r="R39" s="79" t="str">
        <f t="shared" si="9"/>
        <v xml:space="preserve"> </v>
      </c>
      <c r="S39" s="52"/>
      <c r="T39" s="52"/>
      <c r="U39" s="44"/>
      <c r="V39" s="44"/>
      <c r="W39" s="59"/>
      <c r="X39" s="59"/>
      <c r="Y39" s="34" t="str">
        <f t="shared" si="5"/>
        <v xml:space="preserve"> </v>
      </c>
      <c r="Z39" s="88" t="str">
        <f t="shared" si="6"/>
        <v xml:space="preserve"> </v>
      </c>
      <c r="AA39" s="44"/>
      <c r="AB39" s="70"/>
      <c r="AC39" s="44"/>
      <c r="AD39" s="44"/>
      <c r="AE39" s="80"/>
      <c r="AF39" s="59"/>
      <c r="AG39" s="80" t="str">
        <f t="shared" si="7"/>
        <v xml:space="preserve"> </v>
      </c>
      <c r="AH39" s="79" t="str">
        <f t="shared" si="8"/>
        <v xml:space="preserve"> </v>
      </c>
      <c r="AI39" s="52"/>
      <c r="AJ39" s="79">
        <f t="shared" si="10"/>
        <v>0</v>
      </c>
    </row>
    <row r="40" spans="1:36" ht="85.15" customHeight="1">
      <c r="A40" s="41" t="str">
        <f>IF(BOM續頁!AC46="V","延", IF(BOM續頁!AD46="V","新","  "))</f>
        <v xml:space="preserve">  </v>
      </c>
      <c r="B40" s="41">
        <f>BOM續頁!A46</f>
        <v>36</v>
      </c>
      <c r="C40" s="41">
        <f>BOM續頁!K46</f>
        <v>0</v>
      </c>
      <c r="D40" s="41">
        <f>BOM續頁!Q46</f>
        <v>0</v>
      </c>
      <c r="E40" s="48">
        <f>BOM續頁!R46</f>
        <v>0</v>
      </c>
      <c r="F40" s="48">
        <f>BOM續頁!S46</f>
        <v>0</v>
      </c>
      <c r="G40" s="70"/>
      <c r="H40" s="44"/>
      <c r="I40" s="74"/>
      <c r="J40" s="44"/>
      <c r="K40" s="59"/>
      <c r="L40" s="33" t="str">
        <f t="shared" si="2"/>
        <v xml:space="preserve"> </v>
      </c>
      <c r="M40" s="88" t="str">
        <f t="shared" si="3"/>
        <v xml:space="preserve"> </v>
      </c>
      <c r="N40" s="44"/>
      <c r="O40" s="45"/>
      <c r="P40" s="67"/>
      <c r="Q40" s="79" t="str">
        <f t="shared" si="4"/>
        <v xml:space="preserve"> </v>
      </c>
      <c r="R40" s="79" t="str">
        <f t="shared" si="9"/>
        <v xml:space="preserve"> </v>
      </c>
      <c r="S40" s="52"/>
      <c r="T40" s="52"/>
      <c r="U40" s="44"/>
      <c r="V40" s="44"/>
      <c r="W40" s="59"/>
      <c r="X40" s="59"/>
      <c r="Y40" s="34" t="str">
        <f t="shared" si="5"/>
        <v xml:space="preserve"> </v>
      </c>
      <c r="Z40" s="88" t="str">
        <f t="shared" si="6"/>
        <v xml:space="preserve"> </v>
      </c>
      <c r="AA40" s="44"/>
      <c r="AB40" s="70"/>
      <c r="AC40" s="44"/>
      <c r="AD40" s="44"/>
      <c r="AE40" s="80"/>
      <c r="AF40" s="59"/>
      <c r="AG40" s="80" t="str">
        <f t="shared" si="7"/>
        <v xml:space="preserve"> </v>
      </c>
      <c r="AH40" s="79" t="str">
        <f t="shared" si="8"/>
        <v xml:space="preserve"> </v>
      </c>
      <c r="AI40" s="52"/>
      <c r="AJ40" s="79">
        <f t="shared" si="10"/>
        <v>0</v>
      </c>
    </row>
    <row r="41" spans="1:36" ht="85.15" customHeight="1">
      <c r="A41" s="41" t="str">
        <f>IF(BOM續頁!AC47="V","延", IF(BOM續頁!AD47="V","新","  "))</f>
        <v xml:space="preserve">  </v>
      </c>
      <c r="B41" s="41">
        <f>BOM續頁!A47</f>
        <v>37</v>
      </c>
      <c r="C41" s="41">
        <f>BOM續頁!K47</f>
        <v>0</v>
      </c>
      <c r="D41" s="41">
        <f>BOM續頁!Q47</f>
        <v>0</v>
      </c>
      <c r="E41" s="48">
        <f>BOM續頁!R47</f>
        <v>0</v>
      </c>
      <c r="F41" s="48">
        <f>BOM續頁!S47</f>
        <v>0</v>
      </c>
      <c r="G41" s="70"/>
      <c r="H41" s="44"/>
      <c r="I41" s="74"/>
      <c r="J41" s="44"/>
      <c r="K41" s="59"/>
      <c r="L41" s="33" t="str">
        <f t="shared" si="2"/>
        <v xml:space="preserve"> </v>
      </c>
      <c r="M41" s="88" t="str">
        <f t="shared" si="3"/>
        <v xml:space="preserve"> </v>
      </c>
      <c r="N41" s="44"/>
      <c r="O41" s="45"/>
      <c r="P41" s="67"/>
      <c r="Q41" s="79" t="str">
        <f t="shared" si="4"/>
        <v xml:space="preserve"> </v>
      </c>
      <c r="R41" s="79" t="str">
        <f t="shared" si="9"/>
        <v xml:space="preserve"> </v>
      </c>
      <c r="S41" s="52"/>
      <c r="T41" s="52"/>
      <c r="U41" s="44"/>
      <c r="V41" s="44"/>
      <c r="W41" s="59"/>
      <c r="X41" s="59"/>
      <c r="Y41" s="34" t="str">
        <f t="shared" si="5"/>
        <v xml:space="preserve"> </v>
      </c>
      <c r="Z41" s="88" t="str">
        <f t="shared" si="6"/>
        <v xml:space="preserve"> </v>
      </c>
      <c r="AA41" s="44"/>
      <c r="AB41" s="70"/>
      <c r="AC41" s="44"/>
      <c r="AD41" s="44"/>
      <c r="AE41" s="80"/>
      <c r="AF41" s="59"/>
      <c r="AG41" s="80" t="str">
        <f t="shared" si="7"/>
        <v xml:space="preserve"> </v>
      </c>
      <c r="AH41" s="79" t="str">
        <f t="shared" si="8"/>
        <v xml:space="preserve"> </v>
      </c>
      <c r="AI41" s="52"/>
      <c r="AJ41" s="79">
        <f t="shared" si="10"/>
        <v>0</v>
      </c>
    </row>
    <row r="42" spans="1:36" ht="85.15" customHeight="1">
      <c r="A42" s="41" t="str">
        <f>IF(BOM續頁!AC48="V","延", IF(BOM續頁!AD48="V","新","  "))</f>
        <v xml:space="preserve">  </v>
      </c>
      <c r="B42" s="41">
        <f>BOM續頁!A48</f>
        <v>38</v>
      </c>
      <c r="C42" s="41">
        <f>BOM續頁!K48</f>
        <v>0</v>
      </c>
      <c r="D42" s="41">
        <f>BOM續頁!Q48</f>
        <v>0</v>
      </c>
      <c r="E42" s="48">
        <f>BOM續頁!R48</f>
        <v>0</v>
      </c>
      <c r="F42" s="48">
        <f>BOM續頁!S48</f>
        <v>0</v>
      </c>
      <c r="G42" s="70"/>
      <c r="H42" s="44"/>
      <c r="I42" s="74"/>
      <c r="J42" s="44"/>
      <c r="K42" s="59"/>
      <c r="L42" s="33" t="str">
        <f t="shared" si="2"/>
        <v xml:space="preserve"> </v>
      </c>
      <c r="M42" s="88" t="str">
        <f t="shared" si="3"/>
        <v xml:space="preserve"> </v>
      </c>
      <c r="N42" s="44"/>
      <c r="O42" s="45"/>
      <c r="P42" s="67"/>
      <c r="Q42" s="79" t="str">
        <f t="shared" si="4"/>
        <v xml:space="preserve"> </v>
      </c>
      <c r="R42" s="79" t="str">
        <f t="shared" si="9"/>
        <v xml:space="preserve"> </v>
      </c>
      <c r="S42" s="52"/>
      <c r="T42" s="52"/>
      <c r="U42" s="44"/>
      <c r="V42" s="44"/>
      <c r="W42" s="59"/>
      <c r="X42" s="59"/>
      <c r="Y42" s="34" t="str">
        <f t="shared" si="5"/>
        <v xml:space="preserve"> </v>
      </c>
      <c r="Z42" s="88" t="str">
        <f t="shared" si="6"/>
        <v xml:space="preserve"> </v>
      </c>
      <c r="AA42" s="44"/>
      <c r="AB42" s="70"/>
      <c r="AC42" s="44"/>
      <c r="AD42" s="44"/>
      <c r="AE42" s="80"/>
      <c r="AF42" s="59"/>
      <c r="AG42" s="80" t="str">
        <f t="shared" si="7"/>
        <v xml:space="preserve"> </v>
      </c>
      <c r="AH42" s="79" t="str">
        <f t="shared" si="8"/>
        <v xml:space="preserve"> </v>
      </c>
      <c r="AI42" s="52"/>
      <c r="AJ42" s="79">
        <f t="shared" si="10"/>
        <v>0</v>
      </c>
    </row>
    <row r="43" spans="1:36" ht="85.15" customHeight="1">
      <c r="A43" s="41" t="str">
        <f>IF(BOM續頁!AC49="V","延", IF(BOM續頁!AD49="V","新","  "))</f>
        <v xml:space="preserve">  </v>
      </c>
      <c r="B43" s="41">
        <f>BOM續頁!A49</f>
        <v>39</v>
      </c>
      <c r="C43" s="41">
        <f>BOM續頁!K49</f>
        <v>0</v>
      </c>
      <c r="D43" s="41">
        <f>BOM續頁!Q49</f>
        <v>0</v>
      </c>
      <c r="E43" s="48">
        <f>BOM續頁!R49</f>
        <v>0</v>
      </c>
      <c r="F43" s="48">
        <f>BOM續頁!S49</f>
        <v>0</v>
      </c>
      <c r="G43" s="70"/>
      <c r="H43" s="44"/>
      <c r="I43" s="74"/>
      <c r="J43" s="44"/>
      <c r="K43" s="59"/>
      <c r="L43" s="33" t="str">
        <f t="shared" si="2"/>
        <v xml:space="preserve"> </v>
      </c>
      <c r="M43" s="88" t="str">
        <f t="shared" si="3"/>
        <v xml:space="preserve"> </v>
      </c>
      <c r="N43" s="44"/>
      <c r="O43" s="45"/>
      <c r="P43" s="67"/>
      <c r="Q43" s="79" t="str">
        <f t="shared" si="4"/>
        <v xml:space="preserve"> </v>
      </c>
      <c r="R43" s="79" t="str">
        <f t="shared" si="9"/>
        <v xml:space="preserve"> </v>
      </c>
      <c r="S43" s="52"/>
      <c r="T43" s="52"/>
      <c r="U43" s="44"/>
      <c r="V43" s="44"/>
      <c r="W43" s="59"/>
      <c r="X43" s="59"/>
      <c r="Y43" s="34" t="str">
        <f t="shared" si="5"/>
        <v xml:space="preserve"> </v>
      </c>
      <c r="Z43" s="88" t="str">
        <f t="shared" si="6"/>
        <v xml:space="preserve"> </v>
      </c>
      <c r="AA43" s="44"/>
      <c r="AB43" s="70"/>
      <c r="AC43" s="44"/>
      <c r="AD43" s="44"/>
      <c r="AE43" s="80"/>
      <c r="AF43" s="59"/>
      <c r="AG43" s="80" t="str">
        <f t="shared" si="7"/>
        <v xml:space="preserve"> </v>
      </c>
      <c r="AH43" s="79" t="str">
        <f t="shared" si="8"/>
        <v xml:space="preserve"> </v>
      </c>
      <c r="AI43" s="52"/>
      <c r="AJ43" s="79">
        <f t="shared" si="10"/>
        <v>0</v>
      </c>
    </row>
    <row r="44" spans="1:36" ht="85.15" customHeight="1">
      <c r="A44" s="41" t="str">
        <f>IF(BOM續頁!AC50="V","延", IF(BOM續頁!AD50="V","新","  "))</f>
        <v xml:space="preserve">  </v>
      </c>
      <c r="B44" s="41">
        <f>BOM續頁!A50</f>
        <v>40</v>
      </c>
      <c r="C44" s="41">
        <f>BOM續頁!K50</f>
        <v>0</v>
      </c>
      <c r="D44" s="41">
        <f>BOM續頁!Q50</f>
        <v>0</v>
      </c>
      <c r="E44" s="48">
        <f>BOM續頁!R50</f>
        <v>0</v>
      </c>
      <c r="F44" s="48">
        <f>BOM續頁!S50</f>
        <v>0</v>
      </c>
      <c r="G44" s="70"/>
      <c r="H44" s="44"/>
      <c r="I44" s="74"/>
      <c r="J44" s="44"/>
      <c r="K44" s="59"/>
      <c r="L44" s="33" t="str">
        <f t="shared" si="2"/>
        <v xml:space="preserve"> </v>
      </c>
      <c r="M44" s="88" t="str">
        <f t="shared" si="3"/>
        <v xml:space="preserve"> </v>
      </c>
      <c r="N44" s="44"/>
      <c r="O44" s="45"/>
      <c r="P44" s="67"/>
      <c r="Q44" s="79" t="str">
        <f t="shared" si="4"/>
        <v xml:space="preserve"> </v>
      </c>
      <c r="R44" s="79" t="str">
        <f t="shared" si="9"/>
        <v xml:space="preserve"> </v>
      </c>
      <c r="S44" s="52"/>
      <c r="T44" s="52"/>
      <c r="U44" s="44"/>
      <c r="V44" s="44"/>
      <c r="W44" s="59"/>
      <c r="X44" s="59"/>
      <c r="Y44" s="34" t="str">
        <f t="shared" si="5"/>
        <v xml:space="preserve"> </v>
      </c>
      <c r="Z44" s="88" t="str">
        <f t="shared" si="6"/>
        <v xml:space="preserve"> </v>
      </c>
      <c r="AA44" s="44"/>
      <c r="AB44" s="70"/>
      <c r="AC44" s="44"/>
      <c r="AD44" s="44"/>
      <c r="AE44" s="80"/>
      <c r="AF44" s="59"/>
      <c r="AG44" s="80" t="str">
        <f t="shared" si="7"/>
        <v xml:space="preserve"> </v>
      </c>
      <c r="AH44" s="79" t="str">
        <f t="shared" si="8"/>
        <v xml:space="preserve"> </v>
      </c>
      <c r="AI44" s="52"/>
      <c r="AJ44" s="79">
        <f t="shared" si="10"/>
        <v>0</v>
      </c>
    </row>
    <row r="45" spans="1:36" ht="85.15" customHeight="1">
      <c r="A45" s="41" t="str">
        <f>IF(BOM續頁!AC51="V","延", IF(BOM續頁!AD51="V","新","  "))</f>
        <v xml:space="preserve">  </v>
      </c>
      <c r="B45" s="41">
        <f>BOM續頁!A51</f>
        <v>41</v>
      </c>
      <c r="C45" s="41">
        <f>BOM續頁!K51</f>
        <v>0</v>
      </c>
      <c r="D45" s="41">
        <f>BOM續頁!Q51</f>
        <v>0</v>
      </c>
      <c r="E45" s="48">
        <f>BOM續頁!R51</f>
        <v>0</v>
      </c>
      <c r="F45" s="48">
        <f>BOM續頁!S51</f>
        <v>0</v>
      </c>
      <c r="G45" s="70"/>
      <c r="H45" s="44"/>
      <c r="I45" s="74"/>
      <c r="J45" s="44"/>
      <c r="K45" s="59"/>
      <c r="L45" s="33" t="str">
        <f t="shared" si="2"/>
        <v xml:space="preserve"> </v>
      </c>
      <c r="M45" s="88" t="str">
        <f t="shared" si="3"/>
        <v xml:space="preserve"> </v>
      </c>
      <c r="N45" s="44"/>
      <c r="O45" s="45"/>
      <c r="P45" s="67"/>
      <c r="Q45" s="79" t="str">
        <f t="shared" si="4"/>
        <v xml:space="preserve"> </v>
      </c>
      <c r="R45" s="79" t="str">
        <f t="shared" si="9"/>
        <v xml:space="preserve"> </v>
      </c>
      <c r="S45" s="52"/>
      <c r="T45" s="52"/>
      <c r="U45" s="44"/>
      <c r="V45" s="44"/>
      <c r="W45" s="59"/>
      <c r="X45" s="59"/>
      <c r="Y45" s="34" t="str">
        <f t="shared" si="5"/>
        <v xml:space="preserve"> </v>
      </c>
      <c r="Z45" s="88" t="str">
        <f t="shared" si="6"/>
        <v xml:space="preserve"> </v>
      </c>
      <c r="AA45" s="44"/>
      <c r="AB45" s="70"/>
      <c r="AC45" s="44"/>
      <c r="AD45" s="44"/>
      <c r="AE45" s="80"/>
      <c r="AF45" s="59"/>
      <c r="AG45" s="80" t="str">
        <f t="shared" si="7"/>
        <v xml:space="preserve"> </v>
      </c>
      <c r="AH45" s="79" t="str">
        <f t="shared" si="8"/>
        <v xml:space="preserve"> </v>
      </c>
      <c r="AI45" s="52"/>
      <c r="AJ45" s="79">
        <f t="shared" si="10"/>
        <v>0</v>
      </c>
    </row>
    <row r="46" spans="1:36" ht="85.15" customHeight="1">
      <c r="A46" s="41" t="str">
        <f>IF(BOM續頁!AC52="V","延", IF(BOM續頁!AD52="V","新","  "))</f>
        <v xml:space="preserve">  </v>
      </c>
      <c r="B46" s="41">
        <f>BOM續頁!A52</f>
        <v>42</v>
      </c>
      <c r="C46" s="41">
        <f>BOM續頁!K52</f>
        <v>0</v>
      </c>
      <c r="D46" s="41">
        <f>BOM續頁!Q52</f>
        <v>0</v>
      </c>
      <c r="E46" s="48">
        <f>BOM續頁!R52</f>
        <v>0</v>
      </c>
      <c r="F46" s="48">
        <f>BOM續頁!S52</f>
        <v>0</v>
      </c>
      <c r="G46" s="70"/>
      <c r="H46" s="44"/>
      <c r="I46" s="74"/>
      <c r="J46" s="44"/>
      <c r="K46" s="59"/>
      <c r="L46" s="33" t="str">
        <f t="shared" si="2"/>
        <v xml:space="preserve"> </v>
      </c>
      <c r="M46" s="88" t="str">
        <f t="shared" si="3"/>
        <v xml:space="preserve"> </v>
      </c>
      <c r="N46" s="44"/>
      <c r="O46" s="45"/>
      <c r="P46" s="67"/>
      <c r="Q46" s="79" t="str">
        <f t="shared" si="4"/>
        <v xml:space="preserve"> </v>
      </c>
      <c r="R46" s="79" t="str">
        <f t="shared" si="9"/>
        <v xml:space="preserve"> </v>
      </c>
      <c r="S46" s="52"/>
      <c r="T46" s="52"/>
      <c r="U46" s="44"/>
      <c r="V46" s="44"/>
      <c r="W46" s="59"/>
      <c r="X46" s="59"/>
      <c r="Y46" s="34" t="str">
        <f t="shared" si="5"/>
        <v xml:space="preserve"> </v>
      </c>
      <c r="Z46" s="88" t="str">
        <f t="shared" si="6"/>
        <v xml:space="preserve"> </v>
      </c>
      <c r="AA46" s="44"/>
      <c r="AB46" s="70"/>
      <c r="AC46" s="44"/>
      <c r="AD46" s="44"/>
      <c r="AE46" s="80"/>
      <c r="AF46" s="59"/>
      <c r="AG46" s="80" t="str">
        <f t="shared" si="7"/>
        <v xml:space="preserve"> </v>
      </c>
      <c r="AH46" s="79" t="str">
        <f t="shared" si="8"/>
        <v xml:space="preserve"> </v>
      </c>
      <c r="AI46" s="52"/>
      <c r="AJ46" s="79">
        <f t="shared" si="10"/>
        <v>0</v>
      </c>
    </row>
    <row r="47" spans="1:36" ht="85.15" customHeight="1">
      <c r="A47" s="41" t="str">
        <f>IF(BOM續頁!AC53="V","延", IF(BOM續頁!AD53="V","新","  "))</f>
        <v xml:space="preserve">  </v>
      </c>
      <c r="B47" s="41">
        <f>BOM續頁!A53</f>
        <v>43</v>
      </c>
      <c r="C47" s="41">
        <f>BOM續頁!K53</f>
        <v>0</v>
      </c>
      <c r="D47" s="41">
        <f>BOM續頁!Q53</f>
        <v>0</v>
      </c>
      <c r="E47" s="48">
        <f>BOM續頁!R53</f>
        <v>0</v>
      </c>
      <c r="F47" s="48">
        <f>BOM續頁!S53</f>
        <v>0</v>
      </c>
      <c r="G47" s="70"/>
      <c r="H47" s="44"/>
      <c r="I47" s="74"/>
      <c r="J47" s="44"/>
      <c r="K47" s="59"/>
      <c r="L47" s="33" t="str">
        <f t="shared" si="2"/>
        <v xml:space="preserve"> </v>
      </c>
      <c r="M47" s="88" t="str">
        <f t="shared" si="3"/>
        <v xml:space="preserve"> </v>
      </c>
      <c r="N47" s="44"/>
      <c r="O47" s="45"/>
      <c r="P47" s="67"/>
      <c r="Q47" s="79" t="str">
        <f t="shared" si="4"/>
        <v xml:space="preserve"> </v>
      </c>
      <c r="R47" s="79" t="str">
        <f t="shared" si="9"/>
        <v xml:space="preserve"> </v>
      </c>
      <c r="S47" s="52"/>
      <c r="T47" s="52"/>
      <c r="U47" s="44"/>
      <c r="V47" s="44"/>
      <c r="W47" s="59"/>
      <c r="X47" s="59"/>
      <c r="Y47" s="34" t="str">
        <f t="shared" si="5"/>
        <v xml:space="preserve"> </v>
      </c>
      <c r="Z47" s="88" t="str">
        <f t="shared" si="6"/>
        <v xml:space="preserve"> </v>
      </c>
      <c r="AA47" s="44"/>
      <c r="AB47" s="70"/>
      <c r="AC47" s="44"/>
      <c r="AD47" s="44"/>
      <c r="AE47" s="80"/>
      <c r="AF47" s="59"/>
      <c r="AG47" s="80" t="str">
        <f t="shared" si="7"/>
        <v xml:space="preserve"> </v>
      </c>
      <c r="AH47" s="79" t="str">
        <f t="shared" si="8"/>
        <v xml:space="preserve"> </v>
      </c>
      <c r="AI47" s="52"/>
      <c r="AJ47" s="79">
        <f t="shared" si="10"/>
        <v>0</v>
      </c>
    </row>
    <row r="48" spans="1:36" ht="85.15" customHeight="1">
      <c r="A48" s="41" t="str">
        <f>IF(BOM續頁!AC54="V","延", IF(BOM續頁!AD54="V","新","  "))</f>
        <v xml:space="preserve">  </v>
      </c>
      <c r="B48" s="41">
        <f>BOM續頁!A54</f>
        <v>44</v>
      </c>
      <c r="C48" s="41">
        <f>BOM續頁!K54</f>
        <v>0</v>
      </c>
      <c r="D48" s="41">
        <f>BOM續頁!Q54</f>
        <v>0</v>
      </c>
      <c r="E48" s="48">
        <f>BOM續頁!R54</f>
        <v>0</v>
      </c>
      <c r="F48" s="48">
        <f>BOM續頁!S54</f>
        <v>0</v>
      </c>
      <c r="G48" s="70"/>
      <c r="H48" s="44"/>
      <c r="I48" s="74"/>
      <c r="J48" s="44"/>
      <c r="K48" s="59"/>
      <c r="L48" s="33" t="str">
        <f t="shared" si="2"/>
        <v xml:space="preserve"> </v>
      </c>
      <c r="M48" s="88" t="str">
        <f t="shared" si="3"/>
        <v xml:space="preserve"> </v>
      </c>
      <c r="N48" s="44"/>
      <c r="O48" s="45"/>
      <c r="P48" s="67"/>
      <c r="Q48" s="79" t="str">
        <f t="shared" si="4"/>
        <v xml:space="preserve"> </v>
      </c>
      <c r="R48" s="79" t="str">
        <f t="shared" si="9"/>
        <v xml:space="preserve"> </v>
      </c>
      <c r="S48" s="52"/>
      <c r="T48" s="52"/>
      <c r="U48" s="44"/>
      <c r="V48" s="44"/>
      <c r="W48" s="59"/>
      <c r="X48" s="59"/>
      <c r="Y48" s="34" t="str">
        <f t="shared" si="5"/>
        <v xml:space="preserve"> </v>
      </c>
      <c r="Z48" s="88" t="str">
        <f t="shared" si="6"/>
        <v xml:space="preserve"> </v>
      </c>
      <c r="AA48" s="44"/>
      <c r="AB48" s="70"/>
      <c r="AC48" s="44"/>
      <c r="AD48" s="44"/>
      <c r="AE48" s="80"/>
      <c r="AF48" s="59"/>
      <c r="AG48" s="80" t="str">
        <f t="shared" si="7"/>
        <v xml:space="preserve"> </v>
      </c>
      <c r="AH48" s="79" t="str">
        <f t="shared" si="8"/>
        <v xml:space="preserve"> </v>
      </c>
      <c r="AI48" s="52"/>
      <c r="AJ48" s="79">
        <f t="shared" si="10"/>
        <v>0</v>
      </c>
    </row>
    <row r="49" spans="1:36" ht="85.15" customHeight="1">
      <c r="A49" s="41" t="str">
        <f>IF(BOM續頁!AC55="V","延", IF(BOM續頁!AD55="V","新","  "))</f>
        <v xml:space="preserve">  </v>
      </c>
      <c r="B49" s="41">
        <f>BOM續頁!A55</f>
        <v>45</v>
      </c>
      <c r="C49" s="41">
        <f>BOM續頁!K55</f>
        <v>0</v>
      </c>
      <c r="D49" s="41">
        <f>BOM續頁!Q55</f>
        <v>0</v>
      </c>
      <c r="E49" s="48">
        <f>BOM續頁!R55</f>
        <v>0</v>
      </c>
      <c r="F49" s="48">
        <f>BOM續頁!S55</f>
        <v>0</v>
      </c>
      <c r="G49" s="70"/>
      <c r="H49" s="44"/>
      <c r="I49" s="74"/>
      <c r="J49" s="44"/>
      <c r="K49" s="59"/>
      <c r="L49" s="33" t="str">
        <f t="shared" si="2"/>
        <v xml:space="preserve"> </v>
      </c>
      <c r="M49" s="88" t="str">
        <f t="shared" si="3"/>
        <v xml:space="preserve"> </v>
      </c>
      <c r="N49" s="44"/>
      <c r="O49" s="45"/>
      <c r="P49" s="67"/>
      <c r="Q49" s="79" t="str">
        <f t="shared" si="4"/>
        <v xml:space="preserve"> </v>
      </c>
      <c r="R49" s="79" t="str">
        <f t="shared" si="9"/>
        <v xml:space="preserve"> </v>
      </c>
      <c r="S49" s="52"/>
      <c r="T49" s="52"/>
      <c r="U49" s="44"/>
      <c r="V49" s="44"/>
      <c r="W49" s="59"/>
      <c r="X49" s="59"/>
      <c r="Y49" s="34" t="str">
        <f t="shared" si="5"/>
        <v xml:space="preserve"> </v>
      </c>
      <c r="Z49" s="88" t="str">
        <f t="shared" si="6"/>
        <v xml:space="preserve"> </v>
      </c>
      <c r="AA49" s="44"/>
      <c r="AB49" s="70"/>
      <c r="AC49" s="44"/>
      <c r="AD49" s="44"/>
      <c r="AE49" s="80"/>
      <c r="AF49" s="59"/>
      <c r="AG49" s="80" t="str">
        <f t="shared" si="7"/>
        <v xml:space="preserve"> </v>
      </c>
      <c r="AH49" s="79" t="str">
        <f t="shared" si="8"/>
        <v xml:space="preserve"> </v>
      </c>
      <c r="AI49" s="52"/>
      <c r="AJ49" s="79">
        <f t="shared" si="10"/>
        <v>0</v>
      </c>
    </row>
    <row r="50" spans="1:36" ht="85.15" customHeight="1">
      <c r="A50" s="41" t="str">
        <f>IF(BOM續頁!AC56="V","延", IF(BOM續頁!AD56="V","新","  "))</f>
        <v xml:space="preserve">  </v>
      </c>
      <c r="B50" s="41">
        <f>BOM續頁!A56</f>
        <v>46</v>
      </c>
      <c r="C50" s="41">
        <f>BOM續頁!K56</f>
        <v>0</v>
      </c>
      <c r="D50" s="41">
        <f>BOM續頁!Q56</f>
        <v>0</v>
      </c>
      <c r="E50" s="48">
        <f>BOM續頁!R56</f>
        <v>0</v>
      </c>
      <c r="F50" s="48">
        <f>BOM續頁!S56</f>
        <v>0</v>
      </c>
      <c r="G50" s="70"/>
      <c r="H50" s="44"/>
      <c r="I50" s="74"/>
      <c r="J50" s="44"/>
      <c r="K50" s="59"/>
      <c r="L50" s="33" t="str">
        <f t="shared" si="2"/>
        <v xml:space="preserve"> </v>
      </c>
      <c r="M50" s="88" t="str">
        <f t="shared" si="3"/>
        <v xml:space="preserve"> </v>
      </c>
      <c r="N50" s="44"/>
      <c r="O50" s="45"/>
      <c r="P50" s="67"/>
      <c r="Q50" s="79" t="str">
        <f t="shared" si="4"/>
        <v xml:space="preserve"> </v>
      </c>
      <c r="R50" s="79" t="str">
        <f t="shared" si="9"/>
        <v xml:space="preserve"> </v>
      </c>
      <c r="S50" s="52"/>
      <c r="T50" s="52"/>
      <c r="U50" s="44"/>
      <c r="V50" s="44"/>
      <c r="W50" s="59"/>
      <c r="X50" s="59"/>
      <c r="Y50" s="34" t="str">
        <f t="shared" si="5"/>
        <v xml:space="preserve"> </v>
      </c>
      <c r="Z50" s="88" t="str">
        <f t="shared" si="6"/>
        <v xml:space="preserve"> </v>
      </c>
      <c r="AA50" s="44"/>
      <c r="AB50" s="70"/>
      <c r="AC50" s="44"/>
      <c r="AD50" s="44"/>
      <c r="AE50" s="80"/>
      <c r="AF50" s="59"/>
      <c r="AG50" s="80" t="str">
        <f t="shared" si="7"/>
        <v xml:space="preserve"> </v>
      </c>
      <c r="AH50" s="79" t="str">
        <f t="shared" si="8"/>
        <v xml:space="preserve"> </v>
      </c>
      <c r="AI50" s="52"/>
      <c r="AJ50" s="79">
        <f t="shared" si="10"/>
        <v>0</v>
      </c>
    </row>
    <row r="51" spans="1:36" ht="85.15" customHeight="1">
      <c r="A51" s="41" t="str">
        <f>IF(BOM續頁!AC57="V","延", IF(BOM續頁!AD57="V","新","  "))</f>
        <v xml:space="preserve">  </v>
      </c>
      <c r="B51" s="41">
        <f>BOM續頁!A57</f>
        <v>47</v>
      </c>
      <c r="C51" s="41">
        <f>BOM續頁!K57</f>
        <v>0</v>
      </c>
      <c r="D51" s="41">
        <f>BOM續頁!Q57</f>
        <v>0</v>
      </c>
      <c r="E51" s="48">
        <f>BOM續頁!R57</f>
        <v>0</v>
      </c>
      <c r="F51" s="48">
        <f>BOM續頁!S57</f>
        <v>0</v>
      </c>
      <c r="G51" s="70"/>
      <c r="H51" s="44"/>
      <c r="I51" s="74"/>
      <c r="J51" s="44"/>
      <c r="K51" s="59"/>
      <c r="L51" s="33" t="str">
        <f t="shared" si="2"/>
        <v xml:space="preserve"> </v>
      </c>
      <c r="M51" s="88" t="str">
        <f t="shared" si="3"/>
        <v xml:space="preserve"> </v>
      </c>
      <c r="N51" s="44"/>
      <c r="O51" s="45"/>
      <c r="P51" s="67"/>
      <c r="Q51" s="79" t="str">
        <f t="shared" si="4"/>
        <v xml:space="preserve"> </v>
      </c>
      <c r="R51" s="79" t="str">
        <f t="shared" si="9"/>
        <v xml:space="preserve"> </v>
      </c>
      <c r="S51" s="52"/>
      <c r="T51" s="52"/>
      <c r="U51" s="44"/>
      <c r="V51" s="44"/>
      <c r="W51" s="59"/>
      <c r="X51" s="59"/>
      <c r="Y51" s="34" t="str">
        <f t="shared" si="5"/>
        <v xml:space="preserve"> </v>
      </c>
      <c r="Z51" s="88" t="str">
        <f t="shared" si="6"/>
        <v xml:space="preserve"> </v>
      </c>
      <c r="AA51" s="44"/>
      <c r="AB51" s="70"/>
      <c r="AC51" s="44"/>
      <c r="AD51" s="44"/>
      <c r="AE51" s="80"/>
      <c r="AF51" s="59"/>
      <c r="AG51" s="80" t="str">
        <f t="shared" si="7"/>
        <v xml:space="preserve"> </v>
      </c>
      <c r="AH51" s="79" t="str">
        <f t="shared" si="8"/>
        <v xml:space="preserve"> </v>
      </c>
      <c r="AI51" s="52"/>
      <c r="AJ51" s="79">
        <f t="shared" si="10"/>
        <v>0</v>
      </c>
    </row>
    <row r="52" spans="1:36" ht="85.15" customHeight="1">
      <c r="A52" s="41" t="str">
        <f>IF(BOM續頁!AC58="V","延", IF(BOM續頁!AD58="V","新","  "))</f>
        <v xml:space="preserve">  </v>
      </c>
      <c r="B52" s="41">
        <f>BOM續頁!A58</f>
        <v>48</v>
      </c>
      <c r="C52" s="41">
        <f>BOM續頁!K58</f>
        <v>0</v>
      </c>
      <c r="D52" s="41">
        <f>BOM續頁!Q58</f>
        <v>0</v>
      </c>
      <c r="E52" s="48">
        <f>BOM續頁!R58</f>
        <v>0</v>
      </c>
      <c r="F52" s="48">
        <f>BOM續頁!S58</f>
        <v>0</v>
      </c>
      <c r="G52" s="70"/>
      <c r="H52" s="44"/>
      <c r="I52" s="74"/>
      <c r="J52" s="44"/>
      <c r="K52" s="59"/>
      <c r="L52" s="33" t="str">
        <f t="shared" si="2"/>
        <v xml:space="preserve"> </v>
      </c>
      <c r="M52" s="88" t="str">
        <f t="shared" si="3"/>
        <v xml:space="preserve"> </v>
      </c>
      <c r="N52" s="44"/>
      <c r="O52" s="45"/>
      <c r="P52" s="67"/>
      <c r="Q52" s="79" t="str">
        <f t="shared" si="4"/>
        <v xml:space="preserve"> </v>
      </c>
      <c r="R52" s="79" t="str">
        <f t="shared" si="9"/>
        <v xml:space="preserve"> </v>
      </c>
      <c r="S52" s="52"/>
      <c r="T52" s="52"/>
      <c r="U52" s="44"/>
      <c r="V52" s="44"/>
      <c r="W52" s="59"/>
      <c r="X52" s="59"/>
      <c r="Y52" s="34" t="str">
        <f t="shared" si="5"/>
        <v xml:space="preserve"> </v>
      </c>
      <c r="Z52" s="88" t="str">
        <f t="shared" si="6"/>
        <v xml:space="preserve"> </v>
      </c>
      <c r="AA52" s="44"/>
      <c r="AB52" s="70"/>
      <c r="AC52" s="44"/>
      <c r="AD52" s="44"/>
      <c r="AE52" s="80"/>
      <c r="AF52" s="59"/>
      <c r="AG52" s="80" t="str">
        <f t="shared" si="7"/>
        <v xml:space="preserve"> </v>
      </c>
      <c r="AH52" s="79" t="str">
        <f t="shared" si="8"/>
        <v xml:space="preserve"> </v>
      </c>
      <c r="AI52" s="52"/>
      <c r="AJ52" s="79">
        <f t="shared" si="10"/>
        <v>0</v>
      </c>
    </row>
    <row r="53" spans="1:36" ht="85.15" customHeight="1">
      <c r="A53" s="41" t="str">
        <f>IF(BOM續頁!AC59="V","延", IF(BOM續頁!AD59="V","新","  "))</f>
        <v xml:space="preserve">  </v>
      </c>
      <c r="B53" s="41">
        <f>BOM續頁!A59</f>
        <v>49</v>
      </c>
      <c r="C53" s="41">
        <f>BOM續頁!K59</f>
        <v>0</v>
      </c>
      <c r="D53" s="41">
        <f>BOM續頁!Q59</f>
        <v>0</v>
      </c>
      <c r="E53" s="48">
        <f>BOM續頁!R59</f>
        <v>0</v>
      </c>
      <c r="F53" s="48">
        <f>BOM續頁!S59</f>
        <v>0</v>
      </c>
      <c r="G53" s="70"/>
      <c r="H53" s="44"/>
      <c r="I53" s="74"/>
      <c r="J53" s="44"/>
      <c r="K53" s="59"/>
      <c r="L53" s="33" t="str">
        <f t="shared" si="2"/>
        <v xml:space="preserve"> </v>
      </c>
      <c r="M53" s="88" t="str">
        <f t="shared" si="3"/>
        <v xml:space="preserve"> </v>
      </c>
      <c r="N53" s="44"/>
      <c r="O53" s="45"/>
      <c r="P53" s="67"/>
      <c r="Q53" s="79" t="str">
        <f t="shared" si="4"/>
        <v xml:space="preserve"> </v>
      </c>
      <c r="R53" s="79" t="str">
        <f t="shared" si="9"/>
        <v xml:space="preserve"> </v>
      </c>
      <c r="S53" s="52"/>
      <c r="T53" s="52"/>
      <c r="U53" s="44"/>
      <c r="V53" s="44"/>
      <c r="W53" s="59"/>
      <c r="X53" s="59"/>
      <c r="Y53" s="34" t="str">
        <f t="shared" si="5"/>
        <v xml:space="preserve"> </v>
      </c>
      <c r="Z53" s="88" t="str">
        <f t="shared" si="6"/>
        <v xml:space="preserve"> </v>
      </c>
      <c r="AA53" s="44"/>
      <c r="AB53" s="70"/>
      <c r="AC53" s="44"/>
      <c r="AD53" s="44"/>
      <c r="AE53" s="80"/>
      <c r="AF53" s="59"/>
      <c r="AG53" s="80" t="str">
        <f t="shared" si="7"/>
        <v xml:space="preserve"> </v>
      </c>
      <c r="AH53" s="79" t="str">
        <f t="shared" si="8"/>
        <v xml:space="preserve"> </v>
      </c>
      <c r="AI53" s="52"/>
      <c r="AJ53" s="79">
        <f t="shared" si="10"/>
        <v>0</v>
      </c>
    </row>
    <row r="54" spans="1:36" ht="85.15" customHeight="1">
      <c r="A54" s="41" t="str">
        <f>IF(BOM續頁!AC60="V","延", IF(BOM續頁!AD60="V","新","  "))</f>
        <v xml:space="preserve">  </v>
      </c>
      <c r="B54" s="41">
        <f>BOM續頁!A60</f>
        <v>50</v>
      </c>
      <c r="C54" s="41">
        <f>BOM續頁!K60</f>
        <v>0</v>
      </c>
      <c r="D54" s="41">
        <f>BOM續頁!Q60</f>
        <v>0</v>
      </c>
      <c r="E54" s="48">
        <f>BOM續頁!R60</f>
        <v>0</v>
      </c>
      <c r="F54" s="48">
        <f>BOM續頁!S60</f>
        <v>0</v>
      </c>
      <c r="G54" s="70"/>
      <c r="H54" s="44"/>
      <c r="I54" s="74"/>
      <c r="J54" s="44"/>
      <c r="K54" s="59"/>
      <c r="L54" s="33" t="str">
        <f t="shared" si="2"/>
        <v xml:space="preserve"> </v>
      </c>
      <c r="M54" s="88" t="str">
        <f t="shared" si="3"/>
        <v xml:space="preserve"> </v>
      </c>
      <c r="N54" s="44"/>
      <c r="O54" s="45"/>
      <c r="P54" s="67"/>
      <c r="Q54" s="79" t="str">
        <f t="shared" si="4"/>
        <v xml:space="preserve"> </v>
      </c>
      <c r="R54" s="79" t="str">
        <f t="shared" si="9"/>
        <v xml:space="preserve"> </v>
      </c>
      <c r="S54" s="52"/>
      <c r="T54" s="52"/>
      <c r="U54" s="44"/>
      <c r="V54" s="44"/>
      <c r="W54" s="59"/>
      <c r="X54" s="59"/>
      <c r="Y54" s="34" t="str">
        <f t="shared" si="5"/>
        <v xml:space="preserve"> </v>
      </c>
      <c r="Z54" s="88" t="str">
        <f t="shared" si="6"/>
        <v xml:space="preserve"> </v>
      </c>
      <c r="AA54" s="44"/>
      <c r="AB54" s="70"/>
      <c r="AC54" s="44"/>
      <c r="AD54" s="44"/>
      <c r="AE54" s="80"/>
      <c r="AF54" s="59"/>
      <c r="AG54" s="80" t="str">
        <f t="shared" si="7"/>
        <v xml:space="preserve"> </v>
      </c>
      <c r="AH54" s="79" t="str">
        <f t="shared" si="8"/>
        <v xml:space="preserve"> </v>
      </c>
      <c r="AI54" s="52"/>
      <c r="AJ54" s="79">
        <f t="shared" si="10"/>
        <v>0</v>
      </c>
    </row>
    <row r="55" spans="1:36" ht="85.15" customHeight="1">
      <c r="A55" s="41" t="str">
        <f>IF(BOM續頁!AC61="V","延", IF(BOM續頁!AD61="V","新","  "))</f>
        <v xml:space="preserve">  </v>
      </c>
      <c r="B55" s="41">
        <f>BOM續頁!A61</f>
        <v>51</v>
      </c>
      <c r="C55" s="41">
        <f>BOM續頁!K61</f>
        <v>0</v>
      </c>
      <c r="D55" s="41">
        <f>BOM續頁!Q61</f>
        <v>0</v>
      </c>
      <c r="E55" s="48">
        <f>BOM續頁!R61</f>
        <v>0</v>
      </c>
      <c r="F55" s="48">
        <f>BOM續頁!S61</f>
        <v>0</v>
      </c>
      <c r="G55" s="70"/>
      <c r="H55" s="44"/>
      <c r="I55" s="74"/>
      <c r="J55" s="44"/>
      <c r="K55" s="59"/>
      <c r="L55" s="33" t="str">
        <f t="shared" si="2"/>
        <v xml:space="preserve"> </v>
      </c>
      <c r="M55" s="88" t="str">
        <f t="shared" si="3"/>
        <v xml:space="preserve"> </v>
      </c>
      <c r="N55" s="44"/>
      <c r="O55" s="45"/>
      <c r="P55" s="67"/>
      <c r="Q55" s="79" t="str">
        <f t="shared" si="4"/>
        <v xml:space="preserve"> </v>
      </c>
      <c r="R55" s="79" t="str">
        <f t="shared" si="9"/>
        <v xml:space="preserve"> </v>
      </c>
      <c r="S55" s="52"/>
      <c r="T55" s="52"/>
      <c r="U55" s="44"/>
      <c r="V55" s="44"/>
      <c r="W55" s="59"/>
      <c r="X55" s="59"/>
      <c r="Y55" s="34" t="str">
        <f t="shared" si="5"/>
        <v xml:space="preserve"> </v>
      </c>
      <c r="Z55" s="88" t="str">
        <f t="shared" si="6"/>
        <v xml:space="preserve"> </v>
      </c>
      <c r="AA55" s="44"/>
      <c r="AB55" s="70"/>
      <c r="AC55" s="44"/>
      <c r="AD55" s="44"/>
      <c r="AE55" s="80"/>
      <c r="AF55" s="59"/>
      <c r="AG55" s="80" t="str">
        <f t="shared" si="7"/>
        <v xml:space="preserve"> </v>
      </c>
      <c r="AH55" s="79" t="str">
        <f t="shared" si="8"/>
        <v xml:space="preserve"> </v>
      </c>
      <c r="AI55" s="52"/>
      <c r="AJ55" s="79">
        <f t="shared" si="10"/>
        <v>0</v>
      </c>
    </row>
    <row r="56" spans="1:36" ht="85.15" customHeight="1">
      <c r="A56" s="41" t="str">
        <f>IF(BOM續頁!AC62="V","延", IF(BOM續頁!AD62="V","新","  "))</f>
        <v xml:space="preserve">  </v>
      </c>
      <c r="B56" s="41">
        <f>BOM續頁!A62</f>
        <v>52</v>
      </c>
      <c r="C56" s="41">
        <f>BOM續頁!K62</f>
        <v>0</v>
      </c>
      <c r="D56" s="41">
        <f>BOM續頁!Q62</f>
        <v>0</v>
      </c>
      <c r="E56" s="48">
        <f>BOM續頁!R62</f>
        <v>0</v>
      </c>
      <c r="F56" s="48">
        <f>BOM續頁!S62</f>
        <v>0</v>
      </c>
      <c r="G56" s="70"/>
      <c r="H56" s="44"/>
      <c r="I56" s="74"/>
      <c r="J56" s="44"/>
      <c r="K56" s="59"/>
      <c r="L56" s="33" t="str">
        <f t="shared" si="2"/>
        <v xml:space="preserve"> </v>
      </c>
      <c r="M56" s="88" t="str">
        <f t="shared" si="3"/>
        <v xml:space="preserve"> </v>
      </c>
      <c r="N56" s="44"/>
      <c r="O56" s="45"/>
      <c r="P56" s="67"/>
      <c r="Q56" s="79" t="str">
        <f t="shared" si="4"/>
        <v xml:space="preserve"> </v>
      </c>
      <c r="R56" s="79" t="str">
        <f t="shared" si="9"/>
        <v xml:space="preserve"> </v>
      </c>
      <c r="S56" s="52"/>
      <c r="T56" s="52"/>
      <c r="U56" s="44"/>
      <c r="V56" s="44"/>
      <c r="W56" s="59"/>
      <c r="X56" s="59"/>
      <c r="Y56" s="34" t="str">
        <f t="shared" si="5"/>
        <v xml:space="preserve"> </v>
      </c>
      <c r="Z56" s="88" t="str">
        <f t="shared" si="6"/>
        <v xml:space="preserve"> </v>
      </c>
      <c r="AA56" s="44"/>
      <c r="AB56" s="70"/>
      <c r="AC56" s="44"/>
      <c r="AD56" s="44"/>
      <c r="AE56" s="80"/>
      <c r="AF56" s="59"/>
      <c r="AG56" s="80" t="str">
        <f t="shared" si="7"/>
        <v xml:space="preserve"> </v>
      </c>
      <c r="AH56" s="79" t="str">
        <f t="shared" si="8"/>
        <v xml:space="preserve"> </v>
      </c>
      <c r="AI56" s="52"/>
      <c r="AJ56" s="79">
        <f t="shared" si="10"/>
        <v>0</v>
      </c>
    </row>
    <row r="57" spans="1:36" ht="85.15" customHeight="1">
      <c r="A57" s="41" t="str">
        <f>IF(BOM續頁!AC63="V","延", IF(BOM續頁!AD63="V","新","  "))</f>
        <v xml:space="preserve">  </v>
      </c>
      <c r="B57" s="41">
        <f>BOM續頁!A63</f>
        <v>53</v>
      </c>
      <c r="C57" s="41">
        <f>BOM續頁!K63</f>
        <v>0</v>
      </c>
      <c r="D57" s="41">
        <f>BOM續頁!Q63</f>
        <v>0</v>
      </c>
      <c r="E57" s="48">
        <f>BOM續頁!R63</f>
        <v>0</v>
      </c>
      <c r="F57" s="48">
        <f>BOM續頁!S63</f>
        <v>0</v>
      </c>
      <c r="G57" s="70"/>
      <c r="H57" s="44"/>
      <c r="I57" s="74"/>
      <c r="J57" s="44"/>
      <c r="K57" s="59"/>
      <c r="L57" s="33" t="str">
        <f t="shared" si="2"/>
        <v xml:space="preserve"> </v>
      </c>
      <c r="M57" s="88" t="str">
        <f t="shared" si="3"/>
        <v xml:space="preserve"> </v>
      </c>
      <c r="N57" s="44"/>
      <c r="O57" s="45"/>
      <c r="P57" s="67"/>
      <c r="Q57" s="79" t="str">
        <f t="shared" si="4"/>
        <v xml:space="preserve"> </v>
      </c>
      <c r="R57" s="79" t="str">
        <f t="shared" si="9"/>
        <v xml:space="preserve"> </v>
      </c>
      <c r="S57" s="52"/>
      <c r="T57" s="52"/>
      <c r="U57" s="44"/>
      <c r="V57" s="44"/>
      <c r="W57" s="59"/>
      <c r="X57" s="59"/>
      <c r="Y57" s="34" t="str">
        <f t="shared" si="5"/>
        <v xml:space="preserve"> </v>
      </c>
      <c r="Z57" s="88" t="str">
        <f t="shared" si="6"/>
        <v xml:space="preserve"> </v>
      </c>
      <c r="AA57" s="44"/>
      <c r="AB57" s="70"/>
      <c r="AC57" s="44"/>
      <c r="AD57" s="44"/>
      <c r="AE57" s="80"/>
      <c r="AF57" s="59"/>
      <c r="AG57" s="80" t="str">
        <f t="shared" si="7"/>
        <v xml:space="preserve"> </v>
      </c>
      <c r="AH57" s="79" t="str">
        <f t="shared" si="8"/>
        <v xml:space="preserve"> </v>
      </c>
      <c r="AI57" s="52"/>
      <c r="AJ57" s="79">
        <f t="shared" si="10"/>
        <v>0</v>
      </c>
    </row>
    <row r="58" spans="1:36" ht="85.15" customHeight="1">
      <c r="A58" s="41" t="str">
        <f>IF(BOM續頁!AC64="V","延", IF(BOM續頁!AD64="V","新","  "))</f>
        <v xml:space="preserve">  </v>
      </c>
      <c r="B58" s="41">
        <f>BOM續頁!A64</f>
        <v>54</v>
      </c>
      <c r="C58" s="41">
        <f>BOM續頁!K64</f>
        <v>0</v>
      </c>
      <c r="D58" s="41">
        <f>BOM續頁!Q64</f>
        <v>0</v>
      </c>
      <c r="E58" s="48">
        <f>BOM續頁!R64</f>
        <v>0</v>
      </c>
      <c r="F58" s="48">
        <f>BOM續頁!S64</f>
        <v>0</v>
      </c>
      <c r="G58" s="70"/>
      <c r="H58" s="44"/>
      <c r="I58" s="74"/>
      <c r="J58" s="44"/>
      <c r="K58" s="59"/>
      <c r="L58" s="33" t="str">
        <f t="shared" si="2"/>
        <v xml:space="preserve"> </v>
      </c>
      <c r="M58" s="88" t="str">
        <f t="shared" si="3"/>
        <v xml:space="preserve"> </v>
      </c>
      <c r="N58" s="44"/>
      <c r="O58" s="45"/>
      <c r="P58" s="67"/>
      <c r="Q58" s="79" t="str">
        <f t="shared" si="4"/>
        <v xml:space="preserve"> </v>
      </c>
      <c r="R58" s="79" t="str">
        <f t="shared" si="9"/>
        <v xml:space="preserve"> </v>
      </c>
      <c r="S58" s="52"/>
      <c r="T58" s="52"/>
      <c r="U58" s="44"/>
      <c r="V58" s="44"/>
      <c r="W58" s="59"/>
      <c r="X58" s="59"/>
      <c r="Y58" s="34" t="str">
        <f t="shared" si="5"/>
        <v xml:space="preserve"> </v>
      </c>
      <c r="Z58" s="88" t="str">
        <f t="shared" si="6"/>
        <v xml:space="preserve"> </v>
      </c>
      <c r="AA58" s="44"/>
      <c r="AB58" s="70"/>
      <c r="AC58" s="44"/>
      <c r="AD58" s="44"/>
      <c r="AE58" s="80"/>
      <c r="AF58" s="59"/>
      <c r="AG58" s="80" t="str">
        <f t="shared" si="7"/>
        <v xml:space="preserve"> </v>
      </c>
      <c r="AH58" s="79" t="str">
        <f t="shared" si="8"/>
        <v xml:space="preserve"> </v>
      </c>
      <c r="AI58" s="52"/>
      <c r="AJ58" s="79">
        <f t="shared" si="10"/>
        <v>0</v>
      </c>
    </row>
    <row r="59" spans="1:36" ht="85.15" customHeight="1">
      <c r="A59" s="41" t="str">
        <f>IF(BOM續頁!AC65="V","延", IF(BOM續頁!AD65="V","新","  "))</f>
        <v xml:space="preserve">  </v>
      </c>
      <c r="B59" s="41">
        <f>BOM續頁!A65</f>
        <v>55</v>
      </c>
      <c r="C59" s="41">
        <f>BOM續頁!K65</f>
        <v>0</v>
      </c>
      <c r="D59" s="41">
        <f>BOM續頁!Q65</f>
        <v>0</v>
      </c>
      <c r="E59" s="48">
        <f>BOM續頁!R65</f>
        <v>0</v>
      </c>
      <c r="F59" s="48">
        <f>BOM續頁!S65</f>
        <v>0</v>
      </c>
      <c r="G59" s="70"/>
      <c r="H59" s="44"/>
      <c r="I59" s="74"/>
      <c r="J59" s="44"/>
      <c r="K59" s="59"/>
      <c r="L59" s="33" t="str">
        <f t="shared" si="2"/>
        <v xml:space="preserve"> </v>
      </c>
      <c r="M59" s="88" t="str">
        <f t="shared" si="3"/>
        <v xml:space="preserve"> </v>
      </c>
      <c r="N59" s="44"/>
      <c r="O59" s="45"/>
      <c r="P59" s="67"/>
      <c r="Q59" s="79" t="str">
        <f t="shared" si="4"/>
        <v xml:space="preserve"> </v>
      </c>
      <c r="R59" s="79" t="str">
        <f t="shared" si="9"/>
        <v xml:space="preserve"> </v>
      </c>
      <c r="S59" s="52"/>
      <c r="T59" s="52"/>
      <c r="U59" s="44"/>
      <c r="V59" s="44"/>
      <c r="W59" s="59"/>
      <c r="X59" s="59"/>
      <c r="Y59" s="34" t="str">
        <f t="shared" si="5"/>
        <v xml:space="preserve"> </v>
      </c>
      <c r="Z59" s="88" t="str">
        <f t="shared" si="6"/>
        <v xml:space="preserve"> </v>
      </c>
      <c r="AA59" s="44"/>
      <c r="AB59" s="70"/>
      <c r="AC59" s="44"/>
      <c r="AD59" s="44"/>
      <c r="AE59" s="80"/>
      <c r="AF59" s="59"/>
      <c r="AG59" s="80" t="str">
        <f t="shared" si="7"/>
        <v xml:space="preserve"> </v>
      </c>
      <c r="AH59" s="79" t="str">
        <f t="shared" si="8"/>
        <v xml:space="preserve"> </v>
      </c>
      <c r="AI59" s="52"/>
      <c r="AJ59" s="79">
        <f t="shared" si="10"/>
        <v>0</v>
      </c>
    </row>
    <row r="60" spans="1:36" ht="85.15" customHeight="1">
      <c r="A60" s="41" t="str">
        <f>IF(BOM續頁!AC66="V","延", IF(BOM續頁!AD66="V","新","  "))</f>
        <v xml:space="preserve">  </v>
      </c>
      <c r="B60" s="41">
        <f>BOM續頁!A66</f>
        <v>56</v>
      </c>
      <c r="C60" s="41">
        <f>BOM續頁!K66</f>
        <v>0</v>
      </c>
      <c r="D60" s="41">
        <f>BOM續頁!Q66</f>
        <v>0</v>
      </c>
      <c r="E60" s="48">
        <f>BOM續頁!R66</f>
        <v>0</v>
      </c>
      <c r="F60" s="48">
        <f>BOM續頁!S66</f>
        <v>0</v>
      </c>
      <c r="G60" s="70"/>
      <c r="H60" s="44"/>
      <c r="I60" s="74"/>
      <c r="J60" s="44"/>
      <c r="K60" s="59"/>
      <c r="L60" s="33" t="str">
        <f t="shared" si="2"/>
        <v xml:space="preserve"> </v>
      </c>
      <c r="M60" s="88" t="str">
        <f t="shared" si="3"/>
        <v xml:space="preserve"> </v>
      </c>
      <c r="N60" s="44"/>
      <c r="O60" s="45"/>
      <c r="P60" s="67"/>
      <c r="Q60" s="79" t="str">
        <f t="shared" si="4"/>
        <v xml:space="preserve"> </v>
      </c>
      <c r="R60" s="79" t="str">
        <f t="shared" si="9"/>
        <v xml:space="preserve"> </v>
      </c>
      <c r="S60" s="52"/>
      <c r="T60" s="52"/>
      <c r="U60" s="44"/>
      <c r="V60" s="44"/>
      <c r="W60" s="59"/>
      <c r="X60" s="59"/>
      <c r="Y60" s="34" t="str">
        <f t="shared" si="5"/>
        <v xml:space="preserve"> </v>
      </c>
      <c r="Z60" s="88" t="str">
        <f t="shared" si="6"/>
        <v xml:space="preserve"> </v>
      </c>
      <c r="AA60" s="44"/>
      <c r="AB60" s="70"/>
      <c r="AC60" s="44"/>
      <c r="AD60" s="44"/>
      <c r="AE60" s="80"/>
      <c r="AF60" s="59"/>
      <c r="AG60" s="80" t="str">
        <f t="shared" si="7"/>
        <v xml:space="preserve"> </v>
      </c>
      <c r="AH60" s="79" t="str">
        <f t="shared" si="8"/>
        <v xml:space="preserve"> </v>
      </c>
      <c r="AI60" s="52"/>
      <c r="AJ60" s="79">
        <f t="shared" si="10"/>
        <v>0</v>
      </c>
    </row>
    <row r="61" spans="1:36" ht="85.15" customHeight="1">
      <c r="A61" s="41" t="str">
        <f>IF(BOM續頁!AC67="V","延", IF(BOM續頁!AD67="V","新","  "))</f>
        <v xml:space="preserve">  </v>
      </c>
      <c r="B61" s="41">
        <f>BOM續頁!A67</f>
        <v>57</v>
      </c>
      <c r="C61" s="41">
        <f>BOM續頁!K67</f>
        <v>0</v>
      </c>
      <c r="D61" s="41">
        <f>BOM續頁!Q67</f>
        <v>0</v>
      </c>
      <c r="E61" s="48">
        <f>BOM續頁!R67</f>
        <v>0</v>
      </c>
      <c r="F61" s="48">
        <f>BOM續頁!S67</f>
        <v>0</v>
      </c>
      <c r="G61" s="70"/>
      <c r="H61" s="44"/>
      <c r="I61" s="74"/>
      <c r="J61" s="44"/>
      <c r="K61" s="59"/>
      <c r="L61" s="33" t="str">
        <f t="shared" si="2"/>
        <v xml:space="preserve"> </v>
      </c>
      <c r="M61" s="88" t="str">
        <f t="shared" si="3"/>
        <v xml:space="preserve"> </v>
      </c>
      <c r="N61" s="44"/>
      <c r="O61" s="45"/>
      <c r="P61" s="67"/>
      <c r="Q61" s="79" t="str">
        <f t="shared" si="4"/>
        <v xml:space="preserve"> </v>
      </c>
      <c r="R61" s="79" t="str">
        <f t="shared" si="9"/>
        <v xml:space="preserve"> </v>
      </c>
      <c r="S61" s="52"/>
      <c r="T61" s="52"/>
      <c r="U61" s="44"/>
      <c r="V61" s="44"/>
      <c r="W61" s="59"/>
      <c r="X61" s="59"/>
      <c r="Y61" s="34" t="str">
        <f t="shared" si="5"/>
        <v xml:space="preserve"> </v>
      </c>
      <c r="Z61" s="88" t="str">
        <f t="shared" si="6"/>
        <v xml:space="preserve"> </v>
      </c>
      <c r="AA61" s="44"/>
      <c r="AB61" s="70"/>
      <c r="AC61" s="44"/>
      <c r="AD61" s="44"/>
      <c r="AE61" s="80"/>
      <c r="AF61" s="59"/>
      <c r="AG61" s="80" t="str">
        <f t="shared" si="7"/>
        <v xml:space="preserve"> </v>
      </c>
      <c r="AH61" s="79" t="str">
        <f t="shared" si="8"/>
        <v xml:space="preserve"> </v>
      </c>
      <c r="AI61" s="52"/>
      <c r="AJ61" s="79">
        <f t="shared" si="10"/>
        <v>0</v>
      </c>
    </row>
    <row r="62" spans="1:36" ht="85.15" customHeight="1">
      <c r="A62" s="41" t="str">
        <f>IF(BOM續頁!AC68="V","延", IF(BOM續頁!AD68="V","新","  "))</f>
        <v xml:space="preserve">  </v>
      </c>
      <c r="B62" s="41">
        <f>BOM續頁!A68</f>
        <v>58</v>
      </c>
      <c r="C62" s="41">
        <f>BOM續頁!K68</f>
        <v>0</v>
      </c>
      <c r="D62" s="41">
        <f>BOM續頁!Q68</f>
        <v>0</v>
      </c>
      <c r="E62" s="48">
        <f>BOM續頁!R68</f>
        <v>0</v>
      </c>
      <c r="F62" s="48">
        <f>BOM續頁!S68</f>
        <v>0</v>
      </c>
      <c r="G62" s="70"/>
      <c r="H62" s="44"/>
      <c r="I62" s="74"/>
      <c r="J62" s="44"/>
      <c r="K62" s="59"/>
      <c r="L62" s="33" t="str">
        <f t="shared" si="2"/>
        <v xml:space="preserve"> </v>
      </c>
      <c r="M62" s="88" t="str">
        <f t="shared" si="3"/>
        <v xml:space="preserve"> </v>
      </c>
      <c r="N62" s="44"/>
      <c r="O62" s="45"/>
      <c r="P62" s="67"/>
      <c r="Q62" s="79" t="str">
        <f t="shared" si="4"/>
        <v xml:space="preserve"> </v>
      </c>
      <c r="R62" s="79" t="str">
        <f t="shared" si="9"/>
        <v xml:space="preserve"> </v>
      </c>
      <c r="S62" s="52"/>
      <c r="T62" s="52"/>
      <c r="U62" s="44"/>
      <c r="V62" s="44"/>
      <c r="W62" s="59"/>
      <c r="X62" s="59"/>
      <c r="Y62" s="34" t="str">
        <f t="shared" si="5"/>
        <v xml:space="preserve"> </v>
      </c>
      <c r="Z62" s="88" t="str">
        <f t="shared" si="6"/>
        <v xml:space="preserve"> </v>
      </c>
      <c r="AA62" s="44"/>
      <c r="AB62" s="70"/>
      <c r="AC62" s="44"/>
      <c r="AD62" s="44"/>
      <c r="AE62" s="80"/>
      <c r="AF62" s="59"/>
      <c r="AG62" s="80" t="str">
        <f t="shared" si="7"/>
        <v xml:space="preserve"> </v>
      </c>
      <c r="AH62" s="79" t="str">
        <f t="shared" si="8"/>
        <v xml:space="preserve"> </v>
      </c>
      <c r="AI62" s="52"/>
      <c r="AJ62" s="79">
        <f t="shared" si="10"/>
        <v>0</v>
      </c>
    </row>
    <row r="63" spans="1:36" ht="85.15" customHeight="1">
      <c r="A63" s="41" t="str">
        <f>IF(BOM續頁!AC69="V","延", IF(BOM續頁!AD69="V","新","  "))</f>
        <v xml:space="preserve">  </v>
      </c>
      <c r="B63" s="41">
        <f>BOM續頁!A69</f>
        <v>59</v>
      </c>
      <c r="C63" s="41">
        <f>BOM續頁!K69</f>
        <v>0</v>
      </c>
      <c r="D63" s="41">
        <f>BOM續頁!Q69</f>
        <v>0</v>
      </c>
      <c r="E63" s="48">
        <f>BOM續頁!R69</f>
        <v>0</v>
      </c>
      <c r="F63" s="48">
        <f>BOM續頁!S69</f>
        <v>0</v>
      </c>
      <c r="G63" s="70"/>
      <c r="H63" s="44"/>
      <c r="I63" s="74"/>
      <c r="J63" s="44"/>
      <c r="K63" s="59"/>
      <c r="L63" s="33" t="str">
        <f t="shared" si="2"/>
        <v xml:space="preserve"> </v>
      </c>
      <c r="M63" s="88" t="str">
        <f t="shared" si="3"/>
        <v xml:space="preserve"> </v>
      </c>
      <c r="N63" s="44"/>
      <c r="O63" s="45"/>
      <c r="P63" s="67"/>
      <c r="Q63" s="79" t="str">
        <f t="shared" si="4"/>
        <v xml:space="preserve"> </v>
      </c>
      <c r="R63" s="79" t="str">
        <f t="shared" si="9"/>
        <v xml:space="preserve"> </v>
      </c>
      <c r="S63" s="52"/>
      <c r="T63" s="52"/>
      <c r="U63" s="44"/>
      <c r="V63" s="44"/>
      <c r="W63" s="59"/>
      <c r="X63" s="59"/>
      <c r="Y63" s="34" t="str">
        <f t="shared" si="5"/>
        <v xml:space="preserve"> </v>
      </c>
      <c r="Z63" s="88" t="str">
        <f t="shared" si="6"/>
        <v xml:space="preserve"> </v>
      </c>
      <c r="AA63" s="44"/>
      <c r="AB63" s="70"/>
      <c r="AC63" s="44"/>
      <c r="AD63" s="44"/>
      <c r="AE63" s="80"/>
      <c r="AF63" s="59"/>
      <c r="AG63" s="80" t="str">
        <f t="shared" si="7"/>
        <v xml:space="preserve"> </v>
      </c>
      <c r="AH63" s="79" t="str">
        <f t="shared" si="8"/>
        <v xml:space="preserve"> </v>
      </c>
      <c r="AI63" s="52"/>
      <c r="AJ63" s="79">
        <f t="shared" si="10"/>
        <v>0</v>
      </c>
    </row>
    <row r="64" spans="1:36" ht="85.15" customHeight="1">
      <c r="A64" s="41" t="str">
        <f>IF(BOM續頁!AC70="V","延", IF(BOM續頁!AD70="V","新","  "))</f>
        <v xml:space="preserve">  </v>
      </c>
      <c r="B64" s="41">
        <f>BOM續頁!A70</f>
        <v>60</v>
      </c>
      <c r="C64" s="41">
        <f>BOM續頁!K70</f>
        <v>0</v>
      </c>
      <c r="D64" s="41">
        <f>BOM續頁!Q70</f>
        <v>0</v>
      </c>
      <c r="E64" s="48">
        <f>BOM續頁!R70</f>
        <v>0</v>
      </c>
      <c r="F64" s="48">
        <f>BOM續頁!S70</f>
        <v>0</v>
      </c>
      <c r="G64" s="70"/>
      <c r="H64" s="44"/>
      <c r="I64" s="74"/>
      <c r="J64" s="44"/>
      <c r="K64" s="59"/>
      <c r="L64" s="33" t="str">
        <f t="shared" si="2"/>
        <v xml:space="preserve"> </v>
      </c>
      <c r="M64" s="88" t="str">
        <f t="shared" si="3"/>
        <v xml:space="preserve"> </v>
      </c>
      <c r="N64" s="44"/>
      <c r="O64" s="45"/>
      <c r="P64" s="67"/>
      <c r="Q64" s="79" t="str">
        <f t="shared" si="4"/>
        <v xml:space="preserve"> </v>
      </c>
      <c r="R64" s="79" t="str">
        <f t="shared" si="9"/>
        <v xml:space="preserve"> </v>
      </c>
      <c r="S64" s="52"/>
      <c r="T64" s="52"/>
      <c r="U64" s="44"/>
      <c r="V64" s="44"/>
      <c r="W64" s="59"/>
      <c r="X64" s="59"/>
      <c r="Y64" s="34" t="str">
        <f t="shared" si="5"/>
        <v xml:space="preserve"> </v>
      </c>
      <c r="Z64" s="88" t="str">
        <f t="shared" si="6"/>
        <v xml:space="preserve"> </v>
      </c>
      <c r="AA64" s="44"/>
      <c r="AB64" s="70"/>
      <c r="AC64" s="44"/>
      <c r="AD64" s="44"/>
      <c r="AE64" s="80"/>
      <c r="AF64" s="59"/>
      <c r="AG64" s="80" t="str">
        <f t="shared" si="7"/>
        <v xml:space="preserve"> </v>
      </c>
      <c r="AH64" s="79" t="str">
        <f t="shared" si="8"/>
        <v xml:space="preserve"> </v>
      </c>
      <c r="AI64" s="52"/>
      <c r="AJ64" s="79">
        <f t="shared" si="10"/>
        <v>0</v>
      </c>
    </row>
    <row r="65" spans="1:36" ht="85.15" customHeight="1">
      <c r="A65" s="41" t="str">
        <f>IF(BOM續頁!AC71="V","延", IF(BOM續頁!AD71="V","新","  "))</f>
        <v xml:space="preserve">  </v>
      </c>
      <c r="B65" s="41">
        <f>BOM續頁!A71</f>
        <v>61</v>
      </c>
      <c r="C65" s="41">
        <f>BOM續頁!K71</f>
        <v>0</v>
      </c>
      <c r="D65" s="41">
        <f>BOM續頁!Q71</f>
        <v>0</v>
      </c>
      <c r="E65" s="48">
        <f>BOM續頁!R71</f>
        <v>0</v>
      </c>
      <c r="F65" s="48">
        <f>BOM續頁!S71</f>
        <v>0</v>
      </c>
      <c r="G65" s="70"/>
      <c r="H65" s="44"/>
      <c r="I65" s="74"/>
      <c r="J65" s="44"/>
      <c r="K65" s="59"/>
      <c r="L65" s="33" t="str">
        <f t="shared" si="2"/>
        <v xml:space="preserve"> </v>
      </c>
      <c r="M65" s="88" t="str">
        <f t="shared" si="3"/>
        <v xml:space="preserve"> </v>
      </c>
      <c r="N65" s="44"/>
      <c r="O65" s="45"/>
      <c r="P65" s="67"/>
      <c r="Q65" s="79" t="str">
        <f t="shared" si="4"/>
        <v xml:space="preserve"> </v>
      </c>
      <c r="R65" s="79" t="str">
        <f t="shared" si="9"/>
        <v xml:space="preserve"> </v>
      </c>
      <c r="S65" s="52"/>
      <c r="T65" s="52"/>
      <c r="U65" s="44"/>
      <c r="V65" s="44"/>
      <c r="W65" s="59"/>
      <c r="X65" s="59"/>
      <c r="Y65" s="34" t="str">
        <f t="shared" si="5"/>
        <v xml:space="preserve"> </v>
      </c>
      <c r="Z65" s="88" t="str">
        <f t="shared" si="6"/>
        <v xml:space="preserve"> </v>
      </c>
      <c r="AA65" s="44"/>
      <c r="AB65" s="70"/>
      <c r="AC65" s="44"/>
      <c r="AD65" s="44"/>
      <c r="AE65" s="80"/>
      <c r="AF65" s="59"/>
      <c r="AG65" s="80" t="str">
        <f t="shared" si="7"/>
        <v xml:space="preserve"> </v>
      </c>
      <c r="AH65" s="79" t="str">
        <f t="shared" si="8"/>
        <v xml:space="preserve"> </v>
      </c>
      <c r="AI65" s="52"/>
      <c r="AJ65" s="79">
        <f t="shared" si="10"/>
        <v>0</v>
      </c>
    </row>
    <row r="66" spans="1:36" ht="85.15" customHeight="1">
      <c r="A66" s="41" t="str">
        <f>IF(BOM續頁!AC72="V","延", IF(BOM續頁!AD72="V","新","  "))</f>
        <v xml:space="preserve">  </v>
      </c>
      <c r="B66" s="41">
        <f>BOM續頁!A72</f>
        <v>62</v>
      </c>
      <c r="C66" s="41">
        <f>BOM續頁!K72</f>
        <v>0</v>
      </c>
      <c r="D66" s="41">
        <f>BOM續頁!Q72</f>
        <v>0</v>
      </c>
      <c r="E66" s="48">
        <f>BOM續頁!R72</f>
        <v>0</v>
      </c>
      <c r="F66" s="48">
        <f>BOM續頁!S72</f>
        <v>0</v>
      </c>
      <c r="G66" s="70"/>
      <c r="H66" s="44"/>
      <c r="I66" s="74"/>
      <c r="J66" s="44"/>
      <c r="K66" s="59"/>
      <c r="L66" s="33" t="str">
        <f t="shared" si="2"/>
        <v xml:space="preserve"> </v>
      </c>
      <c r="M66" s="88" t="str">
        <f t="shared" si="3"/>
        <v xml:space="preserve"> </v>
      </c>
      <c r="N66" s="44"/>
      <c r="O66" s="45"/>
      <c r="P66" s="67"/>
      <c r="Q66" s="79" t="str">
        <f t="shared" si="4"/>
        <v xml:space="preserve"> </v>
      </c>
      <c r="R66" s="79" t="str">
        <f t="shared" si="9"/>
        <v xml:space="preserve"> </v>
      </c>
      <c r="S66" s="52"/>
      <c r="T66" s="52"/>
      <c r="U66" s="44"/>
      <c r="V66" s="44"/>
      <c r="W66" s="59"/>
      <c r="X66" s="59"/>
      <c r="Y66" s="34" t="str">
        <f t="shared" si="5"/>
        <v xml:space="preserve"> </v>
      </c>
      <c r="Z66" s="88" t="str">
        <f t="shared" si="6"/>
        <v xml:space="preserve"> </v>
      </c>
      <c r="AA66" s="44"/>
      <c r="AB66" s="70"/>
      <c r="AC66" s="44"/>
      <c r="AD66" s="44"/>
      <c r="AE66" s="80"/>
      <c r="AF66" s="59"/>
      <c r="AG66" s="80" t="str">
        <f t="shared" si="7"/>
        <v xml:space="preserve"> </v>
      </c>
      <c r="AH66" s="79" t="str">
        <f t="shared" si="8"/>
        <v xml:space="preserve"> </v>
      </c>
      <c r="AI66" s="52"/>
      <c r="AJ66" s="79">
        <f t="shared" si="10"/>
        <v>0</v>
      </c>
    </row>
    <row r="67" spans="1:36" ht="85.15" customHeight="1">
      <c r="A67" s="41" t="str">
        <f>IF(BOM續頁!AC73="V","延", IF(BOM續頁!AD73="V","新","  "))</f>
        <v xml:space="preserve">  </v>
      </c>
      <c r="B67" s="41">
        <f>BOM續頁!A73</f>
        <v>63</v>
      </c>
      <c r="C67" s="41">
        <f>BOM續頁!K73</f>
        <v>0</v>
      </c>
      <c r="D67" s="41">
        <f>BOM續頁!Q73</f>
        <v>0</v>
      </c>
      <c r="E67" s="48">
        <f>BOM續頁!R73</f>
        <v>0</v>
      </c>
      <c r="F67" s="48">
        <f>BOM續頁!S73</f>
        <v>0</v>
      </c>
      <c r="G67" s="70"/>
      <c r="H67" s="44"/>
      <c r="I67" s="74"/>
      <c r="J67" s="44"/>
      <c r="K67" s="59"/>
      <c r="L67" s="33" t="str">
        <f t="shared" si="2"/>
        <v xml:space="preserve"> </v>
      </c>
      <c r="M67" s="88" t="str">
        <f t="shared" si="3"/>
        <v xml:space="preserve"> </v>
      </c>
      <c r="N67" s="44"/>
      <c r="O67" s="45"/>
      <c r="P67" s="67"/>
      <c r="Q67" s="79" t="str">
        <f t="shared" si="4"/>
        <v xml:space="preserve"> </v>
      </c>
      <c r="R67" s="79" t="str">
        <f t="shared" si="9"/>
        <v xml:space="preserve"> </v>
      </c>
      <c r="S67" s="52"/>
      <c r="T67" s="52"/>
      <c r="U67" s="44"/>
      <c r="V67" s="44"/>
      <c r="W67" s="59"/>
      <c r="X67" s="59"/>
      <c r="Y67" s="34" t="str">
        <f t="shared" si="5"/>
        <v xml:space="preserve"> </v>
      </c>
      <c r="Z67" s="88" t="str">
        <f t="shared" si="6"/>
        <v xml:space="preserve"> </v>
      </c>
      <c r="AA67" s="44"/>
      <c r="AB67" s="70"/>
      <c r="AC67" s="44"/>
      <c r="AD67" s="44"/>
      <c r="AE67" s="80"/>
      <c r="AF67" s="59"/>
      <c r="AG67" s="80" t="str">
        <f t="shared" si="7"/>
        <v xml:space="preserve"> </v>
      </c>
      <c r="AH67" s="79" t="str">
        <f t="shared" si="8"/>
        <v xml:space="preserve"> </v>
      </c>
      <c r="AI67" s="52"/>
      <c r="AJ67" s="79">
        <f t="shared" si="10"/>
        <v>0</v>
      </c>
    </row>
    <row r="68" spans="1:36" ht="85.15" customHeight="1">
      <c r="A68" s="41" t="str">
        <f>IF(BOM續頁!AC74="V","延", IF(BOM續頁!AD74="V","新","  "))</f>
        <v xml:space="preserve">  </v>
      </c>
      <c r="B68" s="41">
        <f>BOM續頁!A74</f>
        <v>64</v>
      </c>
      <c r="C68" s="41">
        <f>BOM續頁!K74</f>
        <v>0</v>
      </c>
      <c r="D68" s="41">
        <f>BOM續頁!Q74</f>
        <v>0</v>
      </c>
      <c r="E68" s="48">
        <f>BOM續頁!R74</f>
        <v>0</v>
      </c>
      <c r="F68" s="48">
        <f>BOM續頁!S74</f>
        <v>0</v>
      </c>
      <c r="G68" s="70"/>
      <c r="H68" s="44"/>
      <c r="I68" s="74"/>
      <c r="J68" s="44"/>
      <c r="K68" s="59"/>
      <c r="L68" s="33" t="str">
        <f t="shared" si="2"/>
        <v xml:space="preserve"> </v>
      </c>
      <c r="M68" s="88" t="str">
        <f t="shared" si="3"/>
        <v xml:space="preserve"> </v>
      </c>
      <c r="N68" s="44"/>
      <c r="O68" s="45"/>
      <c r="P68" s="67"/>
      <c r="Q68" s="79" t="str">
        <f t="shared" si="4"/>
        <v xml:space="preserve"> </v>
      </c>
      <c r="R68" s="79" t="str">
        <f t="shared" si="9"/>
        <v xml:space="preserve"> </v>
      </c>
      <c r="S68" s="52"/>
      <c r="T68" s="52"/>
      <c r="U68" s="44"/>
      <c r="V68" s="44"/>
      <c r="W68" s="59"/>
      <c r="X68" s="59"/>
      <c r="Y68" s="34" t="str">
        <f t="shared" si="5"/>
        <v xml:space="preserve"> </v>
      </c>
      <c r="Z68" s="88" t="str">
        <f t="shared" si="6"/>
        <v xml:space="preserve"> </v>
      </c>
      <c r="AA68" s="44"/>
      <c r="AB68" s="70"/>
      <c r="AC68" s="44"/>
      <c r="AD68" s="44"/>
      <c r="AE68" s="80"/>
      <c r="AF68" s="59"/>
      <c r="AG68" s="80" t="str">
        <f t="shared" si="7"/>
        <v xml:space="preserve"> </v>
      </c>
      <c r="AH68" s="79" t="str">
        <f t="shared" si="8"/>
        <v xml:space="preserve"> </v>
      </c>
      <c r="AI68" s="52"/>
      <c r="AJ68" s="79">
        <f t="shared" si="10"/>
        <v>0</v>
      </c>
    </row>
    <row r="69" spans="1:36" ht="85.15" customHeight="1">
      <c r="A69" s="41" t="str">
        <f>IF(BOM續頁!AC75="V","延", IF(BOM續頁!AD75="V","新","  "))</f>
        <v xml:space="preserve">  </v>
      </c>
      <c r="B69" s="41">
        <f>BOM續頁!A75</f>
        <v>65</v>
      </c>
      <c r="C69" s="41">
        <f>BOM續頁!K75</f>
        <v>0</v>
      </c>
      <c r="D69" s="41">
        <f>BOM續頁!Q75</f>
        <v>0</v>
      </c>
      <c r="E69" s="48">
        <f>BOM續頁!R75</f>
        <v>0</v>
      </c>
      <c r="F69" s="48">
        <f>BOM續頁!S75</f>
        <v>0</v>
      </c>
      <c r="G69" s="70"/>
      <c r="H69" s="44"/>
      <c r="I69" s="74"/>
      <c r="J69" s="44"/>
      <c r="K69" s="59"/>
      <c r="L69" s="33" t="str">
        <f t="shared" si="2"/>
        <v xml:space="preserve"> </v>
      </c>
      <c r="M69" s="88" t="str">
        <f t="shared" si="3"/>
        <v xml:space="preserve"> </v>
      </c>
      <c r="N69" s="44"/>
      <c r="O69" s="45"/>
      <c r="P69" s="67"/>
      <c r="Q69" s="79" t="str">
        <f t="shared" si="4"/>
        <v xml:space="preserve"> </v>
      </c>
      <c r="R69" s="79" t="str">
        <f t="shared" ref="R69:R100" si="11">IFERROR(M69+Q69, " ")</f>
        <v xml:space="preserve"> </v>
      </c>
      <c r="S69" s="52"/>
      <c r="T69" s="52"/>
      <c r="U69" s="44"/>
      <c r="V69" s="44"/>
      <c r="W69" s="59"/>
      <c r="X69" s="59"/>
      <c r="Y69" s="34" t="str">
        <f t="shared" si="5"/>
        <v xml:space="preserve"> </v>
      </c>
      <c r="Z69" s="88" t="str">
        <f t="shared" si="6"/>
        <v xml:space="preserve"> </v>
      </c>
      <c r="AA69" s="44"/>
      <c r="AB69" s="70"/>
      <c r="AC69" s="44"/>
      <c r="AD69" s="44"/>
      <c r="AE69" s="80"/>
      <c r="AF69" s="59"/>
      <c r="AG69" s="80" t="str">
        <f t="shared" si="7"/>
        <v xml:space="preserve"> </v>
      </c>
      <c r="AH69" s="79" t="str">
        <f t="shared" si="8"/>
        <v xml:space="preserve"> </v>
      </c>
      <c r="AI69" s="52"/>
      <c r="AJ69" s="79">
        <f t="shared" ref="AJ69:AJ100" si="12">SUM(M69,Q69,Z69,AH69)</f>
        <v>0</v>
      </c>
    </row>
    <row r="70" spans="1:36" ht="85.15" customHeight="1">
      <c r="A70" s="41" t="str">
        <f>IF(BOM續頁!AC76="V","延", IF(BOM續頁!AD76="V","新","  "))</f>
        <v xml:space="preserve">  </v>
      </c>
      <c r="B70" s="41">
        <f>BOM續頁!A76</f>
        <v>66</v>
      </c>
      <c r="C70" s="41">
        <f>BOM續頁!K76</f>
        <v>0</v>
      </c>
      <c r="D70" s="41">
        <f>BOM續頁!Q76</f>
        <v>0</v>
      </c>
      <c r="E70" s="48">
        <f>BOM續頁!R76</f>
        <v>0</v>
      </c>
      <c r="F70" s="48">
        <f>BOM續頁!S76</f>
        <v>0</v>
      </c>
      <c r="G70" s="70"/>
      <c r="H70" s="44"/>
      <c r="I70" s="74"/>
      <c r="J70" s="44"/>
      <c r="K70" s="59"/>
      <c r="L70" s="33" t="str">
        <f t="shared" ref="L70:L133" si="13">IFERROR(VLOOKUP(K70,$AL$5:$AM$8,2,FALSE)," ")</f>
        <v xml:space="preserve"> </v>
      </c>
      <c r="M70" s="88" t="str">
        <f t="shared" ref="M70:M133" si="14">IFERROR(I70*J70*L70, " ")</f>
        <v xml:space="preserve"> </v>
      </c>
      <c r="N70" s="44"/>
      <c r="O70" s="45"/>
      <c r="P70" s="67"/>
      <c r="Q70" s="79" t="str">
        <f t="shared" ref="Q70:Q133" si="15">IFERROR(O70*P70*L70, " ")</f>
        <v xml:space="preserve"> </v>
      </c>
      <c r="R70" s="79" t="str">
        <f t="shared" si="11"/>
        <v xml:space="preserve"> </v>
      </c>
      <c r="S70" s="52"/>
      <c r="T70" s="52"/>
      <c r="U70" s="44"/>
      <c r="V70" s="44"/>
      <c r="W70" s="59"/>
      <c r="X70" s="59"/>
      <c r="Y70" s="34" t="str">
        <f t="shared" ref="Y70:Y133" si="16">IFERROR(VLOOKUP(X70,$AL$5:$AM$8,2,FALSE)," ")</f>
        <v xml:space="preserve"> </v>
      </c>
      <c r="Z70" s="88" t="str">
        <f t="shared" ref="Z70:Z133" si="17">IFERROR(V70*W70*Y70," ")</f>
        <v xml:space="preserve"> </v>
      </c>
      <c r="AA70" s="44"/>
      <c r="AB70" s="70"/>
      <c r="AC70" s="44"/>
      <c r="AD70" s="44"/>
      <c r="AE70" s="80"/>
      <c r="AF70" s="59"/>
      <c r="AG70" s="80" t="str">
        <f t="shared" ref="AG70:AG133" si="18">IFERROR(VLOOKUP(AF70,$AL$5:$AM$8,2,FALSE)," ")</f>
        <v xml:space="preserve"> </v>
      </c>
      <c r="AH70" s="79" t="str">
        <f t="shared" ref="AH70:AH133" si="19">IFERROR(AD70*AE70*AG70, " ")</f>
        <v xml:space="preserve"> </v>
      </c>
      <c r="AI70" s="52"/>
      <c r="AJ70" s="79">
        <f t="shared" si="12"/>
        <v>0</v>
      </c>
    </row>
    <row r="71" spans="1:36" ht="85.15" customHeight="1">
      <c r="A71" s="41" t="str">
        <f>IF(BOM續頁!AC77="V","延", IF(BOM續頁!AD77="V","新","  "))</f>
        <v xml:space="preserve">  </v>
      </c>
      <c r="B71" s="41">
        <f>BOM續頁!A77</f>
        <v>67</v>
      </c>
      <c r="C71" s="41">
        <f>BOM續頁!K77</f>
        <v>0</v>
      </c>
      <c r="D71" s="41">
        <f>BOM續頁!Q77</f>
        <v>0</v>
      </c>
      <c r="E71" s="48">
        <f>BOM續頁!R77</f>
        <v>0</v>
      </c>
      <c r="F71" s="48">
        <f>BOM續頁!S77</f>
        <v>0</v>
      </c>
      <c r="G71" s="70"/>
      <c r="H71" s="44"/>
      <c r="I71" s="74"/>
      <c r="J71" s="44"/>
      <c r="K71" s="59"/>
      <c r="L71" s="33" t="str">
        <f t="shared" si="13"/>
        <v xml:space="preserve"> </v>
      </c>
      <c r="M71" s="88" t="str">
        <f t="shared" si="14"/>
        <v xml:space="preserve"> </v>
      </c>
      <c r="N71" s="44"/>
      <c r="O71" s="45"/>
      <c r="P71" s="67"/>
      <c r="Q71" s="79" t="str">
        <f t="shared" si="15"/>
        <v xml:space="preserve"> </v>
      </c>
      <c r="R71" s="79" t="str">
        <f t="shared" si="11"/>
        <v xml:space="preserve"> </v>
      </c>
      <c r="S71" s="52"/>
      <c r="T71" s="52"/>
      <c r="U71" s="44"/>
      <c r="V71" s="44"/>
      <c r="W71" s="59"/>
      <c r="X71" s="59"/>
      <c r="Y71" s="34" t="str">
        <f t="shared" si="16"/>
        <v xml:space="preserve"> </v>
      </c>
      <c r="Z71" s="88" t="str">
        <f t="shared" si="17"/>
        <v xml:space="preserve"> </v>
      </c>
      <c r="AA71" s="44"/>
      <c r="AB71" s="70"/>
      <c r="AC71" s="44"/>
      <c r="AD71" s="44"/>
      <c r="AE71" s="80"/>
      <c r="AF71" s="59"/>
      <c r="AG71" s="80" t="str">
        <f t="shared" si="18"/>
        <v xml:space="preserve"> </v>
      </c>
      <c r="AH71" s="79" t="str">
        <f t="shared" si="19"/>
        <v xml:space="preserve"> </v>
      </c>
      <c r="AI71" s="52"/>
      <c r="AJ71" s="79">
        <f t="shared" si="12"/>
        <v>0</v>
      </c>
    </row>
    <row r="72" spans="1:36" ht="85.15" customHeight="1">
      <c r="A72" s="41" t="str">
        <f>IF(BOM續頁!AC78="V","延", IF(BOM續頁!AD78="V","新","  "))</f>
        <v xml:space="preserve">  </v>
      </c>
      <c r="B72" s="41">
        <f>BOM續頁!A78</f>
        <v>68</v>
      </c>
      <c r="C72" s="41">
        <f>BOM續頁!K78</f>
        <v>0</v>
      </c>
      <c r="D72" s="41">
        <f>BOM續頁!Q78</f>
        <v>0</v>
      </c>
      <c r="E72" s="48">
        <f>BOM續頁!R78</f>
        <v>0</v>
      </c>
      <c r="F72" s="48">
        <f>BOM續頁!S78</f>
        <v>0</v>
      </c>
      <c r="G72" s="70"/>
      <c r="H72" s="44"/>
      <c r="I72" s="74"/>
      <c r="J72" s="44"/>
      <c r="K72" s="59"/>
      <c r="L72" s="33" t="str">
        <f t="shared" si="13"/>
        <v xml:space="preserve"> </v>
      </c>
      <c r="M72" s="88" t="str">
        <f t="shared" si="14"/>
        <v xml:space="preserve"> </v>
      </c>
      <c r="N72" s="44"/>
      <c r="O72" s="45"/>
      <c r="P72" s="67"/>
      <c r="Q72" s="79" t="str">
        <f t="shared" si="15"/>
        <v xml:space="preserve"> </v>
      </c>
      <c r="R72" s="79" t="str">
        <f t="shared" si="11"/>
        <v xml:space="preserve"> </v>
      </c>
      <c r="S72" s="52"/>
      <c r="T72" s="52"/>
      <c r="U72" s="44"/>
      <c r="V72" s="44"/>
      <c r="W72" s="59"/>
      <c r="X72" s="59"/>
      <c r="Y72" s="34" t="str">
        <f t="shared" si="16"/>
        <v xml:space="preserve"> </v>
      </c>
      <c r="Z72" s="88" t="str">
        <f t="shared" si="17"/>
        <v xml:space="preserve"> </v>
      </c>
      <c r="AA72" s="44"/>
      <c r="AB72" s="70"/>
      <c r="AC72" s="44"/>
      <c r="AD72" s="44"/>
      <c r="AE72" s="80"/>
      <c r="AF72" s="59"/>
      <c r="AG72" s="80" t="str">
        <f t="shared" si="18"/>
        <v xml:space="preserve"> </v>
      </c>
      <c r="AH72" s="79" t="str">
        <f t="shared" si="19"/>
        <v xml:space="preserve"> </v>
      </c>
      <c r="AI72" s="52"/>
      <c r="AJ72" s="79">
        <f t="shared" si="12"/>
        <v>0</v>
      </c>
    </row>
    <row r="73" spans="1:36" ht="85.15" customHeight="1">
      <c r="A73" s="41" t="str">
        <f>IF(BOM續頁!AC79="V","延", IF(BOM續頁!AD79="V","新","  "))</f>
        <v xml:space="preserve">  </v>
      </c>
      <c r="B73" s="41">
        <f>BOM續頁!A79</f>
        <v>69</v>
      </c>
      <c r="C73" s="41">
        <f>BOM續頁!K79</f>
        <v>0</v>
      </c>
      <c r="D73" s="41">
        <f>BOM續頁!Q79</f>
        <v>0</v>
      </c>
      <c r="E73" s="48">
        <f>BOM續頁!R79</f>
        <v>0</v>
      </c>
      <c r="F73" s="48">
        <f>BOM續頁!S79</f>
        <v>0</v>
      </c>
      <c r="G73" s="70"/>
      <c r="H73" s="44"/>
      <c r="I73" s="74"/>
      <c r="J73" s="44"/>
      <c r="K73" s="59"/>
      <c r="L73" s="33" t="str">
        <f t="shared" si="13"/>
        <v xml:space="preserve"> </v>
      </c>
      <c r="M73" s="88" t="str">
        <f t="shared" si="14"/>
        <v xml:space="preserve"> </v>
      </c>
      <c r="N73" s="44"/>
      <c r="O73" s="45"/>
      <c r="P73" s="67"/>
      <c r="Q73" s="79" t="str">
        <f t="shared" si="15"/>
        <v xml:space="preserve"> </v>
      </c>
      <c r="R73" s="79" t="str">
        <f t="shared" si="11"/>
        <v xml:space="preserve"> </v>
      </c>
      <c r="S73" s="52"/>
      <c r="T73" s="52"/>
      <c r="U73" s="44"/>
      <c r="V73" s="44"/>
      <c r="W73" s="59"/>
      <c r="X73" s="59"/>
      <c r="Y73" s="34" t="str">
        <f t="shared" si="16"/>
        <v xml:space="preserve"> </v>
      </c>
      <c r="Z73" s="88" t="str">
        <f t="shared" si="17"/>
        <v xml:space="preserve"> </v>
      </c>
      <c r="AA73" s="44"/>
      <c r="AB73" s="70"/>
      <c r="AC73" s="44"/>
      <c r="AD73" s="44"/>
      <c r="AE73" s="80"/>
      <c r="AF73" s="59"/>
      <c r="AG73" s="80" t="str">
        <f t="shared" si="18"/>
        <v xml:space="preserve"> </v>
      </c>
      <c r="AH73" s="79" t="str">
        <f t="shared" si="19"/>
        <v xml:space="preserve"> </v>
      </c>
      <c r="AI73" s="52"/>
      <c r="AJ73" s="79">
        <f t="shared" si="12"/>
        <v>0</v>
      </c>
    </row>
    <row r="74" spans="1:36" ht="85.15" customHeight="1">
      <c r="A74" s="41" t="str">
        <f>IF(BOM續頁!AC80="V","延", IF(BOM續頁!AD80="V","新","  "))</f>
        <v xml:space="preserve">  </v>
      </c>
      <c r="B74" s="41">
        <f>BOM續頁!A80</f>
        <v>70</v>
      </c>
      <c r="C74" s="41">
        <f>BOM續頁!K80</f>
        <v>0</v>
      </c>
      <c r="D74" s="41">
        <f>BOM續頁!Q80</f>
        <v>0</v>
      </c>
      <c r="E74" s="48">
        <f>BOM續頁!R80</f>
        <v>0</v>
      </c>
      <c r="F74" s="48">
        <f>BOM續頁!S80</f>
        <v>0</v>
      </c>
      <c r="G74" s="70"/>
      <c r="H74" s="44"/>
      <c r="I74" s="74"/>
      <c r="J74" s="44"/>
      <c r="K74" s="59"/>
      <c r="L74" s="33" t="str">
        <f t="shared" si="13"/>
        <v xml:space="preserve"> </v>
      </c>
      <c r="M74" s="88" t="str">
        <f t="shared" si="14"/>
        <v xml:space="preserve"> </v>
      </c>
      <c r="N74" s="44"/>
      <c r="O74" s="45"/>
      <c r="P74" s="67"/>
      <c r="Q74" s="79" t="str">
        <f t="shared" si="15"/>
        <v xml:space="preserve"> </v>
      </c>
      <c r="R74" s="79" t="str">
        <f t="shared" si="11"/>
        <v xml:space="preserve"> </v>
      </c>
      <c r="S74" s="52"/>
      <c r="T74" s="52"/>
      <c r="U74" s="44"/>
      <c r="V74" s="44"/>
      <c r="W74" s="59"/>
      <c r="X74" s="59"/>
      <c r="Y74" s="34" t="str">
        <f t="shared" si="16"/>
        <v xml:space="preserve"> </v>
      </c>
      <c r="Z74" s="88" t="str">
        <f t="shared" si="17"/>
        <v xml:space="preserve"> </v>
      </c>
      <c r="AA74" s="44"/>
      <c r="AB74" s="70"/>
      <c r="AC74" s="44"/>
      <c r="AD74" s="44"/>
      <c r="AE74" s="80"/>
      <c r="AF74" s="59"/>
      <c r="AG74" s="80" t="str">
        <f t="shared" si="18"/>
        <v xml:space="preserve"> </v>
      </c>
      <c r="AH74" s="79" t="str">
        <f t="shared" si="19"/>
        <v xml:space="preserve"> </v>
      </c>
      <c r="AI74" s="52"/>
      <c r="AJ74" s="79">
        <f t="shared" si="12"/>
        <v>0</v>
      </c>
    </row>
    <row r="75" spans="1:36" ht="85.15" customHeight="1">
      <c r="A75" s="41" t="str">
        <f>IF(BOM續頁!AC81="V","延", IF(BOM續頁!AD81="V","新","  "))</f>
        <v xml:space="preserve">  </v>
      </c>
      <c r="B75" s="41">
        <f>BOM續頁!A81</f>
        <v>71</v>
      </c>
      <c r="C75" s="41">
        <f>BOM續頁!K81</f>
        <v>0</v>
      </c>
      <c r="D75" s="41">
        <f>BOM續頁!Q81</f>
        <v>0</v>
      </c>
      <c r="E75" s="48">
        <f>BOM續頁!R81</f>
        <v>0</v>
      </c>
      <c r="F75" s="48">
        <f>BOM續頁!S81</f>
        <v>0</v>
      </c>
      <c r="G75" s="70"/>
      <c r="H75" s="44"/>
      <c r="I75" s="74"/>
      <c r="J75" s="44"/>
      <c r="K75" s="59"/>
      <c r="L75" s="33" t="str">
        <f t="shared" si="13"/>
        <v xml:space="preserve"> </v>
      </c>
      <c r="M75" s="88" t="str">
        <f t="shared" si="14"/>
        <v xml:space="preserve"> </v>
      </c>
      <c r="N75" s="44"/>
      <c r="O75" s="45"/>
      <c r="P75" s="67"/>
      <c r="Q75" s="79" t="str">
        <f t="shared" si="15"/>
        <v xml:space="preserve"> </v>
      </c>
      <c r="R75" s="79" t="str">
        <f t="shared" si="11"/>
        <v xml:space="preserve"> </v>
      </c>
      <c r="S75" s="52"/>
      <c r="T75" s="52"/>
      <c r="U75" s="44"/>
      <c r="V75" s="44"/>
      <c r="W75" s="59"/>
      <c r="X75" s="59"/>
      <c r="Y75" s="34" t="str">
        <f t="shared" si="16"/>
        <v xml:space="preserve"> </v>
      </c>
      <c r="Z75" s="88" t="str">
        <f t="shared" si="17"/>
        <v xml:space="preserve"> </v>
      </c>
      <c r="AA75" s="44"/>
      <c r="AB75" s="70"/>
      <c r="AC75" s="44"/>
      <c r="AD75" s="44"/>
      <c r="AE75" s="80"/>
      <c r="AF75" s="59"/>
      <c r="AG75" s="80" t="str">
        <f t="shared" si="18"/>
        <v xml:space="preserve"> </v>
      </c>
      <c r="AH75" s="79" t="str">
        <f t="shared" si="19"/>
        <v xml:space="preserve"> </v>
      </c>
      <c r="AI75" s="52"/>
      <c r="AJ75" s="79">
        <f t="shared" si="12"/>
        <v>0</v>
      </c>
    </row>
    <row r="76" spans="1:36" ht="85.15" customHeight="1">
      <c r="A76" s="41" t="str">
        <f>IF(BOM續頁!AC82="V","延", IF(BOM續頁!AD82="V","新","  "))</f>
        <v xml:space="preserve">  </v>
      </c>
      <c r="B76" s="41">
        <f>BOM續頁!A82</f>
        <v>72</v>
      </c>
      <c r="C76" s="41">
        <f>BOM續頁!K82</f>
        <v>0</v>
      </c>
      <c r="D76" s="41">
        <f>BOM續頁!Q82</f>
        <v>0</v>
      </c>
      <c r="E76" s="48">
        <f>BOM續頁!R82</f>
        <v>0</v>
      </c>
      <c r="F76" s="48">
        <f>BOM續頁!S82</f>
        <v>0</v>
      </c>
      <c r="G76" s="70"/>
      <c r="H76" s="44"/>
      <c r="I76" s="74"/>
      <c r="J76" s="44"/>
      <c r="K76" s="59"/>
      <c r="L76" s="33" t="str">
        <f t="shared" si="13"/>
        <v xml:space="preserve"> </v>
      </c>
      <c r="M76" s="88" t="str">
        <f t="shared" si="14"/>
        <v xml:space="preserve"> </v>
      </c>
      <c r="N76" s="44"/>
      <c r="O76" s="45"/>
      <c r="P76" s="67"/>
      <c r="Q76" s="79" t="str">
        <f t="shared" si="15"/>
        <v xml:space="preserve"> </v>
      </c>
      <c r="R76" s="79" t="str">
        <f t="shared" si="11"/>
        <v xml:space="preserve"> </v>
      </c>
      <c r="S76" s="52"/>
      <c r="T76" s="52"/>
      <c r="U76" s="44"/>
      <c r="V76" s="44"/>
      <c r="W76" s="59"/>
      <c r="X76" s="59"/>
      <c r="Y76" s="34" t="str">
        <f t="shared" si="16"/>
        <v xml:space="preserve"> </v>
      </c>
      <c r="Z76" s="88" t="str">
        <f t="shared" si="17"/>
        <v xml:space="preserve"> </v>
      </c>
      <c r="AA76" s="44"/>
      <c r="AB76" s="70"/>
      <c r="AC76" s="44"/>
      <c r="AD76" s="44"/>
      <c r="AE76" s="80"/>
      <c r="AF76" s="59"/>
      <c r="AG76" s="80" t="str">
        <f t="shared" si="18"/>
        <v xml:space="preserve"> </v>
      </c>
      <c r="AH76" s="79" t="str">
        <f t="shared" si="19"/>
        <v xml:space="preserve"> </v>
      </c>
      <c r="AI76" s="52"/>
      <c r="AJ76" s="79">
        <f t="shared" si="12"/>
        <v>0</v>
      </c>
    </row>
    <row r="77" spans="1:36" ht="85.15" customHeight="1">
      <c r="A77" s="41" t="str">
        <f>IF(BOM續頁!AC83="V","延", IF(BOM續頁!AD83="V","新","  "))</f>
        <v xml:space="preserve">  </v>
      </c>
      <c r="B77" s="41">
        <f>BOM續頁!A83</f>
        <v>73</v>
      </c>
      <c r="C77" s="41">
        <f>BOM續頁!K83</f>
        <v>0</v>
      </c>
      <c r="D77" s="41">
        <f>BOM續頁!Q83</f>
        <v>0</v>
      </c>
      <c r="E77" s="48">
        <f>BOM續頁!R83</f>
        <v>0</v>
      </c>
      <c r="F77" s="48">
        <f>BOM續頁!S83</f>
        <v>0</v>
      </c>
      <c r="G77" s="70"/>
      <c r="H77" s="44"/>
      <c r="I77" s="74"/>
      <c r="J77" s="44"/>
      <c r="K77" s="59"/>
      <c r="L77" s="33" t="str">
        <f t="shared" si="13"/>
        <v xml:space="preserve"> </v>
      </c>
      <c r="M77" s="88" t="str">
        <f t="shared" si="14"/>
        <v xml:space="preserve"> </v>
      </c>
      <c r="N77" s="44"/>
      <c r="O77" s="45"/>
      <c r="P77" s="67"/>
      <c r="Q77" s="79" t="str">
        <f t="shared" si="15"/>
        <v xml:space="preserve"> </v>
      </c>
      <c r="R77" s="79" t="str">
        <f t="shared" si="11"/>
        <v xml:space="preserve"> </v>
      </c>
      <c r="S77" s="52"/>
      <c r="T77" s="52"/>
      <c r="U77" s="44"/>
      <c r="V77" s="44"/>
      <c r="W77" s="59"/>
      <c r="X77" s="59"/>
      <c r="Y77" s="34" t="str">
        <f t="shared" si="16"/>
        <v xml:space="preserve"> </v>
      </c>
      <c r="Z77" s="88" t="str">
        <f t="shared" si="17"/>
        <v xml:space="preserve"> </v>
      </c>
      <c r="AA77" s="44"/>
      <c r="AB77" s="70"/>
      <c r="AC77" s="44"/>
      <c r="AD77" s="44"/>
      <c r="AE77" s="80"/>
      <c r="AF77" s="59"/>
      <c r="AG77" s="80" t="str">
        <f t="shared" si="18"/>
        <v xml:space="preserve"> </v>
      </c>
      <c r="AH77" s="79" t="str">
        <f t="shared" si="19"/>
        <v xml:space="preserve"> </v>
      </c>
      <c r="AI77" s="52"/>
      <c r="AJ77" s="79">
        <f t="shared" si="12"/>
        <v>0</v>
      </c>
    </row>
    <row r="78" spans="1:36" ht="85.15" customHeight="1">
      <c r="A78" s="41" t="str">
        <f>IF(BOM續頁!AC84="V","延", IF(BOM續頁!AD84="V","新","  "))</f>
        <v xml:space="preserve">  </v>
      </c>
      <c r="B78" s="41">
        <f>BOM續頁!A84</f>
        <v>74</v>
      </c>
      <c r="C78" s="41">
        <f>BOM續頁!K84</f>
        <v>0</v>
      </c>
      <c r="D78" s="41">
        <f>BOM續頁!Q84</f>
        <v>0</v>
      </c>
      <c r="E78" s="48">
        <f>BOM續頁!R84</f>
        <v>0</v>
      </c>
      <c r="F78" s="48">
        <f>BOM續頁!S84</f>
        <v>0</v>
      </c>
      <c r="G78" s="70"/>
      <c r="H78" s="44"/>
      <c r="I78" s="74"/>
      <c r="J78" s="44"/>
      <c r="K78" s="59"/>
      <c r="L78" s="33" t="str">
        <f t="shared" si="13"/>
        <v xml:space="preserve"> </v>
      </c>
      <c r="M78" s="88" t="str">
        <f t="shared" si="14"/>
        <v xml:space="preserve"> </v>
      </c>
      <c r="N78" s="44"/>
      <c r="O78" s="45"/>
      <c r="P78" s="67"/>
      <c r="Q78" s="79" t="str">
        <f t="shared" si="15"/>
        <v xml:space="preserve"> </v>
      </c>
      <c r="R78" s="79" t="str">
        <f t="shared" si="11"/>
        <v xml:space="preserve"> </v>
      </c>
      <c r="S78" s="52"/>
      <c r="T78" s="52"/>
      <c r="U78" s="44"/>
      <c r="V78" s="44"/>
      <c r="W78" s="59"/>
      <c r="X78" s="59"/>
      <c r="Y78" s="34" t="str">
        <f t="shared" si="16"/>
        <v xml:space="preserve"> </v>
      </c>
      <c r="Z78" s="88" t="str">
        <f t="shared" si="17"/>
        <v xml:space="preserve"> </v>
      </c>
      <c r="AA78" s="44"/>
      <c r="AB78" s="70"/>
      <c r="AC78" s="44"/>
      <c r="AD78" s="44"/>
      <c r="AE78" s="80"/>
      <c r="AF78" s="59"/>
      <c r="AG78" s="80" t="str">
        <f t="shared" si="18"/>
        <v xml:space="preserve"> </v>
      </c>
      <c r="AH78" s="79" t="str">
        <f t="shared" si="19"/>
        <v xml:space="preserve"> </v>
      </c>
      <c r="AI78" s="52"/>
      <c r="AJ78" s="79">
        <f t="shared" si="12"/>
        <v>0</v>
      </c>
    </row>
    <row r="79" spans="1:36" ht="85.15" customHeight="1">
      <c r="A79" s="41" t="str">
        <f>IF(BOM續頁!AC85="V","延", IF(BOM續頁!AD85="V","新","  "))</f>
        <v xml:space="preserve">  </v>
      </c>
      <c r="B79" s="41">
        <f>BOM續頁!A85</f>
        <v>75</v>
      </c>
      <c r="C79" s="41">
        <f>BOM續頁!K85</f>
        <v>0</v>
      </c>
      <c r="D79" s="41">
        <f>BOM續頁!Q85</f>
        <v>0</v>
      </c>
      <c r="E79" s="48">
        <f>BOM續頁!R85</f>
        <v>0</v>
      </c>
      <c r="F79" s="48">
        <f>BOM續頁!S85</f>
        <v>0</v>
      </c>
      <c r="G79" s="70"/>
      <c r="H79" s="44"/>
      <c r="I79" s="74"/>
      <c r="J79" s="44"/>
      <c r="K79" s="59"/>
      <c r="L79" s="33" t="str">
        <f t="shared" si="13"/>
        <v xml:space="preserve"> </v>
      </c>
      <c r="M79" s="88" t="str">
        <f t="shared" si="14"/>
        <v xml:space="preserve"> </v>
      </c>
      <c r="N79" s="44"/>
      <c r="O79" s="45"/>
      <c r="P79" s="67"/>
      <c r="Q79" s="79" t="str">
        <f t="shared" si="15"/>
        <v xml:space="preserve"> </v>
      </c>
      <c r="R79" s="79" t="str">
        <f t="shared" si="11"/>
        <v xml:space="preserve"> </v>
      </c>
      <c r="S79" s="52"/>
      <c r="T79" s="52"/>
      <c r="U79" s="44"/>
      <c r="V79" s="44"/>
      <c r="W79" s="59"/>
      <c r="X79" s="59"/>
      <c r="Y79" s="34" t="str">
        <f t="shared" si="16"/>
        <v xml:space="preserve"> </v>
      </c>
      <c r="Z79" s="88" t="str">
        <f t="shared" si="17"/>
        <v xml:space="preserve"> </v>
      </c>
      <c r="AA79" s="44"/>
      <c r="AB79" s="70"/>
      <c r="AC79" s="44"/>
      <c r="AD79" s="44"/>
      <c r="AE79" s="80"/>
      <c r="AF79" s="59"/>
      <c r="AG79" s="80" t="str">
        <f t="shared" si="18"/>
        <v xml:space="preserve"> </v>
      </c>
      <c r="AH79" s="79" t="str">
        <f t="shared" si="19"/>
        <v xml:space="preserve"> </v>
      </c>
      <c r="AI79" s="52"/>
      <c r="AJ79" s="79">
        <f t="shared" si="12"/>
        <v>0</v>
      </c>
    </row>
    <row r="80" spans="1:36" ht="85.15" customHeight="1">
      <c r="A80" s="41" t="str">
        <f>IF(BOM續頁!AC86="V","延", IF(BOM續頁!AD86="V","新","  "))</f>
        <v xml:space="preserve">  </v>
      </c>
      <c r="B80" s="41">
        <f>BOM續頁!A86</f>
        <v>76</v>
      </c>
      <c r="C80" s="41">
        <f>BOM續頁!K86</f>
        <v>0</v>
      </c>
      <c r="D80" s="41">
        <f>BOM續頁!Q86</f>
        <v>0</v>
      </c>
      <c r="E80" s="48">
        <f>BOM續頁!R86</f>
        <v>0</v>
      </c>
      <c r="F80" s="48">
        <f>BOM續頁!S86</f>
        <v>0</v>
      </c>
      <c r="G80" s="70"/>
      <c r="H80" s="44"/>
      <c r="I80" s="74"/>
      <c r="J80" s="44"/>
      <c r="K80" s="59"/>
      <c r="L80" s="33" t="str">
        <f t="shared" si="13"/>
        <v xml:space="preserve"> </v>
      </c>
      <c r="M80" s="88" t="str">
        <f t="shared" si="14"/>
        <v xml:space="preserve"> </v>
      </c>
      <c r="N80" s="44"/>
      <c r="O80" s="45"/>
      <c r="P80" s="67"/>
      <c r="Q80" s="79" t="str">
        <f t="shared" si="15"/>
        <v xml:space="preserve"> </v>
      </c>
      <c r="R80" s="79" t="str">
        <f t="shared" si="11"/>
        <v xml:space="preserve"> </v>
      </c>
      <c r="S80" s="52"/>
      <c r="T80" s="52"/>
      <c r="U80" s="44"/>
      <c r="V80" s="44"/>
      <c r="W80" s="59"/>
      <c r="X80" s="59"/>
      <c r="Y80" s="34" t="str">
        <f t="shared" si="16"/>
        <v xml:space="preserve"> </v>
      </c>
      <c r="Z80" s="88" t="str">
        <f t="shared" si="17"/>
        <v xml:space="preserve"> </v>
      </c>
      <c r="AA80" s="44"/>
      <c r="AB80" s="70"/>
      <c r="AC80" s="44"/>
      <c r="AD80" s="44"/>
      <c r="AE80" s="80"/>
      <c r="AF80" s="59"/>
      <c r="AG80" s="80" t="str">
        <f t="shared" si="18"/>
        <v xml:space="preserve"> </v>
      </c>
      <c r="AH80" s="79" t="str">
        <f t="shared" si="19"/>
        <v xml:space="preserve"> </v>
      </c>
      <c r="AI80" s="52"/>
      <c r="AJ80" s="79">
        <f t="shared" si="12"/>
        <v>0</v>
      </c>
    </row>
    <row r="81" spans="1:36" ht="85.15" customHeight="1">
      <c r="A81" s="41" t="str">
        <f>IF(BOM續頁!AC87="V","延", IF(BOM續頁!AD87="V","新","  "))</f>
        <v xml:space="preserve">  </v>
      </c>
      <c r="B81" s="41">
        <f>BOM續頁!A87</f>
        <v>77</v>
      </c>
      <c r="C81" s="41">
        <f>BOM續頁!K87</f>
        <v>0</v>
      </c>
      <c r="D81" s="41">
        <f>BOM續頁!Q87</f>
        <v>0</v>
      </c>
      <c r="E81" s="48">
        <f>BOM續頁!R87</f>
        <v>0</v>
      </c>
      <c r="F81" s="48">
        <f>BOM續頁!S87</f>
        <v>0</v>
      </c>
      <c r="G81" s="70"/>
      <c r="H81" s="44"/>
      <c r="I81" s="74"/>
      <c r="J81" s="44"/>
      <c r="K81" s="59"/>
      <c r="L81" s="33" t="str">
        <f t="shared" si="13"/>
        <v xml:space="preserve"> </v>
      </c>
      <c r="M81" s="88" t="str">
        <f t="shared" si="14"/>
        <v xml:space="preserve"> </v>
      </c>
      <c r="N81" s="44"/>
      <c r="O81" s="45"/>
      <c r="P81" s="67"/>
      <c r="Q81" s="79" t="str">
        <f t="shared" si="15"/>
        <v xml:space="preserve"> </v>
      </c>
      <c r="R81" s="79" t="str">
        <f t="shared" si="11"/>
        <v xml:space="preserve"> </v>
      </c>
      <c r="S81" s="52"/>
      <c r="T81" s="52"/>
      <c r="U81" s="44"/>
      <c r="V81" s="44"/>
      <c r="W81" s="59"/>
      <c r="X81" s="59"/>
      <c r="Y81" s="34" t="str">
        <f t="shared" si="16"/>
        <v xml:space="preserve"> </v>
      </c>
      <c r="Z81" s="88" t="str">
        <f t="shared" si="17"/>
        <v xml:space="preserve"> </v>
      </c>
      <c r="AA81" s="44"/>
      <c r="AB81" s="70"/>
      <c r="AC81" s="44"/>
      <c r="AD81" s="44"/>
      <c r="AE81" s="80"/>
      <c r="AF81" s="59"/>
      <c r="AG81" s="80" t="str">
        <f t="shared" si="18"/>
        <v xml:space="preserve"> </v>
      </c>
      <c r="AH81" s="79" t="str">
        <f t="shared" si="19"/>
        <v xml:space="preserve"> </v>
      </c>
      <c r="AI81" s="52"/>
      <c r="AJ81" s="79">
        <f t="shared" si="12"/>
        <v>0</v>
      </c>
    </row>
    <row r="82" spans="1:36" ht="85.15" customHeight="1">
      <c r="A82" s="41" t="str">
        <f>IF(BOM續頁!AC88="V","延", IF(BOM續頁!AD88="V","新","  "))</f>
        <v xml:space="preserve">  </v>
      </c>
      <c r="B82" s="41">
        <f>BOM續頁!A88</f>
        <v>78</v>
      </c>
      <c r="C82" s="41">
        <f>BOM續頁!K88</f>
        <v>0</v>
      </c>
      <c r="D82" s="41">
        <f>BOM續頁!Q88</f>
        <v>0</v>
      </c>
      <c r="E82" s="48">
        <f>BOM續頁!R88</f>
        <v>0</v>
      </c>
      <c r="F82" s="48">
        <f>BOM續頁!S88</f>
        <v>0</v>
      </c>
      <c r="G82" s="70"/>
      <c r="H82" s="44"/>
      <c r="I82" s="74"/>
      <c r="J82" s="44"/>
      <c r="K82" s="59"/>
      <c r="L82" s="33" t="str">
        <f t="shared" si="13"/>
        <v xml:space="preserve"> </v>
      </c>
      <c r="M82" s="88" t="str">
        <f t="shared" si="14"/>
        <v xml:space="preserve"> </v>
      </c>
      <c r="N82" s="44"/>
      <c r="O82" s="45"/>
      <c r="P82" s="67"/>
      <c r="Q82" s="79" t="str">
        <f t="shared" si="15"/>
        <v xml:space="preserve"> </v>
      </c>
      <c r="R82" s="79" t="str">
        <f t="shared" si="11"/>
        <v xml:space="preserve"> </v>
      </c>
      <c r="S82" s="52"/>
      <c r="T82" s="52"/>
      <c r="U82" s="44"/>
      <c r="V82" s="44"/>
      <c r="W82" s="59"/>
      <c r="X82" s="59"/>
      <c r="Y82" s="34" t="str">
        <f t="shared" si="16"/>
        <v xml:space="preserve"> </v>
      </c>
      <c r="Z82" s="88" t="str">
        <f t="shared" si="17"/>
        <v xml:space="preserve"> </v>
      </c>
      <c r="AA82" s="44"/>
      <c r="AB82" s="70"/>
      <c r="AC82" s="44"/>
      <c r="AD82" s="44"/>
      <c r="AE82" s="80"/>
      <c r="AF82" s="59"/>
      <c r="AG82" s="80" t="str">
        <f t="shared" si="18"/>
        <v xml:space="preserve"> </v>
      </c>
      <c r="AH82" s="79" t="str">
        <f t="shared" si="19"/>
        <v xml:space="preserve"> </v>
      </c>
      <c r="AI82" s="52"/>
      <c r="AJ82" s="79">
        <f t="shared" si="12"/>
        <v>0</v>
      </c>
    </row>
    <row r="83" spans="1:36" ht="85.15" customHeight="1">
      <c r="A83" s="41" t="str">
        <f>IF(BOM續頁!AC89="V","延", IF(BOM續頁!AD89="V","新","  "))</f>
        <v xml:space="preserve">  </v>
      </c>
      <c r="B83" s="41">
        <f>BOM續頁!A89</f>
        <v>79</v>
      </c>
      <c r="C83" s="41">
        <f>BOM續頁!K89</f>
        <v>0</v>
      </c>
      <c r="D83" s="41">
        <f>BOM續頁!Q89</f>
        <v>0</v>
      </c>
      <c r="E83" s="48">
        <f>BOM續頁!R89</f>
        <v>0</v>
      </c>
      <c r="F83" s="48">
        <f>BOM續頁!S89</f>
        <v>0</v>
      </c>
      <c r="G83" s="70"/>
      <c r="H83" s="44"/>
      <c r="I83" s="74"/>
      <c r="J83" s="44"/>
      <c r="K83" s="59"/>
      <c r="L83" s="33" t="str">
        <f t="shared" si="13"/>
        <v xml:space="preserve"> </v>
      </c>
      <c r="M83" s="88" t="str">
        <f t="shared" si="14"/>
        <v xml:space="preserve"> </v>
      </c>
      <c r="N83" s="44"/>
      <c r="O83" s="45"/>
      <c r="P83" s="67"/>
      <c r="Q83" s="79" t="str">
        <f t="shared" si="15"/>
        <v xml:space="preserve"> </v>
      </c>
      <c r="R83" s="79" t="str">
        <f t="shared" si="11"/>
        <v xml:space="preserve"> </v>
      </c>
      <c r="S83" s="52"/>
      <c r="T83" s="52"/>
      <c r="U83" s="44"/>
      <c r="V83" s="44"/>
      <c r="W83" s="59"/>
      <c r="X83" s="59"/>
      <c r="Y83" s="34" t="str">
        <f t="shared" si="16"/>
        <v xml:space="preserve"> </v>
      </c>
      <c r="Z83" s="88" t="str">
        <f t="shared" si="17"/>
        <v xml:space="preserve"> </v>
      </c>
      <c r="AA83" s="44"/>
      <c r="AB83" s="70"/>
      <c r="AC83" s="44"/>
      <c r="AD83" s="44"/>
      <c r="AE83" s="80"/>
      <c r="AF83" s="59"/>
      <c r="AG83" s="80" t="str">
        <f t="shared" si="18"/>
        <v xml:space="preserve"> </v>
      </c>
      <c r="AH83" s="79" t="str">
        <f t="shared" si="19"/>
        <v xml:space="preserve"> </v>
      </c>
      <c r="AI83" s="52"/>
      <c r="AJ83" s="79">
        <f t="shared" si="12"/>
        <v>0</v>
      </c>
    </row>
    <row r="84" spans="1:36" ht="85.15" customHeight="1">
      <c r="A84" s="41" t="str">
        <f>IF(BOM續頁!AC90="V","延", IF(BOM續頁!AD90="V","新","  "))</f>
        <v xml:space="preserve">  </v>
      </c>
      <c r="B84" s="41">
        <f>BOM續頁!A90</f>
        <v>80</v>
      </c>
      <c r="C84" s="41">
        <f>BOM續頁!K90</f>
        <v>0</v>
      </c>
      <c r="D84" s="41">
        <f>BOM續頁!Q90</f>
        <v>0</v>
      </c>
      <c r="E84" s="48">
        <f>BOM續頁!R90</f>
        <v>0</v>
      </c>
      <c r="F84" s="48">
        <f>BOM續頁!S90</f>
        <v>0</v>
      </c>
      <c r="G84" s="70"/>
      <c r="H84" s="44"/>
      <c r="I84" s="74"/>
      <c r="J84" s="44"/>
      <c r="K84" s="59"/>
      <c r="L84" s="33" t="str">
        <f t="shared" si="13"/>
        <v xml:space="preserve"> </v>
      </c>
      <c r="M84" s="88" t="str">
        <f t="shared" si="14"/>
        <v xml:space="preserve"> </v>
      </c>
      <c r="N84" s="44"/>
      <c r="O84" s="45"/>
      <c r="P84" s="67"/>
      <c r="Q84" s="79" t="str">
        <f t="shared" si="15"/>
        <v xml:space="preserve"> </v>
      </c>
      <c r="R84" s="79" t="str">
        <f t="shared" si="11"/>
        <v xml:space="preserve"> </v>
      </c>
      <c r="S84" s="52"/>
      <c r="T84" s="52"/>
      <c r="U84" s="44"/>
      <c r="V84" s="44"/>
      <c r="W84" s="59"/>
      <c r="X84" s="59"/>
      <c r="Y84" s="34" t="str">
        <f t="shared" si="16"/>
        <v xml:space="preserve"> </v>
      </c>
      <c r="Z84" s="88" t="str">
        <f t="shared" si="17"/>
        <v xml:space="preserve"> </v>
      </c>
      <c r="AA84" s="44"/>
      <c r="AB84" s="70"/>
      <c r="AC84" s="44"/>
      <c r="AD84" s="44"/>
      <c r="AE84" s="80"/>
      <c r="AF84" s="59"/>
      <c r="AG84" s="80" t="str">
        <f t="shared" si="18"/>
        <v xml:space="preserve"> </v>
      </c>
      <c r="AH84" s="79" t="str">
        <f t="shared" si="19"/>
        <v xml:space="preserve"> </v>
      </c>
      <c r="AI84" s="52"/>
      <c r="AJ84" s="79">
        <f t="shared" si="12"/>
        <v>0</v>
      </c>
    </row>
    <row r="85" spans="1:36" ht="85.15" customHeight="1">
      <c r="A85" s="41" t="str">
        <f>IF(BOM續頁!AC91="V","延", IF(BOM續頁!AD91="V","新","  "))</f>
        <v xml:space="preserve">  </v>
      </c>
      <c r="B85" s="41">
        <f>BOM續頁!A91</f>
        <v>81</v>
      </c>
      <c r="C85" s="41">
        <f>BOM續頁!K91</f>
        <v>0</v>
      </c>
      <c r="D85" s="41">
        <f>BOM續頁!Q91</f>
        <v>0</v>
      </c>
      <c r="E85" s="48">
        <f>BOM續頁!R91</f>
        <v>0</v>
      </c>
      <c r="F85" s="48">
        <f>BOM續頁!S91</f>
        <v>0</v>
      </c>
      <c r="G85" s="70"/>
      <c r="H85" s="44"/>
      <c r="I85" s="74"/>
      <c r="J85" s="44"/>
      <c r="K85" s="59"/>
      <c r="L85" s="33" t="str">
        <f t="shared" si="13"/>
        <v xml:space="preserve"> </v>
      </c>
      <c r="M85" s="88" t="str">
        <f t="shared" si="14"/>
        <v xml:space="preserve"> </v>
      </c>
      <c r="N85" s="44"/>
      <c r="O85" s="45"/>
      <c r="P85" s="67"/>
      <c r="Q85" s="79" t="str">
        <f t="shared" si="15"/>
        <v xml:space="preserve"> </v>
      </c>
      <c r="R85" s="79" t="str">
        <f t="shared" si="11"/>
        <v xml:space="preserve"> </v>
      </c>
      <c r="S85" s="52"/>
      <c r="T85" s="52"/>
      <c r="U85" s="44"/>
      <c r="V85" s="44"/>
      <c r="W85" s="59"/>
      <c r="X85" s="59"/>
      <c r="Y85" s="34" t="str">
        <f t="shared" si="16"/>
        <v xml:space="preserve"> </v>
      </c>
      <c r="Z85" s="88" t="str">
        <f t="shared" si="17"/>
        <v xml:space="preserve"> </v>
      </c>
      <c r="AA85" s="44"/>
      <c r="AB85" s="70"/>
      <c r="AC85" s="44"/>
      <c r="AD85" s="44"/>
      <c r="AE85" s="80"/>
      <c r="AF85" s="59"/>
      <c r="AG85" s="80" t="str">
        <f t="shared" si="18"/>
        <v xml:space="preserve"> </v>
      </c>
      <c r="AH85" s="79" t="str">
        <f t="shared" si="19"/>
        <v xml:space="preserve"> </v>
      </c>
      <c r="AI85" s="52"/>
      <c r="AJ85" s="79">
        <f t="shared" si="12"/>
        <v>0</v>
      </c>
    </row>
    <row r="86" spans="1:36" ht="85.15" customHeight="1">
      <c r="A86" s="41" t="str">
        <f>IF(BOM續頁!AC92="V","延", IF(BOM續頁!AD92="V","新","  "))</f>
        <v xml:space="preserve">  </v>
      </c>
      <c r="B86" s="41">
        <f>BOM續頁!A92</f>
        <v>82</v>
      </c>
      <c r="C86" s="41">
        <f>BOM續頁!K92</f>
        <v>0</v>
      </c>
      <c r="D86" s="41">
        <f>BOM續頁!Q92</f>
        <v>0</v>
      </c>
      <c r="E86" s="48">
        <f>BOM續頁!R92</f>
        <v>0</v>
      </c>
      <c r="F86" s="48">
        <f>BOM續頁!S92</f>
        <v>0</v>
      </c>
      <c r="G86" s="70"/>
      <c r="H86" s="44"/>
      <c r="I86" s="74"/>
      <c r="J86" s="44"/>
      <c r="K86" s="59"/>
      <c r="L86" s="33" t="str">
        <f t="shared" si="13"/>
        <v xml:space="preserve"> </v>
      </c>
      <c r="M86" s="88" t="str">
        <f t="shared" si="14"/>
        <v xml:space="preserve"> </v>
      </c>
      <c r="N86" s="44"/>
      <c r="O86" s="45"/>
      <c r="P86" s="67"/>
      <c r="Q86" s="79" t="str">
        <f t="shared" si="15"/>
        <v xml:space="preserve"> </v>
      </c>
      <c r="R86" s="79" t="str">
        <f t="shared" si="11"/>
        <v xml:space="preserve"> </v>
      </c>
      <c r="S86" s="52"/>
      <c r="T86" s="52"/>
      <c r="U86" s="44"/>
      <c r="V86" s="44"/>
      <c r="W86" s="59"/>
      <c r="X86" s="59"/>
      <c r="Y86" s="34" t="str">
        <f t="shared" si="16"/>
        <v xml:space="preserve"> </v>
      </c>
      <c r="Z86" s="88" t="str">
        <f t="shared" si="17"/>
        <v xml:space="preserve"> </v>
      </c>
      <c r="AA86" s="44"/>
      <c r="AB86" s="70"/>
      <c r="AC86" s="44"/>
      <c r="AD86" s="44"/>
      <c r="AE86" s="80"/>
      <c r="AF86" s="59"/>
      <c r="AG86" s="80" t="str">
        <f t="shared" si="18"/>
        <v xml:space="preserve"> </v>
      </c>
      <c r="AH86" s="79" t="str">
        <f t="shared" si="19"/>
        <v xml:space="preserve"> </v>
      </c>
      <c r="AI86" s="52"/>
      <c r="AJ86" s="79">
        <f t="shared" si="12"/>
        <v>0</v>
      </c>
    </row>
    <row r="87" spans="1:36" ht="85.15" customHeight="1">
      <c r="A87" s="41" t="str">
        <f>IF(BOM續頁!AC93="V","延", IF(BOM續頁!AD93="V","新","  "))</f>
        <v xml:space="preserve">  </v>
      </c>
      <c r="B87" s="41">
        <f>BOM續頁!A93</f>
        <v>83</v>
      </c>
      <c r="C87" s="41">
        <f>BOM續頁!K93</f>
        <v>0</v>
      </c>
      <c r="D87" s="41">
        <f>BOM續頁!Q93</f>
        <v>0</v>
      </c>
      <c r="E87" s="48">
        <f>BOM續頁!R93</f>
        <v>0</v>
      </c>
      <c r="F87" s="48">
        <f>BOM續頁!S93</f>
        <v>0</v>
      </c>
      <c r="G87" s="70"/>
      <c r="H87" s="44"/>
      <c r="I87" s="74"/>
      <c r="J87" s="44"/>
      <c r="K87" s="59"/>
      <c r="L87" s="33" t="str">
        <f t="shared" si="13"/>
        <v xml:space="preserve"> </v>
      </c>
      <c r="M87" s="88" t="str">
        <f t="shared" si="14"/>
        <v xml:space="preserve"> </v>
      </c>
      <c r="N87" s="44"/>
      <c r="O87" s="45"/>
      <c r="P87" s="67"/>
      <c r="Q87" s="79" t="str">
        <f t="shared" si="15"/>
        <v xml:space="preserve"> </v>
      </c>
      <c r="R87" s="79" t="str">
        <f t="shared" si="11"/>
        <v xml:space="preserve"> </v>
      </c>
      <c r="S87" s="52"/>
      <c r="T87" s="52"/>
      <c r="U87" s="44"/>
      <c r="V87" s="44"/>
      <c r="W87" s="59"/>
      <c r="X87" s="59"/>
      <c r="Y87" s="34" t="str">
        <f t="shared" si="16"/>
        <v xml:space="preserve"> </v>
      </c>
      <c r="Z87" s="88" t="str">
        <f t="shared" si="17"/>
        <v xml:space="preserve"> </v>
      </c>
      <c r="AA87" s="44"/>
      <c r="AB87" s="70"/>
      <c r="AC87" s="44"/>
      <c r="AD87" s="44"/>
      <c r="AE87" s="80"/>
      <c r="AF87" s="59"/>
      <c r="AG87" s="80" t="str">
        <f t="shared" si="18"/>
        <v xml:space="preserve"> </v>
      </c>
      <c r="AH87" s="79" t="str">
        <f t="shared" si="19"/>
        <v xml:space="preserve"> </v>
      </c>
      <c r="AI87" s="52"/>
      <c r="AJ87" s="79">
        <f t="shared" si="12"/>
        <v>0</v>
      </c>
    </row>
    <row r="88" spans="1:36" ht="85.15" customHeight="1">
      <c r="A88" s="41" t="str">
        <f>IF(BOM續頁!AC94="V","延", IF(BOM續頁!AD94="V","新","  "))</f>
        <v xml:space="preserve">  </v>
      </c>
      <c r="B88" s="41">
        <f>BOM續頁!A94</f>
        <v>84</v>
      </c>
      <c r="C88" s="41">
        <f>BOM續頁!K94</f>
        <v>0</v>
      </c>
      <c r="D88" s="41">
        <f>BOM續頁!Q94</f>
        <v>0</v>
      </c>
      <c r="E88" s="48">
        <f>BOM續頁!R94</f>
        <v>0</v>
      </c>
      <c r="F88" s="48">
        <f>BOM續頁!S94</f>
        <v>0</v>
      </c>
      <c r="G88" s="70"/>
      <c r="H88" s="44"/>
      <c r="I88" s="74"/>
      <c r="J88" s="44"/>
      <c r="K88" s="59"/>
      <c r="L88" s="33" t="str">
        <f t="shared" si="13"/>
        <v xml:space="preserve"> </v>
      </c>
      <c r="M88" s="88" t="str">
        <f t="shared" si="14"/>
        <v xml:space="preserve"> </v>
      </c>
      <c r="N88" s="44"/>
      <c r="O88" s="45"/>
      <c r="P88" s="67"/>
      <c r="Q88" s="79" t="str">
        <f t="shared" si="15"/>
        <v xml:space="preserve"> </v>
      </c>
      <c r="R88" s="79" t="str">
        <f t="shared" si="11"/>
        <v xml:space="preserve"> </v>
      </c>
      <c r="S88" s="52"/>
      <c r="T88" s="52"/>
      <c r="U88" s="44"/>
      <c r="V88" s="44"/>
      <c r="W88" s="59"/>
      <c r="X88" s="59"/>
      <c r="Y88" s="34" t="str">
        <f t="shared" si="16"/>
        <v xml:space="preserve"> </v>
      </c>
      <c r="Z88" s="88" t="str">
        <f t="shared" si="17"/>
        <v xml:space="preserve"> </v>
      </c>
      <c r="AA88" s="44"/>
      <c r="AB88" s="70"/>
      <c r="AC88" s="44"/>
      <c r="AD88" s="44"/>
      <c r="AE88" s="80"/>
      <c r="AF88" s="59"/>
      <c r="AG88" s="80" t="str">
        <f t="shared" si="18"/>
        <v xml:space="preserve"> </v>
      </c>
      <c r="AH88" s="79" t="str">
        <f t="shared" si="19"/>
        <v xml:space="preserve"> </v>
      </c>
      <c r="AI88" s="52"/>
      <c r="AJ88" s="79">
        <f t="shared" si="12"/>
        <v>0</v>
      </c>
    </row>
    <row r="89" spans="1:36" ht="85.15" customHeight="1">
      <c r="A89" s="41" t="str">
        <f>IF(BOM續頁!AC95="V","延", IF(BOM續頁!AD95="V","新","  "))</f>
        <v xml:space="preserve">  </v>
      </c>
      <c r="B89" s="41">
        <f>BOM續頁!A95</f>
        <v>85</v>
      </c>
      <c r="C89" s="41">
        <f>BOM續頁!K95</f>
        <v>0</v>
      </c>
      <c r="D89" s="41">
        <f>BOM續頁!Q95</f>
        <v>0</v>
      </c>
      <c r="E89" s="48">
        <f>BOM續頁!R95</f>
        <v>0</v>
      </c>
      <c r="F89" s="48">
        <f>BOM續頁!S95</f>
        <v>0</v>
      </c>
      <c r="G89" s="70"/>
      <c r="H89" s="44"/>
      <c r="I89" s="74"/>
      <c r="J89" s="44"/>
      <c r="K89" s="59"/>
      <c r="L89" s="33" t="str">
        <f t="shared" si="13"/>
        <v xml:space="preserve"> </v>
      </c>
      <c r="M89" s="88" t="str">
        <f t="shared" si="14"/>
        <v xml:space="preserve"> </v>
      </c>
      <c r="N89" s="44"/>
      <c r="O89" s="45"/>
      <c r="P89" s="67"/>
      <c r="Q89" s="79" t="str">
        <f t="shared" si="15"/>
        <v xml:space="preserve"> </v>
      </c>
      <c r="R89" s="79" t="str">
        <f t="shared" si="11"/>
        <v xml:space="preserve"> </v>
      </c>
      <c r="S89" s="52"/>
      <c r="T89" s="52"/>
      <c r="U89" s="44"/>
      <c r="V89" s="44"/>
      <c r="W89" s="59"/>
      <c r="X89" s="59"/>
      <c r="Y89" s="34" t="str">
        <f t="shared" si="16"/>
        <v xml:space="preserve"> </v>
      </c>
      <c r="Z89" s="88" t="str">
        <f t="shared" si="17"/>
        <v xml:space="preserve"> </v>
      </c>
      <c r="AA89" s="44"/>
      <c r="AB89" s="70"/>
      <c r="AC89" s="44"/>
      <c r="AD89" s="44"/>
      <c r="AE89" s="80"/>
      <c r="AF89" s="59"/>
      <c r="AG89" s="80" t="str">
        <f t="shared" si="18"/>
        <v xml:space="preserve"> </v>
      </c>
      <c r="AH89" s="79" t="str">
        <f t="shared" si="19"/>
        <v xml:space="preserve"> </v>
      </c>
      <c r="AI89" s="52"/>
      <c r="AJ89" s="79">
        <f t="shared" si="12"/>
        <v>0</v>
      </c>
    </row>
    <row r="90" spans="1:36" ht="85.15" customHeight="1">
      <c r="A90" s="41" t="str">
        <f>IF(BOM續頁!AC96="V","延", IF(BOM續頁!AD96="V","新","  "))</f>
        <v xml:space="preserve">  </v>
      </c>
      <c r="B90" s="41">
        <f>BOM續頁!A96</f>
        <v>86</v>
      </c>
      <c r="C90" s="41">
        <f>BOM續頁!K96</f>
        <v>0</v>
      </c>
      <c r="D90" s="41">
        <f>BOM續頁!Q96</f>
        <v>0</v>
      </c>
      <c r="E90" s="48">
        <f>BOM續頁!R96</f>
        <v>0</v>
      </c>
      <c r="F90" s="48">
        <f>BOM續頁!S96</f>
        <v>0</v>
      </c>
      <c r="G90" s="70"/>
      <c r="H90" s="44"/>
      <c r="I90" s="74"/>
      <c r="J90" s="44"/>
      <c r="K90" s="59"/>
      <c r="L90" s="33" t="str">
        <f t="shared" si="13"/>
        <v xml:space="preserve"> </v>
      </c>
      <c r="M90" s="88" t="str">
        <f t="shared" si="14"/>
        <v xml:space="preserve"> </v>
      </c>
      <c r="N90" s="44"/>
      <c r="O90" s="45"/>
      <c r="P90" s="67"/>
      <c r="Q90" s="79" t="str">
        <f t="shared" si="15"/>
        <v xml:space="preserve"> </v>
      </c>
      <c r="R90" s="79" t="str">
        <f t="shared" si="11"/>
        <v xml:space="preserve"> </v>
      </c>
      <c r="S90" s="52"/>
      <c r="T90" s="52"/>
      <c r="U90" s="44"/>
      <c r="V90" s="44"/>
      <c r="W90" s="59"/>
      <c r="X90" s="59"/>
      <c r="Y90" s="34" t="str">
        <f t="shared" si="16"/>
        <v xml:space="preserve"> </v>
      </c>
      <c r="Z90" s="88" t="str">
        <f t="shared" si="17"/>
        <v xml:space="preserve"> </v>
      </c>
      <c r="AA90" s="44"/>
      <c r="AB90" s="70"/>
      <c r="AC90" s="44"/>
      <c r="AD90" s="44"/>
      <c r="AE90" s="80"/>
      <c r="AF90" s="59"/>
      <c r="AG90" s="80" t="str">
        <f t="shared" si="18"/>
        <v xml:space="preserve"> </v>
      </c>
      <c r="AH90" s="79" t="str">
        <f t="shared" si="19"/>
        <v xml:space="preserve"> </v>
      </c>
      <c r="AI90" s="52"/>
      <c r="AJ90" s="79">
        <f t="shared" si="12"/>
        <v>0</v>
      </c>
    </row>
    <row r="91" spans="1:36" ht="85.15" customHeight="1">
      <c r="A91" s="41" t="str">
        <f>IF(BOM續頁!AC97="V","延", IF(BOM續頁!AD97="V","新","  "))</f>
        <v xml:space="preserve">  </v>
      </c>
      <c r="B91" s="41">
        <f>BOM續頁!A97</f>
        <v>87</v>
      </c>
      <c r="C91" s="41">
        <f>BOM續頁!K97</f>
        <v>0</v>
      </c>
      <c r="D91" s="41">
        <f>BOM續頁!Q97</f>
        <v>0</v>
      </c>
      <c r="E91" s="48">
        <f>BOM續頁!R97</f>
        <v>0</v>
      </c>
      <c r="F91" s="48">
        <f>BOM續頁!S97</f>
        <v>0</v>
      </c>
      <c r="G91" s="70"/>
      <c r="H91" s="44"/>
      <c r="I91" s="74"/>
      <c r="J91" s="44"/>
      <c r="K91" s="59"/>
      <c r="L91" s="33" t="str">
        <f t="shared" si="13"/>
        <v xml:space="preserve"> </v>
      </c>
      <c r="M91" s="88" t="str">
        <f t="shared" si="14"/>
        <v xml:space="preserve"> </v>
      </c>
      <c r="N91" s="44"/>
      <c r="O91" s="45"/>
      <c r="P91" s="67"/>
      <c r="Q91" s="79" t="str">
        <f t="shared" si="15"/>
        <v xml:space="preserve"> </v>
      </c>
      <c r="R91" s="79" t="str">
        <f t="shared" si="11"/>
        <v xml:space="preserve"> </v>
      </c>
      <c r="S91" s="52"/>
      <c r="T91" s="52"/>
      <c r="U91" s="44"/>
      <c r="V91" s="44"/>
      <c r="W91" s="59"/>
      <c r="X91" s="59"/>
      <c r="Y91" s="34" t="str">
        <f t="shared" si="16"/>
        <v xml:space="preserve"> </v>
      </c>
      <c r="Z91" s="88" t="str">
        <f t="shared" si="17"/>
        <v xml:space="preserve"> </v>
      </c>
      <c r="AA91" s="44"/>
      <c r="AB91" s="70"/>
      <c r="AC91" s="44"/>
      <c r="AD91" s="44"/>
      <c r="AE91" s="80"/>
      <c r="AF91" s="59"/>
      <c r="AG91" s="80" t="str">
        <f t="shared" si="18"/>
        <v xml:space="preserve"> </v>
      </c>
      <c r="AH91" s="79" t="str">
        <f t="shared" si="19"/>
        <v xml:space="preserve"> </v>
      </c>
      <c r="AI91" s="52"/>
      <c r="AJ91" s="79">
        <f t="shared" si="12"/>
        <v>0</v>
      </c>
    </row>
    <row r="92" spans="1:36" ht="85.15" customHeight="1">
      <c r="A92" s="41" t="str">
        <f>IF(BOM續頁!AC98="V","延", IF(BOM續頁!AD98="V","新","  "))</f>
        <v xml:space="preserve">  </v>
      </c>
      <c r="B92" s="41">
        <f>BOM續頁!A98</f>
        <v>88</v>
      </c>
      <c r="C92" s="41">
        <f>BOM續頁!K98</f>
        <v>0</v>
      </c>
      <c r="D92" s="41">
        <f>BOM續頁!Q98</f>
        <v>0</v>
      </c>
      <c r="E92" s="48">
        <f>BOM續頁!R98</f>
        <v>0</v>
      </c>
      <c r="F92" s="48">
        <f>BOM續頁!S98</f>
        <v>0</v>
      </c>
      <c r="G92" s="70"/>
      <c r="H92" s="44"/>
      <c r="I92" s="74"/>
      <c r="J92" s="44"/>
      <c r="K92" s="59"/>
      <c r="L92" s="33" t="str">
        <f t="shared" si="13"/>
        <v xml:space="preserve"> </v>
      </c>
      <c r="M92" s="88" t="str">
        <f t="shared" si="14"/>
        <v xml:space="preserve"> </v>
      </c>
      <c r="N92" s="44"/>
      <c r="O92" s="45"/>
      <c r="P92" s="67"/>
      <c r="Q92" s="79" t="str">
        <f t="shared" si="15"/>
        <v xml:space="preserve"> </v>
      </c>
      <c r="R92" s="79" t="str">
        <f t="shared" si="11"/>
        <v xml:space="preserve"> </v>
      </c>
      <c r="S92" s="52"/>
      <c r="T92" s="52"/>
      <c r="U92" s="44"/>
      <c r="V92" s="44"/>
      <c r="W92" s="59"/>
      <c r="X92" s="59"/>
      <c r="Y92" s="34" t="str">
        <f t="shared" si="16"/>
        <v xml:space="preserve"> </v>
      </c>
      <c r="Z92" s="88" t="str">
        <f t="shared" si="17"/>
        <v xml:space="preserve"> </v>
      </c>
      <c r="AA92" s="44"/>
      <c r="AB92" s="70"/>
      <c r="AC92" s="44"/>
      <c r="AD92" s="44"/>
      <c r="AE92" s="80"/>
      <c r="AF92" s="59"/>
      <c r="AG92" s="80" t="str">
        <f t="shared" si="18"/>
        <v xml:space="preserve"> </v>
      </c>
      <c r="AH92" s="79" t="str">
        <f t="shared" si="19"/>
        <v xml:space="preserve"> </v>
      </c>
      <c r="AI92" s="52"/>
      <c r="AJ92" s="79">
        <f t="shared" si="12"/>
        <v>0</v>
      </c>
    </row>
    <row r="93" spans="1:36" ht="85.15" customHeight="1">
      <c r="A93" s="41" t="str">
        <f>IF(BOM續頁!AC99="V","延", IF(BOM續頁!AD99="V","新","  "))</f>
        <v xml:space="preserve">  </v>
      </c>
      <c r="B93" s="41">
        <f>BOM續頁!A99</f>
        <v>89</v>
      </c>
      <c r="C93" s="41">
        <f>BOM續頁!K99</f>
        <v>0</v>
      </c>
      <c r="D93" s="41">
        <f>BOM續頁!Q99</f>
        <v>0</v>
      </c>
      <c r="E93" s="48">
        <f>BOM續頁!R99</f>
        <v>0</v>
      </c>
      <c r="F93" s="48">
        <f>BOM續頁!S99</f>
        <v>0</v>
      </c>
      <c r="G93" s="70"/>
      <c r="H93" s="44"/>
      <c r="I93" s="74"/>
      <c r="J93" s="44"/>
      <c r="K93" s="59"/>
      <c r="L93" s="33" t="str">
        <f t="shared" si="13"/>
        <v xml:space="preserve"> </v>
      </c>
      <c r="M93" s="88" t="str">
        <f t="shared" si="14"/>
        <v xml:space="preserve"> </v>
      </c>
      <c r="N93" s="44"/>
      <c r="O93" s="45"/>
      <c r="P93" s="67"/>
      <c r="Q93" s="79" t="str">
        <f t="shared" si="15"/>
        <v xml:space="preserve"> </v>
      </c>
      <c r="R93" s="79" t="str">
        <f t="shared" si="11"/>
        <v xml:space="preserve"> </v>
      </c>
      <c r="S93" s="52"/>
      <c r="T93" s="52"/>
      <c r="U93" s="44"/>
      <c r="V93" s="44"/>
      <c r="W93" s="59"/>
      <c r="X93" s="59"/>
      <c r="Y93" s="34" t="str">
        <f t="shared" si="16"/>
        <v xml:space="preserve"> </v>
      </c>
      <c r="Z93" s="88" t="str">
        <f t="shared" si="17"/>
        <v xml:space="preserve"> </v>
      </c>
      <c r="AA93" s="44"/>
      <c r="AB93" s="70"/>
      <c r="AC93" s="44"/>
      <c r="AD93" s="44"/>
      <c r="AE93" s="80"/>
      <c r="AF93" s="59"/>
      <c r="AG93" s="80" t="str">
        <f t="shared" si="18"/>
        <v xml:space="preserve"> </v>
      </c>
      <c r="AH93" s="79" t="str">
        <f t="shared" si="19"/>
        <v xml:space="preserve"> </v>
      </c>
      <c r="AI93" s="52"/>
      <c r="AJ93" s="79">
        <f t="shared" si="12"/>
        <v>0</v>
      </c>
    </row>
    <row r="94" spans="1:36" ht="85.15" customHeight="1">
      <c r="A94" s="41" t="str">
        <f>IF(BOM續頁!AC100="V","延", IF(BOM續頁!AD100="V","新","  "))</f>
        <v xml:space="preserve">  </v>
      </c>
      <c r="B94" s="41">
        <f>BOM續頁!A100</f>
        <v>90</v>
      </c>
      <c r="C94" s="41">
        <f>BOM續頁!K100</f>
        <v>0</v>
      </c>
      <c r="D94" s="41">
        <f>BOM續頁!Q100</f>
        <v>0</v>
      </c>
      <c r="E94" s="48">
        <f>BOM續頁!R100</f>
        <v>0</v>
      </c>
      <c r="F94" s="48">
        <f>BOM續頁!S100</f>
        <v>0</v>
      </c>
      <c r="G94" s="70"/>
      <c r="H94" s="44"/>
      <c r="I94" s="74"/>
      <c r="J94" s="44"/>
      <c r="K94" s="59"/>
      <c r="L94" s="33" t="str">
        <f t="shared" si="13"/>
        <v xml:space="preserve"> </v>
      </c>
      <c r="M94" s="88" t="str">
        <f t="shared" si="14"/>
        <v xml:space="preserve"> </v>
      </c>
      <c r="N94" s="44"/>
      <c r="O94" s="45"/>
      <c r="P94" s="67"/>
      <c r="Q94" s="79" t="str">
        <f t="shared" si="15"/>
        <v xml:space="preserve"> </v>
      </c>
      <c r="R94" s="79" t="str">
        <f t="shared" si="11"/>
        <v xml:space="preserve"> </v>
      </c>
      <c r="S94" s="52"/>
      <c r="T94" s="52"/>
      <c r="U94" s="44"/>
      <c r="V94" s="44"/>
      <c r="W94" s="59"/>
      <c r="X94" s="59"/>
      <c r="Y94" s="34" t="str">
        <f t="shared" si="16"/>
        <v xml:space="preserve"> </v>
      </c>
      <c r="Z94" s="88" t="str">
        <f t="shared" si="17"/>
        <v xml:space="preserve"> </v>
      </c>
      <c r="AA94" s="44"/>
      <c r="AB94" s="70"/>
      <c r="AC94" s="44"/>
      <c r="AD94" s="44"/>
      <c r="AE94" s="80"/>
      <c r="AF94" s="59"/>
      <c r="AG94" s="80" t="str">
        <f t="shared" si="18"/>
        <v xml:space="preserve"> </v>
      </c>
      <c r="AH94" s="79" t="str">
        <f t="shared" si="19"/>
        <v xml:space="preserve"> </v>
      </c>
      <c r="AI94" s="52"/>
      <c r="AJ94" s="79">
        <f t="shared" si="12"/>
        <v>0</v>
      </c>
    </row>
    <row r="95" spans="1:36" ht="85.15" customHeight="1">
      <c r="A95" s="41" t="str">
        <f>IF(BOM續頁!AC101="V","延", IF(BOM續頁!AD101="V","新","  "))</f>
        <v xml:space="preserve">  </v>
      </c>
      <c r="B95" s="41">
        <f>BOM續頁!A101</f>
        <v>91</v>
      </c>
      <c r="C95" s="41">
        <f>BOM續頁!K101</f>
        <v>0</v>
      </c>
      <c r="D95" s="41">
        <f>BOM續頁!Q101</f>
        <v>0</v>
      </c>
      <c r="E95" s="48">
        <f>BOM續頁!R101</f>
        <v>0</v>
      </c>
      <c r="F95" s="48">
        <f>BOM續頁!S101</f>
        <v>0</v>
      </c>
      <c r="G95" s="70"/>
      <c r="H95" s="44"/>
      <c r="I95" s="74"/>
      <c r="J95" s="44"/>
      <c r="K95" s="59"/>
      <c r="L95" s="33" t="str">
        <f t="shared" si="13"/>
        <v xml:space="preserve"> </v>
      </c>
      <c r="M95" s="88" t="str">
        <f t="shared" si="14"/>
        <v xml:space="preserve"> </v>
      </c>
      <c r="N95" s="44"/>
      <c r="O95" s="45"/>
      <c r="P95" s="67"/>
      <c r="Q95" s="79" t="str">
        <f t="shared" si="15"/>
        <v xml:space="preserve"> </v>
      </c>
      <c r="R95" s="79" t="str">
        <f t="shared" si="11"/>
        <v xml:space="preserve"> </v>
      </c>
      <c r="S95" s="52"/>
      <c r="T95" s="52"/>
      <c r="U95" s="44"/>
      <c r="V95" s="44"/>
      <c r="W95" s="59"/>
      <c r="X95" s="59"/>
      <c r="Y95" s="34" t="str">
        <f t="shared" si="16"/>
        <v xml:space="preserve"> </v>
      </c>
      <c r="Z95" s="88" t="str">
        <f t="shared" si="17"/>
        <v xml:space="preserve"> </v>
      </c>
      <c r="AA95" s="44"/>
      <c r="AB95" s="70"/>
      <c r="AC95" s="44"/>
      <c r="AD95" s="44"/>
      <c r="AE95" s="80"/>
      <c r="AF95" s="59"/>
      <c r="AG95" s="80" t="str">
        <f t="shared" si="18"/>
        <v xml:space="preserve"> </v>
      </c>
      <c r="AH95" s="79" t="str">
        <f t="shared" si="19"/>
        <v xml:space="preserve"> </v>
      </c>
      <c r="AI95" s="52"/>
      <c r="AJ95" s="79">
        <f t="shared" si="12"/>
        <v>0</v>
      </c>
    </row>
    <row r="96" spans="1:36" ht="85.15" customHeight="1">
      <c r="A96" s="41" t="str">
        <f>IF(BOM續頁!AC102="V","延", IF(BOM續頁!AD102="V","新","  "))</f>
        <v xml:space="preserve">  </v>
      </c>
      <c r="B96" s="41">
        <f>BOM續頁!A102</f>
        <v>92</v>
      </c>
      <c r="C96" s="41">
        <f>BOM續頁!K102</f>
        <v>0</v>
      </c>
      <c r="D96" s="41">
        <f>BOM續頁!Q102</f>
        <v>0</v>
      </c>
      <c r="E96" s="48">
        <f>BOM續頁!R102</f>
        <v>0</v>
      </c>
      <c r="F96" s="48">
        <f>BOM續頁!S102</f>
        <v>0</v>
      </c>
      <c r="G96" s="70"/>
      <c r="H96" s="44"/>
      <c r="I96" s="74"/>
      <c r="J96" s="44"/>
      <c r="K96" s="59"/>
      <c r="L96" s="33" t="str">
        <f t="shared" si="13"/>
        <v xml:space="preserve"> </v>
      </c>
      <c r="M96" s="88" t="str">
        <f t="shared" si="14"/>
        <v xml:space="preserve"> </v>
      </c>
      <c r="N96" s="44"/>
      <c r="O96" s="45"/>
      <c r="P96" s="67"/>
      <c r="Q96" s="79" t="str">
        <f t="shared" si="15"/>
        <v xml:space="preserve"> </v>
      </c>
      <c r="R96" s="79" t="str">
        <f t="shared" si="11"/>
        <v xml:space="preserve"> </v>
      </c>
      <c r="S96" s="52"/>
      <c r="T96" s="52"/>
      <c r="U96" s="44"/>
      <c r="V96" s="44"/>
      <c r="W96" s="59"/>
      <c r="X96" s="59"/>
      <c r="Y96" s="34" t="str">
        <f t="shared" si="16"/>
        <v xml:space="preserve"> </v>
      </c>
      <c r="Z96" s="88" t="str">
        <f t="shared" si="17"/>
        <v xml:space="preserve"> </v>
      </c>
      <c r="AA96" s="44"/>
      <c r="AB96" s="70"/>
      <c r="AC96" s="44"/>
      <c r="AD96" s="44"/>
      <c r="AE96" s="80"/>
      <c r="AF96" s="59"/>
      <c r="AG96" s="80" t="str">
        <f t="shared" si="18"/>
        <v xml:space="preserve"> </v>
      </c>
      <c r="AH96" s="79" t="str">
        <f t="shared" si="19"/>
        <v xml:space="preserve"> </v>
      </c>
      <c r="AI96" s="52"/>
      <c r="AJ96" s="79">
        <f t="shared" si="12"/>
        <v>0</v>
      </c>
    </row>
    <row r="97" spans="1:36" ht="85.15" customHeight="1">
      <c r="A97" s="41" t="str">
        <f>IF(BOM續頁!AC103="V","延", IF(BOM續頁!AD103="V","新","  "))</f>
        <v xml:space="preserve">  </v>
      </c>
      <c r="B97" s="41">
        <f>BOM續頁!A103</f>
        <v>93</v>
      </c>
      <c r="C97" s="41">
        <f>BOM續頁!K103</f>
        <v>0</v>
      </c>
      <c r="D97" s="41">
        <f>BOM續頁!Q103</f>
        <v>0</v>
      </c>
      <c r="E97" s="48">
        <f>BOM續頁!R103</f>
        <v>0</v>
      </c>
      <c r="F97" s="48">
        <f>BOM續頁!S103</f>
        <v>0</v>
      </c>
      <c r="G97" s="70"/>
      <c r="H97" s="44"/>
      <c r="I97" s="74"/>
      <c r="J97" s="44"/>
      <c r="K97" s="59"/>
      <c r="L97" s="33" t="str">
        <f t="shared" si="13"/>
        <v xml:space="preserve"> </v>
      </c>
      <c r="M97" s="88" t="str">
        <f t="shared" si="14"/>
        <v xml:space="preserve"> </v>
      </c>
      <c r="N97" s="44"/>
      <c r="O97" s="45"/>
      <c r="P97" s="67"/>
      <c r="Q97" s="79" t="str">
        <f t="shared" si="15"/>
        <v xml:space="preserve"> </v>
      </c>
      <c r="R97" s="79" t="str">
        <f t="shared" si="11"/>
        <v xml:space="preserve"> </v>
      </c>
      <c r="S97" s="52"/>
      <c r="T97" s="52"/>
      <c r="U97" s="44"/>
      <c r="V97" s="44"/>
      <c r="W97" s="59"/>
      <c r="X97" s="59"/>
      <c r="Y97" s="34" t="str">
        <f t="shared" si="16"/>
        <v xml:space="preserve"> </v>
      </c>
      <c r="Z97" s="88" t="str">
        <f t="shared" si="17"/>
        <v xml:space="preserve"> </v>
      </c>
      <c r="AA97" s="44"/>
      <c r="AB97" s="70"/>
      <c r="AC97" s="44"/>
      <c r="AD97" s="44"/>
      <c r="AE97" s="80"/>
      <c r="AF97" s="59"/>
      <c r="AG97" s="80" t="str">
        <f t="shared" si="18"/>
        <v xml:space="preserve"> </v>
      </c>
      <c r="AH97" s="79" t="str">
        <f t="shared" si="19"/>
        <v xml:space="preserve"> </v>
      </c>
      <c r="AI97" s="52"/>
      <c r="AJ97" s="79">
        <f t="shared" si="12"/>
        <v>0</v>
      </c>
    </row>
    <row r="98" spans="1:36" ht="85.15" customHeight="1">
      <c r="A98" s="41" t="str">
        <f>IF(BOM續頁!AC104="V","延", IF(BOM續頁!AD104="V","新","  "))</f>
        <v xml:space="preserve">  </v>
      </c>
      <c r="B98" s="41">
        <f>BOM續頁!A104</f>
        <v>94</v>
      </c>
      <c r="C98" s="41">
        <f>BOM續頁!K104</f>
        <v>0</v>
      </c>
      <c r="D98" s="41">
        <f>BOM續頁!Q104</f>
        <v>0</v>
      </c>
      <c r="E98" s="48">
        <f>BOM續頁!R104</f>
        <v>0</v>
      </c>
      <c r="F98" s="48">
        <f>BOM續頁!S104</f>
        <v>0</v>
      </c>
      <c r="G98" s="70"/>
      <c r="H98" s="44"/>
      <c r="I98" s="74"/>
      <c r="J98" s="44"/>
      <c r="K98" s="59"/>
      <c r="L98" s="33" t="str">
        <f t="shared" si="13"/>
        <v xml:space="preserve"> </v>
      </c>
      <c r="M98" s="88" t="str">
        <f t="shared" si="14"/>
        <v xml:space="preserve"> </v>
      </c>
      <c r="N98" s="44"/>
      <c r="O98" s="45"/>
      <c r="P98" s="67"/>
      <c r="Q98" s="79" t="str">
        <f t="shared" si="15"/>
        <v xml:space="preserve"> </v>
      </c>
      <c r="R98" s="79" t="str">
        <f t="shared" si="11"/>
        <v xml:space="preserve"> </v>
      </c>
      <c r="S98" s="52"/>
      <c r="T98" s="52"/>
      <c r="U98" s="44"/>
      <c r="V98" s="44"/>
      <c r="W98" s="59"/>
      <c r="X98" s="59"/>
      <c r="Y98" s="34" t="str">
        <f t="shared" si="16"/>
        <v xml:space="preserve"> </v>
      </c>
      <c r="Z98" s="88" t="str">
        <f t="shared" si="17"/>
        <v xml:space="preserve"> </v>
      </c>
      <c r="AA98" s="44"/>
      <c r="AB98" s="70"/>
      <c r="AC98" s="44"/>
      <c r="AD98" s="44"/>
      <c r="AE98" s="80"/>
      <c r="AF98" s="59"/>
      <c r="AG98" s="80" t="str">
        <f t="shared" si="18"/>
        <v xml:space="preserve"> </v>
      </c>
      <c r="AH98" s="79" t="str">
        <f t="shared" si="19"/>
        <v xml:space="preserve"> </v>
      </c>
      <c r="AI98" s="52"/>
      <c r="AJ98" s="79">
        <f t="shared" si="12"/>
        <v>0</v>
      </c>
    </row>
    <row r="99" spans="1:36" ht="85.15" customHeight="1">
      <c r="A99" s="41" t="str">
        <f>IF(BOM續頁!AC105="V","延", IF(BOM續頁!AD105="V","新","  "))</f>
        <v xml:space="preserve">  </v>
      </c>
      <c r="B99" s="41">
        <f>BOM續頁!A105</f>
        <v>95</v>
      </c>
      <c r="C99" s="41">
        <f>BOM續頁!K105</f>
        <v>0</v>
      </c>
      <c r="D99" s="41">
        <f>BOM續頁!Q105</f>
        <v>0</v>
      </c>
      <c r="E99" s="48">
        <f>BOM續頁!R105</f>
        <v>0</v>
      </c>
      <c r="F99" s="48">
        <f>BOM續頁!S105</f>
        <v>0</v>
      </c>
      <c r="G99" s="70"/>
      <c r="H99" s="44"/>
      <c r="I99" s="74"/>
      <c r="J99" s="44"/>
      <c r="K99" s="59"/>
      <c r="L99" s="33" t="str">
        <f t="shared" si="13"/>
        <v xml:space="preserve"> </v>
      </c>
      <c r="M99" s="88" t="str">
        <f t="shared" si="14"/>
        <v xml:space="preserve"> </v>
      </c>
      <c r="N99" s="44"/>
      <c r="O99" s="45"/>
      <c r="P99" s="67"/>
      <c r="Q99" s="79" t="str">
        <f t="shared" si="15"/>
        <v xml:space="preserve"> </v>
      </c>
      <c r="R99" s="79" t="str">
        <f t="shared" si="11"/>
        <v xml:space="preserve"> </v>
      </c>
      <c r="S99" s="52"/>
      <c r="T99" s="52"/>
      <c r="U99" s="44"/>
      <c r="V99" s="44"/>
      <c r="W99" s="59"/>
      <c r="X99" s="59"/>
      <c r="Y99" s="34" t="str">
        <f t="shared" si="16"/>
        <v xml:space="preserve"> </v>
      </c>
      <c r="Z99" s="88" t="str">
        <f t="shared" si="17"/>
        <v xml:space="preserve"> </v>
      </c>
      <c r="AA99" s="44"/>
      <c r="AB99" s="70"/>
      <c r="AC99" s="44"/>
      <c r="AD99" s="44"/>
      <c r="AE99" s="80"/>
      <c r="AF99" s="59"/>
      <c r="AG99" s="80" t="str">
        <f t="shared" si="18"/>
        <v xml:space="preserve"> </v>
      </c>
      <c r="AH99" s="79" t="str">
        <f t="shared" si="19"/>
        <v xml:space="preserve"> </v>
      </c>
      <c r="AI99" s="52"/>
      <c r="AJ99" s="79">
        <f t="shared" si="12"/>
        <v>0</v>
      </c>
    </row>
    <row r="100" spans="1:36" ht="85.15" customHeight="1">
      <c r="A100" s="41" t="str">
        <f>IF(BOM續頁!AC106="V","延", IF(BOM續頁!AD106="V","新","  "))</f>
        <v xml:space="preserve">  </v>
      </c>
      <c r="B100" s="41">
        <f>BOM續頁!A106</f>
        <v>96</v>
      </c>
      <c r="C100" s="41">
        <f>BOM續頁!K106</f>
        <v>0</v>
      </c>
      <c r="D100" s="41">
        <f>BOM續頁!Q106</f>
        <v>0</v>
      </c>
      <c r="E100" s="48">
        <f>BOM續頁!R106</f>
        <v>0</v>
      </c>
      <c r="F100" s="48">
        <f>BOM續頁!S106</f>
        <v>0</v>
      </c>
      <c r="G100" s="70"/>
      <c r="H100" s="44"/>
      <c r="I100" s="74"/>
      <c r="J100" s="44"/>
      <c r="K100" s="59"/>
      <c r="L100" s="33" t="str">
        <f t="shared" si="13"/>
        <v xml:space="preserve"> </v>
      </c>
      <c r="M100" s="88" t="str">
        <f t="shared" si="14"/>
        <v xml:space="preserve"> </v>
      </c>
      <c r="N100" s="44"/>
      <c r="O100" s="45"/>
      <c r="P100" s="67"/>
      <c r="Q100" s="79" t="str">
        <f t="shared" si="15"/>
        <v xml:space="preserve"> </v>
      </c>
      <c r="R100" s="79" t="str">
        <f t="shared" si="11"/>
        <v xml:space="preserve"> </v>
      </c>
      <c r="S100" s="52"/>
      <c r="T100" s="52"/>
      <c r="U100" s="44"/>
      <c r="V100" s="44"/>
      <c r="W100" s="59"/>
      <c r="X100" s="59"/>
      <c r="Y100" s="34" t="str">
        <f t="shared" si="16"/>
        <v xml:space="preserve"> </v>
      </c>
      <c r="Z100" s="88" t="str">
        <f t="shared" si="17"/>
        <v xml:space="preserve"> </v>
      </c>
      <c r="AA100" s="44"/>
      <c r="AB100" s="70"/>
      <c r="AC100" s="44"/>
      <c r="AD100" s="44"/>
      <c r="AE100" s="80"/>
      <c r="AF100" s="59"/>
      <c r="AG100" s="80" t="str">
        <f t="shared" si="18"/>
        <v xml:space="preserve"> </v>
      </c>
      <c r="AH100" s="79" t="str">
        <f t="shared" si="19"/>
        <v xml:space="preserve"> </v>
      </c>
      <c r="AI100" s="52"/>
      <c r="AJ100" s="79">
        <f t="shared" si="12"/>
        <v>0</v>
      </c>
    </row>
    <row r="101" spans="1:36" ht="85.15" customHeight="1">
      <c r="A101" s="41" t="str">
        <f>IF(BOM續頁!AC107="V","延", IF(BOM續頁!AD107="V","新","  "))</f>
        <v xml:space="preserve">  </v>
      </c>
      <c r="B101" s="41">
        <f>BOM續頁!A107</f>
        <v>97</v>
      </c>
      <c r="C101" s="41">
        <f>BOM續頁!K107</f>
        <v>0</v>
      </c>
      <c r="D101" s="41">
        <f>BOM續頁!Q107</f>
        <v>0</v>
      </c>
      <c r="E101" s="48">
        <f>BOM續頁!R107</f>
        <v>0</v>
      </c>
      <c r="F101" s="48">
        <f>BOM續頁!S107</f>
        <v>0</v>
      </c>
      <c r="G101" s="70"/>
      <c r="H101" s="44"/>
      <c r="I101" s="74"/>
      <c r="J101" s="44"/>
      <c r="K101" s="59"/>
      <c r="L101" s="33" t="str">
        <f t="shared" si="13"/>
        <v xml:space="preserve"> </v>
      </c>
      <c r="M101" s="88" t="str">
        <f t="shared" si="14"/>
        <v xml:space="preserve"> </v>
      </c>
      <c r="N101" s="44"/>
      <c r="O101" s="45"/>
      <c r="P101" s="67"/>
      <c r="Q101" s="79" t="str">
        <f t="shared" si="15"/>
        <v xml:space="preserve"> </v>
      </c>
      <c r="R101" s="79" t="str">
        <f t="shared" ref="R101:R132" si="20">IFERROR(M101+Q101, " ")</f>
        <v xml:space="preserve"> </v>
      </c>
      <c r="S101" s="52"/>
      <c r="T101" s="52"/>
      <c r="U101" s="44"/>
      <c r="V101" s="44"/>
      <c r="W101" s="59"/>
      <c r="X101" s="59"/>
      <c r="Y101" s="34" t="str">
        <f t="shared" si="16"/>
        <v xml:space="preserve"> </v>
      </c>
      <c r="Z101" s="88" t="str">
        <f t="shared" si="17"/>
        <v xml:space="preserve"> </v>
      </c>
      <c r="AA101" s="44"/>
      <c r="AB101" s="70"/>
      <c r="AC101" s="44"/>
      <c r="AD101" s="44"/>
      <c r="AE101" s="80"/>
      <c r="AF101" s="59"/>
      <c r="AG101" s="80" t="str">
        <f t="shared" si="18"/>
        <v xml:space="preserve"> </v>
      </c>
      <c r="AH101" s="79" t="str">
        <f t="shared" si="19"/>
        <v xml:space="preserve"> </v>
      </c>
      <c r="AI101" s="52"/>
      <c r="AJ101" s="79">
        <f t="shared" ref="AJ101:AJ132" si="21">SUM(M101,Q101,Z101,AH101)</f>
        <v>0</v>
      </c>
    </row>
    <row r="102" spans="1:36" ht="85.15" customHeight="1">
      <c r="A102" s="41" t="str">
        <f>IF(BOM續頁!AC108="V","延", IF(BOM續頁!AD108="V","新","  "))</f>
        <v xml:space="preserve">  </v>
      </c>
      <c r="B102" s="41">
        <f>BOM續頁!A108</f>
        <v>98</v>
      </c>
      <c r="C102" s="41">
        <f>BOM續頁!K108</f>
        <v>0</v>
      </c>
      <c r="D102" s="41">
        <f>BOM續頁!Q108</f>
        <v>0</v>
      </c>
      <c r="E102" s="48">
        <f>BOM續頁!R108</f>
        <v>0</v>
      </c>
      <c r="F102" s="48">
        <f>BOM續頁!S108</f>
        <v>0</v>
      </c>
      <c r="G102" s="70"/>
      <c r="H102" s="44"/>
      <c r="I102" s="74"/>
      <c r="J102" s="44"/>
      <c r="K102" s="59"/>
      <c r="L102" s="33" t="str">
        <f t="shared" si="13"/>
        <v xml:space="preserve"> </v>
      </c>
      <c r="M102" s="88" t="str">
        <f t="shared" si="14"/>
        <v xml:space="preserve"> </v>
      </c>
      <c r="N102" s="44"/>
      <c r="O102" s="45"/>
      <c r="P102" s="67"/>
      <c r="Q102" s="79" t="str">
        <f t="shared" si="15"/>
        <v xml:space="preserve"> </v>
      </c>
      <c r="R102" s="79" t="str">
        <f t="shared" si="20"/>
        <v xml:space="preserve"> </v>
      </c>
      <c r="S102" s="52"/>
      <c r="T102" s="52"/>
      <c r="U102" s="44"/>
      <c r="V102" s="44"/>
      <c r="W102" s="59"/>
      <c r="X102" s="59"/>
      <c r="Y102" s="34" t="str">
        <f t="shared" si="16"/>
        <v xml:space="preserve"> </v>
      </c>
      <c r="Z102" s="88" t="str">
        <f t="shared" si="17"/>
        <v xml:space="preserve"> </v>
      </c>
      <c r="AA102" s="44"/>
      <c r="AB102" s="70"/>
      <c r="AC102" s="44"/>
      <c r="AD102" s="44"/>
      <c r="AE102" s="80"/>
      <c r="AF102" s="59"/>
      <c r="AG102" s="80" t="str">
        <f t="shared" si="18"/>
        <v xml:space="preserve"> </v>
      </c>
      <c r="AH102" s="79" t="str">
        <f t="shared" si="19"/>
        <v xml:space="preserve"> </v>
      </c>
      <c r="AI102" s="52"/>
      <c r="AJ102" s="79">
        <f t="shared" si="21"/>
        <v>0</v>
      </c>
    </row>
    <row r="103" spans="1:36" ht="85.15" customHeight="1">
      <c r="A103" s="41" t="str">
        <f>IF(BOM續頁!AC109="V","延", IF(BOM續頁!AD109="V","新","  "))</f>
        <v xml:space="preserve">  </v>
      </c>
      <c r="B103" s="41">
        <f>BOM續頁!A109</f>
        <v>99</v>
      </c>
      <c r="C103" s="41">
        <f>BOM續頁!K109</f>
        <v>0</v>
      </c>
      <c r="D103" s="41">
        <f>BOM續頁!Q109</f>
        <v>0</v>
      </c>
      <c r="E103" s="48">
        <f>BOM續頁!R109</f>
        <v>0</v>
      </c>
      <c r="F103" s="48">
        <f>BOM續頁!S109</f>
        <v>0</v>
      </c>
      <c r="G103" s="70"/>
      <c r="H103" s="44"/>
      <c r="I103" s="74"/>
      <c r="J103" s="44"/>
      <c r="K103" s="59"/>
      <c r="L103" s="33" t="str">
        <f t="shared" si="13"/>
        <v xml:space="preserve"> </v>
      </c>
      <c r="M103" s="88" t="str">
        <f t="shared" si="14"/>
        <v xml:space="preserve"> </v>
      </c>
      <c r="N103" s="44"/>
      <c r="O103" s="45"/>
      <c r="P103" s="67"/>
      <c r="Q103" s="79" t="str">
        <f t="shared" si="15"/>
        <v xml:space="preserve"> </v>
      </c>
      <c r="R103" s="79" t="str">
        <f t="shared" si="20"/>
        <v xml:space="preserve"> </v>
      </c>
      <c r="S103" s="52"/>
      <c r="T103" s="52"/>
      <c r="U103" s="44"/>
      <c r="V103" s="44"/>
      <c r="W103" s="59"/>
      <c r="X103" s="59"/>
      <c r="Y103" s="34" t="str">
        <f t="shared" si="16"/>
        <v xml:space="preserve"> </v>
      </c>
      <c r="Z103" s="88" t="str">
        <f t="shared" si="17"/>
        <v xml:space="preserve"> </v>
      </c>
      <c r="AA103" s="44"/>
      <c r="AB103" s="70"/>
      <c r="AC103" s="44"/>
      <c r="AD103" s="44"/>
      <c r="AE103" s="80"/>
      <c r="AF103" s="59"/>
      <c r="AG103" s="80" t="str">
        <f t="shared" si="18"/>
        <v xml:space="preserve"> </v>
      </c>
      <c r="AH103" s="79" t="str">
        <f t="shared" si="19"/>
        <v xml:space="preserve"> </v>
      </c>
      <c r="AI103" s="52"/>
      <c r="AJ103" s="79">
        <f t="shared" si="21"/>
        <v>0</v>
      </c>
    </row>
    <row r="104" spans="1:36" ht="85.15" customHeight="1">
      <c r="A104" s="41" t="str">
        <f>IF(BOM續頁!AC110="V","延", IF(BOM續頁!AD110="V","新","  "))</f>
        <v xml:space="preserve">  </v>
      </c>
      <c r="B104" s="41">
        <f>BOM續頁!A110</f>
        <v>100</v>
      </c>
      <c r="C104" s="41">
        <f>BOM續頁!K110</f>
        <v>0</v>
      </c>
      <c r="D104" s="41">
        <f>BOM續頁!Q110</f>
        <v>0</v>
      </c>
      <c r="E104" s="48">
        <f>BOM續頁!R110</f>
        <v>0</v>
      </c>
      <c r="F104" s="48">
        <f>BOM續頁!S110</f>
        <v>0</v>
      </c>
      <c r="G104" s="70"/>
      <c r="H104" s="44"/>
      <c r="I104" s="74"/>
      <c r="J104" s="44"/>
      <c r="K104" s="59"/>
      <c r="L104" s="33" t="str">
        <f t="shared" si="13"/>
        <v xml:space="preserve"> </v>
      </c>
      <c r="M104" s="88" t="str">
        <f t="shared" si="14"/>
        <v xml:space="preserve"> </v>
      </c>
      <c r="N104" s="44"/>
      <c r="O104" s="45"/>
      <c r="P104" s="67"/>
      <c r="Q104" s="79" t="str">
        <f t="shared" si="15"/>
        <v xml:space="preserve"> </v>
      </c>
      <c r="R104" s="79" t="str">
        <f t="shared" si="20"/>
        <v xml:space="preserve"> </v>
      </c>
      <c r="S104" s="52"/>
      <c r="T104" s="52"/>
      <c r="U104" s="44"/>
      <c r="V104" s="44"/>
      <c r="W104" s="59"/>
      <c r="X104" s="59"/>
      <c r="Y104" s="34" t="str">
        <f t="shared" si="16"/>
        <v xml:space="preserve"> </v>
      </c>
      <c r="Z104" s="88" t="str">
        <f t="shared" si="17"/>
        <v xml:space="preserve"> </v>
      </c>
      <c r="AA104" s="44"/>
      <c r="AB104" s="70"/>
      <c r="AC104" s="44"/>
      <c r="AD104" s="44"/>
      <c r="AE104" s="80"/>
      <c r="AF104" s="59"/>
      <c r="AG104" s="80" t="str">
        <f t="shared" si="18"/>
        <v xml:space="preserve"> </v>
      </c>
      <c r="AH104" s="79" t="str">
        <f t="shared" si="19"/>
        <v xml:space="preserve"> </v>
      </c>
      <c r="AI104" s="52"/>
      <c r="AJ104" s="79">
        <f t="shared" si="21"/>
        <v>0</v>
      </c>
    </row>
    <row r="105" spans="1:36" ht="85.15" customHeight="1">
      <c r="A105" s="41" t="str">
        <f>IF(BOM續頁!AC111="V","延", IF(BOM續頁!AD111="V","新","  "))</f>
        <v xml:space="preserve">  </v>
      </c>
      <c r="B105" s="41">
        <f>BOM續頁!A111</f>
        <v>101</v>
      </c>
      <c r="C105" s="41">
        <f>BOM續頁!K111</f>
        <v>0</v>
      </c>
      <c r="D105" s="41">
        <f>BOM續頁!Q111</f>
        <v>0</v>
      </c>
      <c r="E105" s="48">
        <f>BOM續頁!R111</f>
        <v>0</v>
      </c>
      <c r="F105" s="48">
        <f>BOM續頁!S111</f>
        <v>0</v>
      </c>
      <c r="G105" s="70"/>
      <c r="H105" s="44"/>
      <c r="I105" s="74"/>
      <c r="J105" s="44"/>
      <c r="K105" s="59"/>
      <c r="L105" s="33" t="str">
        <f t="shared" si="13"/>
        <v xml:space="preserve"> </v>
      </c>
      <c r="M105" s="88" t="str">
        <f t="shared" si="14"/>
        <v xml:space="preserve"> </v>
      </c>
      <c r="N105" s="44"/>
      <c r="O105" s="45"/>
      <c r="P105" s="67"/>
      <c r="Q105" s="79" t="str">
        <f t="shared" si="15"/>
        <v xml:space="preserve"> </v>
      </c>
      <c r="R105" s="79" t="str">
        <f t="shared" si="20"/>
        <v xml:space="preserve"> </v>
      </c>
      <c r="S105" s="52"/>
      <c r="T105" s="52"/>
      <c r="U105" s="44"/>
      <c r="V105" s="44"/>
      <c r="W105" s="59"/>
      <c r="X105" s="59"/>
      <c r="Y105" s="34" t="str">
        <f t="shared" si="16"/>
        <v xml:space="preserve"> </v>
      </c>
      <c r="Z105" s="88" t="str">
        <f t="shared" si="17"/>
        <v xml:space="preserve"> </v>
      </c>
      <c r="AA105" s="44"/>
      <c r="AB105" s="70"/>
      <c r="AC105" s="44"/>
      <c r="AD105" s="44"/>
      <c r="AE105" s="80"/>
      <c r="AF105" s="59"/>
      <c r="AG105" s="80" t="str">
        <f t="shared" si="18"/>
        <v xml:space="preserve"> </v>
      </c>
      <c r="AH105" s="79" t="str">
        <f t="shared" si="19"/>
        <v xml:space="preserve"> </v>
      </c>
      <c r="AI105" s="52"/>
      <c r="AJ105" s="79">
        <f t="shared" si="21"/>
        <v>0</v>
      </c>
    </row>
    <row r="106" spans="1:36" ht="85.15" customHeight="1">
      <c r="A106" s="41" t="str">
        <f>IF(BOM續頁!AC112="V","延", IF(BOM續頁!AD112="V","新","  "))</f>
        <v xml:space="preserve">  </v>
      </c>
      <c r="B106" s="41">
        <f>BOM續頁!A112</f>
        <v>102</v>
      </c>
      <c r="C106" s="41">
        <f>BOM續頁!K112</f>
        <v>0</v>
      </c>
      <c r="D106" s="41">
        <f>BOM續頁!Q112</f>
        <v>0</v>
      </c>
      <c r="E106" s="48">
        <f>BOM續頁!R112</f>
        <v>0</v>
      </c>
      <c r="F106" s="48">
        <f>BOM續頁!S112</f>
        <v>0</v>
      </c>
      <c r="G106" s="70"/>
      <c r="H106" s="44"/>
      <c r="I106" s="74"/>
      <c r="J106" s="44"/>
      <c r="K106" s="59"/>
      <c r="L106" s="33" t="str">
        <f t="shared" si="13"/>
        <v xml:space="preserve"> </v>
      </c>
      <c r="M106" s="88" t="str">
        <f t="shared" si="14"/>
        <v xml:space="preserve"> </v>
      </c>
      <c r="N106" s="44"/>
      <c r="O106" s="45"/>
      <c r="P106" s="67"/>
      <c r="Q106" s="79" t="str">
        <f t="shared" si="15"/>
        <v xml:space="preserve"> </v>
      </c>
      <c r="R106" s="79" t="str">
        <f t="shared" si="20"/>
        <v xml:space="preserve"> </v>
      </c>
      <c r="S106" s="52"/>
      <c r="T106" s="52"/>
      <c r="U106" s="44"/>
      <c r="V106" s="44"/>
      <c r="W106" s="59"/>
      <c r="X106" s="59"/>
      <c r="Y106" s="34" t="str">
        <f t="shared" si="16"/>
        <v xml:space="preserve"> </v>
      </c>
      <c r="Z106" s="88" t="str">
        <f t="shared" si="17"/>
        <v xml:space="preserve"> </v>
      </c>
      <c r="AA106" s="44"/>
      <c r="AB106" s="70"/>
      <c r="AC106" s="44"/>
      <c r="AD106" s="44"/>
      <c r="AE106" s="80"/>
      <c r="AF106" s="59"/>
      <c r="AG106" s="80" t="str">
        <f t="shared" si="18"/>
        <v xml:space="preserve"> </v>
      </c>
      <c r="AH106" s="79" t="str">
        <f t="shared" si="19"/>
        <v xml:space="preserve"> </v>
      </c>
      <c r="AI106" s="52"/>
      <c r="AJ106" s="79">
        <f t="shared" si="21"/>
        <v>0</v>
      </c>
    </row>
    <row r="107" spans="1:36" ht="85.15" customHeight="1">
      <c r="A107" s="41" t="str">
        <f>IF(BOM續頁!AC113="V","延", IF(BOM續頁!AD113="V","新","  "))</f>
        <v xml:space="preserve">  </v>
      </c>
      <c r="B107" s="41">
        <f>BOM續頁!A113</f>
        <v>103</v>
      </c>
      <c r="C107" s="41">
        <f>BOM續頁!K113</f>
        <v>0</v>
      </c>
      <c r="D107" s="41">
        <f>BOM續頁!Q113</f>
        <v>0</v>
      </c>
      <c r="E107" s="48">
        <f>BOM續頁!R113</f>
        <v>0</v>
      </c>
      <c r="F107" s="48">
        <f>BOM續頁!S113</f>
        <v>0</v>
      </c>
      <c r="G107" s="70"/>
      <c r="H107" s="44"/>
      <c r="I107" s="74"/>
      <c r="J107" s="44"/>
      <c r="K107" s="59"/>
      <c r="L107" s="33" t="str">
        <f t="shared" si="13"/>
        <v xml:space="preserve"> </v>
      </c>
      <c r="M107" s="88" t="str">
        <f t="shared" si="14"/>
        <v xml:space="preserve"> </v>
      </c>
      <c r="N107" s="44"/>
      <c r="O107" s="45"/>
      <c r="P107" s="67"/>
      <c r="Q107" s="79" t="str">
        <f t="shared" si="15"/>
        <v xml:space="preserve"> </v>
      </c>
      <c r="R107" s="79" t="str">
        <f t="shared" si="20"/>
        <v xml:space="preserve"> </v>
      </c>
      <c r="S107" s="52"/>
      <c r="T107" s="52"/>
      <c r="U107" s="44"/>
      <c r="V107" s="44"/>
      <c r="W107" s="59"/>
      <c r="X107" s="59"/>
      <c r="Y107" s="34" t="str">
        <f t="shared" si="16"/>
        <v xml:space="preserve"> </v>
      </c>
      <c r="Z107" s="88" t="str">
        <f t="shared" si="17"/>
        <v xml:space="preserve"> </v>
      </c>
      <c r="AA107" s="44"/>
      <c r="AB107" s="70"/>
      <c r="AC107" s="44"/>
      <c r="AD107" s="44"/>
      <c r="AE107" s="80"/>
      <c r="AF107" s="59"/>
      <c r="AG107" s="80" t="str">
        <f t="shared" si="18"/>
        <v xml:space="preserve"> </v>
      </c>
      <c r="AH107" s="79" t="str">
        <f t="shared" si="19"/>
        <v xml:space="preserve"> </v>
      </c>
      <c r="AI107" s="52"/>
      <c r="AJ107" s="79">
        <f t="shared" si="21"/>
        <v>0</v>
      </c>
    </row>
    <row r="108" spans="1:36" ht="85.15" customHeight="1">
      <c r="A108" s="41" t="str">
        <f>IF(BOM續頁!AC114="V","延", IF(BOM續頁!AD114="V","新","  "))</f>
        <v xml:space="preserve">  </v>
      </c>
      <c r="B108" s="41">
        <f>BOM續頁!A114</f>
        <v>104</v>
      </c>
      <c r="C108" s="41">
        <f>BOM續頁!K114</f>
        <v>0</v>
      </c>
      <c r="D108" s="41">
        <f>BOM續頁!Q114</f>
        <v>0</v>
      </c>
      <c r="E108" s="48">
        <f>BOM續頁!R114</f>
        <v>0</v>
      </c>
      <c r="F108" s="48">
        <f>BOM續頁!S114</f>
        <v>0</v>
      </c>
      <c r="G108" s="70"/>
      <c r="H108" s="44"/>
      <c r="I108" s="74"/>
      <c r="J108" s="44"/>
      <c r="K108" s="59"/>
      <c r="L108" s="33" t="str">
        <f t="shared" si="13"/>
        <v xml:space="preserve"> </v>
      </c>
      <c r="M108" s="88" t="str">
        <f t="shared" si="14"/>
        <v xml:space="preserve"> </v>
      </c>
      <c r="N108" s="44"/>
      <c r="O108" s="45"/>
      <c r="P108" s="67"/>
      <c r="Q108" s="79" t="str">
        <f t="shared" si="15"/>
        <v xml:space="preserve"> </v>
      </c>
      <c r="R108" s="79" t="str">
        <f t="shared" si="20"/>
        <v xml:space="preserve"> </v>
      </c>
      <c r="S108" s="52"/>
      <c r="T108" s="52"/>
      <c r="U108" s="44"/>
      <c r="V108" s="44"/>
      <c r="W108" s="59"/>
      <c r="X108" s="59"/>
      <c r="Y108" s="34" t="str">
        <f t="shared" si="16"/>
        <v xml:space="preserve"> </v>
      </c>
      <c r="Z108" s="88" t="str">
        <f t="shared" si="17"/>
        <v xml:space="preserve"> </v>
      </c>
      <c r="AA108" s="44"/>
      <c r="AB108" s="70"/>
      <c r="AC108" s="44"/>
      <c r="AD108" s="44"/>
      <c r="AE108" s="80"/>
      <c r="AF108" s="59"/>
      <c r="AG108" s="80" t="str">
        <f t="shared" si="18"/>
        <v xml:space="preserve"> </v>
      </c>
      <c r="AH108" s="79" t="str">
        <f t="shared" si="19"/>
        <v xml:space="preserve"> </v>
      </c>
      <c r="AI108" s="52"/>
      <c r="AJ108" s="79">
        <f t="shared" si="21"/>
        <v>0</v>
      </c>
    </row>
    <row r="109" spans="1:36" ht="85.15" customHeight="1">
      <c r="A109" s="41" t="str">
        <f>IF(BOM續頁!AC115="V","延", IF(BOM續頁!AD115="V","新","  "))</f>
        <v xml:space="preserve">  </v>
      </c>
      <c r="B109" s="41">
        <f>BOM續頁!A115</f>
        <v>105</v>
      </c>
      <c r="C109" s="41">
        <f>BOM續頁!K115</f>
        <v>0</v>
      </c>
      <c r="D109" s="41">
        <f>BOM續頁!Q115</f>
        <v>0</v>
      </c>
      <c r="E109" s="48">
        <f>BOM續頁!R115</f>
        <v>0</v>
      </c>
      <c r="F109" s="48">
        <f>BOM續頁!S115</f>
        <v>0</v>
      </c>
      <c r="G109" s="70"/>
      <c r="H109" s="44"/>
      <c r="I109" s="74"/>
      <c r="J109" s="44"/>
      <c r="K109" s="59"/>
      <c r="L109" s="33" t="str">
        <f t="shared" si="13"/>
        <v xml:space="preserve"> </v>
      </c>
      <c r="M109" s="88" t="str">
        <f t="shared" si="14"/>
        <v xml:space="preserve"> </v>
      </c>
      <c r="N109" s="44"/>
      <c r="O109" s="45"/>
      <c r="P109" s="67"/>
      <c r="Q109" s="79" t="str">
        <f t="shared" si="15"/>
        <v xml:space="preserve"> </v>
      </c>
      <c r="R109" s="79" t="str">
        <f t="shared" si="20"/>
        <v xml:space="preserve"> </v>
      </c>
      <c r="S109" s="52"/>
      <c r="T109" s="52"/>
      <c r="U109" s="44"/>
      <c r="V109" s="44"/>
      <c r="W109" s="59"/>
      <c r="X109" s="59"/>
      <c r="Y109" s="34" t="str">
        <f t="shared" si="16"/>
        <v xml:space="preserve"> </v>
      </c>
      <c r="Z109" s="88" t="str">
        <f t="shared" si="17"/>
        <v xml:space="preserve"> </v>
      </c>
      <c r="AA109" s="44"/>
      <c r="AB109" s="70"/>
      <c r="AC109" s="44"/>
      <c r="AD109" s="44"/>
      <c r="AE109" s="80"/>
      <c r="AF109" s="59"/>
      <c r="AG109" s="80" t="str">
        <f t="shared" si="18"/>
        <v xml:space="preserve"> </v>
      </c>
      <c r="AH109" s="79" t="str">
        <f t="shared" si="19"/>
        <v xml:space="preserve"> </v>
      </c>
      <c r="AI109" s="52"/>
      <c r="AJ109" s="79">
        <f t="shared" si="21"/>
        <v>0</v>
      </c>
    </row>
    <row r="110" spans="1:36" ht="85.15" customHeight="1">
      <c r="A110" s="41" t="str">
        <f>IF(BOM續頁!AC116="V","延", IF(BOM續頁!AD116="V","新","  "))</f>
        <v xml:space="preserve">  </v>
      </c>
      <c r="B110" s="41">
        <f>BOM續頁!A116</f>
        <v>106</v>
      </c>
      <c r="C110" s="41">
        <f>BOM續頁!K116</f>
        <v>0</v>
      </c>
      <c r="D110" s="41">
        <f>BOM續頁!Q116</f>
        <v>0</v>
      </c>
      <c r="E110" s="48">
        <f>BOM續頁!R116</f>
        <v>0</v>
      </c>
      <c r="F110" s="48">
        <f>BOM續頁!S116</f>
        <v>0</v>
      </c>
      <c r="G110" s="70"/>
      <c r="H110" s="44"/>
      <c r="I110" s="74"/>
      <c r="J110" s="44"/>
      <c r="K110" s="59"/>
      <c r="L110" s="33" t="str">
        <f t="shared" si="13"/>
        <v xml:space="preserve"> </v>
      </c>
      <c r="M110" s="88" t="str">
        <f t="shared" si="14"/>
        <v xml:space="preserve"> </v>
      </c>
      <c r="N110" s="44"/>
      <c r="O110" s="45"/>
      <c r="P110" s="67"/>
      <c r="Q110" s="79" t="str">
        <f t="shared" si="15"/>
        <v xml:space="preserve"> </v>
      </c>
      <c r="R110" s="79" t="str">
        <f t="shared" si="20"/>
        <v xml:space="preserve"> </v>
      </c>
      <c r="S110" s="52"/>
      <c r="T110" s="52"/>
      <c r="U110" s="44"/>
      <c r="V110" s="44"/>
      <c r="W110" s="59"/>
      <c r="X110" s="59"/>
      <c r="Y110" s="34" t="str">
        <f t="shared" si="16"/>
        <v xml:space="preserve"> </v>
      </c>
      <c r="Z110" s="88" t="str">
        <f t="shared" si="17"/>
        <v xml:space="preserve"> </v>
      </c>
      <c r="AA110" s="44"/>
      <c r="AB110" s="70"/>
      <c r="AC110" s="44"/>
      <c r="AD110" s="44"/>
      <c r="AE110" s="80"/>
      <c r="AF110" s="59"/>
      <c r="AG110" s="80" t="str">
        <f t="shared" si="18"/>
        <v xml:space="preserve"> </v>
      </c>
      <c r="AH110" s="79" t="str">
        <f t="shared" si="19"/>
        <v xml:space="preserve"> </v>
      </c>
      <c r="AI110" s="52"/>
      <c r="AJ110" s="79">
        <f t="shared" si="21"/>
        <v>0</v>
      </c>
    </row>
    <row r="111" spans="1:36" ht="85.15" customHeight="1">
      <c r="A111" s="41" t="str">
        <f>IF(BOM續頁!AC117="V","延", IF(BOM續頁!AD117="V","新","  "))</f>
        <v xml:space="preserve">  </v>
      </c>
      <c r="B111" s="41">
        <f>BOM續頁!A117</f>
        <v>107</v>
      </c>
      <c r="C111" s="41">
        <f>BOM續頁!K117</f>
        <v>0</v>
      </c>
      <c r="D111" s="41">
        <f>BOM續頁!Q117</f>
        <v>0</v>
      </c>
      <c r="E111" s="48">
        <f>BOM續頁!R117</f>
        <v>0</v>
      </c>
      <c r="F111" s="48">
        <f>BOM續頁!S117</f>
        <v>0</v>
      </c>
      <c r="G111" s="70"/>
      <c r="H111" s="44"/>
      <c r="I111" s="74"/>
      <c r="J111" s="44"/>
      <c r="K111" s="59"/>
      <c r="L111" s="33" t="str">
        <f t="shared" si="13"/>
        <v xml:space="preserve"> </v>
      </c>
      <c r="M111" s="88" t="str">
        <f t="shared" si="14"/>
        <v xml:space="preserve"> </v>
      </c>
      <c r="N111" s="44"/>
      <c r="O111" s="45"/>
      <c r="P111" s="67"/>
      <c r="Q111" s="79" t="str">
        <f t="shared" si="15"/>
        <v xml:space="preserve"> </v>
      </c>
      <c r="R111" s="79" t="str">
        <f t="shared" si="20"/>
        <v xml:space="preserve"> </v>
      </c>
      <c r="S111" s="52"/>
      <c r="T111" s="52"/>
      <c r="U111" s="44"/>
      <c r="V111" s="44"/>
      <c r="W111" s="59"/>
      <c r="X111" s="59"/>
      <c r="Y111" s="34" t="str">
        <f t="shared" si="16"/>
        <v xml:space="preserve"> </v>
      </c>
      <c r="Z111" s="88" t="str">
        <f t="shared" si="17"/>
        <v xml:space="preserve"> </v>
      </c>
      <c r="AA111" s="44"/>
      <c r="AB111" s="70"/>
      <c r="AC111" s="44"/>
      <c r="AD111" s="44"/>
      <c r="AE111" s="80"/>
      <c r="AF111" s="59"/>
      <c r="AG111" s="80" t="str">
        <f t="shared" si="18"/>
        <v xml:space="preserve"> </v>
      </c>
      <c r="AH111" s="79" t="str">
        <f t="shared" si="19"/>
        <v xml:space="preserve"> </v>
      </c>
      <c r="AI111" s="52"/>
      <c r="AJ111" s="79">
        <f t="shared" si="21"/>
        <v>0</v>
      </c>
    </row>
    <row r="112" spans="1:36" ht="85.15" customHeight="1">
      <c r="A112" s="41" t="str">
        <f>IF(BOM續頁!AC118="V","延", IF(BOM續頁!AD118="V","新","  "))</f>
        <v xml:space="preserve">  </v>
      </c>
      <c r="B112" s="41">
        <f>BOM續頁!A118</f>
        <v>108</v>
      </c>
      <c r="C112" s="41">
        <f>BOM續頁!K118</f>
        <v>0</v>
      </c>
      <c r="D112" s="41">
        <f>BOM續頁!Q118</f>
        <v>0</v>
      </c>
      <c r="E112" s="48">
        <f>BOM續頁!R118</f>
        <v>0</v>
      </c>
      <c r="F112" s="48">
        <f>BOM續頁!S118</f>
        <v>0</v>
      </c>
      <c r="G112" s="70"/>
      <c r="H112" s="44"/>
      <c r="I112" s="74"/>
      <c r="J112" s="44"/>
      <c r="K112" s="59"/>
      <c r="L112" s="33" t="str">
        <f t="shared" si="13"/>
        <v xml:space="preserve"> </v>
      </c>
      <c r="M112" s="88" t="str">
        <f t="shared" si="14"/>
        <v xml:space="preserve"> </v>
      </c>
      <c r="N112" s="44"/>
      <c r="O112" s="45"/>
      <c r="P112" s="67"/>
      <c r="Q112" s="79" t="str">
        <f t="shared" si="15"/>
        <v xml:space="preserve"> </v>
      </c>
      <c r="R112" s="79" t="str">
        <f t="shared" si="20"/>
        <v xml:space="preserve"> </v>
      </c>
      <c r="S112" s="52"/>
      <c r="T112" s="52"/>
      <c r="U112" s="44"/>
      <c r="V112" s="44"/>
      <c r="W112" s="59"/>
      <c r="X112" s="59"/>
      <c r="Y112" s="34" t="str">
        <f t="shared" si="16"/>
        <v xml:space="preserve"> </v>
      </c>
      <c r="Z112" s="88" t="str">
        <f t="shared" si="17"/>
        <v xml:space="preserve"> </v>
      </c>
      <c r="AA112" s="44"/>
      <c r="AB112" s="70"/>
      <c r="AC112" s="44"/>
      <c r="AD112" s="44"/>
      <c r="AE112" s="80"/>
      <c r="AF112" s="59"/>
      <c r="AG112" s="80" t="str">
        <f t="shared" si="18"/>
        <v xml:space="preserve"> </v>
      </c>
      <c r="AH112" s="79" t="str">
        <f t="shared" si="19"/>
        <v xml:space="preserve"> </v>
      </c>
      <c r="AI112" s="52"/>
      <c r="AJ112" s="79">
        <f t="shared" si="21"/>
        <v>0</v>
      </c>
    </row>
    <row r="113" spans="1:36" ht="85.15" customHeight="1">
      <c r="A113" s="41" t="str">
        <f>IF(BOM續頁!AC119="V","延", IF(BOM續頁!AD119="V","新","  "))</f>
        <v xml:space="preserve">  </v>
      </c>
      <c r="B113" s="41">
        <f>BOM續頁!A119</f>
        <v>109</v>
      </c>
      <c r="C113" s="41">
        <f>BOM續頁!K119</f>
        <v>0</v>
      </c>
      <c r="D113" s="41">
        <f>BOM續頁!Q119</f>
        <v>0</v>
      </c>
      <c r="E113" s="48">
        <f>BOM續頁!R119</f>
        <v>0</v>
      </c>
      <c r="F113" s="48">
        <f>BOM續頁!S119</f>
        <v>0</v>
      </c>
      <c r="G113" s="70"/>
      <c r="H113" s="44"/>
      <c r="I113" s="74"/>
      <c r="J113" s="44"/>
      <c r="K113" s="59"/>
      <c r="L113" s="33" t="str">
        <f t="shared" si="13"/>
        <v xml:space="preserve"> </v>
      </c>
      <c r="M113" s="88" t="str">
        <f t="shared" si="14"/>
        <v xml:space="preserve"> </v>
      </c>
      <c r="N113" s="44"/>
      <c r="O113" s="45"/>
      <c r="P113" s="67"/>
      <c r="Q113" s="79" t="str">
        <f t="shared" si="15"/>
        <v xml:space="preserve"> </v>
      </c>
      <c r="R113" s="79" t="str">
        <f t="shared" si="20"/>
        <v xml:space="preserve"> </v>
      </c>
      <c r="S113" s="52"/>
      <c r="T113" s="52"/>
      <c r="U113" s="44"/>
      <c r="V113" s="44"/>
      <c r="W113" s="59"/>
      <c r="X113" s="59"/>
      <c r="Y113" s="34" t="str">
        <f t="shared" si="16"/>
        <v xml:space="preserve"> </v>
      </c>
      <c r="Z113" s="88" t="str">
        <f t="shared" si="17"/>
        <v xml:space="preserve"> </v>
      </c>
      <c r="AA113" s="44"/>
      <c r="AB113" s="70"/>
      <c r="AC113" s="44"/>
      <c r="AD113" s="44"/>
      <c r="AE113" s="80"/>
      <c r="AF113" s="59"/>
      <c r="AG113" s="80" t="str">
        <f t="shared" si="18"/>
        <v xml:space="preserve"> </v>
      </c>
      <c r="AH113" s="79" t="str">
        <f t="shared" si="19"/>
        <v xml:space="preserve"> </v>
      </c>
      <c r="AI113" s="52"/>
      <c r="AJ113" s="79">
        <f t="shared" si="21"/>
        <v>0</v>
      </c>
    </row>
    <row r="114" spans="1:36" ht="85.15" customHeight="1">
      <c r="A114" s="41" t="str">
        <f>IF(BOM續頁!AC120="V","延", IF(BOM續頁!AD120="V","新","  "))</f>
        <v xml:space="preserve">  </v>
      </c>
      <c r="B114" s="41">
        <f>BOM續頁!A120</f>
        <v>110</v>
      </c>
      <c r="C114" s="41">
        <f>BOM續頁!K120</f>
        <v>0</v>
      </c>
      <c r="D114" s="41">
        <f>BOM續頁!Q120</f>
        <v>0</v>
      </c>
      <c r="E114" s="48">
        <f>BOM續頁!R120</f>
        <v>0</v>
      </c>
      <c r="F114" s="48">
        <f>BOM續頁!S120</f>
        <v>0</v>
      </c>
      <c r="G114" s="70"/>
      <c r="H114" s="44"/>
      <c r="I114" s="74"/>
      <c r="J114" s="44"/>
      <c r="K114" s="59"/>
      <c r="L114" s="33" t="str">
        <f t="shared" si="13"/>
        <v xml:space="preserve"> </v>
      </c>
      <c r="M114" s="88" t="str">
        <f t="shared" si="14"/>
        <v xml:space="preserve"> </v>
      </c>
      <c r="N114" s="44"/>
      <c r="O114" s="45"/>
      <c r="P114" s="67"/>
      <c r="Q114" s="79" t="str">
        <f t="shared" si="15"/>
        <v xml:space="preserve"> </v>
      </c>
      <c r="R114" s="79" t="str">
        <f t="shared" si="20"/>
        <v xml:space="preserve"> </v>
      </c>
      <c r="S114" s="52"/>
      <c r="T114" s="52"/>
      <c r="U114" s="44"/>
      <c r="V114" s="44"/>
      <c r="W114" s="59"/>
      <c r="X114" s="59"/>
      <c r="Y114" s="34" t="str">
        <f t="shared" si="16"/>
        <v xml:space="preserve"> </v>
      </c>
      <c r="Z114" s="88" t="str">
        <f t="shared" si="17"/>
        <v xml:space="preserve"> </v>
      </c>
      <c r="AA114" s="44"/>
      <c r="AB114" s="70"/>
      <c r="AC114" s="44"/>
      <c r="AD114" s="44"/>
      <c r="AE114" s="80"/>
      <c r="AF114" s="59"/>
      <c r="AG114" s="80" t="str">
        <f t="shared" si="18"/>
        <v xml:space="preserve"> </v>
      </c>
      <c r="AH114" s="79" t="str">
        <f t="shared" si="19"/>
        <v xml:space="preserve"> </v>
      </c>
      <c r="AI114" s="52"/>
      <c r="AJ114" s="79">
        <f t="shared" si="21"/>
        <v>0</v>
      </c>
    </row>
    <row r="115" spans="1:36" ht="85.15" customHeight="1">
      <c r="A115" s="41" t="str">
        <f>IF(BOM續頁!AC121="V","延", IF(BOM續頁!AD121="V","新","  "))</f>
        <v xml:space="preserve">  </v>
      </c>
      <c r="B115" s="41">
        <f>BOM續頁!A121</f>
        <v>111</v>
      </c>
      <c r="C115" s="41">
        <f>BOM續頁!K121</f>
        <v>0</v>
      </c>
      <c r="D115" s="41">
        <f>BOM續頁!Q121</f>
        <v>0</v>
      </c>
      <c r="E115" s="48">
        <f>BOM續頁!R121</f>
        <v>0</v>
      </c>
      <c r="F115" s="48">
        <f>BOM續頁!S121</f>
        <v>0</v>
      </c>
      <c r="G115" s="70"/>
      <c r="H115" s="44"/>
      <c r="I115" s="74"/>
      <c r="J115" s="44"/>
      <c r="K115" s="59"/>
      <c r="L115" s="33" t="str">
        <f t="shared" si="13"/>
        <v xml:space="preserve"> </v>
      </c>
      <c r="M115" s="88" t="str">
        <f t="shared" si="14"/>
        <v xml:space="preserve"> </v>
      </c>
      <c r="N115" s="44"/>
      <c r="O115" s="45"/>
      <c r="P115" s="67"/>
      <c r="Q115" s="79" t="str">
        <f t="shared" si="15"/>
        <v xml:space="preserve"> </v>
      </c>
      <c r="R115" s="79" t="str">
        <f t="shared" si="20"/>
        <v xml:space="preserve"> </v>
      </c>
      <c r="S115" s="52"/>
      <c r="T115" s="52"/>
      <c r="U115" s="44"/>
      <c r="V115" s="44"/>
      <c r="W115" s="59"/>
      <c r="X115" s="59"/>
      <c r="Y115" s="34" t="str">
        <f t="shared" si="16"/>
        <v xml:space="preserve"> </v>
      </c>
      <c r="Z115" s="88" t="str">
        <f t="shared" si="17"/>
        <v xml:space="preserve"> </v>
      </c>
      <c r="AA115" s="44"/>
      <c r="AB115" s="70"/>
      <c r="AC115" s="44"/>
      <c r="AD115" s="44"/>
      <c r="AE115" s="80"/>
      <c r="AF115" s="59"/>
      <c r="AG115" s="80" t="str">
        <f t="shared" si="18"/>
        <v xml:space="preserve"> </v>
      </c>
      <c r="AH115" s="79" t="str">
        <f t="shared" si="19"/>
        <v xml:space="preserve"> </v>
      </c>
      <c r="AI115" s="52"/>
      <c r="AJ115" s="79">
        <f t="shared" si="21"/>
        <v>0</v>
      </c>
    </row>
    <row r="116" spans="1:36" ht="85.15" customHeight="1">
      <c r="A116" s="41" t="str">
        <f>IF(BOM續頁!AC122="V","延", IF(BOM續頁!AD122="V","新","  "))</f>
        <v xml:space="preserve">  </v>
      </c>
      <c r="B116" s="41">
        <f>BOM續頁!A122</f>
        <v>112</v>
      </c>
      <c r="C116" s="41">
        <f>BOM續頁!K122</f>
        <v>0</v>
      </c>
      <c r="D116" s="41">
        <f>BOM續頁!Q122</f>
        <v>0</v>
      </c>
      <c r="E116" s="48">
        <f>BOM續頁!R122</f>
        <v>0</v>
      </c>
      <c r="F116" s="48">
        <f>BOM續頁!S122</f>
        <v>0</v>
      </c>
      <c r="G116" s="70"/>
      <c r="H116" s="44"/>
      <c r="I116" s="74"/>
      <c r="J116" s="44"/>
      <c r="K116" s="59"/>
      <c r="L116" s="33" t="str">
        <f t="shared" si="13"/>
        <v xml:space="preserve"> </v>
      </c>
      <c r="M116" s="88" t="str">
        <f t="shared" si="14"/>
        <v xml:space="preserve"> </v>
      </c>
      <c r="N116" s="44"/>
      <c r="O116" s="45"/>
      <c r="P116" s="67"/>
      <c r="Q116" s="79" t="str">
        <f t="shared" si="15"/>
        <v xml:space="preserve"> </v>
      </c>
      <c r="R116" s="79" t="str">
        <f t="shared" si="20"/>
        <v xml:space="preserve"> </v>
      </c>
      <c r="S116" s="52"/>
      <c r="T116" s="52"/>
      <c r="U116" s="44"/>
      <c r="V116" s="44"/>
      <c r="W116" s="59"/>
      <c r="X116" s="59"/>
      <c r="Y116" s="34" t="str">
        <f t="shared" si="16"/>
        <v xml:space="preserve"> </v>
      </c>
      <c r="Z116" s="88" t="str">
        <f t="shared" si="17"/>
        <v xml:space="preserve"> </v>
      </c>
      <c r="AA116" s="44"/>
      <c r="AB116" s="70"/>
      <c r="AC116" s="44"/>
      <c r="AD116" s="44"/>
      <c r="AE116" s="80"/>
      <c r="AF116" s="59"/>
      <c r="AG116" s="80" t="str">
        <f t="shared" si="18"/>
        <v xml:space="preserve"> </v>
      </c>
      <c r="AH116" s="79" t="str">
        <f t="shared" si="19"/>
        <v xml:space="preserve"> </v>
      </c>
      <c r="AI116" s="52"/>
      <c r="AJ116" s="79">
        <f t="shared" si="21"/>
        <v>0</v>
      </c>
    </row>
    <row r="117" spans="1:36" ht="85.15" customHeight="1">
      <c r="A117" s="41" t="str">
        <f>IF(BOM續頁!AC123="V","延", IF(BOM續頁!AD123="V","新","  "))</f>
        <v xml:space="preserve">  </v>
      </c>
      <c r="B117" s="41">
        <f>BOM續頁!A123</f>
        <v>113</v>
      </c>
      <c r="C117" s="41">
        <f>BOM續頁!K123</f>
        <v>0</v>
      </c>
      <c r="D117" s="41">
        <f>BOM續頁!Q123</f>
        <v>0</v>
      </c>
      <c r="E117" s="48">
        <f>BOM續頁!R123</f>
        <v>0</v>
      </c>
      <c r="F117" s="48">
        <f>BOM續頁!S123</f>
        <v>0</v>
      </c>
      <c r="G117" s="70"/>
      <c r="H117" s="44"/>
      <c r="I117" s="74"/>
      <c r="J117" s="44"/>
      <c r="K117" s="59"/>
      <c r="L117" s="33" t="str">
        <f t="shared" si="13"/>
        <v xml:space="preserve"> </v>
      </c>
      <c r="M117" s="88" t="str">
        <f t="shared" si="14"/>
        <v xml:space="preserve"> </v>
      </c>
      <c r="N117" s="44"/>
      <c r="O117" s="45"/>
      <c r="P117" s="67"/>
      <c r="Q117" s="79" t="str">
        <f t="shared" si="15"/>
        <v xml:space="preserve"> </v>
      </c>
      <c r="R117" s="79" t="str">
        <f t="shared" si="20"/>
        <v xml:space="preserve"> </v>
      </c>
      <c r="S117" s="52"/>
      <c r="T117" s="52"/>
      <c r="U117" s="44"/>
      <c r="V117" s="44"/>
      <c r="W117" s="59"/>
      <c r="X117" s="59"/>
      <c r="Y117" s="34" t="str">
        <f t="shared" si="16"/>
        <v xml:space="preserve"> </v>
      </c>
      <c r="Z117" s="88" t="str">
        <f t="shared" si="17"/>
        <v xml:space="preserve"> </v>
      </c>
      <c r="AA117" s="44"/>
      <c r="AB117" s="70"/>
      <c r="AC117" s="44"/>
      <c r="AD117" s="44"/>
      <c r="AE117" s="80"/>
      <c r="AF117" s="59"/>
      <c r="AG117" s="80" t="str">
        <f t="shared" si="18"/>
        <v xml:space="preserve"> </v>
      </c>
      <c r="AH117" s="79" t="str">
        <f t="shared" si="19"/>
        <v xml:space="preserve"> </v>
      </c>
      <c r="AI117" s="52"/>
      <c r="AJ117" s="79">
        <f t="shared" si="21"/>
        <v>0</v>
      </c>
    </row>
    <row r="118" spans="1:36" ht="85.15" customHeight="1">
      <c r="A118" s="41" t="str">
        <f>IF(BOM續頁!AC124="V","延", IF(BOM續頁!AD124="V","新","  "))</f>
        <v xml:space="preserve">  </v>
      </c>
      <c r="B118" s="41">
        <f>BOM續頁!A124</f>
        <v>114</v>
      </c>
      <c r="C118" s="41">
        <f>BOM續頁!K124</f>
        <v>0</v>
      </c>
      <c r="D118" s="41">
        <f>BOM續頁!Q124</f>
        <v>0</v>
      </c>
      <c r="E118" s="48">
        <f>BOM續頁!R124</f>
        <v>0</v>
      </c>
      <c r="F118" s="48">
        <f>BOM續頁!S124</f>
        <v>0</v>
      </c>
      <c r="G118" s="70"/>
      <c r="H118" s="44"/>
      <c r="I118" s="74"/>
      <c r="J118" s="44"/>
      <c r="K118" s="59"/>
      <c r="L118" s="33" t="str">
        <f t="shared" si="13"/>
        <v xml:space="preserve"> </v>
      </c>
      <c r="M118" s="88" t="str">
        <f t="shared" si="14"/>
        <v xml:space="preserve"> </v>
      </c>
      <c r="N118" s="44"/>
      <c r="O118" s="45"/>
      <c r="P118" s="67"/>
      <c r="Q118" s="79" t="str">
        <f t="shared" si="15"/>
        <v xml:space="preserve"> </v>
      </c>
      <c r="R118" s="79" t="str">
        <f t="shared" si="20"/>
        <v xml:space="preserve"> </v>
      </c>
      <c r="S118" s="52"/>
      <c r="T118" s="52"/>
      <c r="U118" s="44"/>
      <c r="V118" s="44"/>
      <c r="W118" s="59"/>
      <c r="X118" s="59"/>
      <c r="Y118" s="34" t="str">
        <f t="shared" si="16"/>
        <v xml:space="preserve"> </v>
      </c>
      <c r="Z118" s="88" t="str">
        <f t="shared" si="17"/>
        <v xml:space="preserve"> </v>
      </c>
      <c r="AA118" s="44"/>
      <c r="AB118" s="70"/>
      <c r="AC118" s="44"/>
      <c r="AD118" s="44"/>
      <c r="AE118" s="80"/>
      <c r="AF118" s="59"/>
      <c r="AG118" s="80" t="str">
        <f t="shared" si="18"/>
        <v xml:space="preserve"> </v>
      </c>
      <c r="AH118" s="79" t="str">
        <f t="shared" si="19"/>
        <v xml:space="preserve"> </v>
      </c>
      <c r="AI118" s="52"/>
      <c r="AJ118" s="79">
        <f t="shared" si="21"/>
        <v>0</v>
      </c>
    </row>
    <row r="119" spans="1:36" ht="85.15" customHeight="1">
      <c r="A119" s="41" t="str">
        <f>IF(BOM續頁!AC125="V","延", IF(BOM續頁!AD125="V","新","  "))</f>
        <v xml:space="preserve">  </v>
      </c>
      <c r="B119" s="41">
        <f>BOM續頁!A125</f>
        <v>115</v>
      </c>
      <c r="C119" s="41">
        <f>BOM續頁!K125</f>
        <v>0</v>
      </c>
      <c r="D119" s="41">
        <f>BOM續頁!Q125</f>
        <v>0</v>
      </c>
      <c r="E119" s="48">
        <f>BOM續頁!R125</f>
        <v>0</v>
      </c>
      <c r="F119" s="48">
        <f>BOM續頁!S125</f>
        <v>0</v>
      </c>
      <c r="G119" s="70"/>
      <c r="H119" s="44"/>
      <c r="I119" s="74"/>
      <c r="J119" s="44"/>
      <c r="K119" s="59"/>
      <c r="L119" s="33" t="str">
        <f t="shared" si="13"/>
        <v xml:space="preserve"> </v>
      </c>
      <c r="M119" s="88" t="str">
        <f t="shared" si="14"/>
        <v xml:space="preserve"> </v>
      </c>
      <c r="N119" s="44"/>
      <c r="O119" s="45"/>
      <c r="P119" s="67"/>
      <c r="Q119" s="79" t="str">
        <f t="shared" si="15"/>
        <v xml:space="preserve"> </v>
      </c>
      <c r="R119" s="79" t="str">
        <f t="shared" si="20"/>
        <v xml:space="preserve"> </v>
      </c>
      <c r="S119" s="52"/>
      <c r="T119" s="52"/>
      <c r="U119" s="44"/>
      <c r="V119" s="44"/>
      <c r="W119" s="59"/>
      <c r="X119" s="59"/>
      <c r="Y119" s="34" t="str">
        <f t="shared" si="16"/>
        <v xml:space="preserve"> </v>
      </c>
      <c r="Z119" s="88" t="str">
        <f t="shared" si="17"/>
        <v xml:space="preserve"> </v>
      </c>
      <c r="AA119" s="44"/>
      <c r="AB119" s="70"/>
      <c r="AC119" s="44"/>
      <c r="AD119" s="44"/>
      <c r="AE119" s="80"/>
      <c r="AF119" s="59"/>
      <c r="AG119" s="80" t="str">
        <f t="shared" si="18"/>
        <v xml:space="preserve"> </v>
      </c>
      <c r="AH119" s="79" t="str">
        <f t="shared" si="19"/>
        <v xml:space="preserve"> </v>
      </c>
      <c r="AI119" s="52"/>
      <c r="AJ119" s="79">
        <f t="shared" si="21"/>
        <v>0</v>
      </c>
    </row>
    <row r="120" spans="1:36" ht="85.15" customHeight="1">
      <c r="A120" s="41" t="str">
        <f>IF(BOM續頁!AC126="V","延", IF(BOM續頁!AD126="V","新","  "))</f>
        <v xml:space="preserve">  </v>
      </c>
      <c r="B120" s="41">
        <f>BOM續頁!A126</f>
        <v>116</v>
      </c>
      <c r="C120" s="41">
        <f>BOM續頁!K126</f>
        <v>0</v>
      </c>
      <c r="D120" s="41">
        <f>BOM續頁!Q126</f>
        <v>0</v>
      </c>
      <c r="E120" s="48">
        <f>BOM續頁!R126</f>
        <v>0</v>
      </c>
      <c r="F120" s="48">
        <f>BOM續頁!S126</f>
        <v>0</v>
      </c>
      <c r="G120" s="70"/>
      <c r="H120" s="44"/>
      <c r="I120" s="74"/>
      <c r="J120" s="44"/>
      <c r="K120" s="59"/>
      <c r="L120" s="33" t="str">
        <f t="shared" si="13"/>
        <v xml:space="preserve"> </v>
      </c>
      <c r="M120" s="88" t="str">
        <f t="shared" si="14"/>
        <v xml:space="preserve"> </v>
      </c>
      <c r="N120" s="44"/>
      <c r="O120" s="45"/>
      <c r="P120" s="67"/>
      <c r="Q120" s="79" t="str">
        <f t="shared" si="15"/>
        <v xml:space="preserve"> </v>
      </c>
      <c r="R120" s="79" t="str">
        <f t="shared" si="20"/>
        <v xml:space="preserve"> </v>
      </c>
      <c r="S120" s="52"/>
      <c r="T120" s="52"/>
      <c r="U120" s="44"/>
      <c r="V120" s="44"/>
      <c r="W120" s="59"/>
      <c r="X120" s="59"/>
      <c r="Y120" s="34" t="str">
        <f t="shared" si="16"/>
        <v xml:space="preserve"> </v>
      </c>
      <c r="Z120" s="88" t="str">
        <f t="shared" si="17"/>
        <v xml:space="preserve"> </v>
      </c>
      <c r="AA120" s="44"/>
      <c r="AB120" s="70"/>
      <c r="AC120" s="44"/>
      <c r="AD120" s="44"/>
      <c r="AE120" s="80"/>
      <c r="AF120" s="59"/>
      <c r="AG120" s="80" t="str">
        <f t="shared" si="18"/>
        <v xml:space="preserve"> </v>
      </c>
      <c r="AH120" s="79" t="str">
        <f t="shared" si="19"/>
        <v xml:space="preserve"> </v>
      </c>
      <c r="AI120" s="52"/>
      <c r="AJ120" s="79">
        <f t="shared" si="21"/>
        <v>0</v>
      </c>
    </row>
    <row r="121" spans="1:36" ht="85.15" customHeight="1">
      <c r="A121" s="41" t="str">
        <f>IF(BOM續頁!AC127="V","延", IF(BOM續頁!AD127="V","新","  "))</f>
        <v xml:space="preserve">  </v>
      </c>
      <c r="B121" s="41">
        <f>BOM續頁!A127</f>
        <v>117</v>
      </c>
      <c r="C121" s="41">
        <f>BOM續頁!K127</f>
        <v>0</v>
      </c>
      <c r="D121" s="41">
        <f>BOM續頁!Q127</f>
        <v>0</v>
      </c>
      <c r="E121" s="48">
        <f>BOM續頁!R127</f>
        <v>0</v>
      </c>
      <c r="F121" s="48">
        <f>BOM續頁!S127</f>
        <v>0</v>
      </c>
      <c r="G121" s="70"/>
      <c r="H121" s="44"/>
      <c r="I121" s="74"/>
      <c r="J121" s="44"/>
      <c r="K121" s="59"/>
      <c r="L121" s="33" t="str">
        <f t="shared" si="13"/>
        <v xml:space="preserve"> </v>
      </c>
      <c r="M121" s="88" t="str">
        <f t="shared" si="14"/>
        <v xml:space="preserve"> </v>
      </c>
      <c r="N121" s="44"/>
      <c r="O121" s="45"/>
      <c r="P121" s="67"/>
      <c r="Q121" s="79" t="str">
        <f t="shared" si="15"/>
        <v xml:space="preserve"> </v>
      </c>
      <c r="R121" s="79" t="str">
        <f t="shared" si="20"/>
        <v xml:space="preserve"> </v>
      </c>
      <c r="S121" s="52"/>
      <c r="T121" s="52"/>
      <c r="U121" s="44"/>
      <c r="V121" s="44"/>
      <c r="W121" s="59"/>
      <c r="X121" s="59"/>
      <c r="Y121" s="34" t="str">
        <f t="shared" si="16"/>
        <v xml:space="preserve"> </v>
      </c>
      <c r="Z121" s="88" t="str">
        <f t="shared" si="17"/>
        <v xml:space="preserve"> </v>
      </c>
      <c r="AA121" s="44"/>
      <c r="AB121" s="70"/>
      <c r="AC121" s="44"/>
      <c r="AD121" s="44"/>
      <c r="AE121" s="80"/>
      <c r="AF121" s="59"/>
      <c r="AG121" s="80" t="str">
        <f t="shared" si="18"/>
        <v xml:space="preserve"> </v>
      </c>
      <c r="AH121" s="79" t="str">
        <f t="shared" si="19"/>
        <v xml:space="preserve"> </v>
      </c>
      <c r="AI121" s="52"/>
      <c r="AJ121" s="79">
        <f t="shared" si="21"/>
        <v>0</v>
      </c>
    </row>
    <row r="122" spans="1:36" ht="85.15" customHeight="1">
      <c r="A122" s="41" t="str">
        <f>IF(BOM續頁!AC128="V","延", IF(BOM續頁!AD128="V","新","  "))</f>
        <v xml:space="preserve">  </v>
      </c>
      <c r="B122" s="41">
        <f>BOM續頁!A128</f>
        <v>118</v>
      </c>
      <c r="C122" s="41">
        <f>BOM續頁!K128</f>
        <v>0</v>
      </c>
      <c r="D122" s="41">
        <f>BOM續頁!Q128</f>
        <v>0</v>
      </c>
      <c r="E122" s="48">
        <f>BOM續頁!R128</f>
        <v>0</v>
      </c>
      <c r="F122" s="48">
        <f>BOM續頁!S128</f>
        <v>0</v>
      </c>
      <c r="G122" s="70"/>
      <c r="H122" s="44"/>
      <c r="I122" s="74"/>
      <c r="J122" s="44"/>
      <c r="K122" s="59"/>
      <c r="L122" s="33" t="str">
        <f t="shared" si="13"/>
        <v xml:space="preserve"> </v>
      </c>
      <c r="M122" s="88" t="str">
        <f t="shared" si="14"/>
        <v xml:space="preserve"> </v>
      </c>
      <c r="N122" s="44"/>
      <c r="O122" s="45"/>
      <c r="P122" s="67"/>
      <c r="Q122" s="79" t="str">
        <f t="shared" si="15"/>
        <v xml:space="preserve"> </v>
      </c>
      <c r="R122" s="79" t="str">
        <f t="shared" si="20"/>
        <v xml:space="preserve"> </v>
      </c>
      <c r="S122" s="52"/>
      <c r="T122" s="52"/>
      <c r="U122" s="44"/>
      <c r="V122" s="44"/>
      <c r="W122" s="59"/>
      <c r="X122" s="59"/>
      <c r="Y122" s="34" t="str">
        <f t="shared" si="16"/>
        <v xml:space="preserve"> </v>
      </c>
      <c r="Z122" s="88" t="str">
        <f t="shared" si="17"/>
        <v xml:space="preserve"> </v>
      </c>
      <c r="AA122" s="44"/>
      <c r="AB122" s="70"/>
      <c r="AC122" s="44"/>
      <c r="AD122" s="44"/>
      <c r="AE122" s="80"/>
      <c r="AF122" s="59"/>
      <c r="AG122" s="80" t="str">
        <f t="shared" si="18"/>
        <v xml:space="preserve"> </v>
      </c>
      <c r="AH122" s="79" t="str">
        <f t="shared" si="19"/>
        <v xml:space="preserve"> </v>
      </c>
      <c r="AI122" s="52"/>
      <c r="AJ122" s="79">
        <f t="shared" si="21"/>
        <v>0</v>
      </c>
    </row>
    <row r="123" spans="1:36" ht="85.15" customHeight="1">
      <c r="A123" s="41" t="str">
        <f>IF(BOM續頁!AC129="V","延", IF(BOM續頁!AD129="V","新","  "))</f>
        <v xml:space="preserve">  </v>
      </c>
      <c r="B123" s="41">
        <f>BOM續頁!A129</f>
        <v>119</v>
      </c>
      <c r="C123" s="41">
        <f>BOM續頁!K129</f>
        <v>0</v>
      </c>
      <c r="D123" s="41">
        <f>BOM續頁!Q129</f>
        <v>0</v>
      </c>
      <c r="E123" s="48">
        <f>BOM續頁!R129</f>
        <v>0</v>
      </c>
      <c r="F123" s="48">
        <f>BOM續頁!S129</f>
        <v>0</v>
      </c>
      <c r="G123" s="70"/>
      <c r="H123" s="44"/>
      <c r="I123" s="74"/>
      <c r="J123" s="44"/>
      <c r="K123" s="59"/>
      <c r="L123" s="33" t="str">
        <f t="shared" si="13"/>
        <v xml:space="preserve"> </v>
      </c>
      <c r="M123" s="88" t="str">
        <f t="shared" si="14"/>
        <v xml:space="preserve"> </v>
      </c>
      <c r="N123" s="44"/>
      <c r="O123" s="45"/>
      <c r="P123" s="67"/>
      <c r="Q123" s="79" t="str">
        <f t="shared" si="15"/>
        <v xml:space="preserve"> </v>
      </c>
      <c r="R123" s="79" t="str">
        <f t="shared" si="20"/>
        <v xml:space="preserve"> </v>
      </c>
      <c r="S123" s="52"/>
      <c r="T123" s="52"/>
      <c r="U123" s="44"/>
      <c r="V123" s="44"/>
      <c r="W123" s="59"/>
      <c r="X123" s="59"/>
      <c r="Y123" s="34" t="str">
        <f t="shared" si="16"/>
        <v xml:space="preserve"> </v>
      </c>
      <c r="Z123" s="88" t="str">
        <f t="shared" si="17"/>
        <v xml:space="preserve"> </v>
      </c>
      <c r="AA123" s="44"/>
      <c r="AB123" s="70"/>
      <c r="AC123" s="44"/>
      <c r="AD123" s="44"/>
      <c r="AE123" s="80"/>
      <c r="AF123" s="59"/>
      <c r="AG123" s="80" t="str">
        <f t="shared" si="18"/>
        <v xml:space="preserve"> </v>
      </c>
      <c r="AH123" s="79" t="str">
        <f t="shared" si="19"/>
        <v xml:space="preserve"> </v>
      </c>
      <c r="AI123" s="52"/>
      <c r="AJ123" s="79">
        <f t="shared" si="21"/>
        <v>0</v>
      </c>
    </row>
    <row r="124" spans="1:36" ht="85.15" customHeight="1">
      <c r="A124" s="41" t="str">
        <f>IF(BOM續頁!AC130="V","延", IF(BOM續頁!AD130="V","新","  "))</f>
        <v xml:space="preserve">  </v>
      </c>
      <c r="B124" s="41">
        <f>BOM續頁!A130</f>
        <v>120</v>
      </c>
      <c r="C124" s="41">
        <f>BOM續頁!K130</f>
        <v>0</v>
      </c>
      <c r="D124" s="41">
        <f>BOM續頁!Q130</f>
        <v>0</v>
      </c>
      <c r="E124" s="48">
        <f>BOM續頁!R130</f>
        <v>0</v>
      </c>
      <c r="F124" s="48">
        <f>BOM續頁!S130</f>
        <v>0</v>
      </c>
      <c r="G124" s="70"/>
      <c r="H124" s="44"/>
      <c r="I124" s="74"/>
      <c r="J124" s="44"/>
      <c r="K124" s="59"/>
      <c r="L124" s="33" t="str">
        <f t="shared" si="13"/>
        <v xml:space="preserve"> </v>
      </c>
      <c r="M124" s="88" t="str">
        <f t="shared" si="14"/>
        <v xml:space="preserve"> </v>
      </c>
      <c r="N124" s="44"/>
      <c r="O124" s="45"/>
      <c r="P124" s="67"/>
      <c r="Q124" s="79" t="str">
        <f t="shared" si="15"/>
        <v xml:space="preserve"> </v>
      </c>
      <c r="R124" s="79" t="str">
        <f t="shared" si="20"/>
        <v xml:space="preserve"> </v>
      </c>
      <c r="S124" s="52"/>
      <c r="T124" s="52"/>
      <c r="U124" s="44"/>
      <c r="V124" s="44"/>
      <c r="W124" s="59"/>
      <c r="X124" s="59"/>
      <c r="Y124" s="34" t="str">
        <f t="shared" si="16"/>
        <v xml:space="preserve"> </v>
      </c>
      <c r="Z124" s="88" t="str">
        <f t="shared" si="17"/>
        <v xml:space="preserve"> </v>
      </c>
      <c r="AA124" s="44"/>
      <c r="AB124" s="70"/>
      <c r="AC124" s="44"/>
      <c r="AD124" s="44"/>
      <c r="AE124" s="80"/>
      <c r="AF124" s="59"/>
      <c r="AG124" s="80" t="str">
        <f t="shared" si="18"/>
        <v xml:space="preserve"> </v>
      </c>
      <c r="AH124" s="79" t="str">
        <f t="shared" si="19"/>
        <v xml:space="preserve"> </v>
      </c>
      <c r="AI124" s="52"/>
      <c r="AJ124" s="79">
        <f t="shared" si="21"/>
        <v>0</v>
      </c>
    </row>
    <row r="125" spans="1:36" ht="85.15" customHeight="1">
      <c r="A125" s="41" t="str">
        <f>IF(BOM續頁!AC131="V","延", IF(BOM續頁!AD131="V","新","  "))</f>
        <v xml:space="preserve">  </v>
      </c>
      <c r="B125" s="41">
        <f>BOM續頁!A131</f>
        <v>121</v>
      </c>
      <c r="C125" s="41">
        <f>BOM續頁!K131</f>
        <v>0</v>
      </c>
      <c r="D125" s="41">
        <f>BOM續頁!Q131</f>
        <v>0</v>
      </c>
      <c r="E125" s="48">
        <f>BOM續頁!R131</f>
        <v>0</v>
      </c>
      <c r="F125" s="48">
        <f>BOM續頁!S131</f>
        <v>0</v>
      </c>
      <c r="G125" s="70"/>
      <c r="H125" s="44"/>
      <c r="I125" s="74"/>
      <c r="J125" s="44"/>
      <c r="K125" s="59"/>
      <c r="L125" s="33" t="str">
        <f t="shared" si="13"/>
        <v xml:space="preserve"> </v>
      </c>
      <c r="M125" s="88" t="str">
        <f t="shared" si="14"/>
        <v xml:space="preserve"> </v>
      </c>
      <c r="N125" s="44"/>
      <c r="O125" s="45"/>
      <c r="P125" s="67"/>
      <c r="Q125" s="79" t="str">
        <f t="shared" si="15"/>
        <v xml:space="preserve"> </v>
      </c>
      <c r="R125" s="79" t="str">
        <f t="shared" si="20"/>
        <v xml:space="preserve"> </v>
      </c>
      <c r="S125" s="52"/>
      <c r="T125" s="52"/>
      <c r="U125" s="44"/>
      <c r="V125" s="44"/>
      <c r="W125" s="59"/>
      <c r="X125" s="59"/>
      <c r="Y125" s="34" t="str">
        <f t="shared" si="16"/>
        <v xml:space="preserve"> </v>
      </c>
      <c r="Z125" s="88" t="str">
        <f t="shared" si="17"/>
        <v xml:space="preserve"> </v>
      </c>
      <c r="AA125" s="44"/>
      <c r="AB125" s="70"/>
      <c r="AC125" s="44"/>
      <c r="AD125" s="44"/>
      <c r="AE125" s="80"/>
      <c r="AF125" s="59"/>
      <c r="AG125" s="80" t="str">
        <f t="shared" si="18"/>
        <v xml:space="preserve"> </v>
      </c>
      <c r="AH125" s="79" t="str">
        <f t="shared" si="19"/>
        <v xml:space="preserve"> </v>
      </c>
      <c r="AI125" s="52"/>
      <c r="AJ125" s="79">
        <f t="shared" si="21"/>
        <v>0</v>
      </c>
    </row>
    <row r="126" spans="1:36" ht="85.15" customHeight="1">
      <c r="A126" s="41" t="str">
        <f>IF(BOM續頁!AC132="V","延", IF(BOM續頁!AD132="V","新","  "))</f>
        <v xml:space="preserve">  </v>
      </c>
      <c r="B126" s="41">
        <f>BOM續頁!A132</f>
        <v>122</v>
      </c>
      <c r="C126" s="41">
        <f>BOM續頁!K132</f>
        <v>0</v>
      </c>
      <c r="D126" s="41">
        <f>BOM續頁!Q132</f>
        <v>0</v>
      </c>
      <c r="E126" s="48">
        <f>BOM續頁!R132</f>
        <v>0</v>
      </c>
      <c r="F126" s="48">
        <f>BOM續頁!S132</f>
        <v>0</v>
      </c>
      <c r="G126" s="70"/>
      <c r="H126" s="44"/>
      <c r="I126" s="74"/>
      <c r="J126" s="44"/>
      <c r="K126" s="59"/>
      <c r="L126" s="33" t="str">
        <f t="shared" si="13"/>
        <v xml:space="preserve"> </v>
      </c>
      <c r="M126" s="88" t="str">
        <f t="shared" si="14"/>
        <v xml:space="preserve"> </v>
      </c>
      <c r="N126" s="44"/>
      <c r="O126" s="45"/>
      <c r="P126" s="67"/>
      <c r="Q126" s="79" t="str">
        <f t="shared" si="15"/>
        <v xml:space="preserve"> </v>
      </c>
      <c r="R126" s="79" t="str">
        <f t="shared" si="20"/>
        <v xml:space="preserve"> </v>
      </c>
      <c r="S126" s="52"/>
      <c r="T126" s="52"/>
      <c r="U126" s="44"/>
      <c r="V126" s="44"/>
      <c r="W126" s="59"/>
      <c r="X126" s="59"/>
      <c r="Y126" s="34" t="str">
        <f t="shared" si="16"/>
        <v xml:space="preserve"> </v>
      </c>
      <c r="Z126" s="88" t="str">
        <f t="shared" si="17"/>
        <v xml:space="preserve"> </v>
      </c>
      <c r="AA126" s="44"/>
      <c r="AB126" s="70"/>
      <c r="AC126" s="44"/>
      <c r="AD126" s="44"/>
      <c r="AE126" s="80"/>
      <c r="AF126" s="59"/>
      <c r="AG126" s="80" t="str">
        <f t="shared" si="18"/>
        <v xml:space="preserve"> </v>
      </c>
      <c r="AH126" s="79" t="str">
        <f t="shared" si="19"/>
        <v xml:space="preserve"> </v>
      </c>
      <c r="AI126" s="52"/>
      <c r="AJ126" s="79">
        <f t="shared" si="21"/>
        <v>0</v>
      </c>
    </row>
    <row r="127" spans="1:36" ht="85.15" customHeight="1">
      <c r="A127" s="41" t="str">
        <f>IF(BOM續頁!AC133="V","延", IF(BOM續頁!AD133="V","新","  "))</f>
        <v xml:space="preserve">  </v>
      </c>
      <c r="B127" s="41">
        <f>BOM續頁!A133</f>
        <v>123</v>
      </c>
      <c r="C127" s="41">
        <f>BOM續頁!K133</f>
        <v>0</v>
      </c>
      <c r="D127" s="41">
        <f>BOM續頁!Q133</f>
        <v>0</v>
      </c>
      <c r="E127" s="48">
        <f>BOM續頁!R133</f>
        <v>0</v>
      </c>
      <c r="F127" s="48">
        <f>BOM續頁!S133</f>
        <v>0</v>
      </c>
      <c r="G127" s="70"/>
      <c r="H127" s="44"/>
      <c r="I127" s="74"/>
      <c r="J127" s="44"/>
      <c r="K127" s="59"/>
      <c r="L127" s="33" t="str">
        <f t="shared" si="13"/>
        <v xml:space="preserve"> </v>
      </c>
      <c r="M127" s="88" t="str">
        <f t="shared" si="14"/>
        <v xml:space="preserve"> </v>
      </c>
      <c r="N127" s="44"/>
      <c r="O127" s="45"/>
      <c r="P127" s="67"/>
      <c r="Q127" s="79" t="str">
        <f t="shared" si="15"/>
        <v xml:space="preserve"> </v>
      </c>
      <c r="R127" s="79" t="str">
        <f t="shared" si="20"/>
        <v xml:space="preserve"> </v>
      </c>
      <c r="S127" s="52"/>
      <c r="T127" s="52"/>
      <c r="U127" s="44"/>
      <c r="V127" s="44"/>
      <c r="W127" s="59"/>
      <c r="X127" s="59"/>
      <c r="Y127" s="34" t="str">
        <f t="shared" si="16"/>
        <v xml:space="preserve"> </v>
      </c>
      <c r="Z127" s="88" t="str">
        <f t="shared" si="17"/>
        <v xml:space="preserve"> </v>
      </c>
      <c r="AA127" s="44"/>
      <c r="AB127" s="70"/>
      <c r="AC127" s="44"/>
      <c r="AD127" s="44"/>
      <c r="AE127" s="80"/>
      <c r="AF127" s="59"/>
      <c r="AG127" s="80" t="str">
        <f t="shared" si="18"/>
        <v xml:space="preserve"> </v>
      </c>
      <c r="AH127" s="79" t="str">
        <f t="shared" si="19"/>
        <v xml:space="preserve"> </v>
      </c>
      <c r="AI127" s="52"/>
      <c r="AJ127" s="79">
        <f t="shared" si="21"/>
        <v>0</v>
      </c>
    </row>
    <row r="128" spans="1:36" ht="85.15" customHeight="1">
      <c r="A128" s="41" t="str">
        <f>IF(BOM續頁!AC134="V","延", IF(BOM續頁!AD134="V","新","  "))</f>
        <v xml:space="preserve">  </v>
      </c>
      <c r="B128" s="41">
        <f>BOM續頁!A134</f>
        <v>124</v>
      </c>
      <c r="C128" s="41">
        <f>BOM續頁!K134</f>
        <v>0</v>
      </c>
      <c r="D128" s="41">
        <f>BOM續頁!Q134</f>
        <v>0</v>
      </c>
      <c r="E128" s="48">
        <f>BOM續頁!R134</f>
        <v>0</v>
      </c>
      <c r="F128" s="48">
        <f>BOM續頁!S134</f>
        <v>0</v>
      </c>
      <c r="G128" s="70"/>
      <c r="H128" s="44"/>
      <c r="I128" s="74"/>
      <c r="J128" s="44"/>
      <c r="K128" s="59"/>
      <c r="L128" s="33" t="str">
        <f t="shared" si="13"/>
        <v xml:space="preserve"> </v>
      </c>
      <c r="M128" s="88" t="str">
        <f t="shared" si="14"/>
        <v xml:space="preserve"> </v>
      </c>
      <c r="N128" s="44"/>
      <c r="O128" s="45"/>
      <c r="P128" s="67"/>
      <c r="Q128" s="79" t="str">
        <f t="shared" si="15"/>
        <v xml:space="preserve"> </v>
      </c>
      <c r="R128" s="79" t="str">
        <f t="shared" si="20"/>
        <v xml:space="preserve"> </v>
      </c>
      <c r="S128" s="52"/>
      <c r="T128" s="52"/>
      <c r="U128" s="44"/>
      <c r="V128" s="44"/>
      <c r="W128" s="59"/>
      <c r="X128" s="59"/>
      <c r="Y128" s="34" t="str">
        <f t="shared" si="16"/>
        <v xml:space="preserve"> </v>
      </c>
      <c r="Z128" s="88" t="str">
        <f t="shared" si="17"/>
        <v xml:space="preserve"> </v>
      </c>
      <c r="AA128" s="44"/>
      <c r="AB128" s="70"/>
      <c r="AC128" s="44"/>
      <c r="AD128" s="44"/>
      <c r="AE128" s="80"/>
      <c r="AF128" s="59"/>
      <c r="AG128" s="80" t="str">
        <f t="shared" si="18"/>
        <v xml:space="preserve"> </v>
      </c>
      <c r="AH128" s="79" t="str">
        <f t="shared" si="19"/>
        <v xml:space="preserve"> </v>
      </c>
      <c r="AI128" s="52"/>
      <c r="AJ128" s="79">
        <f t="shared" si="21"/>
        <v>0</v>
      </c>
    </row>
    <row r="129" spans="1:36" ht="85.15" customHeight="1">
      <c r="A129" s="41" t="str">
        <f>IF(BOM續頁!AC135="V","延", IF(BOM續頁!AD135="V","新","  "))</f>
        <v xml:space="preserve">  </v>
      </c>
      <c r="B129" s="41">
        <f>BOM續頁!A135</f>
        <v>125</v>
      </c>
      <c r="C129" s="41">
        <f>BOM續頁!K135</f>
        <v>0</v>
      </c>
      <c r="D129" s="41">
        <f>BOM續頁!Q135</f>
        <v>0</v>
      </c>
      <c r="E129" s="48">
        <f>BOM續頁!R135</f>
        <v>0</v>
      </c>
      <c r="F129" s="48">
        <f>BOM續頁!S135</f>
        <v>0</v>
      </c>
      <c r="G129" s="70"/>
      <c r="H129" s="44"/>
      <c r="I129" s="74"/>
      <c r="J129" s="44"/>
      <c r="K129" s="59"/>
      <c r="L129" s="33" t="str">
        <f t="shared" si="13"/>
        <v xml:space="preserve"> </v>
      </c>
      <c r="M129" s="88" t="str">
        <f t="shared" si="14"/>
        <v xml:space="preserve"> </v>
      </c>
      <c r="N129" s="44"/>
      <c r="O129" s="45"/>
      <c r="P129" s="67"/>
      <c r="Q129" s="79" t="str">
        <f t="shared" si="15"/>
        <v xml:space="preserve"> </v>
      </c>
      <c r="R129" s="79" t="str">
        <f t="shared" si="20"/>
        <v xml:space="preserve"> </v>
      </c>
      <c r="S129" s="52"/>
      <c r="T129" s="52"/>
      <c r="U129" s="44"/>
      <c r="V129" s="44"/>
      <c r="W129" s="59"/>
      <c r="X129" s="59"/>
      <c r="Y129" s="34" t="str">
        <f t="shared" si="16"/>
        <v xml:space="preserve"> </v>
      </c>
      <c r="Z129" s="88" t="str">
        <f t="shared" si="17"/>
        <v xml:space="preserve"> </v>
      </c>
      <c r="AA129" s="44"/>
      <c r="AB129" s="70"/>
      <c r="AC129" s="44"/>
      <c r="AD129" s="44"/>
      <c r="AE129" s="80"/>
      <c r="AF129" s="59"/>
      <c r="AG129" s="80" t="str">
        <f t="shared" si="18"/>
        <v xml:space="preserve"> </v>
      </c>
      <c r="AH129" s="79" t="str">
        <f t="shared" si="19"/>
        <v xml:space="preserve"> </v>
      </c>
      <c r="AI129" s="52"/>
      <c r="AJ129" s="79">
        <f t="shared" si="21"/>
        <v>0</v>
      </c>
    </row>
    <row r="130" spans="1:36" ht="85.15" customHeight="1">
      <c r="A130" s="41" t="str">
        <f>IF(BOM續頁!AC136="V","延", IF(BOM續頁!AD136="V","新","  "))</f>
        <v xml:space="preserve">  </v>
      </c>
      <c r="B130" s="41">
        <f>BOM續頁!A136</f>
        <v>126</v>
      </c>
      <c r="C130" s="41">
        <f>BOM續頁!K136</f>
        <v>0</v>
      </c>
      <c r="D130" s="41">
        <f>BOM續頁!Q136</f>
        <v>0</v>
      </c>
      <c r="E130" s="48">
        <f>BOM續頁!R136</f>
        <v>0</v>
      </c>
      <c r="F130" s="48">
        <f>BOM續頁!S136</f>
        <v>0</v>
      </c>
      <c r="G130" s="70"/>
      <c r="H130" s="44"/>
      <c r="I130" s="74"/>
      <c r="J130" s="44"/>
      <c r="K130" s="59"/>
      <c r="L130" s="33" t="str">
        <f t="shared" si="13"/>
        <v xml:space="preserve"> </v>
      </c>
      <c r="M130" s="88" t="str">
        <f t="shared" si="14"/>
        <v xml:space="preserve"> </v>
      </c>
      <c r="N130" s="44"/>
      <c r="O130" s="45"/>
      <c r="P130" s="67"/>
      <c r="Q130" s="79" t="str">
        <f t="shared" si="15"/>
        <v xml:space="preserve"> </v>
      </c>
      <c r="R130" s="79" t="str">
        <f t="shared" si="20"/>
        <v xml:space="preserve"> </v>
      </c>
      <c r="S130" s="52"/>
      <c r="T130" s="52"/>
      <c r="U130" s="44"/>
      <c r="V130" s="44"/>
      <c r="W130" s="59"/>
      <c r="X130" s="59"/>
      <c r="Y130" s="34" t="str">
        <f t="shared" si="16"/>
        <v xml:space="preserve"> </v>
      </c>
      <c r="Z130" s="88" t="str">
        <f t="shared" si="17"/>
        <v xml:space="preserve"> </v>
      </c>
      <c r="AA130" s="44"/>
      <c r="AB130" s="70"/>
      <c r="AC130" s="44"/>
      <c r="AD130" s="44"/>
      <c r="AE130" s="80"/>
      <c r="AF130" s="59"/>
      <c r="AG130" s="80" t="str">
        <f t="shared" si="18"/>
        <v xml:space="preserve"> </v>
      </c>
      <c r="AH130" s="79" t="str">
        <f t="shared" si="19"/>
        <v xml:space="preserve"> </v>
      </c>
      <c r="AI130" s="52"/>
      <c r="AJ130" s="79">
        <f t="shared" si="21"/>
        <v>0</v>
      </c>
    </row>
    <row r="131" spans="1:36" ht="85.15" customHeight="1">
      <c r="A131" s="41" t="str">
        <f>IF(BOM續頁!AC137="V","延", IF(BOM續頁!AD137="V","新","  "))</f>
        <v xml:space="preserve">  </v>
      </c>
      <c r="B131" s="41">
        <f>BOM續頁!A137</f>
        <v>127</v>
      </c>
      <c r="C131" s="41">
        <f>BOM續頁!K137</f>
        <v>0</v>
      </c>
      <c r="D131" s="41">
        <f>BOM續頁!Q137</f>
        <v>0</v>
      </c>
      <c r="E131" s="48">
        <f>BOM續頁!R137</f>
        <v>0</v>
      </c>
      <c r="F131" s="48">
        <f>BOM續頁!S137</f>
        <v>0</v>
      </c>
      <c r="G131" s="70"/>
      <c r="H131" s="44"/>
      <c r="I131" s="74"/>
      <c r="J131" s="44"/>
      <c r="K131" s="59"/>
      <c r="L131" s="33" t="str">
        <f t="shared" si="13"/>
        <v xml:space="preserve"> </v>
      </c>
      <c r="M131" s="88" t="str">
        <f t="shared" si="14"/>
        <v xml:space="preserve"> </v>
      </c>
      <c r="N131" s="44"/>
      <c r="O131" s="45"/>
      <c r="P131" s="67"/>
      <c r="Q131" s="79" t="str">
        <f t="shared" si="15"/>
        <v xml:space="preserve"> </v>
      </c>
      <c r="R131" s="79" t="str">
        <f t="shared" si="20"/>
        <v xml:space="preserve"> </v>
      </c>
      <c r="S131" s="52"/>
      <c r="T131" s="52"/>
      <c r="U131" s="44"/>
      <c r="V131" s="44"/>
      <c r="W131" s="59"/>
      <c r="X131" s="59"/>
      <c r="Y131" s="34" t="str">
        <f t="shared" si="16"/>
        <v xml:space="preserve"> </v>
      </c>
      <c r="Z131" s="88" t="str">
        <f t="shared" si="17"/>
        <v xml:space="preserve"> </v>
      </c>
      <c r="AA131" s="44"/>
      <c r="AB131" s="70"/>
      <c r="AC131" s="44"/>
      <c r="AD131" s="44"/>
      <c r="AE131" s="80"/>
      <c r="AF131" s="59"/>
      <c r="AG131" s="80" t="str">
        <f t="shared" si="18"/>
        <v xml:space="preserve"> </v>
      </c>
      <c r="AH131" s="79" t="str">
        <f t="shared" si="19"/>
        <v xml:space="preserve"> </v>
      </c>
      <c r="AI131" s="52"/>
      <c r="AJ131" s="79">
        <f t="shared" si="21"/>
        <v>0</v>
      </c>
    </row>
    <row r="132" spans="1:36" ht="85.15" customHeight="1">
      <c r="A132" s="41" t="str">
        <f>IF(BOM續頁!AC138="V","延", IF(BOM續頁!AD138="V","新","  "))</f>
        <v xml:space="preserve">  </v>
      </c>
      <c r="B132" s="41">
        <f>BOM續頁!A138</f>
        <v>128</v>
      </c>
      <c r="C132" s="41">
        <f>BOM續頁!K138</f>
        <v>0</v>
      </c>
      <c r="D132" s="41">
        <f>BOM續頁!Q138</f>
        <v>0</v>
      </c>
      <c r="E132" s="48">
        <f>BOM續頁!R138</f>
        <v>0</v>
      </c>
      <c r="F132" s="48">
        <f>BOM續頁!S138</f>
        <v>0</v>
      </c>
      <c r="G132" s="70"/>
      <c r="H132" s="44"/>
      <c r="I132" s="74"/>
      <c r="J132" s="44"/>
      <c r="K132" s="59"/>
      <c r="L132" s="33" t="str">
        <f t="shared" si="13"/>
        <v xml:space="preserve"> </v>
      </c>
      <c r="M132" s="88" t="str">
        <f t="shared" si="14"/>
        <v xml:space="preserve"> </v>
      </c>
      <c r="N132" s="44"/>
      <c r="O132" s="45"/>
      <c r="P132" s="67"/>
      <c r="Q132" s="79" t="str">
        <f t="shared" si="15"/>
        <v xml:space="preserve"> </v>
      </c>
      <c r="R132" s="79" t="str">
        <f t="shared" si="20"/>
        <v xml:space="preserve"> </v>
      </c>
      <c r="S132" s="52"/>
      <c r="T132" s="52"/>
      <c r="U132" s="44"/>
      <c r="V132" s="44"/>
      <c r="W132" s="59"/>
      <c r="X132" s="59"/>
      <c r="Y132" s="34" t="str">
        <f t="shared" si="16"/>
        <v xml:space="preserve"> </v>
      </c>
      <c r="Z132" s="88" t="str">
        <f t="shared" si="17"/>
        <v xml:space="preserve"> </v>
      </c>
      <c r="AA132" s="44"/>
      <c r="AB132" s="70"/>
      <c r="AC132" s="44"/>
      <c r="AD132" s="44"/>
      <c r="AE132" s="80"/>
      <c r="AF132" s="59"/>
      <c r="AG132" s="80" t="str">
        <f t="shared" si="18"/>
        <v xml:space="preserve"> </v>
      </c>
      <c r="AH132" s="79" t="str">
        <f t="shared" si="19"/>
        <v xml:space="preserve"> </v>
      </c>
      <c r="AI132" s="52"/>
      <c r="AJ132" s="79">
        <f t="shared" si="21"/>
        <v>0</v>
      </c>
    </row>
    <row r="133" spans="1:36" ht="85.15" customHeight="1">
      <c r="A133" s="41" t="str">
        <f>IF(BOM續頁!AC139="V","延", IF(BOM續頁!AD139="V","新","  "))</f>
        <v xml:space="preserve">  </v>
      </c>
      <c r="B133" s="41">
        <f>BOM續頁!A139</f>
        <v>129</v>
      </c>
      <c r="C133" s="41">
        <f>BOM續頁!K139</f>
        <v>0</v>
      </c>
      <c r="D133" s="41">
        <f>BOM續頁!Q139</f>
        <v>0</v>
      </c>
      <c r="E133" s="48">
        <f>BOM續頁!R139</f>
        <v>0</v>
      </c>
      <c r="F133" s="48">
        <f>BOM續頁!S139</f>
        <v>0</v>
      </c>
      <c r="G133" s="70"/>
      <c r="H133" s="44"/>
      <c r="I133" s="74"/>
      <c r="J133" s="44"/>
      <c r="K133" s="59"/>
      <c r="L133" s="33" t="str">
        <f t="shared" si="13"/>
        <v xml:space="preserve"> </v>
      </c>
      <c r="M133" s="88" t="str">
        <f t="shared" si="14"/>
        <v xml:space="preserve"> </v>
      </c>
      <c r="N133" s="44"/>
      <c r="O133" s="45"/>
      <c r="P133" s="67"/>
      <c r="Q133" s="79" t="str">
        <f t="shared" si="15"/>
        <v xml:space="preserve"> </v>
      </c>
      <c r="R133" s="79" t="str">
        <f t="shared" ref="R133:R164" si="22">IFERROR(M133+Q133, " ")</f>
        <v xml:space="preserve"> </v>
      </c>
      <c r="S133" s="52"/>
      <c r="T133" s="52"/>
      <c r="U133" s="44"/>
      <c r="V133" s="44"/>
      <c r="W133" s="59"/>
      <c r="X133" s="59"/>
      <c r="Y133" s="34" t="str">
        <f t="shared" si="16"/>
        <v xml:space="preserve"> </v>
      </c>
      <c r="Z133" s="88" t="str">
        <f t="shared" si="17"/>
        <v xml:space="preserve"> </v>
      </c>
      <c r="AA133" s="44"/>
      <c r="AB133" s="70"/>
      <c r="AC133" s="44"/>
      <c r="AD133" s="44"/>
      <c r="AE133" s="80"/>
      <c r="AF133" s="59"/>
      <c r="AG133" s="80" t="str">
        <f t="shared" si="18"/>
        <v xml:space="preserve"> </v>
      </c>
      <c r="AH133" s="79" t="str">
        <f t="shared" si="19"/>
        <v xml:space="preserve"> </v>
      </c>
      <c r="AI133" s="52"/>
      <c r="AJ133" s="79">
        <f t="shared" ref="AJ133:AJ164" si="23">SUM(M133,Q133,Z133,AH133)</f>
        <v>0</v>
      </c>
    </row>
    <row r="134" spans="1:36" ht="85.15" customHeight="1">
      <c r="A134" s="41" t="str">
        <f>IF(BOM續頁!AC140="V","延", IF(BOM續頁!AD140="V","新","  "))</f>
        <v xml:space="preserve">  </v>
      </c>
      <c r="B134" s="41">
        <f>BOM續頁!A140</f>
        <v>130</v>
      </c>
      <c r="C134" s="41">
        <f>BOM續頁!K140</f>
        <v>0</v>
      </c>
      <c r="D134" s="41">
        <f>BOM續頁!Q140</f>
        <v>0</v>
      </c>
      <c r="E134" s="48">
        <f>BOM續頁!R140</f>
        <v>0</v>
      </c>
      <c r="F134" s="48">
        <f>BOM續頁!S140</f>
        <v>0</v>
      </c>
      <c r="G134" s="70"/>
      <c r="H134" s="44"/>
      <c r="I134" s="74"/>
      <c r="J134" s="44"/>
      <c r="K134" s="59"/>
      <c r="L134" s="33" t="str">
        <f t="shared" ref="L134:L197" si="24">IFERROR(VLOOKUP(K134,$AL$5:$AM$8,2,FALSE)," ")</f>
        <v xml:space="preserve"> </v>
      </c>
      <c r="M134" s="88" t="str">
        <f t="shared" ref="M134:M197" si="25">IFERROR(I134*J134*L134, " ")</f>
        <v xml:space="preserve"> </v>
      </c>
      <c r="N134" s="44"/>
      <c r="O134" s="45"/>
      <c r="P134" s="67"/>
      <c r="Q134" s="79" t="str">
        <f t="shared" ref="Q134:Q197" si="26">IFERROR(O134*P134*L134, " ")</f>
        <v xml:space="preserve"> </v>
      </c>
      <c r="R134" s="79" t="str">
        <f t="shared" si="22"/>
        <v xml:space="preserve"> </v>
      </c>
      <c r="S134" s="52"/>
      <c r="T134" s="52"/>
      <c r="U134" s="44"/>
      <c r="V134" s="44"/>
      <c r="W134" s="59"/>
      <c r="X134" s="59"/>
      <c r="Y134" s="34" t="str">
        <f t="shared" ref="Y134:Y197" si="27">IFERROR(VLOOKUP(X134,$AL$5:$AM$8,2,FALSE)," ")</f>
        <v xml:space="preserve"> </v>
      </c>
      <c r="Z134" s="88" t="str">
        <f t="shared" ref="Z134:Z197" si="28">IFERROR(V134*W134*Y134," ")</f>
        <v xml:space="preserve"> </v>
      </c>
      <c r="AA134" s="44"/>
      <c r="AB134" s="70"/>
      <c r="AC134" s="44"/>
      <c r="AD134" s="44"/>
      <c r="AE134" s="80"/>
      <c r="AF134" s="59"/>
      <c r="AG134" s="80" t="str">
        <f t="shared" ref="AG134:AG197" si="29">IFERROR(VLOOKUP(AF134,$AL$5:$AM$8,2,FALSE)," ")</f>
        <v xml:space="preserve"> </v>
      </c>
      <c r="AH134" s="79" t="str">
        <f t="shared" ref="AH134:AH197" si="30">IFERROR(AD134*AE134*AG134, " ")</f>
        <v xml:space="preserve"> </v>
      </c>
      <c r="AI134" s="52"/>
      <c r="AJ134" s="79">
        <f t="shared" si="23"/>
        <v>0</v>
      </c>
    </row>
    <row r="135" spans="1:36" ht="85.15" customHeight="1">
      <c r="A135" s="41" t="str">
        <f>IF(BOM續頁!AC141="V","延", IF(BOM續頁!AD141="V","新","  "))</f>
        <v xml:space="preserve">  </v>
      </c>
      <c r="B135" s="41">
        <f>BOM續頁!A141</f>
        <v>131</v>
      </c>
      <c r="C135" s="41">
        <f>BOM續頁!K141</f>
        <v>0</v>
      </c>
      <c r="D135" s="41">
        <f>BOM續頁!Q141</f>
        <v>0</v>
      </c>
      <c r="E135" s="48">
        <f>BOM續頁!R141</f>
        <v>0</v>
      </c>
      <c r="F135" s="48">
        <f>BOM續頁!S141</f>
        <v>0</v>
      </c>
      <c r="G135" s="70"/>
      <c r="H135" s="44"/>
      <c r="I135" s="74"/>
      <c r="J135" s="44"/>
      <c r="K135" s="59"/>
      <c r="L135" s="33" t="str">
        <f t="shared" si="24"/>
        <v xml:space="preserve"> </v>
      </c>
      <c r="M135" s="88" t="str">
        <f t="shared" si="25"/>
        <v xml:space="preserve"> </v>
      </c>
      <c r="N135" s="44"/>
      <c r="O135" s="45"/>
      <c r="P135" s="67"/>
      <c r="Q135" s="79" t="str">
        <f t="shared" si="26"/>
        <v xml:space="preserve"> </v>
      </c>
      <c r="R135" s="79" t="str">
        <f t="shared" si="22"/>
        <v xml:space="preserve"> </v>
      </c>
      <c r="S135" s="52"/>
      <c r="T135" s="52"/>
      <c r="U135" s="44"/>
      <c r="V135" s="44"/>
      <c r="W135" s="59"/>
      <c r="X135" s="59"/>
      <c r="Y135" s="34" t="str">
        <f t="shared" si="27"/>
        <v xml:space="preserve"> </v>
      </c>
      <c r="Z135" s="88" t="str">
        <f t="shared" si="28"/>
        <v xml:space="preserve"> </v>
      </c>
      <c r="AA135" s="44"/>
      <c r="AB135" s="70"/>
      <c r="AC135" s="44"/>
      <c r="AD135" s="44"/>
      <c r="AE135" s="80"/>
      <c r="AF135" s="59"/>
      <c r="AG135" s="80" t="str">
        <f t="shared" si="29"/>
        <v xml:space="preserve"> </v>
      </c>
      <c r="AH135" s="79" t="str">
        <f t="shared" si="30"/>
        <v xml:space="preserve"> </v>
      </c>
      <c r="AI135" s="52"/>
      <c r="AJ135" s="79">
        <f t="shared" si="23"/>
        <v>0</v>
      </c>
    </row>
    <row r="136" spans="1:36" ht="85.15" customHeight="1">
      <c r="A136" s="41" t="str">
        <f>IF(BOM續頁!AC142="V","延", IF(BOM續頁!AD142="V","新","  "))</f>
        <v xml:space="preserve">  </v>
      </c>
      <c r="B136" s="41">
        <f>BOM續頁!A142</f>
        <v>132</v>
      </c>
      <c r="C136" s="41">
        <f>BOM續頁!K142</f>
        <v>0</v>
      </c>
      <c r="D136" s="41">
        <f>BOM續頁!Q142</f>
        <v>0</v>
      </c>
      <c r="E136" s="48">
        <f>BOM續頁!R142</f>
        <v>0</v>
      </c>
      <c r="F136" s="48">
        <f>BOM續頁!S142</f>
        <v>0</v>
      </c>
      <c r="G136" s="70"/>
      <c r="H136" s="44"/>
      <c r="I136" s="74"/>
      <c r="J136" s="44"/>
      <c r="K136" s="59"/>
      <c r="L136" s="33" t="str">
        <f t="shared" si="24"/>
        <v xml:space="preserve"> </v>
      </c>
      <c r="M136" s="88" t="str">
        <f t="shared" si="25"/>
        <v xml:space="preserve"> </v>
      </c>
      <c r="N136" s="44"/>
      <c r="O136" s="45"/>
      <c r="P136" s="67"/>
      <c r="Q136" s="79" t="str">
        <f t="shared" si="26"/>
        <v xml:space="preserve"> </v>
      </c>
      <c r="R136" s="79" t="str">
        <f t="shared" si="22"/>
        <v xml:space="preserve"> </v>
      </c>
      <c r="S136" s="52"/>
      <c r="T136" s="52"/>
      <c r="U136" s="44"/>
      <c r="V136" s="44"/>
      <c r="W136" s="59"/>
      <c r="X136" s="59"/>
      <c r="Y136" s="34" t="str">
        <f t="shared" si="27"/>
        <v xml:space="preserve"> </v>
      </c>
      <c r="Z136" s="88" t="str">
        <f t="shared" si="28"/>
        <v xml:space="preserve"> </v>
      </c>
      <c r="AA136" s="44"/>
      <c r="AB136" s="70"/>
      <c r="AC136" s="44"/>
      <c r="AD136" s="44"/>
      <c r="AE136" s="80"/>
      <c r="AF136" s="59"/>
      <c r="AG136" s="80" t="str">
        <f t="shared" si="29"/>
        <v xml:space="preserve"> </v>
      </c>
      <c r="AH136" s="79" t="str">
        <f t="shared" si="30"/>
        <v xml:space="preserve"> </v>
      </c>
      <c r="AI136" s="52"/>
      <c r="AJ136" s="79">
        <f t="shared" si="23"/>
        <v>0</v>
      </c>
    </row>
    <row r="137" spans="1:36" ht="85.15" customHeight="1">
      <c r="A137" s="41" t="str">
        <f>IF(BOM續頁!AC143="V","延", IF(BOM續頁!AD143="V","新","  "))</f>
        <v xml:space="preserve">  </v>
      </c>
      <c r="B137" s="41">
        <f>BOM續頁!A143</f>
        <v>133</v>
      </c>
      <c r="C137" s="41">
        <f>BOM續頁!K143</f>
        <v>0</v>
      </c>
      <c r="D137" s="41">
        <f>BOM續頁!Q143</f>
        <v>0</v>
      </c>
      <c r="E137" s="48">
        <f>BOM續頁!R143</f>
        <v>0</v>
      </c>
      <c r="F137" s="48">
        <f>BOM續頁!S143</f>
        <v>0</v>
      </c>
      <c r="G137" s="70"/>
      <c r="H137" s="44"/>
      <c r="I137" s="74"/>
      <c r="J137" s="44"/>
      <c r="K137" s="59"/>
      <c r="L137" s="33" t="str">
        <f t="shared" si="24"/>
        <v xml:space="preserve"> </v>
      </c>
      <c r="M137" s="88" t="str">
        <f t="shared" si="25"/>
        <v xml:space="preserve"> </v>
      </c>
      <c r="N137" s="44"/>
      <c r="O137" s="45"/>
      <c r="P137" s="67"/>
      <c r="Q137" s="79" t="str">
        <f t="shared" si="26"/>
        <v xml:space="preserve"> </v>
      </c>
      <c r="R137" s="79" t="str">
        <f t="shared" si="22"/>
        <v xml:space="preserve"> </v>
      </c>
      <c r="S137" s="52"/>
      <c r="T137" s="52"/>
      <c r="U137" s="44"/>
      <c r="V137" s="44"/>
      <c r="W137" s="59"/>
      <c r="X137" s="59"/>
      <c r="Y137" s="34" t="str">
        <f t="shared" si="27"/>
        <v xml:space="preserve"> </v>
      </c>
      <c r="Z137" s="88" t="str">
        <f t="shared" si="28"/>
        <v xml:space="preserve"> </v>
      </c>
      <c r="AA137" s="44"/>
      <c r="AB137" s="70"/>
      <c r="AC137" s="44"/>
      <c r="AD137" s="44"/>
      <c r="AE137" s="80"/>
      <c r="AF137" s="59"/>
      <c r="AG137" s="80" t="str">
        <f t="shared" si="29"/>
        <v xml:space="preserve"> </v>
      </c>
      <c r="AH137" s="79" t="str">
        <f t="shared" si="30"/>
        <v xml:space="preserve"> </v>
      </c>
      <c r="AI137" s="52"/>
      <c r="AJ137" s="79">
        <f t="shared" si="23"/>
        <v>0</v>
      </c>
    </row>
    <row r="138" spans="1:36" ht="85.15" customHeight="1">
      <c r="A138" s="41" t="str">
        <f>IF(BOM續頁!AC144="V","延", IF(BOM續頁!AD144="V","新","  "))</f>
        <v xml:space="preserve">  </v>
      </c>
      <c r="B138" s="41">
        <f>BOM續頁!A144</f>
        <v>134</v>
      </c>
      <c r="C138" s="41">
        <f>BOM續頁!K144</f>
        <v>0</v>
      </c>
      <c r="D138" s="41">
        <f>BOM續頁!Q144</f>
        <v>0</v>
      </c>
      <c r="E138" s="48">
        <f>BOM續頁!R144</f>
        <v>0</v>
      </c>
      <c r="F138" s="48">
        <f>BOM續頁!S144</f>
        <v>0</v>
      </c>
      <c r="G138" s="70"/>
      <c r="H138" s="44"/>
      <c r="I138" s="74"/>
      <c r="J138" s="44"/>
      <c r="K138" s="59"/>
      <c r="L138" s="33" t="str">
        <f t="shared" si="24"/>
        <v xml:space="preserve"> </v>
      </c>
      <c r="M138" s="88" t="str">
        <f t="shared" si="25"/>
        <v xml:space="preserve"> </v>
      </c>
      <c r="N138" s="44"/>
      <c r="O138" s="45"/>
      <c r="P138" s="67"/>
      <c r="Q138" s="79" t="str">
        <f t="shared" si="26"/>
        <v xml:space="preserve"> </v>
      </c>
      <c r="R138" s="79" t="str">
        <f t="shared" si="22"/>
        <v xml:space="preserve"> </v>
      </c>
      <c r="S138" s="52"/>
      <c r="T138" s="52"/>
      <c r="U138" s="44"/>
      <c r="V138" s="44"/>
      <c r="W138" s="59"/>
      <c r="X138" s="59"/>
      <c r="Y138" s="34" t="str">
        <f t="shared" si="27"/>
        <v xml:space="preserve"> </v>
      </c>
      <c r="Z138" s="88" t="str">
        <f t="shared" si="28"/>
        <v xml:space="preserve"> </v>
      </c>
      <c r="AA138" s="44"/>
      <c r="AB138" s="70"/>
      <c r="AC138" s="44"/>
      <c r="AD138" s="44"/>
      <c r="AE138" s="80"/>
      <c r="AF138" s="59"/>
      <c r="AG138" s="80" t="str">
        <f t="shared" si="29"/>
        <v xml:space="preserve"> </v>
      </c>
      <c r="AH138" s="79" t="str">
        <f t="shared" si="30"/>
        <v xml:space="preserve"> </v>
      </c>
      <c r="AI138" s="52"/>
      <c r="AJ138" s="79">
        <f t="shared" si="23"/>
        <v>0</v>
      </c>
    </row>
    <row r="139" spans="1:36" ht="85.15" customHeight="1">
      <c r="A139" s="41" t="str">
        <f>IF(BOM續頁!AC145="V","延", IF(BOM續頁!AD145="V","新","  "))</f>
        <v xml:space="preserve">  </v>
      </c>
      <c r="B139" s="41">
        <f>BOM續頁!A145</f>
        <v>135</v>
      </c>
      <c r="C139" s="41">
        <f>BOM續頁!K145</f>
        <v>0</v>
      </c>
      <c r="D139" s="41">
        <f>BOM續頁!Q145</f>
        <v>0</v>
      </c>
      <c r="E139" s="48">
        <f>BOM續頁!R145</f>
        <v>0</v>
      </c>
      <c r="F139" s="48">
        <f>BOM續頁!S145</f>
        <v>0</v>
      </c>
      <c r="G139" s="70"/>
      <c r="H139" s="44"/>
      <c r="I139" s="74"/>
      <c r="J139" s="44"/>
      <c r="K139" s="59"/>
      <c r="L139" s="33" t="str">
        <f t="shared" si="24"/>
        <v xml:space="preserve"> </v>
      </c>
      <c r="M139" s="88" t="str">
        <f t="shared" si="25"/>
        <v xml:space="preserve"> </v>
      </c>
      <c r="N139" s="44"/>
      <c r="O139" s="45"/>
      <c r="P139" s="67"/>
      <c r="Q139" s="79" t="str">
        <f t="shared" si="26"/>
        <v xml:space="preserve"> </v>
      </c>
      <c r="R139" s="79" t="str">
        <f t="shared" si="22"/>
        <v xml:space="preserve"> </v>
      </c>
      <c r="S139" s="52"/>
      <c r="T139" s="52"/>
      <c r="U139" s="44"/>
      <c r="V139" s="44"/>
      <c r="W139" s="59"/>
      <c r="X139" s="59"/>
      <c r="Y139" s="34" t="str">
        <f t="shared" si="27"/>
        <v xml:space="preserve"> </v>
      </c>
      <c r="Z139" s="88" t="str">
        <f t="shared" si="28"/>
        <v xml:space="preserve"> </v>
      </c>
      <c r="AA139" s="44"/>
      <c r="AB139" s="70"/>
      <c r="AC139" s="44"/>
      <c r="AD139" s="44"/>
      <c r="AE139" s="80"/>
      <c r="AF139" s="59"/>
      <c r="AG139" s="80" t="str">
        <f t="shared" si="29"/>
        <v xml:space="preserve"> </v>
      </c>
      <c r="AH139" s="79" t="str">
        <f t="shared" si="30"/>
        <v xml:space="preserve"> </v>
      </c>
      <c r="AI139" s="52"/>
      <c r="AJ139" s="79">
        <f t="shared" si="23"/>
        <v>0</v>
      </c>
    </row>
    <row r="140" spans="1:36" ht="85.15" customHeight="1">
      <c r="A140" s="41" t="str">
        <f>IF(BOM續頁!AC146="V","延", IF(BOM續頁!AD146="V","新","  "))</f>
        <v xml:space="preserve">  </v>
      </c>
      <c r="B140" s="41">
        <f>BOM續頁!A146</f>
        <v>136</v>
      </c>
      <c r="C140" s="41">
        <f>BOM續頁!K146</f>
        <v>0</v>
      </c>
      <c r="D140" s="41">
        <f>BOM續頁!Q146</f>
        <v>0</v>
      </c>
      <c r="E140" s="48">
        <f>BOM續頁!R146</f>
        <v>0</v>
      </c>
      <c r="F140" s="48">
        <f>BOM續頁!S146</f>
        <v>0</v>
      </c>
      <c r="G140" s="70"/>
      <c r="H140" s="44"/>
      <c r="I140" s="74"/>
      <c r="J140" s="44"/>
      <c r="K140" s="59"/>
      <c r="L140" s="33" t="str">
        <f t="shared" si="24"/>
        <v xml:space="preserve"> </v>
      </c>
      <c r="M140" s="88" t="str">
        <f t="shared" si="25"/>
        <v xml:space="preserve"> </v>
      </c>
      <c r="N140" s="44"/>
      <c r="O140" s="45"/>
      <c r="P140" s="67"/>
      <c r="Q140" s="79" t="str">
        <f t="shared" si="26"/>
        <v xml:space="preserve"> </v>
      </c>
      <c r="R140" s="79" t="str">
        <f t="shared" si="22"/>
        <v xml:space="preserve"> </v>
      </c>
      <c r="S140" s="52"/>
      <c r="T140" s="52"/>
      <c r="U140" s="44"/>
      <c r="V140" s="44"/>
      <c r="W140" s="59"/>
      <c r="X140" s="59"/>
      <c r="Y140" s="34" t="str">
        <f t="shared" si="27"/>
        <v xml:space="preserve"> </v>
      </c>
      <c r="Z140" s="88" t="str">
        <f t="shared" si="28"/>
        <v xml:space="preserve"> </v>
      </c>
      <c r="AA140" s="44"/>
      <c r="AB140" s="70"/>
      <c r="AC140" s="44"/>
      <c r="AD140" s="44"/>
      <c r="AE140" s="80"/>
      <c r="AF140" s="59"/>
      <c r="AG140" s="80" t="str">
        <f t="shared" si="29"/>
        <v xml:space="preserve"> </v>
      </c>
      <c r="AH140" s="79" t="str">
        <f t="shared" si="30"/>
        <v xml:space="preserve"> </v>
      </c>
      <c r="AI140" s="52"/>
      <c r="AJ140" s="79">
        <f t="shared" si="23"/>
        <v>0</v>
      </c>
    </row>
    <row r="141" spans="1:36" ht="85.15" customHeight="1">
      <c r="A141" s="41" t="str">
        <f>IF(BOM續頁!AC147="V","延", IF(BOM續頁!AD147="V","新","  "))</f>
        <v xml:space="preserve">  </v>
      </c>
      <c r="B141" s="41">
        <f>BOM續頁!A147</f>
        <v>137</v>
      </c>
      <c r="C141" s="41">
        <f>BOM續頁!K147</f>
        <v>0</v>
      </c>
      <c r="D141" s="41">
        <f>BOM續頁!Q147</f>
        <v>0</v>
      </c>
      <c r="E141" s="48">
        <f>BOM續頁!R147</f>
        <v>0</v>
      </c>
      <c r="F141" s="48">
        <f>BOM續頁!S147</f>
        <v>0</v>
      </c>
      <c r="G141" s="70"/>
      <c r="H141" s="44"/>
      <c r="I141" s="74"/>
      <c r="J141" s="44"/>
      <c r="K141" s="59"/>
      <c r="L141" s="33" t="str">
        <f t="shared" si="24"/>
        <v xml:space="preserve"> </v>
      </c>
      <c r="M141" s="88" t="str">
        <f t="shared" si="25"/>
        <v xml:space="preserve"> </v>
      </c>
      <c r="N141" s="44"/>
      <c r="O141" s="45"/>
      <c r="P141" s="67"/>
      <c r="Q141" s="79" t="str">
        <f t="shared" si="26"/>
        <v xml:space="preserve"> </v>
      </c>
      <c r="R141" s="79" t="str">
        <f t="shared" si="22"/>
        <v xml:space="preserve"> </v>
      </c>
      <c r="S141" s="52"/>
      <c r="T141" s="52"/>
      <c r="U141" s="44"/>
      <c r="V141" s="44"/>
      <c r="W141" s="59"/>
      <c r="X141" s="59"/>
      <c r="Y141" s="34" t="str">
        <f t="shared" si="27"/>
        <v xml:space="preserve"> </v>
      </c>
      <c r="Z141" s="88" t="str">
        <f t="shared" si="28"/>
        <v xml:space="preserve"> </v>
      </c>
      <c r="AA141" s="44"/>
      <c r="AB141" s="70"/>
      <c r="AC141" s="44"/>
      <c r="AD141" s="44"/>
      <c r="AE141" s="80"/>
      <c r="AF141" s="59"/>
      <c r="AG141" s="80" t="str">
        <f t="shared" si="29"/>
        <v xml:space="preserve"> </v>
      </c>
      <c r="AH141" s="79" t="str">
        <f t="shared" si="30"/>
        <v xml:space="preserve"> </v>
      </c>
      <c r="AI141" s="52"/>
      <c r="AJ141" s="79">
        <f t="shared" si="23"/>
        <v>0</v>
      </c>
    </row>
    <row r="142" spans="1:36" ht="85.15" customHeight="1">
      <c r="A142" s="41" t="str">
        <f>IF(BOM續頁!AC148="V","延", IF(BOM續頁!AD148="V","新","  "))</f>
        <v xml:space="preserve">  </v>
      </c>
      <c r="B142" s="41">
        <f>BOM續頁!A148</f>
        <v>138</v>
      </c>
      <c r="C142" s="41">
        <f>BOM續頁!K148</f>
        <v>0</v>
      </c>
      <c r="D142" s="41">
        <f>BOM續頁!Q148</f>
        <v>0</v>
      </c>
      <c r="E142" s="48">
        <f>BOM續頁!R148</f>
        <v>0</v>
      </c>
      <c r="F142" s="48">
        <f>BOM續頁!S148</f>
        <v>0</v>
      </c>
      <c r="G142" s="70"/>
      <c r="H142" s="44"/>
      <c r="I142" s="74"/>
      <c r="J142" s="44"/>
      <c r="K142" s="59"/>
      <c r="L142" s="33" t="str">
        <f t="shared" si="24"/>
        <v xml:space="preserve"> </v>
      </c>
      <c r="M142" s="88" t="str">
        <f t="shared" si="25"/>
        <v xml:space="preserve"> </v>
      </c>
      <c r="N142" s="44"/>
      <c r="O142" s="45"/>
      <c r="P142" s="67"/>
      <c r="Q142" s="79" t="str">
        <f t="shared" si="26"/>
        <v xml:space="preserve"> </v>
      </c>
      <c r="R142" s="79" t="str">
        <f t="shared" si="22"/>
        <v xml:space="preserve"> </v>
      </c>
      <c r="S142" s="52"/>
      <c r="T142" s="52"/>
      <c r="U142" s="44"/>
      <c r="V142" s="44"/>
      <c r="W142" s="59"/>
      <c r="X142" s="59"/>
      <c r="Y142" s="34" t="str">
        <f t="shared" si="27"/>
        <v xml:space="preserve"> </v>
      </c>
      <c r="Z142" s="88" t="str">
        <f t="shared" si="28"/>
        <v xml:space="preserve"> </v>
      </c>
      <c r="AA142" s="44"/>
      <c r="AB142" s="70"/>
      <c r="AC142" s="44"/>
      <c r="AD142" s="44"/>
      <c r="AE142" s="80"/>
      <c r="AF142" s="59"/>
      <c r="AG142" s="80" t="str">
        <f t="shared" si="29"/>
        <v xml:space="preserve"> </v>
      </c>
      <c r="AH142" s="79" t="str">
        <f t="shared" si="30"/>
        <v xml:space="preserve"> </v>
      </c>
      <c r="AI142" s="52"/>
      <c r="AJ142" s="79">
        <f t="shared" si="23"/>
        <v>0</v>
      </c>
    </row>
    <row r="143" spans="1:36" ht="85.15" customHeight="1">
      <c r="A143" s="41" t="str">
        <f>IF(BOM續頁!AC149="V","延", IF(BOM續頁!AD149="V","新","  "))</f>
        <v xml:space="preserve">  </v>
      </c>
      <c r="B143" s="41">
        <f>BOM續頁!A149</f>
        <v>139</v>
      </c>
      <c r="C143" s="41">
        <f>BOM續頁!K149</f>
        <v>0</v>
      </c>
      <c r="D143" s="41">
        <f>BOM續頁!Q149</f>
        <v>0</v>
      </c>
      <c r="E143" s="48">
        <f>BOM續頁!R149</f>
        <v>0</v>
      </c>
      <c r="F143" s="48">
        <f>BOM續頁!S149</f>
        <v>0</v>
      </c>
      <c r="G143" s="70"/>
      <c r="H143" s="44"/>
      <c r="I143" s="74"/>
      <c r="J143" s="44"/>
      <c r="K143" s="59"/>
      <c r="L143" s="33" t="str">
        <f t="shared" si="24"/>
        <v xml:space="preserve"> </v>
      </c>
      <c r="M143" s="88" t="str">
        <f t="shared" si="25"/>
        <v xml:space="preserve"> </v>
      </c>
      <c r="N143" s="44"/>
      <c r="O143" s="45"/>
      <c r="P143" s="67"/>
      <c r="Q143" s="79" t="str">
        <f t="shared" si="26"/>
        <v xml:space="preserve"> </v>
      </c>
      <c r="R143" s="79" t="str">
        <f t="shared" si="22"/>
        <v xml:space="preserve"> </v>
      </c>
      <c r="S143" s="52"/>
      <c r="T143" s="52"/>
      <c r="U143" s="44"/>
      <c r="V143" s="44"/>
      <c r="W143" s="59"/>
      <c r="X143" s="59"/>
      <c r="Y143" s="34" t="str">
        <f t="shared" si="27"/>
        <v xml:space="preserve"> </v>
      </c>
      <c r="Z143" s="88" t="str">
        <f t="shared" si="28"/>
        <v xml:space="preserve"> </v>
      </c>
      <c r="AA143" s="44"/>
      <c r="AB143" s="70"/>
      <c r="AC143" s="44"/>
      <c r="AD143" s="44"/>
      <c r="AE143" s="80"/>
      <c r="AF143" s="59"/>
      <c r="AG143" s="80" t="str">
        <f t="shared" si="29"/>
        <v xml:space="preserve"> </v>
      </c>
      <c r="AH143" s="79" t="str">
        <f t="shared" si="30"/>
        <v xml:space="preserve"> </v>
      </c>
      <c r="AI143" s="52"/>
      <c r="AJ143" s="79">
        <f t="shared" si="23"/>
        <v>0</v>
      </c>
    </row>
    <row r="144" spans="1:36" ht="85.15" customHeight="1">
      <c r="A144" s="41" t="str">
        <f>IF(BOM續頁!AC150="V","延", IF(BOM續頁!AD150="V","新","  "))</f>
        <v xml:space="preserve">  </v>
      </c>
      <c r="B144" s="41">
        <f>BOM續頁!A150</f>
        <v>140</v>
      </c>
      <c r="C144" s="41">
        <f>BOM續頁!K150</f>
        <v>0</v>
      </c>
      <c r="D144" s="41">
        <f>BOM續頁!Q150</f>
        <v>0</v>
      </c>
      <c r="E144" s="48">
        <f>BOM續頁!R150</f>
        <v>0</v>
      </c>
      <c r="F144" s="48">
        <f>BOM續頁!S150</f>
        <v>0</v>
      </c>
      <c r="G144" s="70"/>
      <c r="H144" s="44"/>
      <c r="I144" s="74"/>
      <c r="J144" s="44"/>
      <c r="K144" s="59"/>
      <c r="L144" s="33" t="str">
        <f t="shared" si="24"/>
        <v xml:space="preserve"> </v>
      </c>
      <c r="M144" s="88" t="str">
        <f t="shared" si="25"/>
        <v xml:space="preserve"> </v>
      </c>
      <c r="N144" s="44"/>
      <c r="O144" s="45"/>
      <c r="P144" s="67"/>
      <c r="Q144" s="79" t="str">
        <f t="shared" si="26"/>
        <v xml:space="preserve"> </v>
      </c>
      <c r="R144" s="79" t="str">
        <f t="shared" si="22"/>
        <v xml:space="preserve"> </v>
      </c>
      <c r="S144" s="52"/>
      <c r="T144" s="52"/>
      <c r="U144" s="44"/>
      <c r="V144" s="44"/>
      <c r="W144" s="59"/>
      <c r="X144" s="59"/>
      <c r="Y144" s="34" t="str">
        <f t="shared" si="27"/>
        <v xml:space="preserve"> </v>
      </c>
      <c r="Z144" s="88" t="str">
        <f t="shared" si="28"/>
        <v xml:space="preserve"> </v>
      </c>
      <c r="AA144" s="44"/>
      <c r="AB144" s="70"/>
      <c r="AC144" s="44"/>
      <c r="AD144" s="44"/>
      <c r="AE144" s="80"/>
      <c r="AF144" s="59"/>
      <c r="AG144" s="80" t="str">
        <f t="shared" si="29"/>
        <v xml:space="preserve"> </v>
      </c>
      <c r="AH144" s="79" t="str">
        <f t="shared" si="30"/>
        <v xml:space="preserve"> </v>
      </c>
      <c r="AI144" s="52"/>
      <c r="AJ144" s="79">
        <f t="shared" si="23"/>
        <v>0</v>
      </c>
    </row>
    <row r="145" spans="1:36" ht="85.15" customHeight="1">
      <c r="A145" s="41" t="str">
        <f>IF(BOM續頁!AC151="V","延", IF(BOM續頁!AD151="V","新","  "))</f>
        <v xml:space="preserve">  </v>
      </c>
      <c r="B145" s="41">
        <f>BOM續頁!A151</f>
        <v>141</v>
      </c>
      <c r="C145" s="41">
        <f>BOM續頁!K151</f>
        <v>0</v>
      </c>
      <c r="D145" s="41">
        <f>BOM續頁!Q151</f>
        <v>0</v>
      </c>
      <c r="E145" s="48">
        <f>BOM續頁!R151</f>
        <v>0</v>
      </c>
      <c r="F145" s="48">
        <f>BOM續頁!S151</f>
        <v>0</v>
      </c>
      <c r="G145" s="70"/>
      <c r="H145" s="44"/>
      <c r="I145" s="74"/>
      <c r="J145" s="44"/>
      <c r="K145" s="59"/>
      <c r="L145" s="33" t="str">
        <f t="shared" si="24"/>
        <v xml:space="preserve"> </v>
      </c>
      <c r="M145" s="88" t="str">
        <f t="shared" si="25"/>
        <v xml:space="preserve"> </v>
      </c>
      <c r="N145" s="44"/>
      <c r="O145" s="45"/>
      <c r="P145" s="67"/>
      <c r="Q145" s="79" t="str">
        <f t="shared" si="26"/>
        <v xml:space="preserve"> </v>
      </c>
      <c r="R145" s="79" t="str">
        <f t="shared" si="22"/>
        <v xml:space="preserve"> </v>
      </c>
      <c r="S145" s="52"/>
      <c r="T145" s="52"/>
      <c r="U145" s="44"/>
      <c r="V145" s="44"/>
      <c r="W145" s="59"/>
      <c r="X145" s="59"/>
      <c r="Y145" s="34" t="str">
        <f t="shared" si="27"/>
        <v xml:space="preserve"> </v>
      </c>
      <c r="Z145" s="88" t="str">
        <f t="shared" si="28"/>
        <v xml:space="preserve"> </v>
      </c>
      <c r="AA145" s="44"/>
      <c r="AB145" s="70"/>
      <c r="AC145" s="44"/>
      <c r="AD145" s="44"/>
      <c r="AE145" s="80"/>
      <c r="AF145" s="59"/>
      <c r="AG145" s="80" t="str">
        <f t="shared" si="29"/>
        <v xml:space="preserve"> </v>
      </c>
      <c r="AH145" s="79" t="str">
        <f t="shared" si="30"/>
        <v xml:space="preserve"> </v>
      </c>
      <c r="AI145" s="52"/>
      <c r="AJ145" s="79">
        <f t="shared" si="23"/>
        <v>0</v>
      </c>
    </row>
    <row r="146" spans="1:36" ht="85.15" customHeight="1">
      <c r="A146" s="41" t="str">
        <f>IF(BOM續頁!AC152="V","延", IF(BOM續頁!AD152="V","新","  "))</f>
        <v xml:space="preserve">  </v>
      </c>
      <c r="B146" s="41">
        <f>BOM續頁!A152</f>
        <v>142</v>
      </c>
      <c r="C146" s="41">
        <f>BOM續頁!K152</f>
        <v>0</v>
      </c>
      <c r="D146" s="41">
        <f>BOM續頁!Q152</f>
        <v>0</v>
      </c>
      <c r="E146" s="48">
        <f>BOM續頁!R152</f>
        <v>0</v>
      </c>
      <c r="F146" s="48">
        <f>BOM續頁!S152</f>
        <v>0</v>
      </c>
      <c r="G146" s="70"/>
      <c r="H146" s="44"/>
      <c r="I146" s="74"/>
      <c r="J146" s="44"/>
      <c r="K146" s="59"/>
      <c r="L146" s="33" t="str">
        <f t="shared" si="24"/>
        <v xml:space="preserve"> </v>
      </c>
      <c r="M146" s="88" t="str">
        <f t="shared" si="25"/>
        <v xml:space="preserve"> </v>
      </c>
      <c r="N146" s="44"/>
      <c r="O146" s="45"/>
      <c r="P146" s="67"/>
      <c r="Q146" s="79" t="str">
        <f t="shared" si="26"/>
        <v xml:space="preserve"> </v>
      </c>
      <c r="R146" s="79" t="str">
        <f t="shared" si="22"/>
        <v xml:space="preserve"> </v>
      </c>
      <c r="S146" s="52"/>
      <c r="T146" s="52"/>
      <c r="U146" s="44"/>
      <c r="V146" s="44"/>
      <c r="W146" s="59"/>
      <c r="X146" s="59"/>
      <c r="Y146" s="34" t="str">
        <f t="shared" si="27"/>
        <v xml:space="preserve"> </v>
      </c>
      <c r="Z146" s="88" t="str">
        <f t="shared" si="28"/>
        <v xml:space="preserve"> </v>
      </c>
      <c r="AA146" s="44"/>
      <c r="AB146" s="70"/>
      <c r="AC146" s="44"/>
      <c r="AD146" s="44"/>
      <c r="AE146" s="80"/>
      <c r="AF146" s="59"/>
      <c r="AG146" s="80" t="str">
        <f t="shared" si="29"/>
        <v xml:space="preserve"> </v>
      </c>
      <c r="AH146" s="79" t="str">
        <f t="shared" si="30"/>
        <v xml:space="preserve"> </v>
      </c>
      <c r="AI146" s="52"/>
      <c r="AJ146" s="79">
        <f t="shared" si="23"/>
        <v>0</v>
      </c>
    </row>
    <row r="147" spans="1:36" ht="85.15" customHeight="1">
      <c r="A147" s="41" t="str">
        <f>IF(BOM續頁!AC153="V","延", IF(BOM續頁!AD153="V","新","  "))</f>
        <v xml:space="preserve">  </v>
      </c>
      <c r="B147" s="41">
        <f>BOM續頁!A153</f>
        <v>143</v>
      </c>
      <c r="C147" s="41">
        <f>BOM續頁!K153</f>
        <v>0</v>
      </c>
      <c r="D147" s="41">
        <f>BOM續頁!Q153</f>
        <v>0</v>
      </c>
      <c r="E147" s="48">
        <f>BOM續頁!R153</f>
        <v>0</v>
      </c>
      <c r="F147" s="48">
        <f>BOM續頁!S153</f>
        <v>0</v>
      </c>
      <c r="G147" s="70"/>
      <c r="H147" s="44"/>
      <c r="I147" s="74"/>
      <c r="J147" s="44"/>
      <c r="K147" s="59"/>
      <c r="L147" s="33" t="str">
        <f t="shared" si="24"/>
        <v xml:space="preserve"> </v>
      </c>
      <c r="M147" s="88" t="str">
        <f t="shared" si="25"/>
        <v xml:space="preserve"> </v>
      </c>
      <c r="N147" s="44"/>
      <c r="O147" s="45"/>
      <c r="P147" s="67"/>
      <c r="Q147" s="79" t="str">
        <f t="shared" si="26"/>
        <v xml:space="preserve"> </v>
      </c>
      <c r="R147" s="79" t="str">
        <f t="shared" si="22"/>
        <v xml:space="preserve"> </v>
      </c>
      <c r="S147" s="52"/>
      <c r="T147" s="52"/>
      <c r="U147" s="44"/>
      <c r="V147" s="44"/>
      <c r="W147" s="59"/>
      <c r="X147" s="59"/>
      <c r="Y147" s="34" t="str">
        <f t="shared" si="27"/>
        <v xml:space="preserve"> </v>
      </c>
      <c r="Z147" s="88" t="str">
        <f t="shared" si="28"/>
        <v xml:space="preserve"> </v>
      </c>
      <c r="AA147" s="44"/>
      <c r="AB147" s="70"/>
      <c r="AC147" s="44"/>
      <c r="AD147" s="44"/>
      <c r="AE147" s="80"/>
      <c r="AF147" s="59"/>
      <c r="AG147" s="80" t="str">
        <f t="shared" si="29"/>
        <v xml:space="preserve"> </v>
      </c>
      <c r="AH147" s="79" t="str">
        <f t="shared" si="30"/>
        <v xml:space="preserve"> </v>
      </c>
      <c r="AI147" s="52"/>
      <c r="AJ147" s="79">
        <f t="shared" si="23"/>
        <v>0</v>
      </c>
    </row>
    <row r="148" spans="1:36" ht="85.15" customHeight="1">
      <c r="A148" s="41" t="str">
        <f>IF(BOM續頁!AC154="V","延", IF(BOM續頁!AD154="V","新","  "))</f>
        <v xml:space="preserve">  </v>
      </c>
      <c r="B148" s="41">
        <f>BOM續頁!A154</f>
        <v>144</v>
      </c>
      <c r="C148" s="41">
        <f>BOM續頁!K154</f>
        <v>0</v>
      </c>
      <c r="D148" s="41">
        <f>BOM續頁!Q154</f>
        <v>0</v>
      </c>
      <c r="E148" s="48">
        <f>BOM續頁!R154</f>
        <v>0</v>
      </c>
      <c r="F148" s="48">
        <f>BOM續頁!S154</f>
        <v>0</v>
      </c>
      <c r="G148" s="70"/>
      <c r="H148" s="44"/>
      <c r="I148" s="74"/>
      <c r="J148" s="44"/>
      <c r="K148" s="59"/>
      <c r="L148" s="33" t="str">
        <f t="shared" si="24"/>
        <v xml:space="preserve"> </v>
      </c>
      <c r="M148" s="88" t="str">
        <f t="shared" si="25"/>
        <v xml:space="preserve"> </v>
      </c>
      <c r="N148" s="44"/>
      <c r="O148" s="45"/>
      <c r="P148" s="67"/>
      <c r="Q148" s="79" t="str">
        <f t="shared" si="26"/>
        <v xml:space="preserve"> </v>
      </c>
      <c r="R148" s="79" t="str">
        <f t="shared" si="22"/>
        <v xml:space="preserve"> </v>
      </c>
      <c r="S148" s="52"/>
      <c r="T148" s="52"/>
      <c r="U148" s="44"/>
      <c r="V148" s="44"/>
      <c r="W148" s="59"/>
      <c r="X148" s="59"/>
      <c r="Y148" s="34" t="str">
        <f t="shared" si="27"/>
        <v xml:space="preserve"> </v>
      </c>
      <c r="Z148" s="88" t="str">
        <f t="shared" si="28"/>
        <v xml:space="preserve"> </v>
      </c>
      <c r="AA148" s="44"/>
      <c r="AB148" s="70"/>
      <c r="AC148" s="44"/>
      <c r="AD148" s="44"/>
      <c r="AE148" s="80"/>
      <c r="AF148" s="59"/>
      <c r="AG148" s="80" t="str">
        <f t="shared" si="29"/>
        <v xml:space="preserve"> </v>
      </c>
      <c r="AH148" s="79" t="str">
        <f t="shared" si="30"/>
        <v xml:space="preserve"> </v>
      </c>
      <c r="AI148" s="52"/>
      <c r="AJ148" s="79">
        <f t="shared" si="23"/>
        <v>0</v>
      </c>
    </row>
    <row r="149" spans="1:36" ht="85.15" customHeight="1">
      <c r="A149" s="41" t="str">
        <f>IF(BOM續頁!AC155="V","延", IF(BOM續頁!AD155="V","新","  "))</f>
        <v xml:space="preserve">  </v>
      </c>
      <c r="B149" s="41">
        <f>BOM續頁!A155</f>
        <v>145</v>
      </c>
      <c r="C149" s="41">
        <f>BOM續頁!K155</f>
        <v>0</v>
      </c>
      <c r="D149" s="41">
        <f>BOM續頁!Q155</f>
        <v>0</v>
      </c>
      <c r="E149" s="48">
        <f>BOM續頁!R155</f>
        <v>0</v>
      </c>
      <c r="F149" s="48">
        <f>BOM續頁!S155</f>
        <v>0</v>
      </c>
      <c r="G149" s="70"/>
      <c r="H149" s="44"/>
      <c r="I149" s="74"/>
      <c r="J149" s="44"/>
      <c r="K149" s="59"/>
      <c r="L149" s="33" t="str">
        <f t="shared" si="24"/>
        <v xml:space="preserve"> </v>
      </c>
      <c r="M149" s="88" t="str">
        <f t="shared" si="25"/>
        <v xml:space="preserve"> </v>
      </c>
      <c r="N149" s="44"/>
      <c r="O149" s="45"/>
      <c r="P149" s="67"/>
      <c r="Q149" s="79" t="str">
        <f t="shared" si="26"/>
        <v xml:space="preserve"> </v>
      </c>
      <c r="R149" s="79" t="str">
        <f t="shared" si="22"/>
        <v xml:space="preserve"> </v>
      </c>
      <c r="S149" s="52"/>
      <c r="T149" s="52"/>
      <c r="U149" s="44"/>
      <c r="V149" s="44"/>
      <c r="W149" s="59"/>
      <c r="X149" s="59"/>
      <c r="Y149" s="34" t="str">
        <f t="shared" si="27"/>
        <v xml:space="preserve"> </v>
      </c>
      <c r="Z149" s="88" t="str">
        <f t="shared" si="28"/>
        <v xml:space="preserve"> </v>
      </c>
      <c r="AA149" s="44"/>
      <c r="AB149" s="70"/>
      <c r="AC149" s="44"/>
      <c r="AD149" s="44"/>
      <c r="AE149" s="80"/>
      <c r="AF149" s="59"/>
      <c r="AG149" s="80" t="str">
        <f t="shared" si="29"/>
        <v xml:space="preserve"> </v>
      </c>
      <c r="AH149" s="79" t="str">
        <f t="shared" si="30"/>
        <v xml:space="preserve"> </v>
      </c>
      <c r="AI149" s="52"/>
      <c r="AJ149" s="79">
        <f t="shared" si="23"/>
        <v>0</v>
      </c>
    </row>
    <row r="150" spans="1:36" ht="85.15" customHeight="1">
      <c r="A150" s="41" t="str">
        <f>IF(BOM續頁!AC156="V","延", IF(BOM續頁!AD156="V","新","  "))</f>
        <v xml:space="preserve">  </v>
      </c>
      <c r="B150" s="41">
        <f>BOM續頁!A156</f>
        <v>146</v>
      </c>
      <c r="C150" s="41">
        <f>BOM續頁!K156</f>
        <v>0</v>
      </c>
      <c r="D150" s="41">
        <f>BOM續頁!Q156</f>
        <v>0</v>
      </c>
      <c r="E150" s="48">
        <f>BOM續頁!R156</f>
        <v>0</v>
      </c>
      <c r="F150" s="48">
        <f>BOM續頁!S156</f>
        <v>0</v>
      </c>
      <c r="G150" s="70"/>
      <c r="H150" s="44"/>
      <c r="I150" s="74"/>
      <c r="J150" s="44"/>
      <c r="K150" s="59"/>
      <c r="L150" s="33" t="str">
        <f t="shared" si="24"/>
        <v xml:space="preserve"> </v>
      </c>
      <c r="M150" s="88" t="str">
        <f t="shared" si="25"/>
        <v xml:space="preserve"> </v>
      </c>
      <c r="N150" s="44"/>
      <c r="O150" s="45"/>
      <c r="P150" s="67"/>
      <c r="Q150" s="79" t="str">
        <f t="shared" si="26"/>
        <v xml:space="preserve"> </v>
      </c>
      <c r="R150" s="79" t="str">
        <f t="shared" si="22"/>
        <v xml:space="preserve"> </v>
      </c>
      <c r="S150" s="52"/>
      <c r="T150" s="52"/>
      <c r="U150" s="44"/>
      <c r="V150" s="44"/>
      <c r="W150" s="59"/>
      <c r="X150" s="59"/>
      <c r="Y150" s="34" t="str">
        <f t="shared" si="27"/>
        <v xml:space="preserve"> </v>
      </c>
      <c r="Z150" s="88" t="str">
        <f t="shared" si="28"/>
        <v xml:space="preserve"> </v>
      </c>
      <c r="AA150" s="44"/>
      <c r="AB150" s="70"/>
      <c r="AC150" s="44"/>
      <c r="AD150" s="44"/>
      <c r="AE150" s="80"/>
      <c r="AF150" s="59"/>
      <c r="AG150" s="80" t="str">
        <f t="shared" si="29"/>
        <v xml:space="preserve"> </v>
      </c>
      <c r="AH150" s="79" t="str">
        <f t="shared" si="30"/>
        <v xml:space="preserve"> </v>
      </c>
      <c r="AI150" s="52"/>
      <c r="AJ150" s="79">
        <f t="shared" si="23"/>
        <v>0</v>
      </c>
    </row>
    <row r="151" spans="1:36" ht="85.15" customHeight="1">
      <c r="A151" s="41" t="str">
        <f>IF(BOM續頁!AC157="V","延", IF(BOM續頁!AD157="V","新","  "))</f>
        <v xml:space="preserve">  </v>
      </c>
      <c r="B151" s="41">
        <f>BOM續頁!A157</f>
        <v>147</v>
      </c>
      <c r="C151" s="41">
        <f>BOM續頁!K157</f>
        <v>0</v>
      </c>
      <c r="D151" s="41">
        <f>BOM續頁!Q157</f>
        <v>0</v>
      </c>
      <c r="E151" s="48">
        <f>BOM續頁!R157</f>
        <v>0</v>
      </c>
      <c r="F151" s="48">
        <f>BOM續頁!S157</f>
        <v>0</v>
      </c>
      <c r="G151" s="70"/>
      <c r="H151" s="44"/>
      <c r="I151" s="74"/>
      <c r="J151" s="44"/>
      <c r="K151" s="59"/>
      <c r="L151" s="33" t="str">
        <f t="shared" si="24"/>
        <v xml:space="preserve"> </v>
      </c>
      <c r="M151" s="88" t="str">
        <f t="shared" si="25"/>
        <v xml:space="preserve"> </v>
      </c>
      <c r="N151" s="44"/>
      <c r="O151" s="45"/>
      <c r="P151" s="67"/>
      <c r="Q151" s="79" t="str">
        <f t="shared" si="26"/>
        <v xml:space="preserve"> </v>
      </c>
      <c r="R151" s="79" t="str">
        <f t="shared" si="22"/>
        <v xml:space="preserve"> </v>
      </c>
      <c r="S151" s="52"/>
      <c r="T151" s="52"/>
      <c r="U151" s="44"/>
      <c r="V151" s="44"/>
      <c r="W151" s="59"/>
      <c r="X151" s="59"/>
      <c r="Y151" s="34" t="str">
        <f t="shared" si="27"/>
        <v xml:space="preserve"> </v>
      </c>
      <c r="Z151" s="88" t="str">
        <f t="shared" si="28"/>
        <v xml:space="preserve"> </v>
      </c>
      <c r="AA151" s="44"/>
      <c r="AB151" s="70"/>
      <c r="AC151" s="44"/>
      <c r="AD151" s="44"/>
      <c r="AE151" s="80"/>
      <c r="AF151" s="59"/>
      <c r="AG151" s="80" t="str">
        <f t="shared" si="29"/>
        <v xml:space="preserve"> </v>
      </c>
      <c r="AH151" s="79" t="str">
        <f t="shared" si="30"/>
        <v xml:space="preserve"> </v>
      </c>
      <c r="AI151" s="52"/>
      <c r="AJ151" s="79">
        <f t="shared" si="23"/>
        <v>0</v>
      </c>
    </row>
    <row r="152" spans="1:36" ht="85.15" customHeight="1">
      <c r="A152" s="41" t="str">
        <f>IF(BOM續頁!AC158="V","延", IF(BOM續頁!AD158="V","新","  "))</f>
        <v xml:space="preserve">  </v>
      </c>
      <c r="B152" s="41">
        <f>BOM續頁!A158</f>
        <v>148</v>
      </c>
      <c r="C152" s="41">
        <f>BOM續頁!K158</f>
        <v>0</v>
      </c>
      <c r="D152" s="41">
        <f>BOM續頁!Q158</f>
        <v>0</v>
      </c>
      <c r="E152" s="48">
        <f>BOM續頁!R158</f>
        <v>0</v>
      </c>
      <c r="F152" s="48">
        <f>BOM續頁!S158</f>
        <v>0</v>
      </c>
      <c r="G152" s="70"/>
      <c r="H152" s="44"/>
      <c r="I152" s="74"/>
      <c r="J152" s="44"/>
      <c r="K152" s="59"/>
      <c r="L152" s="33" t="str">
        <f t="shared" si="24"/>
        <v xml:space="preserve"> </v>
      </c>
      <c r="M152" s="88" t="str">
        <f t="shared" si="25"/>
        <v xml:space="preserve"> </v>
      </c>
      <c r="N152" s="44"/>
      <c r="O152" s="45"/>
      <c r="P152" s="67"/>
      <c r="Q152" s="79" t="str">
        <f t="shared" si="26"/>
        <v xml:space="preserve"> </v>
      </c>
      <c r="R152" s="79" t="str">
        <f t="shared" si="22"/>
        <v xml:space="preserve"> </v>
      </c>
      <c r="S152" s="52"/>
      <c r="T152" s="52"/>
      <c r="U152" s="44"/>
      <c r="V152" s="44"/>
      <c r="W152" s="59"/>
      <c r="X152" s="59"/>
      <c r="Y152" s="34" t="str">
        <f t="shared" si="27"/>
        <v xml:space="preserve"> </v>
      </c>
      <c r="Z152" s="88" t="str">
        <f t="shared" si="28"/>
        <v xml:space="preserve"> </v>
      </c>
      <c r="AA152" s="44"/>
      <c r="AB152" s="70"/>
      <c r="AC152" s="44"/>
      <c r="AD152" s="44"/>
      <c r="AE152" s="80"/>
      <c r="AF152" s="59"/>
      <c r="AG152" s="80" t="str">
        <f t="shared" si="29"/>
        <v xml:space="preserve"> </v>
      </c>
      <c r="AH152" s="79" t="str">
        <f t="shared" si="30"/>
        <v xml:space="preserve"> </v>
      </c>
      <c r="AI152" s="52"/>
      <c r="AJ152" s="79">
        <f t="shared" si="23"/>
        <v>0</v>
      </c>
    </row>
    <row r="153" spans="1:36" ht="85.15" customHeight="1">
      <c r="A153" s="41" t="str">
        <f>IF(BOM續頁!AC159="V","延", IF(BOM續頁!AD159="V","新","  "))</f>
        <v xml:space="preserve">  </v>
      </c>
      <c r="B153" s="41">
        <f>BOM續頁!A159</f>
        <v>149</v>
      </c>
      <c r="C153" s="41">
        <f>BOM續頁!K159</f>
        <v>0</v>
      </c>
      <c r="D153" s="41">
        <f>BOM續頁!Q159</f>
        <v>0</v>
      </c>
      <c r="E153" s="48">
        <f>BOM續頁!R159</f>
        <v>0</v>
      </c>
      <c r="F153" s="48">
        <f>BOM續頁!S159</f>
        <v>0</v>
      </c>
      <c r="G153" s="70"/>
      <c r="H153" s="44"/>
      <c r="I153" s="74"/>
      <c r="J153" s="44"/>
      <c r="K153" s="59"/>
      <c r="L153" s="33" t="str">
        <f t="shared" si="24"/>
        <v xml:space="preserve"> </v>
      </c>
      <c r="M153" s="88" t="str">
        <f t="shared" si="25"/>
        <v xml:space="preserve"> </v>
      </c>
      <c r="N153" s="44"/>
      <c r="O153" s="45"/>
      <c r="P153" s="67"/>
      <c r="Q153" s="79" t="str">
        <f t="shared" si="26"/>
        <v xml:space="preserve"> </v>
      </c>
      <c r="R153" s="79" t="str">
        <f t="shared" si="22"/>
        <v xml:space="preserve"> </v>
      </c>
      <c r="S153" s="52"/>
      <c r="T153" s="52"/>
      <c r="U153" s="44"/>
      <c r="V153" s="44"/>
      <c r="W153" s="59"/>
      <c r="X153" s="59"/>
      <c r="Y153" s="34" t="str">
        <f t="shared" si="27"/>
        <v xml:space="preserve"> </v>
      </c>
      <c r="Z153" s="88" t="str">
        <f t="shared" si="28"/>
        <v xml:space="preserve"> </v>
      </c>
      <c r="AA153" s="44"/>
      <c r="AB153" s="70"/>
      <c r="AC153" s="44"/>
      <c r="AD153" s="44"/>
      <c r="AE153" s="80"/>
      <c r="AF153" s="59"/>
      <c r="AG153" s="80" t="str">
        <f t="shared" si="29"/>
        <v xml:space="preserve"> </v>
      </c>
      <c r="AH153" s="79" t="str">
        <f t="shared" si="30"/>
        <v xml:space="preserve"> </v>
      </c>
      <c r="AI153" s="52"/>
      <c r="AJ153" s="79">
        <f t="shared" si="23"/>
        <v>0</v>
      </c>
    </row>
    <row r="154" spans="1:36" ht="85.15" customHeight="1">
      <c r="A154" s="41" t="str">
        <f>IF(BOM續頁!AC160="V","延", IF(BOM續頁!AD160="V","新","  "))</f>
        <v xml:space="preserve">  </v>
      </c>
      <c r="B154" s="41">
        <f>BOM續頁!A160</f>
        <v>150</v>
      </c>
      <c r="C154" s="41">
        <f>BOM續頁!K160</f>
        <v>0</v>
      </c>
      <c r="D154" s="41">
        <f>BOM續頁!Q160</f>
        <v>0</v>
      </c>
      <c r="E154" s="48">
        <f>BOM續頁!R160</f>
        <v>0</v>
      </c>
      <c r="F154" s="48">
        <f>BOM續頁!S160</f>
        <v>0</v>
      </c>
      <c r="G154" s="70"/>
      <c r="H154" s="44"/>
      <c r="I154" s="74"/>
      <c r="J154" s="44"/>
      <c r="K154" s="59"/>
      <c r="L154" s="33" t="str">
        <f t="shared" si="24"/>
        <v xml:space="preserve"> </v>
      </c>
      <c r="M154" s="88" t="str">
        <f t="shared" si="25"/>
        <v xml:space="preserve"> </v>
      </c>
      <c r="N154" s="44"/>
      <c r="O154" s="45"/>
      <c r="P154" s="67"/>
      <c r="Q154" s="79" t="str">
        <f t="shared" si="26"/>
        <v xml:space="preserve"> </v>
      </c>
      <c r="R154" s="79" t="str">
        <f t="shared" si="22"/>
        <v xml:space="preserve"> </v>
      </c>
      <c r="S154" s="52"/>
      <c r="T154" s="52"/>
      <c r="U154" s="44"/>
      <c r="V154" s="44"/>
      <c r="W154" s="59"/>
      <c r="X154" s="59"/>
      <c r="Y154" s="34" t="str">
        <f t="shared" si="27"/>
        <v xml:space="preserve"> </v>
      </c>
      <c r="Z154" s="88" t="str">
        <f t="shared" si="28"/>
        <v xml:space="preserve"> </v>
      </c>
      <c r="AA154" s="44"/>
      <c r="AB154" s="70"/>
      <c r="AC154" s="44"/>
      <c r="AD154" s="44"/>
      <c r="AE154" s="80"/>
      <c r="AF154" s="59"/>
      <c r="AG154" s="80" t="str">
        <f t="shared" si="29"/>
        <v xml:space="preserve"> </v>
      </c>
      <c r="AH154" s="79" t="str">
        <f t="shared" si="30"/>
        <v xml:space="preserve"> </v>
      </c>
      <c r="AI154" s="52"/>
      <c r="AJ154" s="79">
        <f t="shared" si="23"/>
        <v>0</v>
      </c>
    </row>
    <row r="155" spans="1:36" ht="85.15" customHeight="1">
      <c r="A155" s="41" t="str">
        <f>IF(BOM續頁!AC161="V","延", IF(BOM續頁!AD161="V","新","  "))</f>
        <v xml:space="preserve">  </v>
      </c>
      <c r="B155" s="41">
        <f>BOM續頁!A161</f>
        <v>151</v>
      </c>
      <c r="C155" s="41">
        <f>BOM續頁!K161</f>
        <v>0</v>
      </c>
      <c r="D155" s="41">
        <f>BOM續頁!Q161</f>
        <v>0</v>
      </c>
      <c r="E155" s="48">
        <f>BOM續頁!R161</f>
        <v>0</v>
      </c>
      <c r="F155" s="48">
        <f>BOM續頁!S161</f>
        <v>0</v>
      </c>
      <c r="G155" s="70"/>
      <c r="H155" s="44"/>
      <c r="I155" s="74"/>
      <c r="J155" s="44"/>
      <c r="K155" s="59"/>
      <c r="L155" s="33" t="str">
        <f t="shared" si="24"/>
        <v xml:space="preserve"> </v>
      </c>
      <c r="M155" s="88" t="str">
        <f t="shared" si="25"/>
        <v xml:space="preserve"> </v>
      </c>
      <c r="N155" s="44"/>
      <c r="O155" s="45"/>
      <c r="P155" s="67"/>
      <c r="Q155" s="79" t="str">
        <f t="shared" si="26"/>
        <v xml:space="preserve"> </v>
      </c>
      <c r="R155" s="79" t="str">
        <f t="shared" si="22"/>
        <v xml:space="preserve"> </v>
      </c>
      <c r="S155" s="52"/>
      <c r="T155" s="52"/>
      <c r="U155" s="44"/>
      <c r="V155" s="44"/>
      <c r="W155" s="59"/>
      <c r="X155" s="59"/>
      <c r="Y155" s="34" t="str">
        <f t="shared" si="27"/>
        <v xml:space="preserve"> </v>
      </c>
      <c r="Z155" s="88" t="str">
        <f t="shared" si="28"/>
        <v xml:space="preserve"> </v>
      </c>
      <c r="AA155" s="44"/>
      <c r="AB155" s="70"/>
      <c r="AC155" s="44"/>
      <c r="AD155" s="44"/>
      <c r="AE155" s="80"/>
      <c r="AF155" s="59"/>
      <c r="AG155" s="80" t="str">
        <f t="shared" si="29"/>
        <v xml:space="preserve"> </v>
      </c>
      <c r="AH155" s="79" t="str">
        <f t="shared" si="30"/>
        <v xml:space="preserve"> </v>
      </c>
      <c r="AI155" s="52"/>
      <c r="AJ155" s="79">
        <f t="shared" si="23"/>
        <v>0</v>
      </c>
    </row>
    <row r="156" spans="1:36" ht="85.15" customHeight="1">
      <c r="A156" s="41" t="str">
        <f>IF(BOM續頁!AC162="V","延", IF(BOM續頁!AD162="V","新","  "))</f>
        <v xml:space="preserve">  </v>
      </c>
      <c r="B156" s="41">
        <f>BOM續頁!A162</f>
        <v>152</v>
      </c>
      <c r="C156" s="41">
        <f>BOM續頁!K162</f>
        <v>0</v>
      </c>
      <c r="D156" s="41">
        <f>BOM續頁!Q162</f>
        <v>0</v>
      </c>
      <c r="E156" s="48">
        <f>BOM續頁!R162</f>
        <v>0</v>
      </c>
      <c r="F156" s="48">
        <f>BOM續頁!S162</f>
        <v>0</v>
      </c>
      <c r="G156" s="70"/>
      <c r="H156" s="44"/>
      <c r="I156" s="74"/>
      <c r="J156" s="44"/>
      <c r="K156" s="59"/>
      <c r="L156" s="33" t="str">
        <f t="shared" si="24"/>
        <v xml:space="preserve"> </v>
      </c>
      <c r="M156" s="88" t="str">
        <f t="shared" si="25"/>
        <v xml:space="preserve"> </v>
      </c>
      <c r="N156" s="44"/>
      <c r="O156" s="45"/>
      <c r="P156" s="67"/>
      <c r="Q156" s="79" t="str">
        <f t="shared" si="26"/>
        <v xml:space="preserve"> </v>
      </c>
      <c r="R156" s="79" t="str">
        <f t="shared" si="22"/>
        <v xml:space="preserve"> </v>
      </c>
      <c r="S156" s="52"/>
      <c r="T156" s="52"/>
      <c r="U156" s="44"/>
      <c r="V156" s="44"/>
      <c r="W156" s="59"/>
      <c r="X156" s="59"/>
      <c r="Y156" s="34" t="str">
        <f t="shared" si="27"/>
        <v xml:space="preserve"> </v>
      </c>
      <c r="Z156" s="88" t="str">
        <f t="shared" si="28"/>
        <v xml:space="preserve"> </v>
      </c>
      <c r="AA156" s="44"/>
      <c r="AB156" s="70"/>
      <c r="AC156" s="44"/>
      <c r="AD156" s="44"/>
      <c r="AE156" s="80"/>
      <c r="AF156" s="59"/>
      <c r="AG156" s="80" t="str">
        <f t="shared" si="29"/>
        <v xml:space="preserve"> </v>
      </c>
      <c r="AH156" s="79" t="str">
        <f t="shared" si="30"/>
        <v xml:space="preserve"> </v>
      </c>
      <c r="AI156" s="52"/>
      <c r="AJ156" s="79">
        <f t="shared" si="23"/>
        <v>0</v>
      </c>
    </row>
    <row r="157" spans="1:36" ht="85.15" customHeight="1">
      <c r="A157" s="41" t="str">
        <f>IF(BOM續頁!AC163="V","延", IF(BOM續頁!AD163="V","新","  "))</f>
        <v xml:space="preserve">  </v>
      </c>
      <c r="B157" s="41">
        <f>BOM續頁!A163</f>
        <v>153</v>
      </c>
      <c r="C157" s="41">
        <f>BOM續頁!K163</f>
        <v>0</v>
      </c>
      <c r="D157" s="41">
        <f>BOM續頁!Q163</f>
        <v>0</v>
      </c>
      <c r="E157" s="48">
        <f>BOM續頁!R163</f>
        <v>0</v>
      </c>
      <c r="F157" s="48">
        <f>BOM續頁!S163</f>
        <v>0</v>
      </c>
      <c r="G157" s="70"/>
      <c r="H157" s="44"/>
      <c r="I157" s="74"/>
      <c r="J157" s="44"/>
      <c r="K157" s="59"/>
      <c r="L157" s="33" t="str">
        <f t="shared" si="24"/>
        <v xml:space="preserve"> </v>
      </c>
      <c r="M157" s="88" t="str">
        <f t="shared" si="25"/>
        <v xml:space="preserve"> </v>
      </c>
      <c r="N157" s="44"/>
      <c r="O157" s="45"/>
      <c r="P157" s="67"/>
      <c r="Q157" s="79" t="str">
        <f t="shared" si="26"/>
        <v xml:space="preserve"> </v>
      </c>
      <c r="R157" s="79" t="str">
        <f t="shared" si="22"/>
        <v xml:space="preserve"> </v>
      </c>
      <c r="S157" s="52"/>
      <c r="T157" s="52"/>
      <c r="U157" s="44"/>
      <c r="V157" s="44"/>
      <c r="W157" s="59"/>
      <c r="X157" s="59"/>
      <c r="Y157" s="34" t="str">
        <f t="shared" si="27"/>
        <v xml:space="preserve"> </v>
      </c>
      <c r="Z157" s="88" t="str">
        <f t="shared" si="28"/>
        <v xml:space="preserve"> </v>
      </c>
      <c r="AA157" s="44"/>
      <c r="AB157" s="70"/>
      <c r="AC157" s="44"/>
      <c r="AD157" s="44"/>
      <c r="AE157" s="80"/>
      <c r="AF157" s="59"/>
      <c r="AG157" s="80" t="str">
        <f t="shared" si="29"/>
        <v xml:space="preserve"> </v>
      </c>
      <c r="AH157" s="79" t="str">
        <f t="shared" si="30"/>
        <v xml:space="preserve"> </v>
      </c>
      <c r="AI157" s="52"/>
      <c r="AJ157" s="79">
        <f t="shared" si="23"/>
        <v>0</v>
      </c>
    </row>
    <row r="158" spans="1:36" ht="85.15" customHeight="1">
      <c r="A158" s="41" t="str">
        <f>IF(BOM續頁!AC164="V","延", IF(BOM續頁!AD164="V","新","  "))</f>
        <v xml:space="preserve">  </v>
      </c>
      <c r="B158" s="41">
        <f>BOM續頁!A164</f>
        <v>154</v>
      </c>
      <c r="C158" s="41">
        <f>BOM續頁!K164</f>
        <v>0</v>
      </c>
      <c r="D158" s="41">
        <f>BOM續頁!Q164</f>
        <v>0</v>
      </c>
      <c r="E158" s="48">
        <f>BOM續頁!R164</f>
        <v>0</v>
      </c>
      <c r="F158" s="48">
        <f>BOM續頁!S164</f>
        <v>0</v>
      </c>
      <c r="G158" s="70"/>
      <c r="H158" s="44"/>
      <c r="I158" s="74"/>
      <c r="J158" s="44"/>
      <c r="K158" s="59"/>
      <c r="L158" s="33" t="str">
        <f t="shared" si="24"/>
        <v xml:space="preserve"> </v>
      </c>
      <c r="M158" s="88" t="str">
        <f t="shared" si="25"/>
        <v xml:space="preserve"> </v>
      </c>
      <c r="N158" s="44"/>
      <c r="O158" s="45"/>
      <c r="P158" s="67"/>
      <c r="Q158" s="79" t="str">
        <f t="shared" si="26"/>
        <v xml:space="preserve"> </v>
      </c>
      <c r="R158" s="79" t="str">
        <f t="shared" si="22"/>
        <v xml:space="preserve"> </v>
      </c>
      <c r="S158" s="52"/>
      <c r="T158" s="52"/>
      <c r="U158" s="44"/>
      <c r="V158" s="44"/>
      <c r="W158" s="59"/>
      <c r="X158" s="59"/>
      <c r="Y158" s="34" t="str">
        <f t="shared" si="27"/>
        <v xml:space="preserve"> </v>
      </c>
      <c r="Z158" s="88" t="str">
        <f t="shared" si="28"/>
        <v xml:space="preserve"> </v>
      </c>
      <c r="AA158" s="44"/>
      <c r="AB158" s="70"/>
      <c r="AC158" s="44"/>
      <c r="AD158" s="44"/>
      <c r="AE158" s="80"/>
      <c r="AF158" s="59"/>
      <c r="AG158" s="80" t="str">
        <f t="shared" si="29"/>
        <v xml:space="preserve"> </v>
      </c>
      <c r="AH158" s="79" t="str">
        <f t="shared" si="30"/>
        <v xml:space="preserve"> </v>
      </c>
      <c r="AI158" s="52"/>
      <c r="AJ158" s="79">
        <f t="shared" si="23"/>
        <v>0</v>
      </c>
    </row>
    <row r="159" spans="1:36" ht="85.15" customHeight="1">
      <c r="A159" s="41" t="str">
        <f>IF(BOM續頁!AC165="V","延", IF(BOM續頁!AD165="V","新","  "))</f>
        <v xml:space="preserve">  </v>
      </c>
      <c r="B159" s="41">
        <f>BOM續頁!A165</f>
        <v>155</v>
      </c>
      <c r="C159" s="41">
        <f>BOM續頁!K165</f>
        <v>0</v>
      </c>
      <c r="D159" s="41">
        <f>BOM續頁!Q165</f>
        <v>0</v>
      </c>
      <c r="E159" s="48">
        <f>BOM續頁!R165</f>
        <v>0</v>
      </c>
      <c r="F159" s="48">
        <f>BOM續頁!S165</f>
        <v>0</v>
      </c>
      <c r="G159" s="70"/>
      <c r="H159" s="44"/>
      <c r="I159" s="74"/>
      <c r="J159" s="44"/>
      <c r="K159" s="59"/>
      <c r="L159" s="33" t="str">
        <f t="shared" si="24"/>
        <v xml:space="preserve"> </v>
      </c>
      <c r="M159" s="88" t="str">
        <f t="shared" si="25"/>
        <v xml:space="preserve"> </v>
      </c>
      <c r="N159" s="44"/>
      <c r="O159" s="45"/>
      <c r="P159" s="67"/>
      <c r="Q159" s="79" t="str">
        <f t="shared" si="26"/>
        <v xml:space="preserve"> </v>
      </c>
      <c r="R159" s="79" t="str">
        <f t="shared" si="22"/>
        <v xml:space="preserve"> </v>
      </c>
      <c r="S159" s="52"/>
      <c r="T159" s="52"/>
      <c r="U159" s="44"/>
      <c r="V159" s="44"/>
      <c r="W159" s="59"/>
      <c r="X159" s="59"/>
      <c r="Y159" s="34" t="str">
        <f t="shared" si="27"/>
        <v xml:space="preserve"> </v>
      </c>
      <c r="Z159" s="88" t="str">
        <f t="shared" si="28"/>
        <v xml:space="preserve"> </v>
      </c>
      <c r="AA159" s="44"/>
      <c r="AB159" s="70"/>
      <c r="AC159" s="44"/>
      <c r="AD159" s="44"/>
      <c r="AE159" s="80"/>
      <c r="AF159" s="59"/>
      <c r="AG159" s="80" t="str">
        <f t="shared" si="29"/>
        <v xml:space="preserve"> </v>
      </c>
      <c r="AH159" s="79" t="str">
        <f t="shared" si="30"/>
        <v xml:space="preserve"> </v>
      </c>
      <c r="AI159" s="52"/>
      <c r="AJ159" s="79">
        <f t="shared" si="23"/>
        <v>0</v>
      </c>
    </row>
    <row r="160" spans="1:36" ht="85.15" customHeight="1">
      <c r="A160" s="41" t="str">
        <f>IF(BOM續頁!AC166="V","延", IF(BOM續頁!AD166="V","新","  "))</f>
        <v xml:space="preserve">  </v>
      </c>
      <c r="B160" s="41">
        <f>BOM續頁!A166</f>
        <v>156</v>
      </c>
      <c r="C160" s="41">
        <f>BOM續頁!K166</f>
        <v>0</v>
      </c>
      <c r="D160" s="41">
        <f>BOM續頁!Q166</f>
        <v>0</v>
      </c>
      <c r="E160" s="48">
        <f>BOM續頁!R166</f>
        <v>0</v>
      </c>
      <c r="F160" s="48">
        <f>BOM續頁!S166</f>
        <v>0</v>
      </c>
      <c r="G160" s="70"/>
      <c r="H160" s="44"/>
      <c r="I160" s="74"/>
      <c r="J160" s="44"/>
      <c r="K160" s="59"/>
      <c r="L160" s="33" t="str">
        <f t="shared" si="24"/>
        <v xml:space="preserve"> </v>
      </c>
      <c r="M160" s="88" t="str">
        <f t="shared" si="25"/>
        <v xml:space="preserve"> </v>
      </c>
      <c r="N160" s="44"/>
      <c r="O160" s="45"/>
      <c r="P160" s="67"/>
      <c r="Q160" s="79" t="str">
        <f t="shared" si="26"/>
        <v xml:space="preserve"> </v>
      </c>
      <c r="R160" s="79" t="str">
        <f t="shared" si="22"/>
        <v xml:space="preserve"> </v>
      </c>
      <c r="S160" s="52"/>
      <c r="T160" s="52"/>
      <c r="U160" s="44"/>
      <c r="V160" s="44"/>
      <c r="W160" s="59"/>
      <c r="X160" s="59"/>
      <c r="Y160" s="34" t="str">
        <f t="shared" si="27"/>
        <v xml:space="preserve"> </v>
      </c>
      <c r="Z160" s="88" t="str">
        <f t="shared" si="28"/>
        <v xml:space="preserve"> </v>
      </c>
      <c r="AA160" s="44"/>
      <c r="AB160" s="70"/>
      <c r="AC160" s="44"/>
      <c r="AD160" s="44"/>
      <c r="AE160" s="80"/>
      <c r="AF160" s="59"/>
      <c r="AG160" s="80" t="str">
        <f t="shared" si="29"/>
        <v xml:space="preserve"> </v>
      </c>
      <c r="AH160" s="79" t="str">
        <f t="shared" si="30"/>
        <v xml:space="preserve"> </v>
      </c>
      <c r="AI160" s="52"/>
      <c r="AJ160" s="79">
        <f t="shared" si="23"/>
        <v>0</v>
      </c>
    </row>
    <row r="161" spans="1:36" ht="85.15" customHeight="1">
      <c r="A161" s="41" t="str">
        <f>IF(BOM續頁!AC167="V","延", IF(BOM續頁!AD167="V","新","  "))</f>
        <v xml:space="preserve">  </v>
      </c>
      <c r="B161" s="41">
        <f>BOM續頁!A167</f>
        <v>157</v>
      </c>
      <c r="C161" s="41">
        <f>BOM續頁!K167</f>
        <v>0</v>
      </c>
      <c r="D161" s="41">
        <f>BOM續頁!Q167</f>
        <v>0</v>
      </c>
      <c r="E161" s="48">
        <f>BOM續頁!R167</f>
        <v>0</v>
      </c>
      <c r="F161" s="48">
        <f>BOM續頁!S167</f>
        <v>0</v>
      </c>
      <c r="G161" s="70"/>
      <c r="H161" s="44"/>
      <c r="I161" s="74"/>
      <c r="J161" s="44"/>
      <c r="K161" s="59"/>
      <c r="L161" s="33" t="str">
        <f t="shared" si="24"/>
        <v xml:space="preserve"> </v>
      </c>
      <c r="M161" s="88" t="str">
        <f t="shared" si="25"/>
        <v xml:space="preserve"> </v>
      </c>
      <c r="N161" s="44"/>
      <c r="O161" s="45"/>
      <c r="P161" s="67"/>
      <c r="Q161" s="79" t="str">
        <f t="shared" si="26"/>
        <v xml:space="preserve"> </v>
      </c>
      <c r="R161" s="79" t="str">
        <f t="shared" si="22"/>
        <v xml:space="preserve"> </v>
      </c>
      <c r="S161" s="52"/>
      <c r="T161" s="52"/>
      <c r="U161" s="44"/>
      <c r="V161" s="44"/>
      <c r="W161" s="59"/>
      <c r="X161" s="59"/>
      <c r="Y161" s="34" t="str">
        <f t="shared" si="27"/>
        <v xml:space="preserve"> </v>
      </c>
      <c r="Z161" s="88" t="str">
        <f t="shared" si="28"/>
        <v xml:space="preserve"> </v>
      </c>
      <c r="AA161" s="44"/>
      <c r="AB161" s="70"/>
      <c r="AC161" s="44"/>
      <c r="AD161" s="44"/>
      <c r="AE161" s="80"/>
      <c r="AF161" s="59"/>
      <c r="AG161" s="80" t="str">
        <f t="shared" si="29"/>
        <v xml:space="preserve"> </v>
      </c>
      <c r="AH161" s="79" t="str">
        <f t="shared" si="30"/>
        <v xml:space="preserve"> </v>
      </c>
      <c r="AI161" s="52"/>
      <c r="AJ161" s="79">
        <f t="shared" si="23"/>
        <v>0</v>
      </c>
    </row>
    <row r="162" spans="1:36" ht="85.15" customHeight="1">
      <c r="A162" s="41" t="str">
        <f>IF(BOM續頁!AC168="V","延", IF(BOM續頁!AD168="V","新","  "))</f>
        <v xml:space="preserve">  </v>
      </c>
      <c r="B162" s="41">
        <f>BOM續頁!A168</f>
        <v>158</v>
      </c>
      <c r="C162" s="41">
        <f>BOM續頁!K168</f>
        <v>0</v>
      </c>
      <c r="D162" s="41">
        <f>BOM續頁!Q168</f>
        <v>0</v>
      </c>
      <c r="E162" s="48">
        <f>BOM續頁!R168</f>
        <v>0</v>
      </c>
      <c r="F162" s="48">
        <f>BOM續頁!S168</f>
        <v>0</v>
      </c>
      <c r="G162" s="70"/>
      <c r="H162" s="44"/>
      <c r="I162" s="74"/>
      <c r="J162" s="44"/>
      <c r="K162" s="59"/>
      <c r="L162" s="33" t="str">
        <f t="shared" si="24"/>
        <v xml:space="preserve"> </v>
      </c>
      <c r="M162" s="88" t="str">
        <f t="shared" si="25"/>
        <v xml:space="preserve"> </v>
      </c>
      <c r="N162" s="44"/>
      <c r="O162" s="45"/>
      <c r="P162" s="67"/>
      <c r="Q162" s="79" t="str">
        <f t="shared" si="26"/>
        <v xml:space="preserve"> </v>
      </c>
      <c r="R162" s="79" t="str">
        <f t="shared" si="22"/>
        <v xml:space="preserve"> </v>
      </c>
      <c r="S162" s="52"/>
      <c r="T162" s="52"/>
      <c r="U162" s="44"/>
      <c r="V162" s="44"/>
      <c r="W162" s="59"/>
      <c r="X162" s="59"/>
      <c r="Y162" s="34" t="str">
        <f t="shared" si="27"/>
        <v xml:space="preserve"> </v>
      </c>
      <c r="Z162" s="88" t="str">
        <f t="shared" si="28"/>
        <v xml:space="preserve"> </v>
      </c>
      <c r="AA162" s="44"/>
      <c r="AB162" s="70"/>
      <c r="AC162" s="44"/>
      <c r="AD162" s="44"/>
      <c r="AE162" s="80"/>
      <c r="AF162" s="59"/>
      <c r="AG162" s="80" t="str">
        <f t="shared" si="29"/>
        <v xml:space="preserve"> </v>
      </c>
      <c r="AH162" s="79" t="str">
        <f t="shared" si="30"/>
        <v xml:space="preserve"> </v>
      </c>
      <c r="AI162" s="52"/>
      <c r="AJ162" s="79">
        <f t="shared" si="23"/>
        <v>0</v>
      </c>
    </row>
    <row r="163" spans="1:36" ht="85.15" customHeight="1">
      <c r="A163" s="41" t="str">
        <f>IF(BOM續頁!AC169="V","延", IF(BOM續頁!AD169="V","新","  "))</f>
        <v xml:space="preserve">  </v>
      </c>
      <c r="B163" s="41">
        <f>BOM續頁!A169</f>
        <v>159</v>
      </c>
      <c r="C163" s="41">
        <f>BOM續頁!K169</f>
        <v>0</v>
      </c>
      <c r="D163" s="41">
        <f>BOM續頁!Q169</f>
        <v>0</v>
      </c>
      <c r="E163" s="48">
        <f>BOM續頁!R169</f>
        <v>0</v>
      </c>
      <c r="F163" s="48">
        <f>BOM續頁!S169</f>
        <v>0</v>
      </c>
      <c r="G163" s="70"/>
      <c r="H163" s="44"/>
      <c r="I163" s="74"/>
      <c r="J163" s="44"/>
      <c r="K163" s="59"/>
      <c r="L163" s="33" t="str">
        <f t="shared" si="24"/>
        <v xml:space="preserve"> </v>
      </c>
      <c r="M163" s="88" t="str">
        <f t="shared" si="25"/>
        <v xml:space="preserve"> </v>
      </c>
      <c r="N163" s="44"/>
      <c r="O163" s="45"/>
      <c r="P163" s="67"/>
      <c r="Q163" s="79" t="str">
        <f t="shared" si="26"/>
        <v xml:space="preserve"> </v>
      </c>
      <c r="R163" s="79" t="str">
        <f t="shared" si="22"/>
        <v xml:space="preserve"> </v>
      </c>
      <c r="S163" s="52"/>
      <c r="T163" s="52"/>
      <c r="U163" s="44"/>
      <c r="V163" s="44"/>
      <c r="W163" s="59"/>
      <c r="X163" s="59"/>
      <c r="Y163" s="34" t="str">
        <f t="shared" si="27"/>
        <v xml:space="preserve"> </v>
      </c>
      <c r="Z163" s="88" t="str">
        <f t="shared" si="28"/>
        <v xml:space="preserve"> </v>
      </c>
      <c r="AA163" s="44"/>
      <c r="AB163" s="70"/>
      <c r="AC163" s="44"/>
      <c r="AD163" s="44"/>
      <c r="AE163" s="80"/>
      <c r="AF163" s="59"/>
      <c r="AG163" s="80" t="str">
        <f t="shared" si="29"/>
        <v xml:space="preserve"> </v>
      </c>
      <c r="AH163" s="79" t="str">
        <f t="shared" si="30"/>
        <v xml:space="preserve"> </v>
      </c>
      <c r="AI163" s="52"/>
      <c r="AJ163" s="79">
        <f t="shared" si="23"/>
        <v>0</v>
      </c>
    </row>
    <row r="164" spans="1:36" ht="85.15" customHeight="1">
      <c r="A164" s="41" t="str">
        <f>IF(BOM續頁!AC170="V","延", IF(BOM續頁!AD170="V","新","  "))</f>
        <v xml:space="preserve">  </v>
      </c>
      <c r="B164" s="41">
        <f>BOM續頁!A170</f>
        <v>160</v>
      </c>
      <c r="C164" s="41">
        <f>BOM續頁!K170</f>
        <v>0</v>
      </c>
      <c r="D164" s="41">
        <f>BOM續頁!Q170</f>
        <v>0</v>
      </c>
      <c r="E164" s="48">
        <f>BOM續頁!R170</f>
        <v>0</v>
      </c>
      <c r="F164" s="48">
        <f>BOM續頁!S170</f>
        <v>0</v>
      </c>
      <c r="G164" s="70"/>
      <c r="H164" s="44"/>
      <c r="I164" s="74"/>
      <c r="J164" s="44"/>
      <c r="K164" s="59"/>
      <c r="L164" s="33" t="str">
        <f t="shared" si="24"/>
        <v xml:space="preserve"> </v>
      </c>
      <c r="M164" s="88" t="str">
        <f t="shared" si="25"/>
        <v xml:space="preserve"> </v>
      </c>
      <c r="N164" s="44"/>
      <c r="O164" s="45"/>
      <c r="P164" s="67"/>
      <c r="Q164" s="79" t="str">
        <f t="shared" si="26"/>
        <v xml:space="preserve"> </v>
      </c>
      <c r="R164" s="79" t="str">
        <f t="shared" si="22"/>
        <v xml:space="preserve"> </v>
      </c>
      <c r="S164" s="52"/>
      <c r="T164" s="52"/>
      <c r="U164" s="44"/>
      <c r="V164" s="44"/>
      <c r="W164" s="59"/>
      <c r="X164" s="59"/>
      <c r="Y164" s="34" t="str">
        <f t="shared" si="27"/>
        <v xml:space="preserve"> </v>
      </c>
      <c r="Z164" s="88" t="str">
        <f t="shared" si="28"/>
        <v xml:space="preserve"> </v>
      </c>
      <c r="AA164" s="44"/>
      <c r="AB164" s="70"/>
      <c r="AC164" s="44"/>
      <c r="AD164" s="44"/>
      <c r="AE164" s="80"/>
      <c r="AF164" s="59"/>
      <c r="AG164" s="80" t="str">
        <f t="shared" si="29"/>
        <v xml:space="preserve"> </v>
      </c>
      <c r="AH164" s="79" t="str">
        <f t="shared" si="30"/>
        <v xml:space="preserve"> </v>
      </c>
      <c r="AI164" s="52"/>
      <c r="AJ164" s="79">
        <f t="shared" si="23"/>
        <v>0</v>
      </c>
    </row>
    <row r="165" spans="1:36" ht="85.15" customHeight="1">
      <c r="A165" s="41" t="str">
        <f>IF(BOM續頁!AC171="V","延", IF(BOM續頁!AD171="V","新","  "))</f>
        <v xml:space="preserve">  </v>
      </c>
      <c r="B165" s="41">
        <f>BOM續頁!A171</f>
        <v>161</v>
      </c>
      <c r="C165" s="41">
        <f>BOM續頁!K171</f>
        <v>0</v>
      </c>
      <c r="D165" s="41">
        <f>BOM續頁!Q171</f>
        <v>0</v>
      </c>
      <c r="E165" s="48">
        <f>BOM續頁!R171</f>
        <v>0</v>
      </c>
      <c r="F165" s="48">
        <f>BOM續頁!S171</f>
        <v>0</v>
      </c>
      <c r="G165" s="70"/>
      <c r="H165" s="44"/>
      <c r="I165" s="74"/>
      <c r="J165" s="44"/>
      <c r="K165" s="59"/>
      <c r="L165" s="33" t="str">
        <f t="shared" si="24"/>
        <v xml:space="preserve"> </v>
      </c>
      <c r="M165" s="88" t="str">
        <f t="shared" si="25"/>
        <v xml:space="preserve"> </v>
      </c>
      <c r="N165" s="44"/>
      <c r="O165" s="45"/>
      <c r="P165" s="67"/>
      <c r="Q165" s="79" t="str">
        <f t="shared" si="26"/>
        <v xml:space="preserve"> </v>
      </c>
      <c r="R165" s="79" t="str">
        <f t="shared" ref="R165:R196" si="31">IFERROR(M165+Q165, " ")</f>
        <v xml:space="preserve"> </v>
      </c>
      <c r="S165" s="52"/>
      <c r="T165" s="52"/>
      <c r="U165" s="44"/>
      <c r="V165" s="44"/>
      <c r="W165" s="59"/>
      <c r="X165" s="59"/>
      <c r="Y165" s="34" t="str">
        <f t="shared" si="27"/>
        <v xml:space="preserve"> </v>
      </c>
      <c r="Z165" s="88" t="str">
        <f t="shared" si="28"/>
        <v xml:space="preserve"> </v>
      </c>
      <c r="AA165" s="44"/>
      <c r="AB165" s="70"/>
      <c r="AC165" s="44"/>
      <c r="AD165" s="44"/>
      <c r="AE165" s="80"/>
      <c r="AF165" s="59"/>
      <c r="AG165" s="80" t="str">
        <f t="shared" si="29"/>
        <v xml:space="preserve"> </v>
      </c>
      <c r="AH165" s="79" t="str">
        <f t="shared" si="30"/>
        <v xml:space="preserve"> </v>
      </c>
      <c r="AI165" s="52"/>
      <c r="AJ165" s="79">
        <f t="shared" ref="AJ165:AJ196" si="32">SUM(M165,Q165,Z165,AH165)</f>
        <v>0</v>
      </c>
    </row>
    <row r="166" spans="1:36" ht="85.15" customHeight="1">
      <c r="A166" s="41" t="str">
        <f>IF(BOM續頁!AC172="V","延", IF(BOM續頁!AD172="V","新","  "))</f>
        <v xml:space="preserve">  </v>
      </c>
      <c r="B166" s="41">
        <f>BOM續頁!A172</f>
        <v>162</v>
      </c>
      <c r="C166" s="41">
        <f>BOM續頁!K172</f>
        <v>0</v>
      </c>
      <c r="D166" s="41">
        <f>BOM續頁!Q172</f>
        <v>0</v>
      </c>
      <c r="E166" s="48">
        <f>BOM續頁!R172</f>
        <v>0</v>
      </c>
      <c r="F166" s="48">
        <f>BOM續頁!S172</f>
        <v>0</v>
      </c>
      <c r="G166" s="70"/>
      <c r="H166" s="44"/>
      <c r="I166" s="74"/>
      <c r="J166" s="44"/>
      <c r="K166" s="59"/>
      <c r="L166" s="33" t="str">
        <f t="shared" si="24"/>
        <v xml:space="preserve"> </v>
      </c>
      <c r="M166" s="88" t="str">
        <f t="shared" si="25"/>
        <v xml:space="preserve"> </v>
      </c>
      <c r="N166" s="44"/>
      <c r="O166" s="45"/>
      <c r="P166" s="67"/>
      <c r="Q166" s="79" t="str">
        <f t="shared" si="26"/>
        <v xml:space="preserve"> </v>
      </c>
      <c r="R166" s="79" t="str">
        <f t="shared" si="31"/>
        <v xml:space="preserve"> </v>
      </c>
      <c r="S166" s="52"/>
      <c r="T166" s="52"/>
      <c r="U166" s="44"/>
      <c r="V166" s="44"/>
      <c r="W166" s="59"/>
      <c r="X166" s="59"/>
      <c r="Y166" s="34" t="str">
        <f t="shared" si="27"/>
        <v xml:space="preserve"> </v>
      </c>
      <c r="Z166" s="88" t="str">
        <f t="shared" si="28"/>
        <v xml:space="preserve"> </v>
      </c>
      <c r="AA166" s="44"/>
      <c r="AB166" s="70"/>
      <c r="AC166" s="44"/>
      <c r="AD166" s="44"/>
      <c r="AE166" s="80"/>
      <c r="AF166" s="59"/>
      <c r="AG166" s="80" t="str">
        <f t="shared" si="29"/>
        <v xml:space="preserve"> </v>
      </c>
      <c r="AH166" s="79" t="str">
        <f t="shared" si="30"/>
        <v xml:space="preserve"> </v>
      </c>
      <c r="AI166" s="52"/>
      <c r="AJ166" s="79">
        <f t="shared" si="32"/>
        <v>0</v>
      </c>
    </row>
    <row r="167" spans="1:36" ht="85.15" customHeight="1">
      <c r="A167" s="41" t="str">
        <f>IF(BOM續頁!AC173="V","延", IF(BOM續頁!AD173="V","新","  "))</f>
        <v xml:space="preserve">  </v>
      </c>
      <c r="B167" s="41">
        <f>BOM續頁!A173</f>
        <v>163</v>
      </c>
      <c r="C167" s="41">
        <f>BOM續頁!K173</f>
        <v>0</v>
      </c>
      <c r="D167" s="41">
        <f>BOM續頁!Q173</f>
        <v>0</v>
      </c>
      <c r="E167" s="48">
        <f>BOM續頁!R173</f>
        <v>0</v>
      </c>
      <c r="F167" s="48">
        <f>BOM續頁!S173</f>
        <v>0</v>
      </c>
      <c r="G167" s="70"/>
      <c r="H167" s="44"/>
      <c r="I167" s="74"/>
      <c r="J167" s="44"/>
      <c r="K167" s="59"/>
      <c r="L167" s="33" t="str">
        <f t="shared" si="24"/>
        <v xml:space="preserve"> </v>
      </c>
      <c r="M167" s="88" t="str">
        <f t="shared" si="25"/>
        <v xml:space="preserve"> </v>
      </c>
      <c r="N167" s="44"/>
      <c r="O167" s="45"/>
      <c r="P167" s="67"/>
      <c r="Q167" s="79" t="str">
        <f t="shared" si="26"/>
        <v xml:space="preserve"> </v>
      </c>
      <c r="R167" s="79" t="str">
        <f t="shared" si="31"/>
        <v xml:space="preserve"> </v>
      </c>
      <c r="S167" s="52"/>
      <c r="T167" s="52"/>
      <c r="U167" s="44"/>
      <c r="V167" s="44"/>
      <c r="W167" s="59"/>
      <c r="X167" s="59"/>
      <c r="Y167" s="34" t="str">
        <f t="shared" si="27"/>
        <v xml:space="preserve"> </v>
      </c>
      <c r="Z167" s="88" t="str">
        <f t="shared" si="28"/>
        <v xml:space="preserve"> </v>
      </c>
      <c r="AA167" s="44"/>
      <c r="AB167" s="70"/>
      <c r="AC167" s="44"/>
      <c r="AD167" s="44"/>
      <c r="AE167" s="80"/>
      <c r="AF167" s="59"/>
      <c r="AG167" s="80" t="str">
        <f t="shared" si="29"/>
        <v xml:space="preserve"> </v>
      </c>
      <c r="AH167" s="79" t="str">
        <f t="shared" si="30"/>
        <v xml:space="preserve"> </v>
      </c>
      <c r="AI167" s="52"/>
      <c r="AJ167" s="79">
        <f t="shared" si="32"/>
        <v>0</v>
      </c>
    </row>
    <row r="168" spans="1:36" ht="85.15" customHeight="1">
      <c r="A168" s="41" t="str">
        <f>IF(BOM續頁!AC174="V","延", IF(BOM續頁!AD174="V","新","  "))</f>
        <v xml:space="preserve">  </v>
      </c>
      <c r="B168" s="41">
        <f>BOM續頁!A174</f>
        <v>164</v>
      </c>
      <c r="C168" s="41">
        <f>BOM續頁!K174</f>
        <v>0</v>
      </c>
      <c r="D168" s="41">
        <f>BOM續頁!Q174</f>
        <v>0</v>
      </c>
      <c r="E168" s="48">
        <f>BOM續頁!R174</f>
        <v>0</v>
      </c>
      <c r="F168" s="48">
        <f>BOM續頁!S174</f>
        <v>0</v>
      </c>
      <c r="G168" s="70"/>
      <c r="H168" s="44"/>
      <c r="I168" s="74"/>
      <c r="J168" s="44"/>
      <c r="K168" s="59"/>
      <c r="L168" s="33" t="str">
        <f t="shared" si="24"/>
        <v xml:space="preserve"> </v>
      </c>
      <c r="M168" s="88" t="str">
        <f t="shared" si="25"/>
        <v xml:space="preserve"> </v>
      </c>
      <c r="N168" s="44"/>
      <c r="O168" s="45"/>
      <c r="P168" s="67"/>
      <c r="Q168" s="79" t="str">
        <f t="shared" si="26"/>
        <v xml:space="preserve"> </v>
      </c>
      <c r="R168" s="79" t="str">
        <f t="shared" si="31"/>
        <v xml:space="preserve"> </v>
      </c>
      <c r="S168" s="52"/>
      <c r="T168" s="52"/>
      <c r="U168" s="44"/>
      <c r="V168" s="44"/>
      <c r="W168" s="59"/>
      <c r="X168" s="59"/>
      <c r="Y168" s="34" t="str">
        <f t="shared" si="27"/>
        <v xml:space="preserve"> </v>
      </c>
      <c r="Z168" s="88" t="str">
        <f t="shared" si="28"/>
        <v xml:space="preserve"> </v>
      </c>
      <c r="AA168" s="44"/>
      <c r="AB168" s="70"/>
      <c r="AC168" s="44"/>
      <c r="AD168" s="44"/>
      <c r="AE168" s="80"/>
      <c r="AF168" s="59"/>
      <c r="AG168" s="80" t="str">
        <f t="shared" si="29"/>
        <v xml:space="preserve"> </v>
      </c>
      <c r="AH168" s="79" t="str">
        <f t="shared" si="30"/>
        <v xml:space="preserve"> </v>
      </c>
      <c r="AI168" s="52"/>
      <c r="AJ168" s="79">
        <f t="shared" si="32"/>
        <v>0</v>
      </c>
    </row>
    <row r="169" spans="1:36" ht="85.15" customHeight="1">
      <c r="A169" s="41" t="str">
        <f>IF(BOM續頁!AC175="V","延", IF(BOM續頁!AD175="V","新","  "))</f>
        <v xml:space="preserve">  </v>
      </c>
      <c r="B169" s="41">
        <f>BOM續頁!A175</f>
        <v>165</v>
      </c>
      <c r="C169" s="41">
        <f>BOM續頁!K175</f>
        <v>0</v>
      </c>
      <c r="D169" s="41">
        <f>BOM續頁!Q175</f>
        <v>0</v>
      </c>
      <c r="E169" s="48">
        <f>BOM續頁!R175</f>
        <v>0</v>
      </c>
      <c r="F169" s="48">
        <f>BOM續頁!S175</f>
        <v>0</v>
      </c>
      <c r="G169" s="70"/>
      <c r="H169" s="44"/>
      <c r="I169" s="74"/>
      <c r="J169" s="44"/>
      <c r="K169" s="59"/>
      <c r="L169" s="33" t="str">
        <f t="shared" si="24"/>
        <v xml:space="preserve"> </v>
      </c>
      <c r="M169" s="88" t="str">
        <f t="shared" si="25"/>
        <v xml:space="preserve"> </v>
      </c>
      <c r="N169" s="44"/>
      <c r="O169" s="45"/>
      <c r="P169" s="67"/>
      <c r="Q169" s="79" t="str">
        <f t="shared" si="26"/>
        <v xml:space="preserve"> </v>
      </c>
      <c r="R169" s="79" t="str">
        <f t="shared" si="31"/>
        <v xml:space="preserve"> </v>
      </c>
      <c r="S169" s="52"/>
      <c r="T169" s="52"/>
      <c r="U169" s="44"/>
      <c r="V169" s="44"/>
      <c r="W169" s="59"/>
      <c r="X169" s="59"/>
      <c r="Y169" s="34" t="str">
        <f t="shared" si="27"/>
        <v xml:space="preserve"> </v>
      </c>
      <c r="Z169" s="88" t="str">
        <f t="shared" si="28"/>
        <v xml:space="preserve"> </v>
      </c>
      <c r="AA169" s="44"/>
      <c r="AB169" s="70"/>
      <c r="AC169" s="44"/>
      <c r="AD169" s="44"/>
      <c r="AE169" s="80"/>
      <c r="AF169" s="59"/>
      <c r="AG169" s="80" t="str">
        <f t="shared" si="29"/>
        <v xml:space="preserve"> </v>
      </c>
      <c r="AH169" s="79" t="str">
        <f t="shared" si="30"/>
        <v xml:space="preserve"> </v>
      </c>
      <c r="AI169" s="52"/>
      <c r="AJ169" s="79">
        <f t="shared" si="32"/>
        <v>0</v>
      </c>
    </row>
    <row r="170" spans="1:36" ht="85.15" customHeight="1">
      <c r="A170" s="41" t="str">
        <f>IF(BOM續頁!AC176="V","延", IF(BOM續頁!AD176="V","新","  "))</f>
        <v xml:space="preserve">  </v>
      </c>
      <c r="B170" s="41">
        <f>BOM續頁!A176</f>
        <v>166</v>
      </c>
      <c r="C170" s="41">
        <f>BOM續頁!K176</f>
        <v>0</v>
      </c>
      <c r="D170" s="41">
        <f>BOM續頁!Q176</f>
        <v>0</v>
      </c>
      <c r="E170" s="48">
        <f>BOM續頁!R176</f>
        <v>0</v>
      </c>
      <c r="F170" s="48">
        <f>BOM續頁!S176</f>
        <v>0</v>
      </c>
      <c r="G170" s="70"/>
      <c r="H170" s="44"/>
      <c r="I170" s="74"/>
      <c r="J170" s="44"/>
      <c r="K170" s="59"/>
      <c r="L170" s="33" t="str">
        <f t="shared" si="24"/>
        <v xml:space="preserve"> </v>
      </c>
      <c r="M170" s="88" t="str">
        <f t="shared" si="25"/>
        <v xml:space="preserve"> </v>
      </c>
      <c r="N170" s="44"/>
      <c r="O170" s="45"/>
      <c r="P170" s="67"/>
      <c r="Q170" s="79" t="str">
        <f t="shared" si="26"/>
        <v xml:space="preserve"> </v>
      </c>
      <c r="R170" s="79" t="str">
        <f t="shared" si="31"/>
        <v xml:space="preserve"> </v>
      </c>
      <c r="S170" s="52"/>
      <c r="T170" s="52"/>
      <c r="U170" s="44"/>
      <c r="V170" s="44"/>
      <c r="W170" s="59"/>
      <c r="X170" s="59"/>
      <c r="Y170" s="34" t="str">
        <f t="shared" si="27"/>
        <v xml:space="preserve"> </v>
      </c>
      <c r="Z170" s="88" t="str">
        <f t="shared" si="28"/>
        <v xml:space="preserve"> </v>
      </c>
      <c r="AA170" s="44"/>
      <c r="AB170" s="70"/>
      <c r="AC170" s="44"/>
      <c r="AD170" s="44"/>
      <c r="AE170" s="80"/>
      <c r="AF170" s="59"/>
      <c r="AG170" s="80" t="str">
        <f t="shared" si="29"/>
        <v xml:space="preserve"> </v>
      </c>
      <c r="AH170" s="79" t="str">
        <f t="shared" si="30"/>
        <v xml:space="preserve"> </v>
      </c>
      <c r="AI170" s="52"/>
      <c r="AJ170" s="79">
        <f t="shared" si="32"/>
        <v>0</v>
      </c>
    </row>
    <row r="171" spans="1:36" ht="85.15" customHeight="1">
      <c r="A171" s="41" t="str">
        <f>IF(BOM續頁!AC177="V","延", IF(BOM續頁!AD177="V","新","  "))</f>
        <v xml:space="preserve">  </v>
      </c>
      <c r="B171" s="41">
        <f>BOM續頁!A177</f>
        <v>167</v>
      </c>
      <c r="C171" s="41">
        <f>BOM續頁!K177</f>
        <v>0</v>
      </c>
      <c r="D171" s="41">
        <f>BOM續頁!Q177</f>
        <v>0</v>
      </c>
      <c r="E171" s="48">
        <f>BOM續頁!R177</f>
        <v>0</v>
      </c>
      <c r="F171" s="48">
        <f>BOM續頁!S177</f>
        <v>0</v>
      </c>
      <c r="G171" s="70"/>
      <c r="H171" s="44"/>
      <c r="I171" s="74"/>
      <c r="J171" s="44"/>
      <c r="K171" s="59"/>
      <c r="L171" s="33" t="str">
        <f t="shared" si="24"/>
        <v xml:space="preserve"> </v>
      </c>
      <c r="M171" s="88" t="str">
        <f t="shared" si="25"/>
        <v xml:space="preserve"> </v>
      </c>
      <c r="N171" s="44"/>
      <c r="O171" s="45"/>
      <c r="P171" s="67"/>
      <c r="Q171" s="79" t="str">
        <f t="shared" si="26"/>
        <v xml:space="preserve"> </v>
      </c>
      <c r="R171" s="79" t="str">
        <f t="shared" si="31"/>
        <v xml:space="preserve"> </v>
      </c>
      <c r="S171" s="52"/>
      <c r="T171" s="52"/>
      <c r="U171" s="44"/>
      <c r="V171" s="44"/>
      <c r="W171" s="59"/>
      <c r="X171" s="59"/>
      <c r="Y171" s="34" t="str">
        <f t="shared" si="27"/>
        <v xml:space="preserve"> </v>
      </c>
      <c r="Z171" s="88" t="str">
        <f t="shared" si="28"/>
        <v xml:space="preserve"> </v>
      </c>
      <c r="AA171" s="44"/>
      <c r="AB171" s="70"/>
      <c r="AC171" s="44"/>
      <c r="AD171" s="44"/>
      <c r="AE171" s="80"/>
      <c r="AF171" s="59"/>
      <c r="AG171" s="80" t="str">
        <f t="shared" si="29"/>
        <v xml:space="preserve"> </v>
      </c>
      <c r="AH171" s="79" t="str">
        <f t="shared" si="30"/>
        <v xml:space="preserve"> </v>
      </c>
      <c r="AI171" s="52"/>
      <c r="AJ171" s="79">
        <f t="shared" si="32"/>
        <v>0</v>
      </c>
    </row>
    <row r="172" spans="1:36" ht="85.15" customHeight="1">
      <c r="A172" s="41" t="str">
        <f>IF(BOM續頁!AC178="V","延", IF(BOM續頁!AD178="V","新","  "))</f>
        <v xml:space="preserve">  </v>
      </c>
      <c r="B172" s="41">
        <f>BOM續頁!A178</f>
        <v>168</v>
      </c>
      <c r="C172" s="41">
        <f>BOM續頁!K178</f>
        <v>0</v>
      </c>
      <c r="D172" s="41">
        <f>BOM續頁!Q178</f>
        <v>0</v>
      </c>
      <c r="E172" s="48">
        <f>BOM續頁!R178</f>
        <v>0</v>
      </c>
      <c r="F172" s="48">
        <f>BOM續頁!S178</f>
        <v>0</v>
      </c>
      <c r="G172" s="70"/>
      <c r="H172" s="44"/>
      <c r="I172" s="74"/>
      <c r="J172" s="44"/>
      <c r="K172" s="59"/>
      <c r="L172" s="33" t="str">
        <f t="shared" si="24"/>
        <v xml:space="preserve"> </v>
      </c>
      <c r="M172" s="88" t="str">
        <f t="shared" si="25"/>
        <v xml:space="preserve"> </v>
      </c>
      <c r="N172" s="44"/>
      <c r="O172" s="45"/>
      <c r="P172" s="67"/>
      <c r="Q172" s="79" t="str">
        <f t="shared" si="26"/>
        <v xml:space="preserve"> </v>
      </c>
      <c r="R172" s="79" t="str">
        <f t="shared" si="31"/>
        <v xml:space="preserve"> </v>
      </c>
      <c r="S172" s="52"/>
      <c r="T172" s="52"/>
      <c r="U172" s="44"/>
      <c r="V172" s="44"/>
      <c r="W172" s="59"/>
      <c r="X172" s="59"/>
      <c r="Y172" s="34" t="str">
        <f t="shared" si="27"/>
        <v xml:space="preserve"> </v>
      </c>
      <c r="Z172" s="88" t="str">
        <f t="shared" si="28"/>
        <v xml:space="preserve"> </v>
      </c>
      <c r="AA172" s="44"/>
      <c r="AB172" s="70"/>
      <c r="AC172" s="44"/>
      <c r="AD172" s="44"/>
      <c r="AE172" s="80"/>
      <c r="AF172" s="59"/>
      <c r="AG172" s="80" t="str">
        <f t="shared" si="29"/>
        <v xml:space="preserve"> </v>
      </c>
      <c r="AH172" s="79" t="str">
        <f t="shared" si="30"/>
        <v xml:space="preserve"> </v>
      </c>
      <c r="AI172" s="52"/>
      <c r="AJ172" s="79">
        <f t="shared" si="32"/>
        <v>0</v>
      </c>
    </row>
    <row r="173" spans="1:36" ht="85.15" customHeight="1">
      <c r="A173" s="41" t="str">
        <f>IF(BOM續頁!AC179="V","延", IF(BOM續頁!AD179="V","新","  "))</f>
        <v xml:space="preserve">  </v>
      </c>
      <c r="B173" s="41">
        <f>BOM續頁!A179</f>
        <v>169</v>
      </c>
      <c r="C173" s="41">
        <f>BOM續頁!K179</f>
        <v>0</v>
      </c>
      <c r="D173" s="41">
        <f>BOM續頁!Q179</f>
        <v>0</v>
      </c>
      <c r="E173" s="48">
        <f>BOM續頁!R179</f>
        <v>0</v>
      </c>
      <c r="F173" s="48">
        <f>BOM續頁!S179</f>
        <v>0</v>
      </c>
      <c r="G173" s="70"/>
      <c r="H173" s="44"/>
      <c r="I173" s="74"/>
      <c r="J173" s="44"/>
      <c r="K173" s="59"/>
      <c r="L173" s="33" t="str">
        <f t="shared" si="24"/>
        <v xml:space="preserve"> </v>
      </c>
      <c r="M173" s="88" t="str">
        <f t="shared" si="25"/>
        <v xml:space="preserve"> </v>
      </c>
      <c r="N173" s="44"/>
      <c r="O173" s="45"/>
      <c r="P173" s="67"/>
      <c r="Q173" s="79" t="str">
        <f t="shared" si="26"/>
        <v xml:space="preserve"> </v>
      </c>
      <c r="R173" s="79" t="str">
        <f t="shared" si="31"/>
        <v xml:space="preserve"> </v>
      </c>
      <c r="S173" s="52"/>
      <c r="T173" s="52"/>
      <c r="U173" s="44"/>
      <c r="V173" s="44"/>
      <c r="W173" s="59"/>
      <c r="X173" s="59"/>
      <c r="Y173" s="34" t="str">
        <f t="shared" si="27"/>
        <v xml:space="preserve"> </v>
      </c>
      <c r="Z173" s="88" t="str">
        <f t="shared" si="28"/>
        <v xml:space="preserve"> </v>
      </c>
      <c r="AA173" s="44"/>
      <c r="AB173" s="70"/>
      <c r="AC173" s="44"/>
      <c r="AD173" s="44"/>
      <c r="AE173" s="80"/>
      <c r="AF173" s="59"/>
      <c r="AG173" s="80" t="str">
        <f t="shared" si="29"/>
        <v xml:space="preserve"> </v>
      </c>
      <c r="AH173" s="79" t="str">
        <f t="shared" si="30"/>
        <v xml:space="preserve"> </v>
      </c>
      <c r="AI173" s="52"/>
      <c r="AJ173" s="79">
        <f t="shared" si="32"/>
        <v>0</v>
      </c>
    </row>
    <row r="174" spans="1:36" ht="85.15" customHeight="1">
      <c r="A174" s="41" t="str">
        <f>IF(BOM續頁!AC180="V","延", IF(BOM續頁!AD180="V","新","  "))</f>
        <v xml:space="preserve">  </v>
      </c>
      <c r="B174" s="41">
        <f>BOM續頁!A180</f>
        <v>170</v>
      </c>
      <c r="C174" s="41">
        <f>BOM續頁!K180</f>
        <v>0</v>
      </c>
      <c r="D174" s="41">
        <f>BOM續頁!Q180</f>
        <v>0</v>
      </c>
      <c r="E174" s="48">
        <f>BOM續頁!R180</f>
        <v>0</v>
      </c>
      <c r="F174" s="48">
        <f>BOM續頁!S180</f>
        <v>0</v>
      </c>
      <c r="G174" s="70"/>
      <c r="H174" s="44"/>
      <c r="I174" s="74"/>
      <c r="J174" s="44"/>
      <c r="K174" s="59"/>
      <c r="L174" s="33" t="str">
        <f t="shared" si="24"/>
        <v xml:space="preserve"> </v>
      </c>
      <c r="M174" s="88" t="str">
        <f t="shared" si="25"/>
        <v xml:space="preserve"> </v>
      </c>
      <c r="N174" s="44"/>
      <c r="O174" s="45"/>
      <c r="P174" s="67"/>
      <c r="Q174" s="79" t="str">
        <f t="shared" si="26"/>
        <v xml:space="preserve"> </v>
      </c>
      <c r="R174" s="79" t="str">
        <f t="shared" si="31"/>
        <v xml:space="preserve"> </v>
      </c>
      <c r="S174" s="52"/>
      <c r="T174" s="52"/>
      <c r="U174" s="44"/>
      <c r="V174" s="44"/>
      <c r="W174" s="59"/>
      <c r="X174" s="59"/>
      <c r="Y174" s="34" t="str">
        <f t="shared" si="27"/>
        <v xml:space="preserve"> </v>
      </c>
      <c r="Z174" s="88" t="str">
        <f t="shared" si="28"/>
        <v xml:space="preserve"> </v>
      </c>
      <c r="AA174" s="44"/>
      <c r="AB174" s="70"/>
      <c r="AC174" s="44"/>
      <c r="AD174" s="44"/>
      <c r="AE174" s="80"/>
      <c r="AF174" s="59"/>
      <c r="AG174" s="80" t="str">
        <f t="shared" si="29"/>
        <v xml:space="preserve"> </v>
      </c>
      <c r="AH174" s="79" t="str">
        <f t="shared" si="30"/>
        <v xml:space="preserve"> </v>
      </c>
      <c r="AI174" s="52"/>
      <c r="AJ174" s="79">
        <f t="shared" si="32"/>
        <v>0</v>
      </c>
    </row>
    <row r="175" spans="1:36" ht="85.15" customHeight="1">
      <c r="A175" s="41" t="str">
        <f>IF(BOM續頁!AC181="V","延", IF(BOM續頁!AD181="V","新","  "))</f>
        <v xml:space="preserve">  </v>
      </c>
      <c r="B175" s="41">
        <f>BOM續頁!A181</f>
        <v>171</v>
      </c>
      <c r="C175" s="41">
        <f>BOM續頁!K181</f>
        <v>0</v>
      </c>
      <c r="D175" s="41">
        <f>BOM續頁!Q181</f>
        <v>0</v>
      </c>
      <c r="E175" s="48">
        <f>BOM續頁!R181</f>
        <v>0</v>
      </c>
      <c r="F175" s="48">
        <f>BOM續頁!S181</f>
        <v>0</v>
      </c>
      <c r="G175" s="70"/>
      <c r="H175" s="44"/>
      <c r="I175" s="74"/>
      <c r="J175" s="44"/>
      <c r="K175" s="59"/>
      <c r="L175" s="33" t="str">
        <f t="shared" si="24"/>
        <v xml:space="preserve"> </v>
      </c>
      <c r="M175" s="88" t="str">
        <f t="shared" si="25"/>
        <v xml:space="preserve"> </v>
      </c>
      <c r="N175" s="44"/>
      <c r="O175" s="45"/>
      <c r="P175" s="67"/>
      <c r="Q175" s="79" t="str">
        <f t="shared" si="26"/>
        <v xml:space="preserve"> </v>
      </c>
      <c r="R175" s="79" t="str">
        <f t="shared" si="31"/>
        <v xml:space="preserve"> </v>
      </c>
      <c r="S175" s="52"/>
      <c r="T175" s="52"/>
      <c r="U175" s="44"/>
      <c r="V175" s="44"/>
      <c r="W175" s="59"/>
      <c r="X175" s="59"/>
      <c r="Y175" s="34" t="str">
        <f t="shared" si="27"/>
        <v xml:space="preserve"> </v>
      </c>
      <c r="Z175" s="88" t="str">
        <f t="shared" si="28"/>
        <v xml:space="preserve"> </v>
      </c>
      <c r="AA175" s="44"/>
      <c r="AB175" s="70"/>
      <c r="AC175" s="44"/>
      <c r="AD175" s="44"/>
      <c r="AE175" s="80"/>
      <c r="AF175" s="59"/>
      <c r="AG175" s="80" t="str">
        <f t="shared" si="29"/>
        <v xml:space="preserve"> </v>
      </c>
      <c r="AH175" s="79" t="str">
        <f t="shared" si="30"/>
        <v xml:space="preserve"> </v>
      </c>
      <c r="AI175" s="52"/>
      <c r="AJ175" s="79">
        <f t="shared" si="32"/>
        <v>0</v>
      </c>
    </row>
    <row r="176" spans="1:36" ht="85.15" customHeight="1">
      <c r="A176" s="41" t="str">
        <f>IF(BOM續頁!AC182="V","延", IF(BOM續頁!AD182="V","新","  "))</f>
        <v xml:space="preserve">  </v>
      </c>
      <c r="B176" s="41">
        <f>BOM續頁!A182</f>
        <v>172</v>
      </c>
      <c r="C176" s="41">
        <f>BOM續頁!K182</f>
        <v>0</v>
      </c>
      <c r="D176" s="41">
        <f>BOM續頁!Q182</f>
        <v>0</v>
      </c>
      <c r="E176" s="48">
        <f>BOM續頁!R182</f>
        <v>0</v>
      </c>
      <c r="F176" s="48">
        <f>BOM續頁!S182</f>
        <v>0</v>
      </c>
      <c r="G176" s="70"/>
      <c r="H176" s="44"/>
      <c r="I176" s="74"/>
      <c r="J176" s="44"/>
      <c r="K176" s="59"/>
      <c r="L176" s="33" t="str">
        <f t="shared" si="24"/>
        <v xml:space="preserve"> </v>
      </c>
      <c r="M176" s="88" t="str">
        <f t="shared" si="25"/>
        <v xml:space="preserve"> </v>
      </c>
      <c r="N176" s="44"/>
      <c r="O176" s="45"/>
      <c r="P176" s="67"/>
      <c r="Q176" s="79" t="str">
        <f t="shared" si="26"/>
        <v xml:space="preserve"> </v>
      </c>
      <c r="R176" s="79" t="str">
        <f t="shared" si="31"/>
        <v xml:space="preserve"> </v>
      </c>
      <c r="S176" s="52"/>
      <c r="T176" s="52"/>
      <c r="U176" s="44"/>
      <c r="V176" s="44"/>
      <c r="W176" s="59"/>
      <c r="X176" s="59"/>
      <c r="Y176" s="34" t="str">
        <f t="shared" si="27"/>
        <v xml:space="preserve"> </v>
      </c>
      <c r="Z176" s="88" t="str">
        <f t="shared" si="28"/>
        <v xml:space="preserve"> </v>
      </c>
      <c r="AA176" s="44"/>
      <c r="AB176" s="70"/>
      <c r="AC176" s="44"/>
      <c r="AD176" s="44"/>
      <c r="AE176" s="80"/>
      <c r="AF176" s="59"/>
      <c r="AG176" s="80" t="str">
        <f t="shared" si="29"/>
        <v xml:space="preserve"> </v>
      </c>
      <c r="AH176" s="79" t="str">
        <f t="shared" si="30"/>
        <v xml:space="preserve"> </v>
      </c>
      <c r="AI176" s="52"/>
      <c r="AJ176" s="79">
        <f t="shared" si="32"/>
        <v>0</v>
      </c>
    </row>
    <row r="177" spans="1:36" ht="85.15" customHeight="1">
      <c r="A177" s="41" t="str">
        <f>IF(BOM續頁!AC183="V","延", IF(BOM續頁!AD183="V","新","  "))</f>
        <v xml:space="preserve">  </v>
      </c>
      <c r="B177" s="41">
        <f>BOM續頁!A183</f>
        <v>173</v>
      </c>
      <c r="C177" s="41">
        <f>BOM續頁!K183</f>
        <v>0</v>
      </c>
      <c r="D177" s="41">
        <f>BOM續頁!Q183</f>
        <v>0</v>
      </c>
      <c r="E177" s="48">
        <f>BOM續頁!R183</f>
        <v>0</v>
      </c>
      <c r="F177" s="48">
        <f>BOM續頁!S183</f>
        <v>0</v>
      </c>
      <c r="G177" s="70"/>
      <c r="H177" s="44"/>
      <c r="I177" s="74"/>
      <c r="J177" s="44"/>
      <c r="K177" s="59"/>
      <c r="L177" s="33" t="str">
        <f t="shared" si="24"/>
        <v xml:space="preserve"> </v>
      </c>
      <c r="M177" s="88" t="str">
        <f t="shared" si="25"/>
        <v xml:space="preserve"> </v>
      </c>
      <c r="N177" s="44"/>
      <c r="O177" s="45"/>
      <c r="P177" s="67"/>
      <c r="Q177" s="79" t="str">
        <f t="shared" si="26"/>
        <v xml:space="preserve"> </v>
      </c>
      <c r="R177" s="79" t="str">
        <f t="shared" si="31"/>
        <v xml:space="preserve"> </v>
      </c>
      <c r="S177" s="52"/>
      <c r="T177" s="52"/>
      <c r="U177" s="44"/>
      <c r="V177" s="44"/>
      <c r="W177" s="59"/>
      <c r="X177" s="59"/>
      <c r="Y177" s="34" t="str">
        <f t="shared" si="27"/>
        <v xml:space="preserve"> </v>
      </c>
      <c r="Z177" s="88" t="str">
        <f t="shared" si="28"/>
        <v xml:space="preserve"> </v>
      </c>
      <c r="AA177" s="44"/>
      <c r="AB177" s="70"/>
      <c r="AC177" s="44"/>
      <c r="AD177" s="44"/>
      <c r="AE177" s="80"/>
      <c r="AF177" s="59"/>
      <c r="AG177" s="80" t="str">
        <f t="shared" si="29"/>
        <v xml:space="preserve"> </v>
      </c>
      <c r="AH177" s="79" t="str">
        <f t="shared" si="30"/>
        <v xml:space="preserve"> </v>
      </c>
      <c r="AI177" s="52"/>
      <c r="AJ177" s="79">
        <f t="shared" si="32"/>
        <v>0</v>
      </c>
    </row>
    <row r="178" spans="1:36" ht="85.15" customHeight="1">
      <c r="A178" s="41" t="str">
        <f>IF(BOM續頁!AC184="V","延", IF(BOM續頁!AD184="V","新","  "))</f>
        <v xml:space="preserve">  </v>
      </c>
      <c r="B178" s="41">
        <f>BOM續頁!A184</f>
        <v>174</v>
      </c>
      <c r="C178" s="41">
        <f>BOM續頁!K184</f>
        <v>0</v>
      </c>
      <c r="D178" s="41">
        <f>BOM續頁!Q184</f>
        <v>0</v>
      </c>
      <c r="E178" s="48">
        <f>BOM續頁!R184</f>
        <v>0</v>
      </c>
      <c r="F178" s="48">
        <f>BOM續頁!S184</f>
        <v>0</v>
      </c>
      <c r="G178" s="70"/>
      <c r="H178" s="44"/>
      <c r="I178" s="74"/>
      <c r="J178" s="44"/>
      <c r="K178" s="59"/>
      <c r="L178" s="33" t="str">
        <f t="shared" si="24"/>
        <v xml:space="preserve"> </v>
      </c>
      <c r="M178" s="88" t="str">
        <f t="shared" si="25"/>
        <v xml:space="preserve"> </v>
      </c>
      <c r="N178" s="44"/>
      <c r="O178" s="45"/>
      <c r="P178" s="67"/>
      <c r="Q178" s="79" t="str">
        <f t="shared" si="26"/>
        <v xml:space="preserve"> </v>
      </c>
      <c r="R178" s="79" t="str">
        <f t="shared" si="31"/>
        <v xml:space="preserve"> </v>
      </c>
      <c r="S178" s="52"/>
      <c r="T178" s="52"/>
      <c r="U178" s="44"/>
      <c r="V178" s="44"/>
      <c r="W178" s="59"/>
      <c r="X178" s="59"/>
      <c r="Y178" s="34" t="str">
        <f t="shared" si="27"/>
        <v xml:space="preserve"> </v>
      </c>
      <c r="Z178" s="88" t="str">
        <f t="shared" si="28"/>
        <v xml:space="preserve"> </v>
      </c>
      <c r="AA178" s="44"/>
      <c r="AB178" s="70"/>
      <c r="AC178" s="44"/>
      <c r="AD178" s="44"/>
      <c r="AE178" s="80"/>
      <c r="AF178" s="59"/>
      <c r="AG178" s="80" t="str">
        <f t="shared" si="29"/>
        <v xml:space="preserve"> </v>
      </c>
      <c r="AH178" s="79" t="str">
        <f t="shared" si="30"/>
        <v xml:space="preserve"> </v>
      </c>
      <c r="AI178" s="52"/>
      <c r="AJ178" s="79">
        <f t="shared" si="32"/>
        <v>0</v>
      </c>
    </row>
    <row r="179" spans="1:36" ht="85.15" customHeight="1">
      <c r="A179" s="41" t="str">
        <f>IF(BOM續頁!AC185="V","延", IF(BOM續頁!AD185="V","新","  "))</f>
        <v xml:space="preserve">  </v>
      </c>
      <c r="B179" s="41">
        <f>BOM續頁!A185</f>
        <v>175</v>
      </c>
      <c r="C179" s="41">
        <f>BOM續頁!K185</f>
        <v>0</v>
      </c>
      <c r="D179" s="41">
        <f>BOM續頁!Q185</f>
        <v>0</v>
      </c>
      <c r="E179" s="48">
        <f>BOM續頁!R185</f>
        <v>0</v>
      </c>
      <c r="F179" s="48">
        <f>BOM續頁!S185</f>
        <v>0</v>
      </c>
      <c r="G179" s="70"/>
      <c r="H179" s="44"/>
      <c r="I179" s="74"/>
      <c r="J179" s="44"/>
      <c r="K179" s="59"/>
      <c r="L179" s="33" t="str">
        <f t="shared" si="24"/>
        <v xml:space="preserve"> </v>
      </c>
      <c r="M179" s="88" t="str">
        <f t="shared" si="25"/>
        <v xml:space="preserve"> </v>
      </c>
      <c r="N179" s="44"/>
      <c r="O179" s="45"/>
      <c r="P179" s="67"/>
      <c r="Q179" s="79" t="str">
        <f t="shared" si="26"/>
        <v xml:space="preserve"> </v>
      </c>
      <c r="R179" s="79" t="str">
        <f t="shared" si="31"/>
        <v xml:space="preserve"> </v>
      </c>
      <c r="S179" s="52"/>
      <c r="T179" s="52"/>
      <c r="U179" s="44"/>
      <c r="V179" s="44"/>
      <c r="W179" s="59"/>
      <c r="X179" s="59"/>
      <c r="Y179" s="34" t="str">
        <f t="shared" si="27"/>
        <v xml:space="preserve"> </v>
      </c>
      <c r="Z179" s="88" t="str">
        <f t="shared" si="28"/>
        <v xml:space="preserve"> </v>
      </c>
      <c r="AA179" s="44"/>
      <c r="AB179" s="70"/>
      <c r="AC179" s="44"/>
      <c r="AD179" s="44"/>
      <c r="AE179" s="80"/>
      <c r="AF179" s="59"/>
      <c r="AG179" s="80" t="str">
        <f t="shared" si="29"/>
        <v xml:space="preserve"> </v>
      </c>
      <c r="AH179" s="79" t="str">
        <f t="shared" si="30"/>
        <v xml:space="preserve"> </v>
      </c>
      <c r="AI179" s="52"/>
      <c r="AJ179" s="79">
        <f t="shared" si="32"/>
        <v>0</v>
      </c>
    </row>
    <row r="180" spans="1:36" ht="85.15" customHeight="1">
      <c r="A180" s="41" t="str">
        <f>IF(BOM續頁!AC186="V","延", IF(BOM續頁!AD186="V","新","  "))</f>
        <v xml:space="preserve">  </v>
      </c>
      <c r="B180" s="41">
        <f>BOM續頁!A186</f>
        <v>176</v>
      </c>
      <c r="C180" s="41">
        <f>BOM續頁!K186</f>
        <v>0</v>
      </c>
      <c r="D180" s="41">
        <f>BOM續頁!Q186</f>
        <v>0</v>
      </c>
      <c r="E180" s="48">
        <f>BOM續頁!R186</f>
        <v>0</v>
      </c>
      <c r="F180" s="48">
        <f>BOM續頁!S186</f>
        <v>0</v>
      </c>
      <c r="G180" s="70"/>
      <c r="H180" s="44"/>
      <c r="I180" s="74"/>
      <c r="J180" s="44"/>
      <c r="K180" s="59"/>
      <c r="L180" s="33" t="str">
        <f t="shared" si="24"/>
        <v xml:space="preserve"> </v>
      </c>
      <c r="M180" s="88" t="str">
        <f t="shared" si="25"/>
        <v xml:space="preserve"> </v>
      </c>
      <c r="N180" s="44"/>
      <c r="O180" s="45"/>
      <c r="P180" s="67"/>
      <c r="Q180" s="79" t="str">
        <f t="shared" si="26"/>
        <v xml:space="preserve"> </v>
      </c>
      <c r="R180" s="79" t="str">
        <f t="shared" si="31"/>
        <v xml:space="preserve"> </v>
      </c>
      <c r="S180" s="52"/>
      <c r="T180" s="52"/>
      <c r="U180" s="44"/>
      <c r="V180" s="44"/>
      <c r="W180" s="59"/>
      <c r="X180" s="59"/>
      <c r="Y180" s="34" t="str">
        <f t="shared" si="27"/>
        <v xml:space="preserve"> </v>
      </c>
      <c r="Z180" s="88" t="str">
        <f t="shared" si="28"/>
        <v xml:space="preserve"> </v>
      </c>
      <c r="AA180" s="44"/>
      <c r="AB180" s="70"/>
      <c r="AC180" s="44"/>
      <c r="AD180" s="44"/>
      <c r="AE180" s="80"/>
      <c r="AF180" s="59"/>
      <c r="AG180" s="80" t="str">
        <f t="shared" si="29"/>
        <v xml:space="preserve"> </v>
      </c>
      <c r="AH180" s="79" t="str">
        <f t="shared" si="30"/>
        <v xml:space="preserve"> </v>
      </c>
      <c r="AI180" s="52"/>
      <c r="AJ180" s="79">
        <f t="shared" si="32"/>
        <v>0</v>
      </c>
    </row>
    <row r="181" spans="1:36" ht="85.15" customHeight="1">
      <c r="A181" s="41" t="str">
        <f>IF(BOM續頁!AC187="V","延", IF(BOM續頁!AD187="V","新","  "))</f>
        <v xml:space="preserve">  </v>
      </c>
      <c r="B181" s="41">
        <f>BOM續頁!A187</f>
        <v>177</v>
      </c>
      <c r="C181" s="41">
        <f>BOM續頁!K187</f>
        <v>0</v>
      </c>
      <c r="D181" s="41">
        <f>BOM續頁!Q187</f>
        <v>0</v>
      </c>
      <c r="E181" s="48">
        <f>BOM續頁!R187</f>
        <v>0</v>
      </c>
      <c r="F181" s="48">
        <f>BOM續頁!S187</f>
        <v>0</v>
      </c>
      <c r="G181" s="70"/>
      <c r="H181" s="44"/>
      <c r="I181" s="74"/>
      <c r="J181" s="44"/>
      <c r="K181" s="59"/>
      <c r="L181" s="33" t="str">
        <f t="shared" si="24"/>
        <v xml:space="preserve"> </v>
      </c>
      <c r="M181" s="88" t="str">
        <f t="shared" si="25"/>
        <v xml:space="preserve"> </v>
      </c>
      <c r="N181" s="44"/>
      <c r="O181" s="45"/>
      <c r="P181" s="67"/>
      <c r="Q181" s="79" t="str">
        <f t="shared" si="26"/>
        <v xml:space="preserve"> </v>
      </c>
      <c r="R181" s="79" t="str">
        <f t="shared" si="31"/>
        <v xml:space="preserve"> </v>
      </c>
      <c r="S181" s="52"/>
      <c r="T181" s="52"/>
      <c r="U181" s="44"/>
      <c r="V181" s="44"/>
      <c r="W181" s="59"/>
      <c r="X181" s="59"/>
      <c r="Y181" s="34" t="str">
        <f t="shared" si="27"/>
        <v xml:space="preserve"> </v>
      </c>
      <c r="Z181" s="88" t="str">
        <f t="shared" si="28"/>
        <v xml:space="preserve"> </v>
      </c>
      <c r="AA181" s="44"/>
      <c r="AB181" s="70"/>
      <c r="AC181" s="44"/>
      <c r="AD181" s="44"/>
      <c r="AE181" s="80"/>
      <c r="AF181" s="59"/>
      <c r="AG181" s="80" t="str">
        <f t="shared" si="29"/>
        <v xml:space="preserve"> </v>
      </c>
      <c r="AH181" s="79" t="str">
        <f t="shared" si="30"/>
        <v xml:space="preserve"> </v>
      </c>
      <c r="AI181" s="52"/>
      <c r="AJ181" s="79">
        <f t="shared" si="32"/>
        <v>0</v>
      </c>
    </row>
    <row r="182" spans="1:36" ht="85.15" customHeight="1">
      <c r="A182" s="41" t="str">
        <f>IF(BOM續頁!AC188="V","延", IF(BOM續頁!AD188="V","新","  "))</f>
        <v xml:space="preserve">  </v>
      </c>
      <c r="B182" s="41">
        <f>BOM續頁!A188</f>
        <v>178</v>
      </c>
      <c r="C182" s="41">
        <f>BOM續頁!K188</f>
        <v>0</v>
      </c>
      <c r="D182" s="41">
        <f>BOM續頁!Q188</f>
        <v>0</v>
      </c>
      <c r="E182" s="48">
        <f>BOM續頁!R188</f>
        <v>0</v>
      </c>
      <c r="F182" s="48">
        <f>BOM續頁!S188</f>
        <v>0</v>
      </c>
      <c r="G182" s="70"/>
      <c r="H182" s="44"/>
      <c r="I182" s="74"/>
      <c r="J182" s="44"/>
      <c r="K182" s="59"/>
      <c r="L182" s="33" t="str">
        <f t="shared" si="24"/>
        <v xml:space="preserve"> </v>
      </c>
      <c r="M182" s="88" t="str">
        <f t="shared" si="25"/>
        <v xml:space="preserve"> </v>
      </c>
      <c r="N182" s="44"/>
      <c r="O182" s="45"/>
      <c r="P182" s="67"/>
      <c r="Q182" s="79" t="str">
        <f t="shared" si="26"/>
        <v xml:space="preserve"> </v>
      </c>
      <c r="R182" s="79" t="str">
        <f t="shared" si="31"/>
        <v xml:space="preserve"> </v>
      </c>
      <c r="S182" s="52"/>
      <c r="T182" s="52"/>
      <c r="U182" s="44"/>
      <c r="V182" s="44"/>
      <c r="W182" s="59"/>
      <c r="X182" s="59"/>
      <c r="Y182" s="34" t="str">
        <f t="shared" si="27"/>
        <v xml:space="preserve"> </v>
      </c>
      <c r="Z182" s="88" t="str">
        <f t="shared" si="28"/>
        <v xml:space="preserve"> </v>
      </c>
      <c r="AA182" s="44"/>
      <c r="AB182" s="70"/>
      <c r="AC182" s="44"/>
      <c r="AD182" s="44"/>
      <c r="AE182" s="80"/>
      <c r="AF182" s="59"/>
      <c r="AG182" s="80" t="str">
        <f t="shared" si="29"/>
        <v xml:space="preserve"> </v>
      </c>
      <c r="AH182" s="79" t="str">
        <f t="shared" si="30"/>
        <v xml:space="preserve"> </v>
      </c>
      <c r="AI182" s="52"/>
      <c r="AJ182" s="79">
        <f t="shared" si="32"/>
        <v>0</v>
      </c>
    </row>
    <row r="183" spans="1:36" ht="85.15" customHeight="1">
      <c r="A183" s="41" t="str">
        <f>IF(BOM續頁!AC189="V","延", IF(BOM續頁!AD189="V","新","  "))</f>
        <v xml:space="preserve">  </v>
      </c>
      <c r="B183" s="41">
        <f>BOM續頁!A189</f>
        <v>179</v>
      </c>
      <c r="C183" s="41">
        <f>BOM續頁!K189</f>
        <v>0</v>
      </c>
      <c r="D183" s="41">
        <f>BOM續頁!Q189</f>
        <v>0</v>
      </c>
      <c r="E183" s="48">
        <f>BOM續頁!R189</f>
        <v>0</v>
      </c>
      <c r="F183" s="48">
        <f>BOM續頁!S189</f>
        <v>0</v>
      </c>
      <c r="G183" s="70"/>
      <c r="H183" s="44"/>
      <c r="I183" s="74"/>
      <c r="J183" s="44"/>
      <c r="K183" s="59"/>
      <c r="L183" s="33" t="str">
        <f t="shared" si="24"/>
        <v xml:space="preserve"> </v>
      </c>
      <c r="M183" s="88" t="str">
        <f t="shared" si="25"/>
        <v xml:space="preserve"> </v>
      </c>
      <c r="N183" s="44"/>
      <c r="O183" s="45"/>
      <c r="P183" s="67"/>
      <c r="Q183" s="79" t="str">
        <f t="shared" si="26"/>
        <v xml:space="preserve"> </v>
      </c>
      <c r="R183" s="79" t="str">
        <f t="shared" si="31"/>
        <v xml:space="preserve"> </v>
      </c>
      <c r="S183" s="52"/>
      <c r="T183" s="52"/>
      <c r="U183" s="44"/>
      <c r="V183" s="44"/>
      <c r="W183" s="59"/>
      <c r="X183" s="59"/>
      <c r="Y183" s="34" t="str">
        <f t="shared" si="27"/>
        <v xml:space="preserve"> </v>
      </c>
      <c r="Z183" s="88" t="str">
        <f t="shared" si="28"/>
        <v xml:space="preserve"> </v>
      </c>
      <c r="AA183" s="44"/>
      <c r="AB183" s="70"/>
      <c r="AC183" s="44"/>
      <c r="AD183" s="44"/>
      <c r="AE183" s="80"/>
      <c r="AF183" s="59"/>
      <c r="AG183" s="80" t="str">
        <f t="shared" si="29"/>
        <v xml:space="preserve"> </v>
      </c>
      <c r="AH183" s="79" t="str">
        <f t="shared" si="30"/>
        <v xml:space="preserve"> </v>
      </c>
      <c r="AI183" s="52"/>
      <c r="AJ183" s="79">
        <f t="shared" si="32"/>
        <v>0</v>
      </c>
    </row>
    <row r="184" spans="1:36" ht="85.15" customHeight="1">
      <c r="A184" s="41" t="str">
        <f>IF(BOM續頁!AC190="V","延", IF(BOM續頁!AD190="V","新","  "))</f>
        <v xml:space="preserve">  </v>
      </c>
      <c r="B184" s="41">
        <f>BOM續頁!A190</f>
        <v>180</v>
      </c>
      <c r="C184" s="41">
        <f>BOM續頁!K190</f>
        <v>0</v>
      </c>
      <c r="D184" s="41">
        <f>BOM續頁!Q190</f>
        <v>0</v>
      </c>
      <c r="E184" s="48">
        <f>BOM續頁!R190</f>
        <v>0</v>
      </c>
      <c r="F184" s="48">
        <f>BOM續頁!S190</f>
        <v>0</v>
      </c>
      <c r="G184" s="70"/>
      <c r="H184" s="44"/>
      <c r="I184" s="74"/>
      <c r="J184" s="44"/>
      <c r="K184" s="59"/>
      <c r="L184" s="33" t="str">
        <f t="shared" si="24"/>
        <v xml:space="preserve"> </v>
      </c>
      <c r="M184" s="88" t="str">
        <f t="shared" si="25"/>
        <v xml:space="preserve"> </v>
      </c>
      <c r="N184" s="44"/>
      <c r="O184" s="45"/>
      <c r="P184" s="67"/>
      <c r="Q184" s="79" t="str">
        <f t="shared" si="26"/>
        <v xml:space="preserve"> </v>
      </c>
      <c r="R184" s="79" t="str">
        <f t="shared" si="31"/>
        <v xml:space="preserve"> </v>
      </c>
      <c r="S184" s="52"/>
      <c r="T184" s="52"/>
      <c r="U184" s="44"/>
      <c r="V184" s="44"/>
      <c r="W184" s="59"/>
      <c r="X184" s="59"/>
      <c r="Y184" s="34" t="str">
        <f t="shared" si="27"/>
        <v xml:space="preserve"> </v>
      </c>
      <c r="Z184" s="88" t="str">
        <f t="shared" si="28"/>
        <v xml:space="preserve"> </v>
      </c>
      <c r="AA184" s="44"/>
      <c r="AB184" s="70"/>
      <c r="AC184" s="44"/>
      <c r="AD184" s="44"/>
      <c r="AE184" s="80"/>
      <c r="AF184" s="59"/>
      <c r="AG184" s="80" t="str">
        <f t="shared" si="29"/>
        <v xml:space="preserve"> </v>
      </c>
      <c r="AH184" s="79" t="str">
        <f t="shared" si="30"/>
        <v xml:space="preserve"> </v>
      </c>
      <c r="AI184" s="52"/>
      <c r="AJ184" s="79">
        <f t="shared" si="32"/>
        <v>0</v>
      </c>
    </row>
    <row r="185" spans="1:36" ht="85.15" customHeight="1">
      <c r="A185" s="41" t="str">
        <f>IF(BOM續頁!AC191="V","延", IF(BOM續頁!AD191="V","新","  "))</f>
        <v xml:space="preserve">  </v>
      </c>
      <c r="B185" s="41">
        <f>BOM續頁!A191</f>
        <v>181</v>
      </c>
      <c r="C185" s="41">
        <f>BOM續頁!K191</f>
        <v>0</v>
      </c>
      <c r="D185" s="41">
        <f>BOM續頁!Q191</f>
        <v>0</v>
      </c>
      <c r="E185" s="48">
        <f>BOM續頁!R191</f>
        <v>0</v>
      </c>
      <c r="F185" s="48">
        <f>BOM續頁!S191</f>
        <v>0</v>
      </c>
      <c r="G185" s="70"/>
      <c r="H185" s="44"/>
      <c r="I185" s="74"/>
      <c r="J185" s="44"/>
      <c r="K185" s="59"/>
      <c r="L185" s="33" t="str">
        <f t="shared" si="24"/>
        <v xml:space="preserve"> </v>
      </c>
      <c r="M185" s="88" t="str">
        <f t="shared" si="25"/>
        <v xml:space="preserve"> </v>
      </c>
      <c r="N185" s="44"/>
      <c r="O185" s="45"/>
      <c r="P185" s="67"/>
      <c r="Q185" s="79" t="str">
        <f t="shared" si="26"/>
        <v xml:space="preserve"> </v>
      </c>
      <c r="R185" s="79" t="str">
        <f t="shared" si="31"/>
        <v xml:space="preserve"> </v>
      </c>
      <c r="S185" s="52"/>
      <c r="T185" s="52"/>
      <c r="U185" s="44"/>
      <c r="V185" s="44"/>
      <c r="W185" s="59"/>
      <c r="X185" s="59"/>
      <c r="Y185" s="34" t="str">
        <f t="shared" si="27"/>
        <v xml:space="preserve"> </v>
      </c>
      <c r="Z185" s="88" t="str">
        <f t="shared" si="28"/>
        <v xml:space="preserve"> </v>
      </c>
      <c r="AA185" s="44"/>
      <c r="AB185" s="70"/>
      <c r="AC185" s="44"/>
      <c r="AD185" s="44"/>
      <c r="AE185" s="80"/>
      <c r="AF185" s="59"/>
      <c r="AG185" s="80" t="str">
        <f t="shared" si="29"/>
        <v xml:space="preserve"> </v>
      </c>
      <c r="AH185" s="79" t="str">
        <f t="shared" si="30"/>
        <v xml:space="preserve"> </v>
      </c>
      <c r="AI185" s="52"/>
      <c r="AJ185" s="79">
        <f t="shared" si="32"/>
        <v>0</v>
      </c>
    </row>
    <row r="186" spans="1:36" ht="85.15" customHeight="1">
      <c r="A186" s="41" t="str">
        <f>IF(BOM續頁!AC192="V","延", IF(BOM續頁!AD192="V","新","  "))</f>
        <v xml:space="preserve">  </v>
      </c>
      <c r="B186" s="41">
        <f>BOM續頁!A192</f>
        <v>182</v>
      </c>
      <c r="C186" s="41">
        <f>BOM續頁!K192</f>
        <v>0</v>
      </c>
      <c r="D186" s="41">
        <f>BOM續頁!Q192</f>
        <v>0</v>
      </c>
      <c r="E186" s="48">
        <f>BOM續頁!R192</f>
        <v>0</v>
      </c>
      <c r="F186" s="48">
        <f>BOM續頁!S192</f>
        <v>0</v>
      </c>
      <c r="G186" s="70"/>
      <c r="H186" s="44"/>
      <c r="I186" s="74"/>
      <c r="J186" s="44"/>
      <c r="K186" s="59"/>
      <c r="L186" s="33" t="str">
        <f t="shared" si="24"/>
        <v xml:space="preserve"> </v>
      </c>
      <c r="M186" s="88" t="str">
        <f t="shared" si="25"/>
        <v xml:space="preserve"> </v>
      </c>
      <c r="N186" s="44"/>
      <c r="O186" s="45"/>
      <c r="P186" s="67"/>
      <c r="Q186" s="79" t="str">
        <f t="shared" si="26"/>
        <v xml:space="preserve"> </v>
      </c>
      <c r="R186" s="79" t="str">
        <f t="shared" si="31"/>
        <v xml:space="preserve"> </v>
      </c>
      <c r="S186" s="52"/>
      <c r="T186" s="52"/>
      <c r="U186" s="44"/>
      <c r="V186" s="44"/>
      <c r="W186" s="59"/>
      <c r="X186" s="59"/>
      <c r="Y186" s="34" t="str">
        <f t="shared" si="27"/>
        <v xml:space="preserve"> </v>
      </c>
      <c r="Z186" s="88" t="str">
        <f t="shared" si="28"/>
        <v xml:space="preserve"> </v>
      </c>
      <c r="AA186" s="44"/>
      <c r="AB186" s="70"/>
      <c r="AC186" s="44"/>
      <c r="AD186" s="44"/>
      <c r="AE186" s="80"/>
      <c r="AF186" s="59"/>
      <c r="AG186" s="80" t="str">
        <f t="shared" si="29"/>
        <v xml:space="preserve"> </v>
      </c>
      <c r="AH186" s="79" t="str">
        <f t="shared" si="30"/>
        <v xml:space="preserve"> </v>
      </c>
      <c r="AI186" s="52"/>
      <c r="AJ186" s="79">
        <f t="shared" si="32"/>
        <v>0</v>
      </c>
    </row>
    <row r="187" spans="1:36" ht="85.15" customHeight="1">
      <c r="A187" s="41" t="str">
        <f>IF(BOM續頁!AC193="V","延", IF(BOM續頁!AD193="V","新","  "))</f>
        <v xml:space="preserve">  </v>
      </c>
      <c r="B187" s="41">
        <f>BOM續頁!A193</f>
        <v>183</v>
      </c>
      <c r="C187" s="41">
        <f>BOM續頁!K193</f>
        <v>0</v>
      </c>
      <c r="D187" s="41">
        <f>BOM續頁!Q193</f>
        <v>0</v>
      </c>
      <c r="E187" s="48">
        <f>BOM續頁!R193</f>
        <v>0</v>
      </c>
      <c r="F187" s="48">
        <f>BOM續頁!S193</f>
        <v>0</v>
      </c>
      <c r="G187" s="70"/>
      <c r="H187" s="44"/>
      <c r="I187" s="74"/>
      <c r="J187" s="44"/>
      <c r="K187" s="59"/>
      <c r="L187" s="33" t="str">
        <f t="shared" si="24"/>
        <v xml:space="preserve"> </v>
      </c>
      <c r="M187" s="88" t="str">
        <f t="shared" si="25"/>
        <v xml:space="preserve"> </v>
      </c>
      <c r="N187" s="44"/>
      <c r="O187" s="45"/>
      <c r="P187" s="67"/>
      <c r="Q187" s="79" t="str">
        <f t="shared" si="26"/>
        <v xml:space="preserve"> </v>
      </c>
      <c r="R187" s="79" t="str">
        <f t="shared" si="31"/>
        <v xml:space="preserve"> </v>
      </c>
      <c r="S187" s="52"/>
      <c r="T187" s="52"/>
      <c r="U187" s="44"/>
      <c r="V187" s="44"/>
      <c r="W187" s="59"/>
      <c r="X187" s="59"/>
      <c r="Y187" s="34" t="str">
        <f t="shared" si="27"/>
        <v xml:space="preserve"> </v>
      </c>
      <c r="Z187" s="88" t="str">
        <f t="shared" si="28"/>
        <v xml:space="preserve"> </v>
      </c>
      <c r="AA187" s="44"/>
      <c r="AB187" s="70"/>
      <c r="AC187" s="44"/>
      <c r="AD187" s="44"/>
      <c r="AE187" s="80"/>
      <c r="AF187" s="59"/>
      <c r="AG187" s="80" t="str">
        <f t="shared" si="29"/>
        <v xml:space="preserve"> </v>
      </c>
      <c r="AH187" s="79" t="str">
        <f t="shared" si="30"/>
        <v xml:space="preserve"> </v>
      </c>
      <c r="AI187" s="52"/>
      <c r="AJ187" s="79">
        <f t="shared" si="32"/>
        <v>0</v>
      </c>
    </row>
    <row r="188" spans="1:36" ht="85.15" customHeight="1">
      <c r="A188" s="41" t="str">
        <f>IF(BOM續頁!AC194="V","延", IF(BOM續頁!AD194="V","新","  "))</f>
        <v xml:space="preserve">  </v>
      </c>
      <c r="B188" s="41">
        <f>BOM續頁!A194</f>
        <v>184</v>
      </c>
      <c r="C188" s="41">
        <f>BOM續頁!K194</f>
        <v>0</v>
      </c>
      <c r="D188" s="41">
        <f>BOM續頁!Q194</f>
        <v>0</v>
      </c>
      <c r="E188" s="48">
        <f>BOM續頁!R194</f>
        <v>0</v>
      </c>
      <c r="F188" s="48">
        <f>BOM續頁!S194</f>
        <v>0</v>
      </c>
      <c r="G188" s="70"/>
      <c r="H188" s="44"/>
      <c r="I188" s="74"/>
      <c r="J188" s="44"/>
      <c r="K188" s="59"/>
      <c r="L188" s="33" t="str">
        <f t="shared" si="24"/>
        <v xml:space="preserve"> </v>
      </c>
      <c r="M188" s="88" t="str">
        <f t="shared" si="25"/>
        <v xml:space="preserve"> </v>
      </c>
      <c r="N188" s="44"/>
      <c r="O188" s="45"/>
      <c r="P188" s="67"/>
      <c r="Q188" s="79" t="str">
        <f t="shared" si="26"/>
        <v xml:space="preserve"> </v>
      </c>
      <c r="R188" s="79" t="str">
        <f t="shared" si="31"/>
        <v xml:space="preserve"> </v>
      </c>
      <c r="S188" s="52"/>
      <c r="T188" s="52"/>
      <c r="U188" s="44"/>
      <c r="V188" s="44"/>
      <c r="W188" s="59"/>
      <c r="X188" s="59"/>
      <c r="Y188" s="34" t="str">
        <f t="shared" si="27"/>
        <v xml:space="preserve"> </v>
      </c>
      <c r="Z188" s="88" t="str">
        <f t="shared" si="28"/>
        <v xml:space="preserve"> </v>
      </c>
      <c r="AA188" s="44"/>
      <c r="AB188" s="70"/>
      <c r="AC188" s="44"/>
      <c r="AD188" s="44"/>
      <c r="AE188" s="80"/>
      <c r="AF188" s="59"/>
      <c r="AG188" s="80" t="str">
        <f t="shared" si="29"/>
        <v xml:space="preserve"> </v>
      </c>
      <c r="AH188" s="79" t="str">
        <f t="shared" si="30"/>
        <v xml:space="preserve"> </v>
      </c>
      <c r="AI188" s="52"/>
      <c r="AJ188" s="79">
        <f t="shared" si="32"/>
        <v>0</v>
      </c>
    </row>
    <row r="189" spans="1:36" ht="85.15" customHeight="1">
      <c r="A189" s="41" t="str">
        <f>IF(BOM續頁!AC195="V","延", IF(BOM續頁!AD195="V","新","  "))</f>
        <v xml:space="preserve">  </v>
      </c>
      <c r="B189" s="41">
        <f>BOM續頁!A195</f>
        <v>185</v>
      </c>
      <c r="C189" s="41">
        <f>BOM續頁!K195</f>
        <v>0</v>
      </c>
      <c r="D189" s="41">
        <f>BOM續頁!Q195</f>
        <v>0</v>
      </c>
      <c r="E189" s="48">
        <f>BOM續頁!R195</f>
        <v>0</v>
      </c>
      <c r="F189" s="48">
        <f>BOM續頁!S195</f>
        <v>0</v>
      </c>
      <c r="G189" s="70"/>
      <c r="H189" s="44"/>
      <c r="I189" s="74"/>
      <c r="J189" s="44"/>
      <c r="K189" s="59"/>
      <c r="L189" s="33" t="str">
        <f t="shared" si="24"/>
        <v xml:space="preserve"> </v>
      </c>
      <c r="M189" s="88" t="str">
        <f t="shared" si="25"/>
        <v xml:space="preserve"> </v>
      </c>
      <c r="N189" s="44"/>
      <c r="O189" s="45"/>
      <c r="P189" s="67"/>
      <c r="Q189" s="79" t="str">
        <f t="shared" si="26"/>
        <v xml:space="preserve"> </v>
      </c>
      <c r="R189" s="79" t="str">
        <f t="shared" si="31"/>
        <v xml:space="preserve"> </v>
      </c>
      <c r="S189" s="52"/>
      <c r="T189" s="52"/>
      <c r="U189" s="44"/>
      <c r="V189" s="44"/>
      <c r="W189" s="59"/>
      <c r="X189" s="59"/>
      <c r="Y189" s="34" t="str">
        <f t="shared" si="27"/>
        <v xml:space="preserve"> </v>
      </c>
      <c r="Z189" s="88" t="str">
        <f t="shared" si="28"/>
        <v xml:space="preserve"> </v>
      </c>
      <c r="AA189" s="44"/>
      <c r="AB189" s="70"/>
      <c r="AC189" s="44"/>
      <c r="AD189" s="44"/>
      <c r="AE189" s="80"/>
      <c r="AF189" s="59"/>
      <c r="AG189" s="80" t="str">
        <f t="shared" si="29"/>
        <v xml:space="preserve"> </v>
      </c>
      <c r="AH189" s="79" t="str">
        <f t="shared" si="30"/>
        <v xml:space="preserve"> </v>
      </c>
      <c r="AI189" s="52"/>
      <c r="AJ189" s="79">
        <f t="shared" si="32"/>
        <v>0</v>
      </c>
    </row>
    <row r="190" spans="1:36" ht="85.15" customHeight="1">
      <c r="A190" s="41" t="str">
        <f>IF(BOM續頁!AC196="V","延", IF(BOM續頁!AD196="V","新","  "))</f>
        <v xml:space="preserve">  </v>
      </c>
      <c r="B190" s="41">
        <f>BOM續頁!A196</f>
        <v>186</v>
      </c>
      <c r="C190" s="41">
        <f>BOM續頁!K196</f>
        <v>0</v>
      </c>
      <c r="D190" s="41">
        <f>BOM續頁!Q196</f>
        <v>0</v>
      </c>
      <c r="E190" s="48">
        <f>BOM續頁!R196</f>
        <v>0</v>
      </c>
      <c r="F190" s="48">
        <f>BOM續頁!S196</f>
        <v>0</v>
      </c>
      <c r="G190" s="70"/>
      <c r="H190" s="44"/>
      <c r="I190" s="74"/>
      <c r="J190" s="44"/>
      <c r="K190" s="59"/>
      <c r="L190" s="33" t="str">
        <f t="shared" si="24"/>
        <v xml:space="preserve"> </v>
      </c>
      <c r="M190" s="88" t="str">
        <f t="shared" si="25"/>
        <v xml:space="preserve"> </v>
      </c>
      <c r="N190" s="44"/>
      <c r="O190" s="45"/>
      <c r="P190" s="67"/>
      <c r="Q190" s="79" t="str">
        <f t="shared" si="26"/>
        <v xml:space="preserve"> </v>
      </c>
      <c r="R190" s="79" t="str">
        <f t="shared" si="31"/>
        <v xml:space="preserve"> </v>
      </c>
      <c r="S190" s="52"/>
      <c r="T190" s="52"/>
      <c r="U190" s="44"/>
      <c r="V190" s="44"/>
      <c r="W190" s="59"/>
      <c r="X190" s="59"/>
      <c r="Y190" s="34" t="str">
        <f t="shared" si="27"/>
        <v xml:space="preserve"> </v>
      </c>
      <c r="Z190" s="88" t="str">
        <f t="shared" si="28"/>
        <v xml:space="preserve"> </v>
      </c>
      <c r="AA190" s="44"/>
      <c r="AB190" s="70"/>
      <c r="AC190" s="44"/>
      <c r="AD190" s="44"/>
      <c r="AE190" s="80"/>
      <c r="AF190" s="59"/>
      <c r="AG190" s="80" t="str">
        <f t="shared" si="29"/>
        <v xml:space="preserve"> </v>
      </c>
      <c r="AH190" s="79" t="str">
        <f t="shared" si="30"/>
        <v xml:space="preserve"> </v>
      </c>
      <c r="AI190" s="52"/>
      <c r="AJ190" s="79">
        <f t="shared" si="32"/>
        <v>0</v>
      </c>
    </row>
    <row r="191" spans="1:36" ht="85.15" customHeight="1">
      <c r="A191" s="41" t="str">
        <f>IF(BOM續頁!AC197="V","延", IF(BOM續頁!AD197="V","新","  "))</f>
        <v xml:space="preserve">  </v>
      </c>
      <c r="B191" s="41">
        <f>BOM續頁!A197</f>
        <v>187</v>
      </c>
      <c r="C191" s="41">
        <f>BOM續頁!K197</f>
        <v>0</v>
      </c>
      <c r="D191" s="41">
        <f>BOM續頁!Q197</f>
        <v>0</v>
      </c>
      <c r="E191" s="48">
        <f>BOM續頁!R197</f>
        <v>0</v>
      </c>
      <c r="F191" s="48">
        <f>BOM續頁!S197</f>
        <v>0</v>
      </c>
      <c r="G191" s="70"/>
      <c r="H191" s="44"/>
      <c r="I191" s="74"/>
      <c r="J191" s="44"/>
      <c r="K191" s="59"/>
      <c r="L191" s="33" t="str">
        <f t="shared" si="24"/>
        <v xml:space="preserve"> </v>
      </c>
      <c r="M191" s="88" t="str">
        <f t="shared" si="25"/>
        <v xml:space="preserve"> </v>
      </c>
      <c r="N191" s="44"/>
      <c r="O191" s="45"/>
      <c r="P191" s="67"/>
      <c r="Q191" s="79" t="str">
        <f t="shared" si="26"/>
        <v xml:space="preserve"> </v>
      </c>
      <c r="R191" s="79" t="str">
        <f t="shared" si="31"/>
        <v xml:space="preserve"> </v>
      </c>
      <c r="S191" s="52"/>
      <c r="T191" s="52"/>
      <c r="U191" s="44"/>
      <c r="V191" s="44"/>
      <c r="W191" s="59"/>
      <c r="X191" s="59"/>
      <c r="Y191" s="34" t="str">
        <f t="shared" si="27"/>
        <v xml:space="preserve"> </v>
      </c>
      <c r="Z191" s="88" t="str">
        <f t="shared" si="28"/>
        <v xml:space="preserve"> </v>
      </c>
      <c r="AA191" s="44"/>
      <c r="AB191" s="70"/>
      <c r="AC191" s="44"/>
      <c r="AD191" s="44"/>
      <c r="AE191" s="80"/>
      <c r="AF191" s="59"/>
      <c r="AG191" s="80" t="str">
        <f t="shared" si="29"/>
        <v xml:space="preserve"> </v>
      </c>
      <c r="AH191" s="79" t="str">
        <f t="shared" si="30"/>
        <v xml:space="preserve"> </v>
      </c>
      <c r="AI191" s="52"/>
      <c r="AJ191" s="79">
        <f t="shared" si="32"/>
        <v>0</v>
      </c>
    </row>
    <row r="192" spans="1:36" ht="85.15" customHeight="1">
      <c r="A192" s="41" t="str">
        <f>IF(BOM續頁!AC198="V","延", IF(BOM續頁!AD198="V","新","  "))</f>
        <v xml:space="preserve">  </v>
      </c>
      <c r="B192" s="41">
        <f>BOM續頁!A198</f>
        <v>188</v>
      </c>
      <c r="C192" s="41">
        <f>BOM續頁!K198</f>
        <v>0</v>
      </c>
      <c r="D192" s="41">
        <f>BOM續頁!Q198</f>
        <v>0</v>
      </c>
      <c r="E192" s="48">
        <f>BOM續頁!R198</f>
        <v>0</v>
      </c>
      <c r="F192" s="48">
        <f>BOM續頁!S198</f>
        <v>0</v>
      </c>
      <c r="G192" s="70"/>
      <c r="H192" s="44"/>
      <c r="I192" s="74"/>
      <c r="J192" s="44"/>
      <c r="K192" s="59"/>
      <c r="L192" s="33" t="str">
        <f t="shared" si="24"/>
        <v xml:space="preserve"> </v>
      </c>
      <c r="M192" s="88" t="str">
        <f t="shared" si="25"/>
        <v xml:space="preserve"> </v>
      </c>
      <c r="N192" s="44"/>
      <c r="O192" s="45"/>
      <c r="P192" s="67"/>
      <c r="Q192" s="79" t="str">
        <f t="shared" si="26"/>
        <v xml:space="preserve"> </v>
      </c>
      <c r="R192" s="79" t="str">
        <f t="shared" si="31"/>
        <v xml:space="preserve"> </v>
      </c>
      <c r="S192" s="52"/>
      <c r="T192" s="52"/>
      <c r="U192" s="44"/>
      <c r="V192" s="44"/>
      <c r="W192" s="59"/>
      <c r="X192" s="59"/>
      <c r="Y192" s="34" t="str">
        <f t="shared" si="27"/>
        <v xml:space="preserve"> </v>
      </c>
      <c r="Z192" s="88" t="str">
        <f t="shared" si="28"/>
        <v xml:space="preserve"> </v>
      </c>
      <c r="AA192" s="44"/>
      <c r="AB192" s="70"/>
      <c r="AC192" s="44"/>
      <c r="AD192" s="44"/>
      <c r="AE192" s="80"/>
      <c r="AF192" s="59"/>
      <c r="AG192" s="80" t="str">
        <f t="shared" si="29"/>
        <v xml:space="preserve"> </v>
      </c>
      <c r="AH192" s="79" t="str">
        <f t="shared" si="30"/>
        <v xml:space="preserve"> </v>
      </c>
      <c r="AI192" s="52"/>
      <c r="AJ192" s="79">
        <f t="shared" si="32"/>
        <v>0</v>
      </c>
    </row>
    <row r="193" spans="1:36" ht="85.15" customHeight="1">
      <c r="A193" s="41" t="str">
        <f>IF(BOM續頁!AC199="V","延", IF(BOM續頁!AD199="V","新","  "))</f>
        <v xml:space="preserve">  </v>
      </c>
      <c r="B193" s="41">
        <f>BOM續頁!A199</f>
        <v>189</v>
      </c>
      <c r="C193" s="41">
        <f>BOM續頁!K199</f>
        <v>0</v>
      </c>
      <c r="D193" s="41">
        <f>BOM續頁!Q199</f>
        <v>0</v>
      </c>
      <c r="E193" s="48">
        <f>BOM續頁!R199</f>
        <v>0</v>
      </c>
      <c r="F193" s="48">
        <f>BOM續頁!S199</f>
        <v>0</v>
      </c>
      <c r="G193" s="70"/>
      <c r="H193" s="44"/>
      <c r="I193" s="74"/>
      <c r="J193" s="44"/>
      <c r="K193" s="59"/>
      <c r="L193" s="33" t="str">
        <f t="shared" si="24"/>
        <v xml:space="preserve"> </v>
      </c>
      <c r="M193" s="88" t="str">
        <f t="shared" si="25"/>
        <v xml:space="preserve"> </v>
      </c>
      <c r="N193" s="44"/>
      <c r="O193" s="45"/>
      <c r="P193" s="67"/>
      <c r="Q193" s="79" t="str">
        <f t="shared" si="26"/>
        <v xml:space="preserve"> </v>
      </c>
      <c r="R193" s="79" t="str">
        <f t="shared" si="31"/>
        <v xml:space="preserve"> </v>
      </c>
      <c r="S193" s="52"/>
      <c r="T193" s="52"/>
      <c r="U193" s="44"/>
      <c r="V193" s="44"/>
      <c r="W193" s="59"/>
      <c r="X193" s="59"/>
      <c r="Y193" s="34" t="str">
        <f t="shared" si="27"/>
        <v xml:space="preserve"> </v>
      </c>
      <c r="Z193" s="88" t="str">
        <f t="shared" si="28"/>
        <v xml:space="preserve"> </v>
      </c>
      <c r="AA193" s="44"/>
      <c r="AB193" s="70"/>
      <c r="AC193" s="44"/>
      <c r="AD193" s="44"/>
      <c r="AE193" s="80"/>
      <c r="AF193" s="59"/>
      <c r="AG193" s="80" t="str">
        <f t="shared" si="29"/>
        <v xml:space="preserve"> </v>
      </c>
      <c r="AH193" s="79" t="str">
        <f t="shared" si="30"/>
        <v xml:space="preserve"> </v>
      </c>
      <c r="AI193" s="52"/>
      <c r="AJ193" s="79">
        <f t="shared" si="32"/>
        <v>0</v>
      </c>
    </row>
    <row r="194" spans="1:36" ht="85.15" customHeight="1">
      <c r="A194" s="41" t="str">
        <f>IF(BOM續頁!AC200="V","延", IF(BOM續頁!AD200="V","新","  "))</f>
        <v xml:space="preserve">  </v>
      </c>
      <c r="B194" s="41">
        <f>BOM續頁!A200</f>
        <v>190</v>
      </c>
      <c r="C194" s="41">
        <f>BOM續頁!K200</f>
        <v>0</v>
      </c>
      <c r="D194" s="41">
        <f>BOM續頁!Q200</f>
        <v>0</v>
      </c>
      <c r="E194" s="48">
        <f>BOM續頁!R200</f>
        <v>0</v>
      </c>
      <c r="F194" s="48">
        <f>BOM續頁!S200</f>
        <v>0</v>
      </c>
      <c r="G194" s="70"/>
      <c r="H194" s="44"/>
      <c r="I194" s="74"/>
      <c r="J194" s="44"/>
      <c r="K194" s="59"/>
      <c r="L194" s="33" t="str">
        <f t="shared" si="24"/>
        <v xml:space="preserve"> </v>
      </c>
      <c r="M194" s="88" t="str">
        <f t="shared" si="25"/>
        <v xml:space="preserve"> </v>
      </c>
      <c r="N194" s="44"/>
      <c r="O194" s="45"/>
      <c r="P194" s="67"/>
      <c r="Q194" s="79" t="str">
        <f t="shared" si="26"/>
        <v xml:space="preserve"> </v>
      </c>
      <c r="R194" s="79" t="str">
        <f t="shared" si="31"/>
        <v xml:space="preserve"> </v>
      </c>
      <c r="S194" s="52"/>
      <c r="T194" s="52"/>
      <c r="U194" s="44"/>
      <c r="V194" s="44"/>
      <c r="W194" s="59"/>
      <c r="X194" s="59"/>
      <c r="Y194" s="34" t="str">
        <f t="shared" si="27"/>
        <v xml:space="preserve"> </v>
      </c>
      <c r="Z194" s="88" t="str">
        <f t="shared" si="28"/>
        <v xml:space="preserve"> </v>
      </c>
      <c r="AA194" s="44"/>
      <c r="AB194" s="70"/>
      <c r="AC194" s="44"/>
      <c r="AD194" s="44"/>
      <c r="AE194" s="80"/>
      <c r="AF194" s="59"/>
      <c r="AG194" s="80" t="str">
        <f t="shared" si="29"/>
        <v xml:space="preserve"> </v>
      </c>
      <c r="AH194" s="79" t="str">
        <f t="shared" si="30"/>
        <v xml:space="preserve"> </v>
      </c>
      <c r="AI194" s="52"/>
      <c r="AJ194" s="79">
        <f t="shared" si="32"/>
        <v>0</v>
      </c>
    </row>
    <row r="195" spans="1:36" ht="85.15" customHeight="1">
      <c r="A195" s="41" t="str">
        <f>IF(BOM續頁!AC201="V","延", IF(BOM續頁!AD201="V","新","  "))</f>
        <v xml:space="preserve">  </v>
      </c>
      <c r="B195" s="41">
        <f>BOM續頁!A201</f>
        <v>191</v>
      </c>
      <c r="C195" s="41">
        <f>BOM續頁!K201</f>
        <v>0</v>
      </c>
      <c r="D195" s="41">
        <f>BOM續頁!Q201</f>
        <v>0</v>
      </c>
      <c r="E195" s="48">
        <f>BOM續頁!R201</f>
        <v>0</v>
      </c>
      <c r="F195" s="48">
        <f>BOM續頁!S201</f>
        <v>0</v>
      </c>
      <c r="G195" s="70"/>
      <c r="H195" s="44"/>
      <c r="I195" s="74"/>
      <c r="J195" s="44"/>
      <c r="K195" s="59"/>
      <c r="L195" s="33" t="str">
        <f t="shared" si="24"/>
        <v xml:space="preserve"> </v>
      </c>
      <c r="M195" s="88" t="str">
        <f t="shared" si="25"/>
        <v xml:space="preserve"> </v>
      </c>
      <c r="N195" s="44"/>
      <c r="O195" s="45"/>
      <c r="P195" s="67"/>
      <c r="Q195" s="79" t="str">
        <f t="shared" si="26"/>
        <v xml:space="preserve"> </v>
      </c>
      <c r="R195" s="79" t="str">
        <f t="shared" si="31"/>
        <v xml:space="preserve"> </v>
      </c>
      <c r="S195" s="52"/>
      <c r="T195" s="52"/>
      <c r="U195" s="44"/>
      <c r="V195" s="44"/>
      <c r="W195" s="59"/>
      <c r="X195" s="59"/>
      <c r="Y195" s="34" t="str">
        <f t="shared" si="27"/>
        <v xml:space="preserve"> </v>
      </c>
      <c r="Z195" s="88" t="str">
        <f t="shared" si="28"/>
        <v xml:space="preserve"> </v>
      </c>
      <c r="AA195" s="44"/>
      <c r="AB195" s="70"/>
      <c r="AC195" s="44"/>
      <c r="AD195" s="44"/>
      <c r="AE195" s="80"/>
      <c r="AF195" s="59"/>
      <c r="AG195" s="80" t="str">
        <f t="shared" si="29"/>
        <v xml:space="preserve"> </v>
      </c>
      <c r="AH195" s="79" t="str">
        <f t="shared" si="30"/>
        <v xml:space="preserve"> </v>
      </c>
      <c r="AI195" s="52"/>
      <c r="AJ195" s="79">
        <f t="shared" si="32"/>
        <v>0</v>
      </c>
    </row>
    <row r="196" spans="1:36" ht="85.15" customHeight="1">
      <c r="A196" s="41" t="str">
        <f>IF(BOM續頁!AC202="V","延", IF(BOM續頁!AD202="V","新","  "))</f>
        <v xml:space="preserve">  </v>
      </c>
      <c r="B196" s="41">
        <f>BOM續頁!A202</f>
        <v>192</v>
      </c>
      <c r="C196" s="41">
        <f>BOM續頁!K202</f>
        <v>0</v>
      </c>
      <c r="D196" s="41">
        <f>BOM續頁!Q202</f>
        <v>0</v>
      </c>
      <c r="E196" s="48">
        <f>BOM續頁!R202</f>
        <v>0</v>
      </c>
      <c r="F196" s="48">
        <f>BOM續頁!S202</f>
        <v>0</v>
      </c>
      <c r="G196" s="70"/>
      <c r="H196" s="44"/>
      <c r="I196" s="74"/>
      <c r="J196" s="44"/>
      <c r="K196" s="59"/>
      <c r="L196" s="33" t="str">
        <f t="shared" si="24"/>
        <v xml:space="preserve"> </v>
      </c>
      <c r="M196" s="88" t="str">
        <f t="shared" si="25"/>
        <v xml:space="preserve"> </v>
      </c>
      <c r="N196" s="44"/>
      <c r="O196" s="45"/>
      <c r="P196" s="67"/>
      <c r="Q196" s="79" t="str">
        <f t="shared" si="26"/>
        <v xml:space="preserve"> </v>
      </c>
      <c r="R196" s="79" t="str">
        <f t="shared" si="31"/>
        <v xml:space="preserve"> </v>
      </c>
      <c r="S196" s="52"/>
      <c r="T196" s="52"/>
      <c r="U196" s="44"/>
      <c r="V196" s="44"/>
      <c r="W196" s="59"/>
      <c r="X196" s="59"/>
      <c r="Y196" s="34" t="str">
        <f t="shared" si="27"/>
        <v xml:space="preserve"> </v>
      </c>
      <c r="Z196" s="88" t="str">
        <f t="shared" si="28"/>
        <v xml:space="preserve"> </v>
      </c>
      <c r="AA196" s="44"/>
      <c r="AB196" s="70"/>
      <c r="AC196" s="44"/>
      <c r="AD196" s="44"/>
      <c r="AE196" s="80"/>
      <c r="AF196" s="59"/>
      <c r="AG196" s="80" t="str">
        <f t="shared" si="29"/>
        <v xml:space="preserve"> </v>
      </c>
      <c r="AH196" s="79" t="str">
        <f t="shared" si="30"/>
        <v xml:space="preserve"> </v>
      </c>
      <c r="AI196" s="52"/>
      <c r="AJ196" s="79">
        <f t="shared" si="32"/>
        <v>0</v>
      </c>
    </row>
    <row r="197" spans="1:36" ht="85.15" customHeight="1">
      <c r="A197" s="41" t="str">
        <f>IF(BOM續頁!AC203="V","延", IF(BOM續頁!AD203="V","新","  "))</f>
        <v xml:space="preserve">  </v>
      </c>
      <c r="B197" s="41">
        <f>BOM續頁!A203</f>
        <v>193</v>
      </c>
      <c r="C197" s="41">
        <f>BOM續頁!K203</f>
        <v>0</v>
      </c>
      <c r="D197" s="41">
        <f>BOM續頁!Q203</f>
        <v>0</v>
      </c>
      <c r="E197" s="48">
        <f>BOM續頁!R203</f>
        <v>0</v>
      </c>
      <c r="F197" s="48">
        <f>BOM續頁!S203</f>
        <v>0</v>
      </c>
      <c r="G197" s="70"/>
      <c r="H197" s="44"/>
      <c r="I197" s="74"/>
      <c r="J197" s="44"/>
      <c r="K197" s="59"/>
      <c r="L197" s="33" t="str">
        <f t="shared" si="24"/>
        <v xml:space="preserve"> </v>
      </c>
      <c r="M197" s="88" t="str">
        <f t="shared" si="25"/>
        <v xml:space="preserve"> </v>
      </c>
      <c r="N197" s="44"/>
      <c r="O197" s="45"/>
      <c r="P197" s="67"/>
      <c r="Q197" s="79" t="str">
        <f t="shared" si="26"/>
        <v xml:space="preserve"> </v>
      </c>
      <c r="R197" s="79" t="str">
        <f t="shared" ref="R197:R204" si="33">IFERROR(M197+Q197, " ")</f>
        <v xml:space="preserve"> </v>
      </c>
      <c r="S197" s="52"/>
      <c r="T197" s="52"/>
      <c r="U197" s="44"/>
      <c r="V197" s="44"/>
      <c r="W197" s="59"/>
      <c r="X197" s="59"/>
      <c r="Y197" s="34" t="str">
        <f t="shared" si="27"/>
        <v xml:space="preserve"> </v>
      </c>
      <c r="Z197" s="88" t="str">
        <f t="shared" si="28"/>
        <v xml:space="preserve"> </v>
      </c>
      <c r="AA197" s="44"/>
      <c r="AB197" s="70"/>
      <c r="AC197" s="44"/>
      <c r="AD197" s="44"/>
      <c r="AE197" s="80"/>
      <c r="AF197" s="59"/>
      <c r="AG197" s="80" t="str">
        <f t="shared" si="29"/>
        <v xml:space="preserve"> </v>
      </c>
      <c r="AH197" s="79" t="str">
        <f t="shared" si="30"/>
        <v xml:space="preserve"> </v>
      </c>
      <c r="AI197" s="52"/>
      <c r="AJ197" s="79">
        <f t="shared" ref="AJ197:AJ204" si="34">SUM(M197,Q197,Z197,AH197)</f>
        <v>0</v>
      </c>
    </row>
    <row r="198" spans="1:36" ht="85.15" customHeight="1">
      <c r="A198" s="41" t="str">
        <f>IF(BOM續頁!AC204="V","延", IF(BOM續頁!AD204="V","新","  "))</f>
        <v xml:space="preserve">  </v>
      </c>
      <c r="B198" s="41">
        <f>BOM續頁!A204</f>
        <v>194</v>
      </c>
      <c r="C198" s="41">
        <f>BOM續頁!K204</f>
        <v>0</v>
      </c>
      <c r="D198" s="41">
        <f>BOM續頁!Q204</f>
        <v>0</v>
      </c>
      <c r="E198" s="48">
        <f>BOM續頁!R204</f>
        <v>0</v>
      </c>
      <c r="F198" s="48">
        <f>BOM續頁!S204</f>
        <v>0</v>
      </c>
      <c r="G198" s="70"/>
      <c r="H198" s="44"/>
      <c r="I198" s="74"/>
      <c r="J198" s="44"/>
      <c r="K198" s="59"/>
      <c r="L198" s="33" t="str">
        <f t="shared" ref="L198:L204" si="35">IFERROR(VLOOKUP(K198,$AL$5:$AM$8,2,FALSE)," ")</f>
        <v xml:space="preserve"> </v>
      </c>
      <c r="M198" s="88" t="str">
        <f t="shared" ref="M198:M204" si="36">IFERROR(I198*J198*L198, " ")</f>
        <v xml:space="preserve"> </v>
      </c>
      <c r="N198" s="44"/>
      <c r="O198" s="45"/>
      <c r="P198" s="67"/>
      <c r="Q198" s="79" t="str">
        <f t="shared" ref="Q198:Q204" si="37">IFERROR(O198*P198*L198, " ")</f>
        <v xml:space="preserve"> </v>
      </c>
      <c r="R198" s="79" t="str">
        <f t="shared" si="33"/>
        <v xml:space="preserve"> </v>
      </c>
      <c r="S198" s="52"/>
      <c r="T198" s="52"/>
      <c r="U198" s="44"/>
      <c r="V198" s="44"/>
      <c r="W198" s="59"/>
      <c r="X198" s="59"/>
      <c r="Y198" s="34" t="str">
        <f t="shared" ref="Y198:Y204" si="38">IFERROR(VLOOKUP(X198,$AL$5:$AM$8,2,FALSE)," ")</f>
        <v xml:space="preserve"> </v>
      </c>
      <c r="Z198" s="88" t="str">
        <f t="shared" ref="Z198:Z204" si="39">IFERROR(V198*W198*Y198," ")</f>
        <v xml:space="preserve"> </v>
      </c>
      <c r="AA198" s="44"/>
      <c r="AB198" s="70"/>
      <c r="AC198" s="44"/>
      <c r="AD198" s="44"/>
      <c r="AE198" s="80"/>
      <c r="AF198" s="59"/>
      <c r="AG198" s="80" t="str">
        <f t="shared" ref="AG198:AG204" si="40">IFERROR(VLOOKUP(AF198,$AL$5:$AM$8,2,FALSE)," ")</f>
        <v xml:space="preserve"> </v>
      </c>
      <c r="AH198" s="79" t="str">
        <f t="shared" ref="AH198:AH204" si="41">IFERROR(AD198*AE198*AG198, " ")</f>
        <v xml:space="preserve"> </v>
      </c>
      <c r="AI198" s="52"/>
      <c r="AJ198" s="79">
        <f t="shared" si="34"/>
        <v>0</v>
      </c>
    </row>
    <row r="199" spans="1:36" ht="85.15" customHeight="1">
      <c r="A199" s="41" t="str">
        <f>IF(BOM續頁!AC205="V","延", IF(BOM續頁!AD205="V","新","  "))</f>
        <v xml:space="preserve">  </v>
      </c>
      <c r="B199" s="41">
        <f>BOM續頁!A205</f>
        <v>195</v>
      </c>
      <c r="C199" s="41">
        <f>BOM續頁!K205</f>
        <v>0</v>
      </c>
      <c r="D199" s="41">
        <f>BOM續頁!Q205</f>
        <v>0</v>
      </c>
      <c r="E199" s="48">
        <f>BOM續頁!R205</f>
        <v>0</v>
      </c>
      <c r="F199" s="48">
        <f>BOM續頁!S205</f>
        <v>0</v>
      </c>
      <c r="G199" s="70"/>
      <c r="H199" s="44"/>
      <c r="I199" s="74"/>
      <c r="J199" s="44"/>
      <c r="K199" s="59"/>
      <c r="L199" s="33" t="str">
        <f t="shared" si="35"/>
        <v xml:space="preserve"> </v>
      </c>
      <c r="M199" s="88" t="str">
        <f t="shared" si="36"/>
        <v xml:space="preserve"> </v>
      </c>
      <c r="N199" s="44"/>
      <c r="O199" s="45"/>
      <c r="P199" s="67"/>
      <c r="Q199" s="79" t="str">
        <f t="shared" si="37"/>
        <v xml:space="preserve"> </v>
      </c>
      <c r="R199" s="79" t="str">
        <f t="shared" si="33"/>
        <v xml:space="preserve"> </v>
      </c>
      <c r="S199" s="52"/>
      <c r="T199" s="52"/>
      <c r="U199" s="44"/>
      <c r="V199" s="44"/>
      <c r="W199" s="59"/>
      <c r="X199" s="59"/>
      <c r="Y199" s="34" t="str">
        <f t="shared" si="38"/>
        <v xml:space="preserve"> </v>
      </c>
      <c r="Z199" s="88" t="str">
        <f t="shared" si="39"/>
        <v xml:space="preserve"> </v>
      </c>
      <c r="AA199" s="44"/>
      <c r="AB199" s="70"/>
      <c r="AC199" s="44"/>
      <c r="AD199" s="44"/>
      <c r="AE199" s="80"/>
      <c r="AF199" s="59"/>
      <c r="AG199" s="80" t="str">
        <f t="shared" si="40"/>
        <v xml:space="preserve"> </v>
      </c>
      <c r="AH199" s="79" t="str">
        <f t="shared" si="41"/>
        <v xml:space="preserve"> </v>
      </c>
      <c r="AI199" s="52"/>
      <c r="AJ199" s="79">
        <f t="shared" si="34"/>
        <v>0</v>
      </c>
    </row>
    <row r="200" spans="1:36" ht="85.15" customHeight="1">
      <c r="A200" s="41" t="str">
        <f>IF(BOM續頁!AC206="V","延", IF(BOM續頁!AD206="V","新","  "))</f>
        <v xml:space="preserve">  </v>
      </c>
      <c r="B200" s="41">
        <f>BOM續頁!A206</f>
        <v>196</v>
      </c>
      <c r="C200" s="41">
        <f>BOM續頁!K206</f>
        <v>0</v>
      </c>
      <c r="D200" s="41">
        <f>BOM續頁!Q206</f>
        <v>0</v>
      </c>
      <c r="E200" s="48">
        <f>BOM續頁!R206</f>
        <v>0</v>
      </c>
      <c r="F200" s="48">
        <f>BOM續頁!S206</f>
        <v>0</v>
      </c>
      <c r="G200" s="70"/>
      <c r="H200" s="44"/>
      <c r="I200" s="74"/>
      <c r="J200" s="44"/>
      <c r="K200" s="59"/>
      <c r="L200" s="33" t="str">
        <f t="shared" si="35"/>
        <v xml:space="preserve"> </v>
      </c>
      <c r="M200" s="88" t="str">
        <f t="shared" si="36"/>
        <v xml:space="preserve"> </v>
      </c>
      <c r="N200" s="44"/>
      <c r="O200" s="45"/>
      <c r="P200" s="67"/>
      <c r="Q200" s="79" t="str">
        <f t="shared" si="37"/>
        <v xml:space="preserve"> </v>
      </c>
      <c r="R200" s="79" t="str">
        <f t="shared" si="33"/>
        <v xml:space="preserve"> </v>
      </c>
      <c r="S200" s="52"/>
      <c r="T200" s="52"/>
      <c r="U200" s="44"/>
      <c r="V200" s="44"/>
      <c r="W200" s="59"/>
      <c r="X200" s="59"/>
      <c r="Y200" s="34" t="str">
        <f t="shared" si="38"/>
        <v xml:space="preserve"> </v>
      </c>
      <c r="Z200" s="88" t="str">
        <f t="shared" si="39"/>
        <v xml:space="preserve"> </v>
      </c>
      <c r="AA200" s="44"/>
      <c r="AB200" s="70"/>
      <c r="AC200" s="44"/>
      <c r="AD200" s="44"/>
      <c r="AE200" s="80"/>
      <c r="AF200" s="59"/>
      <c r="AG200" s="80" t="str">
        <f t="shared" si="40"/>
        <v xml:space="preserve"> </v>
      </c>
      <c r="AH200" s="79" t="str">
        <f t="shared" si="41"/>
        <v xml:space="preserve"> </v>
      </c>
      <c r="AI200" s="52"/>
      <c r="AJ200" s="79">
        <f t="shared" si="34"/>
        <v>0</v>
      </c>
    </row>
    <row r="201" spans="1:36" ht="85.15" customHeight="1">
      <c r="A201" s="41" t="str">
        <f>IF(BOM續頁!AC207="V","延", IF(BOM續頁!AD207="V","新","  "))</f>
        <v xml:space="preserve">  </v>
      </c>
      <c r="B201" s="41">
        <f>BOM續頁!A207</f>
        <v>197</v>
      </c>
      <c r="C201" s="41">
        <f>BOM續頁!K207</f>
        <v>0</v>
      </c>
      <c r="D201" s="41">
        <f>BOM續頁!Q207</f>
        <v>0</v>
      </c>
      <c r="E201" s="48">
        <f>BOM續頁!R207</f>
        <v>0</v>
      </c>
      <c r="F201" s="48">
        <f>BOM續頁!S207</f>
        <v>0</v>
      </c>
      <c r="G201" s="70"/>
      <c r="H201" s="44"/>
      <c r="I201" s="74"/>
      <c r="J201" s="44"/>
      <c r="K201" s="59"/>
      <c r="L201" s="33" t="str">
        <f t="shared" si="35"/>
        <v xml:space="preserve"> </v>
      </c>
      <c r="M201" s="88" t="str">
        <f t="shared" si="36"/>
        <v xml:space="preserve"> </v>
      </c>
      <c r="N201" s="44"/>
      <c r="O201" s="45"/>
      <c r="P201" s="67"/>
      <c r="Q201" s="79" t="str">
        <f t="shared" si="37"/>
        <v xml:space="preserve"> </v>
      </c>
      <c r="R201" s="79" t="str">
        <f t="shared" si="33"/>
        <v xml:space="preserve"> </v>
      </c>
      <c r="S201" s="52"/>
      <c r="T201" s="52"/>
      <c r="U201" s="44"/>
      <c r="V201" s="44"/>
      <c r="W201" s="59"/>
      <c r="X201" s="59"/>
      <c r="Y201" s="34" t="str">
        <f t="shared" si="38"/>
        <v xml:space="preserve"> </v>
      </c>
      <c r="Z201" s="88" t="str">
        <f t="shared" si="39"/>
        <v xml:space="preserve"> </v>
      </c>
      <c r="AA201" s="44"/>
      <c r="AB201" s="70"/>
      <c r="AC201" s="44"/>
      <c r="AD201" s="44"/>
      <c r="AE201" s="80"/>
      <c r="AF201" s="59"/>
      <c r="AG201" s="80" t="str">
        <f t="shared" si="40"/>
        <v xml:space="preserve"> </v>
      </c>
      <c r="AH201" s="79" t="str">
        <f t="shared" si="41"/>
        <v xml:space="preserve"> </v>
      </c>
      <c r="AI201" s="52"/>
      <c r="AJ201" s="79">
        <f t="shared" si="34"/>
        <v>0</v>
      </c>
    </row>
    <row r="202" spans="1:36" ht="85.15" customHeight="1">
      <c r="A202" s="41" t="str">
        <f>IF(BOM續頁!AC208="V","延", IF(BOM續頁!AD208="V","新","  "))</f>
        <v xml:space="preserve">  </v>
      </c>
      <c r="B202" s="41">
        <f>BOM續頁!A208</f>
        <v>198</v>
      </c>
      <c r="C202" s="41">
        <f>BOM續頁!K208</f>
        <v>0</v>
      </c>
      <c r="D202" s="41">
        <f>BOM續頁!Q208</f>
        <v>0</v>
      </c>
      <c r="E202" s="48">
        <f>BOM續頁!R208</f>
        <v>0</v>
      </c>
      <c r="F202" s="48">
        <f>BOM續頁!S208</f>
        <v>0</v>
      </c>
      <c r="G202" s="70"/>
      <c r="H202" s="44"/>
      <c r="I202" s="74"/>
      <c r="J202" s="44"/>
      <c r="K202" s="59"/>
      <c r="L202" s="33" t="str">
        <f t="shared" si="35"/>
        <v xml:space="preserve"> </v>
      </c>
      <c r="M202" s="88" t="str">
        <f t="shared" si="36"/>
        <v xml:space="preserve"> </v>
      </c>
      <c r="N202" s="44"/>
      <c r="O202" s="45"/>
      <c r="P202" s="67"/>
      <c r="Q202" s="79" t="str">
        <f t="shared" si="37"/>
        <v xml:space="preserve"> </v>
      </c>
      <c r="R202" s="79" t="str">
        <f t="shared" si="33"/>
        <v xml:space="preserve"> </v>
      </c>
      <c r="S202" s="52"/>
      <c r="T202" s="52"/>
      <c r="U202" s="44"/>
      <c r="V202" s="44"/>
      <c r="W202" s="59"/>
      <c r="X202" s="59"/>
      <c r="Y202" s="34" t="str">
        <f t="shared" si="38"/>
        <v xml:space="preserve"> </v>
      </c>
      <c r="Z202" s="88" t="str">
        <f t="shared" si="39"/>
        <v xml:space="preserve"> </v>
      </c>
      <c r="AA202" s="44"/>
      <c r="AB202" s="70"/>
      <c r="AC202" s="44"/>
      <c r="AD202" s="44"/>
      <c r="AE202" s="80"/>
      <c r="AF202" s="59"/>
      <c r="AG202" s="80" t="str">
        <f t="shared" si="40"/>
        <v xml:space="preserve"> </v>
      </c>
      <c r="AH202" s="79" t="str">
        <f t="shared" si="41"/>
        <v xml:space="preserve"> </v>
      </c>
      <c r="AI202" s="52"/>
      <c r="AJ202" s="79">
        <f t="shared" si="34"/>
        <v>0</v>
      </c>
    </row>
    <row r="203" spans="1:36" ht="85.15" customHeight="1">
      <c r="A203" s="41" t="str">
        <f>IF(BOM續頁!AC209="V","延", IF(BOM續頁!AD209="V","新","  "))</f>
        <v xml:space="preserve">  </v>
      </c>
      <c r="B203" s="41">
        <f>BOM續頁!A209</f>
        <v>199</v>
      </c>
      <c r="C203" s="41">
        <f>BOM續頁!K209</f>
        <v>0</v>
      </c>
      <c r="D203" s="41">
        <f>BOM續頁!Q209</f>
        <v>0</v>
      </c>
      <c r="E203" s="48">
        <f>BOM續頁!R209</f>
        <v>0</v>
      </c>
      <c r="F203" s="48">
        <f>BOM續頁!S209</f>
        <v>0</v>
      </c>
      <c r="G203" s="70"/>
      <c r="H203" s="44"/>
      <c r="I203" s="74"/>
      <c r="J203" s="44"/>
      <c r="K203" s="59"/>
      <c r="L203" s="33" t="str">
        <f t="shared" si="35"/>
        <v xml:space="preserve"> </v>
      </c>
      <c r="M203" s="88" t="str">
        <f t="shared" si="36"/>
        <v xml:space="preserve"> </v>
      </c>
      <c r="N203" s="44"/>
      <c r="O203" s="45"/>
      <c r="P203" s="67"/>
      <c r="Q203" s="79" t="str">
        <f t="shared" si="37"/>
        <v xml:space="preserve"> </v>
      </c>
      <c r="R203" s="79" t="str">
        <f t="shared" si="33"/>
        <v xml:space="preserve"> </v>
      </c>
      <c r="S203" s="52"/>
      <c r="T203" s="52"/>
      <c r="U203" s="44"/>
      <c r="V203" s="44"/>
      <c r="W203" s="59"/>
      <c r="X203" s="59"/>
      <c r="Y203" s="34" t="str">
        <f t="shared" si="38"/>
        <v xml:space="preserve"> </v>
      </c>
      <c r="Z203" s="88" t="str">
        <f t="shared" si="39"/>
        <v xml:space="preserve"> </v>
      </c>
      <c r="AA203" s="44"/>
      <c r="AB203" s="70"/>
      <c r="AC203" s="44"/>
      <c r="AD203" s="44"/>
      <c r="AE203" s="80"/>
      <c r="AF203" s="59"/>
      <c r="AG203" s="80" t="str">
        <f t="shared" si="40"/>
        <v xml:space="preserve"> </v>
      </c>
      <c r="AH203" s="79" t="str">
        <f t="shared" si="41"/>
        <v xml:space="preserve"> </v>
      </c>
      <c r="AI203" s="52"/>
      <c r="AJ203" s="79">
        <f t="shared" si="34"/>
        <v>0</v>
      </c>
    </row>
    <row r="204" spans="1:36" ht="85.15" customHeight="1">
      <c r="A204" s="41" t="str">
        <f>IF(BOM續頁!AC210="V","延", IF(BOM續頁!AD210="V","新","  "))</f>
        <v xml:space="preserve">  </v>
      </c>
      <c r="B204" s="41">
        <f>BOM續頁!A210</f>
        <v>200</v>
      </c>
      <c r="C204" s="41">
        <f>BOM續頁!K210</f>
        <v>0</v>
      </c>
      <c r="D204" s="41">
        <f>BOM續頁!Q210</f>
        <v>0</v>
      </c>
      <c r="E204" s="48">
        <f>BOM續頁!R210</f>
        <v>0</v>
      </c>
      <c r="F204" s="48">
        <f>BOM續頁!S210</f>
        <v>0</v>
      </c>
      <c r="G204" s="70"/>
      <c r="H204" s="44"/>
      <c r="I204" s="74"/>
      <c r="J204" s="44"/>
      <c r="K204" s="59"/>
      <c r="L204" s="33" t="str">
        <f t="shared" si="35"/>
        <v xml:space="preserve"> </v>
      </c>
      <c r="M204" s="88" t="str">
        <f t="shared" si="36"/>
        <v xml:space="preserve"> </v>
      </c>
      <c r="N204" s="44"/>
      <c r="O204" s="45"/>
      <c r="P204" s="67"/>
      <c r="Q204" s="79" t="str">
        <f t="shared" si="37"/>
        <v xml:space="preserve"> </v>
      </c>
      <c r="R204" s="79" t="str">
        <f t="shared" si="33"/>
        <v xml:space="preserve"> </v>
      </c>
      <c r="S204" s="52"/>
      <c r="T204" s="52"/>
      <c r="U204" s="44"/>
      <c r="V204" s="44"/>
      <c r="W204" s="59"/>
      <c r="X204" s="59"/>
      <c r="Y204" s="34" t="str">
        <f t="shared" si="38"/>
        <v xml:space="preserve"> </v>
      </c>
      <c r="Z204" s="88" t="str">
        <f t="shared" si="39"/>
        <v xml:space="preserve"> </v>
      </c>
      <c r="AA204" s="44"/>
      <c r="AB204" s="70"/>
      <c r="AC204" s="44"/>
      <c r="AD204" s="44"/>
      <c r="AE204" s="80"/>
      <c r="AF204" s="59"/>
      <c r="AG204" s="80" t="str">
        <f t="shared" si="40"/>
        <v xml:space="preserve"> </v>
      </c>
      <c r="AH204" s="79" t="str">
        <f t="shared" si="41"/>
        <v xml:space="preserve"> </v>
      </c>
      <c r="AI204" s="52"/>
      <c r="AJ204" s="79">
        <f t="shared" si="34"/>
        <v>0</v>
      </c>
    </row>
    <row r="207" spans="1:36">
      <c r="AD207" s="64"/>
      <c r="AE207" s="90"/>
      <c r="AF207" s="90"/>
      <c r="AG207" s="90"/>
      <c r="AH207" s="90"/>
      <c r="AI207" s="64"/>
      <c r="AJ207" s="90"/>
    </row>
    <row r="208" spans="1:36">
      <c r="AD208" s="64"/>
      <c r="AE208" s="90"/>
      <c r="AF208" s="90"/>
      <c r="AG208" s="90"/>
      <c r="AH208" s="90"/>
      <c r="AI208" s="64"/>
      <c r="AJ208" s="90"/>
    </row>
    <row r="209" spans="30:36">
      <c r="AD209" s="64"/>
      <c r="AE209" s="90"/>
      <c r="AF209" s="90"/>
      <c r="AG209" s="90"/>
      <c r="AH209" s="90"/>
      <c r="AI209" s="64"/>
      <c r="AJ209" s="90"/>
    </row>
    <row r="210" spans="30:36">
      <c r="AD210" s="64"/>
      <c r="AE210" s="90"/>
      <c r="AF210" s="90"/>
      <c r="AG210" s="90"/>
      <c r="AH210" s="90"/>
      <c r="AI210" s="64"/>
      <c r="AJ210" s="90"/>
    </row>
    <row r="211" spans="30:36">
      <c r="AD211" s="64"/>
      <c r="AE211" s="90"/>
      <c r="AF211" s="90"/>
      <c r="AG211" s="90"/>
      <c r="AH211" s="90"/>
      <c r="AI211" s="64"/>
      <c r="AJ211" s="90"/>
    </row>
    <row r="212" spans="30:36">
      <c r="AD212" s="64"/>
      <c r="AE212" s="90"/>
      <c r="AF212" s="90"/>
      <c r="AG212" s="90"/>
      <c r="AH212" s="90"/>
      <c r="AI212" s="64"/>
      <c r="AJ212" s="90"/>
    </row>
    <row r="213" spans="30:36">
      <c r="AD213" s="64"/>
      <c r="AE213" s="90"/>
      <c r="AF213" s="90"/>
      <c r="AG213" s="90"/>
      <c r="AH213" s="90"/>
      <c r="AI213" s="64"/>
      <c r="AJ213" s="90"/>
    </row>
    <row r="214" spans="30:36">
      <c r="AD214" s="64"/>
      <c r="AE214" s="90"/>
      <c r="AF214" s="90"/>
      <c r="AG214" s="90"/>
      <c r="AH214" s="90"/>
      <c r="AI214" s="64"/>
      <c r="AJ214" s="90"/>
    </row>
    <row r="215" spans="30:36">
      <c r="AD215" s="64"/>
      <c r="AE215" s="90"/>
      <c r="AF215" s="90"/>
      <c r="AG215" s="90"/>
      <c r="AH215" s="90"/>
      <c r="AI215" s="64"/>
      <c r="AJ215" s="90"/>
    </row>
    <row r="216" spans="30:36">
      <c r="AD216" s="64"/>
      <c r="AE216" s="90"/>
      <c r="AF216" s="90"/>
      <c r="AG216" s="90"/>
      <c r="AH216" s="90"/>
      <c r="AI216" s="64"/>
      <c r="AJ216" s="90"/>
    </row>
    <row r="217" spans="30:36">
      <c r="AD217" s="64"/>
      <c r="AE217" s="90"/>
      <c r="AF217" s="90"/>
      <c r="AG217" s="90"/>
      <c r="AH217" s="90"/>
      <c r="AI217" s="64"/>
      <c r="AJ217" s="90"/>
    </row>
    <row r="218" spans="30:36">
      <c r="AD218" s="64"/>
      <c r="AE218" s="90"/>
      <c r="AF218" s="90"/>
      <c r="AG218" s="90"/>
      <c r="AH218" s="90"/>
      <c r="AI218" s="64"/>
      <c r="AJ218" s="90"/>
    </row>
    <row r="219" spans="30:36">
      <c r="AD219" s="64"/>
      <c r="AE219" s="90"/>
      <c r="AF219" s="90"/>
      <c r="AG219" s="90"/>
      <c r="AH219" s="90"/>
      <c r="AI219" s="64"/>
      <c r="AJ219" s="90"/>
    </row>
    <row r="220" spans="30:36">
      <c r="AD220" s="64"/>
      <c r="AE220" s="90"/>
      <c r="AF220" s="90"/>
      <c r="AG220" s="90"/>
      <c r="AH220" s="90"/>
      <c r="AI220" s="64"/>
      <c r="AJ220" s="90"/>
    </row>
    <row r="221" spans="30:36">
      <c r="AD221" s="64"/>
      <c r="AE221" s="90"/>
      <c r="AF221" s="90"/>
      <c r="AG221" s="90"/>
      <c r="AH221" s="90"/>
      <c r="AI221" s="64"/>
      <c r="AJ221" s="90"/>
    </row>
    <row r="222" spans="30:36">
      <c r="AD222" s="64"/>
      <c r="AE222" s="90"/>
      <c r="AF222" s="90"/>
      <c r="AG222" s="90"/>
      <c r="AH222" s="90"/>
      <c r="AI222" s="64"/>
      <c r="AJ222" s="90"/>
    </row>
    <row r="223" spans="30:36">
      <c r="AD223" s="64"/>
      <c r="AE223" s="90"/>
      <c r="AF223" s="90"/>
      <c r="AG223" s="90"/>
      <c r="AH223" s="90"/>
      <c r="AI223" s="64"/>
      <c r="AJ223" s="90"/>
    </row>
    <row r="224" spans="30:36">
      <c r="AD224" s="64"/>
      <c r="AE224" s="90"/>
      <c r="AF224" s="90"/>
      <c r="AG224" s="90"/>
      <c r="AH224" s="90"/>
      <c r="AI224" s="64"/>
      <c r="AJ224" s="90"/>
    </row>
    <row r="225" spans="30:36">
      <c r="AD225" s="64"/>
      <c r="AE225" s="90"/>
      <c r="AF225" s="90"/>
      <c r="AG225" s="90"/>
      <c r="AH225" s="90"/>
      <c r="AI225" s="64"/>
      <c r="AJ225" s="90"/>
    </row>
    <row r="226" spans="30:36">
      <c r="AD226" s="64"/>
      <c r="AE226" s="90"/>
      <c r="AF226" s="90"/>
      <c r="AG226" s="90"/>
      <c r="AH226" s="90"/>
      <c r="AI226" s="64"/>
      <c r="AJ226" s="90"/>
    </row>
    <row r="227" spans="30:36">
      <c r="AD227" s="64"/>
      <c r="AE227" s="90"/>
      <c r="AF227" s="90"/>
      <c r="AG227" s="90"/>
      <c r="AH227" s="90"/>
      <c r="AI227" s="64"/>
      <c r="AJ227" s="90"/>
    </row>
    <row r="228" spans="30:36">
      <c r="AD228" s="64"/>
      <c r="AE228" s="90"/>
      <c r="AF228" s="90"/>
      <c r="AG228" s="90"/>
      <c r="AH228" s="90"/>
      <c r="AI228" s="64"/>
      <c r="AJ228" s="90"/>
    </row>
    <row r="229" spans="30:36">
      <c r="AE229" s="90"/>
      <c r="AF229" s="90"/>
      <c r="AG229" s="90"/>
      <c r="AH229" s="90"/>
      <c r="AI229" s="64"/>
      <c r="AJ229" s="90"/>
    </row>
    <row r="230" spans="30:36">
      <c r="AE230" s="90"/>
      <c r="AF230" s="90"/>
      <c r="AG230" s="90"/>
      <c r="AH230" s="90"/>
      <c r="AI230" s="64"/>
      <c r="AJ230" s="90"/>
    </row>
    <row r="231" spans="30:36">
      <c r="AE231" s="90"/>
      <c r="AF231" s="90"/>
      <c r="AG231" s="90"/>
      <c r="AH231" s="90"/>
      <c r="AI231" s="64"/>
      <c r="AJ231" s="90"/>
    </row>
    <row r="232" spans="30:36">
      <c r="AE232" s="90"/>
      <c r="AF232" s="90"/>
      <c r="AG232" s="90"/>
      <c r="AH232" s="90"/>
      <c r="AI232" s="64"/>
      <c r="AJ232" s="90"/>
    </row>
    <row r="233" spans="30:36">
      <c r="AE233" s="90"/>
      <c r="AF233" s="90"/>
      <c r="AG233" s="90"/>
      <c r="AH233" s="90"/>
      <c r="AI233" s="64"/>
      <c r="AJ233" s="90"/>
    </row>
    <row r="234" spans="30:36">
      <c r="AE234" s="90"/>
      <c r="AF234" s="90"/>
      <c r="AG234" s="90"/>
      <c r="AH234" s="90"/>
      <c r="AI234" s="64"/>
      <c r="AJ234" s="90"/>
    </row>
    <row r="235" spans="30:36">
      <c r="AE235" s="90"/>
      <c r="AF235" s="90"/>
      <c r="AG235" s="90"/>
      <c r="AH235" s="90"/>
      <c r="AI235" s="64"/>
      <c r="AJ235" s="90"/>
    </row>
    <row r="236" spans="30:36">
      <c r="AE236" s="90"/>
      <c r="AF236" s="90"/>
      <c r="AG236" s="90"/>
      <c r="AH236" s="90"/>
      <c r="AI236" s="64"/>
      <c r="AJ236" s="90"/>
    </row>
    <row r="237" spans="30:36">
      <c r="AE237" s="90"/>
      <c r="AF237" s="90"/>
      <c r="AG237" s="90"/>
      <c r="AH237" s="90"/>
      <c r="AI237" s="64"/>
      <c r="AJ237" s="90"/>
    </row>
    <row r="238" spans="30:36">
      <c r="AE238" s="90"/>
      <c r="AF238" s="90"/>
      <c r="AG238" s="90"/>
      <c r="AH238" s="90"/>
      <c r="AI238" s="64"/>
      <c r="AJ238" s="90"/>
    </row>
    <row r="239" spans="30:36">
      <c r="AE239" s="90"/>
      <c r="AF239" s="90"/>
      <c r="AG239" s="90"/>
      <c r="AH239" s="90"/>
      <c r="AI239" s="64"/>
      <c r="AJ239" s="90"/>
    </row>
    <row r="240" spans="30:36">
      <c r="AE240" s="90"/>
      <c r="AF240" s="90"/>
      <c r="AG240" s="90"/>
      <c r="AH240" s="90"/>
      <c r="AI240" s="64"/>
      <c r="AJ240" s="90"/>
    </row>
    <row r="241" spans="31:36">
      <c r="AE241" s="90"/>
      <c r="AF241" s="90"/>
      <c r="AG241" s="90"/>
      <c r="AH241" s="90"/>
      <c r="AI241" s="64"/>
      <c r="AJ241" s="90"/>
    </row>
    <row r="242" spans="31:36">
      <c r="AE242" s="90"/>
      <c r="AF242" s="90"/>
      <c r="AG242" s="90"/>
      <c r="AH242" s="90"/>
      <c r="AI242" s="64"/>
      <c r="AJ242" s="90"/>
    </row>
    <row r="243" spans="31:36">
      <c r="AE243" s="90"/>
      <c r="AF243" s="90"/>
      <c r="AG243" s="90"/>
      <c r="AH243" s="90"/>
      <c r="AI243" s="64"/>
      <c r="AJ243" s="90"/>
    </row>
    <row r="244" spans="31:36">
      <c r="AE244" s="90"/>
      <c r="AF244" s="90"/>
      <c r="AG244" s="90"/>
      <c r="AH244" s="90"/>
      <c r="AI244" s="64"/>
      <c r="AJ244" s="90"/>
    </row>
    <row r="245" spans="31:36">
      <c r="AE245" s="90"/>
      <c r="AF245" s="90"/>
      <c r="AG245" s="90"/>
      <c r="AH245" s="90"/>
      <c r="AI245" s="64"/>
      <c r="AJ245" s="90"/>
    </row>
    <row r="246" spans="31:36">
      <c r="AE246" s="90"/>
      <c r="AF246" s="90"/>
      <c r="AG246" s="90"/>
      <c r="AH246" s="90"/>
      <c r="AI246" s="64"/>
      <c r="AJ246" s="90"/>
    </row>
    <row r="247" spans="31:36">
      <c r="AE247" s="90"/>
      <c r="AF247" s="90"/>
      <c r="AG247" s="90"/>
      <c r="AH247" s="90"/>
      <c r="AI247" s="64"/>
      <c r="AJ247" s="90"/>
    </row>
    <row r="248" spans="31:36">
      <c r="AE248" s="90"/>
      <c r="AF248" s="90"/>
      <c r="AG248" s="90"/>
      <c r="AH248" s="90"/>
      <c r="AI248" s="64"/>
      <c r="AJ248" s="90"/>
    </row>
    <row r="249" spans="31:36">
      <c r="AE249" s="90"/>
      <c r="AF249" s="90"/>
      <c r="AG249" s="90"/>
      <c r="AH249" s="90"/>
      <c r="AI249" s="64"/>
      <c r="AJ249" s="90"/>
    </row>
    <row r="250" spans="31:36">
      <c r="AE250" s="90"/>
      <c r="AF250" s="90"/>
      <c r="AG250" s="90"/>
      <c r="AH250" s="90"/>
      <c r="AI250" s="64"/>
      <c r="AJ250" s="90"/>
    </row>
    <row r="251" spans="31:36">
      <c r="AE251" s="90"/>
      <c r="AF251" s="90"/>
      <c r="AG251" s="90"/>
      <c r="AH251" s="90"/>
      <c r="AI251" s="64"/>
      <c r="AJ251" s="90"/>
    </row>
    <row r="252" spans="31:36">
      <c r="AE252" s="90"/>
      <c r="AF252" s="90"/>
      <c r="AG252" s="90"/>
      <c r="AH252" s="90"/>
      <c r="AI252" s="64"/>
      <c r="AJ252" s="90"/>
    </row>
    <row r="253" spans="31:36">
      <c r="AE253" s="90"/>
      <c r="AF253" s="90"/>
      <c r="AG253" s="90"/>
      <c r="AH253" s="90"/>
      <c r="AI253" s="64"/>
      <c r="AJ253" s="90"/>
    </row>
    <row r="254" spans="31:36">
      <c r="AE254" s="90"/>
      <c r="AF254" s="90"/>
      <c r="AG254" s="90"/>
      <c r="AH254" s="90"/>
      <c r="AI254" s="64"/>
      <c r="AJ254" s="90"/>
    </row>
    <row r="255" spans="31:36">
      <c r="AE255" s="90"/>
      <c r="AF255" s="90"/>
      <c r="AG255" s="90"/>
      <c r="AH255" s="90"/>
      <c r="AI255" s="64"/>
      <c r="AJ255" s="90"/>
    </row>
    <row r="256" spans="31:36">
      <c r="AE256" s="90"/>
      <c r="AF256" s="90"/>
      <c r="AG256" s="90"/>
      <c r="AH256" s="90"/>
      <c r="AI256" s="64"/>
      <c r="AJ256" s="90"/>
    </row>
    <row r="257" spans="31:36">
      <c r="AE257" s="90"/>
      <c r="AF257" s="90"/>
      <c r="AG257" s="90"/>
      <c r="AH257" s="90"/>
      <c r="AI257" s="64"/>
      <c r="AJ257" s="90"/>
    </row>
    <row r="258" spans="31:36">
      <c r="AE258" s="90"/>
      <c r="AF258" s="90"/>
      <c r="AG258" s="90"/>
      <c r="AH258" s="90"/>
      <c r="AI258" s="64"/>
      <c r="AJ258" s="90"/>
    </row>
    <row r="259" spans="31:36">
      <c r="AE259" s="90"/>
      <c r="AF259" s="90"/>
      <c r="AG259" s="90"/>
      <c r="AH259" s="90"/>
      <c r="AI259" s="64"/>
      <c r="AJ259" s="90"/>
    </row>
    <row r="260" spans="31:36">
      <c r="AE260" s="90"/>
      <c r="AF260" s="90"/>
      <c r="AG260" s="90"/>
      <c r="AH260" s="90"/>
      <c r="AI260" s="64"/>
      <c r="AJ260" s="90"/>
    </row>
    <row r="261" spans="31:36">
      <c r="AE261" s="90"/>
      <c r="AF261" s="90"/>
      <c r="AG261" s="90"/>
      <c r="AH261" s="90"/>
      <c r="AI261" s="64"/>
      <c r="AJ261" s="90"/>
    </row>
    <row r="262" spans="31:36">
      <c r="AE262" s="90"/>
      <c r="AF262" s="90"/>
      <c r="AG262" s="90"/>
      <c r="AH262" s="90"/>
      <c r="AI262" s="64"/>
      <c r="AJ262" s="90"/>
    </row>
    <row r="263" spans="31:36">
      <c r="AE263" s="90"/>
      <c r="AF263" s="90"/>
      <c r="AG263" s="90"/>
      <c r="AH263" s="90"/>
      <c r="AI263" s="64"/>
      <c r="AJ263" s="90"/>
    </row>
    <row r="264" spans="31:36">
      <c r="AE264" s="90"/>
      <c r="AF264" s="90"/>
      <c r="AG264" s="90"/>
      <c r="AH264" s="90"/>
      <c r="AI264" s="64"/>
      <c r="AJ264" s="90"/>
    </row>
    <row r="265" spans="31:36">
      <c r="AE265" s="90"/>
      <c r="AF265" s="90"/>
      <c r="AG265" s="90"/>
      <c r="AH265" s="90"/>
      <c r="AI265" s="64"/>
      <c r="AJ265" s="90"/>
    </row>
    <row r="266" spans="31:36">
      <c r="AE266" s="90"/>
      <c r="AF266" s="90"/>
      <c r="AG266" s="90"/>
      <c r="AH266" s="90"/>
      <c r="AI266" s="64"/>
      <c r="AJ266" s="90"/>
    </row>
    <row r="267" spans="31:36">
      <c r="AE267" s="90"/>
      <c r="AF267" s="90"/>
      <c r="AG267" s="90"/>
      <c r="AH267" s="90"/>
      <c r="AI267" s="64"/>
      <c r="AJ267" s="90"/>
    </row>
    <row r="268" spans="31:36">
      <c r="AE268" s="90"/>
      <c r="AF268" s="90"/>
      <c r="AG268" s="90"/>
      <c r="AH268" s="90"/>
      <c r="AI268" s="64"/>
      <c r="AJ268" s="90"/>
    </row>
    <row r="269" spans="31:36">
      <c r="AE269" s="90"/>
      <c r="AF269" s="90"/>
      <c r="AG269" s="90"/>
      <c r="AH269" s="90"/>
      <c r="AI269" s="64"/>
      <c r="AJ269" s="90"/>
    </row>
    <row r="270" spans="31:36">
      <c r="AE270" s="90"/>
      <c r="AF270" s="90"/>
      <c r="AG270" s="90"/>
      <c r="AH270" s="90"/>
      <c r="AI270" s="64"/>
      <c r="AJ270" s="90"/>
    </row>
    <row r="271" spans="31:36">
      <c r="AE271" s="90"/>
      <c r="AF271" s="90"/>
      <c r="AG271" s="90"/>
      <c r="AH271" s="90"/>
      <c r="AI271" s="64"/>
      <c r="AJ271" s="90"/>
    </row>
    <row r="272" spans="31:36">
      <c r="AE272" s="90"/>
      <c r="AF272" s="90"/>
      <c r="AG272" s="90"/>
      <c r="AH272" s="90"/>
      <c r="AI272" s="64"/>
      <c r="AJ272" s="90"/>
    </row>
    <row r="273" spans="31:36">
      <c r="AE273" s="90"/>
      <c r="AF273" s="90"/>
      <c r="AG273" s="90"/>
      <c r="AH273" s="90"/>
      <c r="AI273" s="64"/>
      <c r="AJ273" s="90"/>
    </row>
    <row r="274" spans="31:36">
      <c r="AE274" s="90"/>
      <c r="AF274" s="90"/>
      <c r="AG274" s="90"/>
      <c r="AH274" s="90"/>
      <c r="AI274" s="64"/>
      <c r="AJ274" s="90"/>
    </row>
    <row r="275" spans="31:36">
      <c r="AE275" s="90"/>
      <c r="AF275" s="90"/>
      <c r="AG275" s="90"/>
      <c r="AH275" s="90"/>
      <c r="AI275" s="64"/>
      <c r="AJ275" s="90"/>
    </row>
    <row r="276" spans="31:36">
      <c r="AE276" s="90"/>
      <c r="AF276" s="90"/>
      <c r="AG276" s="90"/>
      <c r="AH276" s="90"/>
      <c r="AI276" s="64"/>
      <c r="AJ276" s="90"/>
    </row>
    <row r="277" spans="31:36">
      <c r="AE277" s="90"/>
      <c r="AF277" s="90"/>
      <c r="AG277" s="90"/>
      <c r="AH277" s="90"/>
      <c r="AI277" s="64"/>
      <c r="AJ277" s="90"/>
    </row>
    <row r="278" spans="31:36">
      <c r="AE278" s="90"/>
      <c r="AF278" s="90"/>
      <c r="AG278" s="90"/>
      <c r="AH278" s="90"/>
      <c r="AI278" s="64"/>
      <c r="AJ278" s="90"/>
    </row>
    <row r="279" spans="31:36">
      <c r="AE279" s="90"/>
      <c r="AF279" s="90"/>
      <c r="AG279" s="90"/>
      <c r="AH279" s="90"/>
      <c r="AI279" s="64"/>
      <c r="AJ279" s="90"/>
    </row>
    <row r="280" spans="31:36">
      <c r="AE280" s="90"/>
      <c r="AF280" s="90"/>
      <c r="AG280" s="90"/>
      <c r="AH280" s="90"/>
      <c r="AI280" s="64"/>
      <c r="AJ280" s="90"/>
    </row>
    <row r="281" spans="31:36">
      <c r="AE281" s="90"/>
      <c r="AF281" s="90"/>
      <c r="AG281" s="90"/>
      <c r="AH281" s="90"/>
      <c r="AI281" s="64"/>
      <c r="AJ281" s="90"/>
    </row>
    <row r="282" spans="31:36">
      <c r="AE282" s="90"/>
      <c r="AF282" s="90"/>
      <c r="AG282" s="90"/>
      <c r="AH282" s="90"/>
      <c r="AI282" s="64"/>
      <c r="AJ282" s="90"/>
    </row>
    <row r="283" spans="31:36">
      <c r="AE283" s="90"/>
      <c r="AF283" s="90"/>
      <c r="AG283" s="90"/>
      <c r="AH283" s="90"/>
      <c r="AI283" s="64"/>
      <c r="AJ283" s="90"/>
    </row>
    <row r="284" spans="31:36">
      <c r="AE284" s="90"/>
      <c r="AF284" s="90"/>
      <c r="AG284" s="90"/>
      <c r="AH284" s="90"/>
      <c r="AI284" s="64"/>
      <c r="AJ284" s="90"/>
    </row>
    <row r="285" spans="31:36">
      <c r="AE285" s="90"/>
      <c r="AF285" s="90"/>
      <c r="AG285" s="90"/>
      <c r="AH285" s="90"/>
      <c r="AI285" s="64"/>
      <c r="AJ285" s="90"/>
    </row>
    <row r="286" spans="31:36">
      <c r="AE286" s="90"/>
      <c r="AF286" s="90"/>
      <c r="AG286" s="90"/>
      <c r="AH286" s="90"/>
      <c r="AI286" s="64"/>
      <c r="AJ286" s="90"/>
    </row>
    <row r="287" spans="31:36">
      <c r="AE287" s="90"/>
      <c r="AF287" s="90"/>
      <c r="AG287" s="90"/>
      <c r="AH287" s="90"/>
      <c r="AI287" s="64"/>
      <c r="AJ287" s="90"/>
    </row>
    <row r="288" spans="31:36">
      <c r="AE288" s="90"/>
      <c r="AF288" s="90"/>
      <c r="AG288" s="90"/>
      <c r="AH288" s="90"/>
      <c r="AI288" s="64"/>
      <c r="AJ288" s="90"/>
    </row>
    <row r="289" spans="31:36">
      <c r="AE289" s="90"/>
      <c r="AF289" s="90"/>
      <c r="AG289" s="90"/>
      <c r="AH289" s="90"/>
      <c r="AI289" s="64"/>
      <c r="AJ289" s="90"/>
    </row>
    <row r="290" spans="31:36">
      <c r="AE290" s="90"/>
      <c r="AF290" s="90"/>
      <c r="AG290" s="90"/>
      <c r="AH290" s="90"/>
      <c r="AI290" s="64"/>
      <c r="AJ290" s="90"/>
    </row>
    <row r="291" spans="31:36">
      <c r="AE291" s="90"/>
      <c r="AF291" s="90"/>
      <c r="AG291" s="90"/>
      <c r="AH291" s="90"/>
      <c r="AI291" s="64"/>
      <c r="AJ291" s="90"/>
    </row>
    <row r="292" spans="31:36">
      <c r="AE292" s="90"/>
      <c r="AF292" s="90"/>
      <c r="AG292" s="90"/>
      <c r="AH292" s="90"/>
      <c r="AI292" s="64"/>
      <c r="AJ292" s="90"/>
    </row>
    <row r="293" spans="31:36">
      <c r="AE293" s="90"/>
      <c r="AF293" s="90"/>
      <c r="AG293" s="90"/>
      <c r="AH293" s="90"/>
      <c r="AI293" s="64"/>
      <c r="AJ293" s="90"/>
    </row>
    <row r="294" spans="31:36">
      <c r="AE294" s="90"/>
      <c r="AF294" s="90"/>
      <c r="AG294" s="90"/>
      <c r="AH294" s="90"/>
      <c r="AI294" s="64"/>
      <c r="AJ294" s="90"/>
    </row>
    <row r="295" spans="31:36">
      <c r="AE295" s="90"/>
      <c r="AF295" s="90"/>
      <c r="AG295" s="90"/>
      <c r="AH295" s="90"/>
      <c r="AI295" s="64"/>
      <c r="AJ295" s="90"/>
    </row>
    <row r="296" spans="31:36">
      <c r="AE296" s="90"/>
      <c r="AF296" s="90"/>
      <c r="AG296" s="90"/>
      <c r="AH296" s="90"/>
      <c r="AI296" s="64"/>
      <c r="AJ296" s="90"/>
    </row>
    <row r="297" spans="31:36">
      <c r="AE297" s="90"/>
      <c r="AF297" s="90"/>
      <c r="AG297" s="90"/>
      <c r="AH297" s="90"/>
      <c r="AI297" s="64"/>
      <c r="AJ297" s="90"/>
    </row>
    <row r="298" spans="31:36">
      <c r="AE298" s="90"/>
      <c r="AF298" s="90"/>
      <c r="AG298" s="90"/>
      <c r="AH298" s="90"/>
      <c r="AI298" s="64"/>
      <c r="AJ298" s="90"/>
    </row>
    <row r="299" spans="31:36">
      <c r="AE299" s="90"/>
      <c r="AF299" s="90"/>
      <c r="AG299" s="90"/>
      <c r="AH299" s="90"/>
      <c r="AI299" s="64"/>
      <c r="AJ299" s="90"/>
    </row>
    <row r="300" spans="31:36">
      <c r="AE300" s="90"/>
      <c r="AF300" s="90"/>
      <c r="AG300" s="90"/>
      <c r="AH300" s="90"/>
      <c r="AI300" s="64"/>
      <c r="AJ300" s="90"/>
    </row>
    <row r="301" spans="31:36">
      <c r="AE301" s="90"/>
      <c r="AF301" s="90"/>
      <c r="AG301" s="90"/>
      <c r="AH301" s="90"/>
      <c r="AI301" s="64"/>
      <c r="AJ301" s="90"/>
    </row>
    <row r="302" spans="31:36">
      <c r="AE302" s="90"/>
      <c r="AF302" s="90"/>
      <c r="AG302" s="90"/>
      <c r="AH302" s="90"/>
      <c r="AI302" s="64"/>
      <c r="AJ302" s="90"/>
    </row>
    <row r="303" spans="31:36">
      <c r="AE303" s="90"/>
      <c r="AF303" s="90"/>
      <c r="AG303" s="90"/>
      <c r="AH303" s="90"/>
      <c r="AI303" s="64"/>
      <c r="AJ303" s="90"/>
    </row>
    <row r="304" spans="31:36">
      <c r="AE304" s="90"/>
      <c r="AF304" s="90"/>
      <c r="AG304" s="90"/>
      <c r="AH304" s="90"/>
      <c r="AI304" s="64"/>
      <c r="AJ304" s="90"/>
    </row>
    <row r="305" spans="31:36">
      <c r="AE305" s="90"/>
      <c r="AF305" s="90"/>
      <c r="AG305" s="90"/>
      <c r="AH305" s="90"/>
      <c r="AI305" s="64"/>
      <c r="AJ305" s="90"/>
    </row>
    <row r="306" spans="31:36">
      <c r="AE306" s="90"/>
      <c r="AF306" s="90"/>
      <c r="AG306" s="90"/>
      <c r="AH306" s="90"/>
      <c r="AI306" s="64"/>
      <c r="AJ306" s="90"/>
    </row>
    <row r="307" spans="31:36">
      <c r="AE307" s="90"/>
      <c r="AF307" s="90"/>
      <c r="AG307" s="90"/>
      <c r="AH307" s="90"/>
      <c r="AI307" s="64"/>
      <c r="AJ307" s="90"/>
    </row>
    <row r="308" spans="31:36">
      <c r="AE308" s="90"/>
      <c r="AF308" s="90"/>
      <c r="AG308" s="90"/>
      <c r="AH308" s="90"/>
      <c r="AI308" s="64"/>
      <c r="AJ308" s="90"/>
    </row>
    <row r="309" spans="31:36">
      <c r="AE309" s="90"/>
      <c r="AF309" s="90"/>
      <c r="AG309" s="90"/>
      <c r="AH309" s="90"/>
      <c r="AI309" s="64"/>
      <c r="AJ309" s="90"/>
    </row>
    <row r="310" spans="31:36">
      <c r="AE310" s="90"/>
      <c r="AF310" s="90"/>
      <c r="AG310" s="90"/>
      <c r="AH310" s="90"/>
      <c r="AI310" s="64"/>
      <c r="AJ310" s="90"/>
    </row>
    <row r="311" spans="31:36">
      <c r="AE311" s="90"/>
      <c r="AF311" s="90"/>
      <c r="AG311" s="90"/>
      <c r="AH311" s="90"/>
      <c r="AI311" s="64"/>
      <c r="AJ311" s="90"/>
    </row>
    <row r="312" spans="31:36">
      <c r="AE312" s="90"/>
      <c r="AF312" s="90"/>
      <c r="AG312" s="90"/>
      <c r="AH312" s="90"/>
      <c r="AI312" s="64"/>
      <c r="AJ312" s="90"/>
    </row>
    <row r="313" spans="31:36">
      <c r="AE313" s="90"/>
      <c r="AF313" s="90"/>
      <c r="AG313" s="90"/>
      <c r="AH313" s="90"/>
      <c r="AI313" s="64"/>
      <c r="AJ313" s="90"/>
    </row>
    <row r="314" spans="31:36">
      <c r="AE314" s="90"/>
      <c r="AF314" s="90"/>
      <c r="AG314" s="90"/>
      <c r="AH314" s="90"/>
      <c r="AI314" s="64"/>
      <c r="AJ314" s="90"/>
    </row>
    <row r="315" spans="31:36">
      <c r="AE315" s="90"/>
      <c r="AF315" s="90"/>
      <c r="AG315" s="90"/>
      <c r="AH315" s="90"/>
      <c r="AI315" s="64"/>
      <c r="AJ315" s="90"/>
    </row>
    <row r="316" spans="31:36">
      <c r="AE316" s="90"/>
      <c r="AF316" s="90"/>
      <c r="AG316" s="90"/>
      <c r="AH316" s="90"/>
      <c r="AI316" s="64"/>
      <c r="AJ316" s="90"/>
    </row>
    <row r="317" spans="31:36">
      <c r="AE317" s="90"/>
      <c r="AF317" s="90"/>
      <c r="AG317" s="90"/>
      <c r="AH317" s="90"/>
      <c r="AI317" s="64"/>
      <c r="AJ317" s="90"/>
    </row>
    <row r="318" spans="31:36">
      <c r="AE318" s="90"/>
      <c r="AF318" s="90"/>
      <c r="AG318" s="90"/>
      <c r="AH318" s="90"/>
      <c r="AI318" s="64"/>
      <c r="AJ318" s="90"/>
    </row>
    <row r="319" spans="31:36">
      <c r="AE319" s="90"/>
      <c r="AF319" s="90"/>
      <c r="AG319" s="90"/>
      <c r="AH319" s="90"/>
      <c r="AI319" s="64"/>
      <c r="AJ319" s="90"/>
    </row>
    <row r="320" spans="31:36">
      <c r="AE320" s="90"/>
      <c r="AF320" s="90"/>
      <c r="AG320" s="90"/>
      <c r="AH320" s="90"/>
      <c r="AI320" s="64"/>
      <c r="AJ320" s="90"/>
    </row>
    <row r="321" spans="31:36">
      <c r="AE321" s="90"/>
      <c r="AF321" s="90"/>
      <c r="AG321" s="90"/>
      <c r="AH321" s="90"/>
      <c r="AI321" s="64"/>
      <c r="AJ321" s="90"/>
    </row>
    <row r="322" spans="31:36">
      <c r="AE322" s="90"/>
      <c r="AF322" s="90"/>
      <c r="AG322" s="90"/>
      <c r="AH322" s="90"/>
      <c r="AI322" s="64"/>
      <c r="AJ322" s="90"/>
    </row>
    <row r="323" spans="31:36">
      <c r="AE323" s="90"/>
      <c r="AF323" s="90"/>
      <c r="AG323" s="90"/>
      <c r="AH323" s="90"/>
      <c r="AI323" s="64"/>
      <c r="AJ323" s="90"/>
    </row>
    <row r="324" spans="31:36">
      <c r="AE324" s="90"/>
      <c r="AF324" s="90"/>
      <c r="AG324" s="90"/>
      <c r="AH324" s="90"/>
      <c r="AI324" s="64"/>
      <c r="AJ324" s="90"/>
    </row>
    <row r="325" spans="31:36">
      <c r="AE325" s="90"/>
      <c r="AF325" s="90"/>
      <c r="AG325" s="90"/>
      <c r="AH325" s="90"/>
      <c r="AI325" s="64"/>
      <c r="AJ325" s="90"/>
    </row>
    <row r="326" spans="31:36">
      <c r="AE326" s="90"/>
      <c r="AF326" s="90"/>
      <c r="AG326" s="90"/>
      <c r="AH326" s="90"/>
      <c r="AI326" s="64"/>
      <c r="AJ326" s="90"/>
    </row>
    <row r="327" spans="31:36">
      <c r="AE327" s="90"/>
      <c r="AF327" s="90"/>
      <c r="AG327" s="90"/>
      <c r="AH327" s="90"/>
      <c r="AI327" s="64"/>
      <c r="AJ327" s="90"/>
    </row>
    <row r="328" spans="31:36">
      <c r="AE328" s="90"/>
      <c r="AF328" s="90"/>
      <c r="AG328" s="90"/>
      <c r="AH328" s="90"/>
      <c r="AI328" s="64"/>
      <c r="AJ328" s="90"/>
    </row>
    <row r="329" spans="31:36">
      <c r="AE329" s="90"/>
      <c r="AF329" s="90"/>
      <c r="AG329" s="90"/>
      <c r="AH329" s="90"/>
      <c r="AI329" s="64"/>
      <c r="AJ329" s="90"/>
    </row>
    <row r="330" spans="31:36">
      <c r="AE330" s="90"/>
      <c r="AF330" s="90"/>
      <c r="AG330" s="90"/>
      <c r="AH330" s="90"/>
      <c r="AI330" s="64"/>
      <c r="AJ330" s="90"/>
    </row>
    <row r="331" spans="31:36">
      <c r="AE331" s="90"/>
      <c r="AF331" s="90"/>
      <c r="AG331" s="90"/>
      <c r="AH331" s="90"/>
      <c r="AI331" s="64"/>
      <c r="AJ331" s="90"/>
    </row>
    <row r="332" spans="31:36">
      <c r="AE332" s="90"/>
      <c r="AF332" s="90"/>
      <c r="AG332" s="90"/>
      <c r="AH332" s="90"/>
      <c r="AI332" s="64"/>
      <c r="AJ332" s="90"/>
    </row>
    <row r="333" spans="31:36">
      <c r="AE333" s="90"/>
      <c r="AF333" s="90"/>
      <c r="AG333" s="90"/>
      <c r="AH333" s="90"/>
      <c r="AI333" s="64"/>
      <c r="AJ333" s="90"/>
    </row>
    <row r="334" spans="31:36">
      <c r="AE334" s="90"/>
      <c r="AF334" s="90"/>
      <c r="AG334" s="90"/>
      <c r="AH334" s="90"/>
      <c r="AI334" s="64"/>
      <c r="AJ334" s="90"/>
    </row>
    <row r="335" spans="31:36">
      <c r="AE335" s="90"/>
      <c r="AF335" s="90"/>
      <c r="AG335" s="90"/>
      <c r="AH335" s="90"/>
      <c r="AI335" s="64"/>
      <c r="AJ335" s="90"/>
    </row>
    <row r="336" spans="31:36">
      <c r="AE336" s="90"/>
      <c r="AF336" s="90"/>
      <c r="AG336" s="90"/>
      <c r="AH336" s="90"/>
      <c r="AI336" s="64"/>
      <c r="AJ336" s="90"/>
    </row>
    <row r="337" spans="31:36">
      <c r="AE337" s="90"/>
      <c r="AF337" s="90"/>
      <c r="AG337" s="90"/>
      <c r="AH337" s="90"/>
      <c r="AI337" s="64"/>
      <c r="AJ337" s="90"/>
    </row>
    <row r="338" spans="31:36">
      <c r="AE338" s="90"/>
      <c r="AF338" s="90"/>
      <c r="AG338" s="90"/>
      <c r="AH338" s="90"/>
      <c r="AI338" s="64"/>
      <c r="AJ338" s="90"/>
    </row>
    <row r="339" spans="31:36">
      <c r="AE339" s="90"/>
      <c r="AF339" s="90"/>
      <c r="AG339" s="90"/>
      <c r="AH339" s="90"/>
      <c r="AI339" s="64"/>
      <c r="AJ339" s="90"/>
    </row>
    <row r="340" spans="31:36">
      <c r="AE340" s="90"/>
      <c r="AF340" s="90"/>
      <c r="AG340" s="90"/>
      <c r="AH340" s="90"/>
      <c r="AI340" s="64"/>
      <c r="AJ340" s="90"/>
    </row>
    <row r="341" spans="31:36">
      <c r="AE341" s="90"/>
      <c r="AF341" s="90"/>
      <c r="AG341" s="90"/>
      <c r="AH341" s="90"/>
      <c r="AI341" s="64"/>
      <c r="AJ341" s="90"/>
    </row>
    <row r="342" spans="31:36">
      <c r="AE342" s="90"/>
      <c r="AF342" s="90"/>
      <c r="AG342" s="90"/>
      <c r="AH342" s="90"/>
      <c r="AI342" s="64"/>
      <c r="AJ342" s="90"/>
    </row>
    <row r="343" spans="31:36">
      <c r="AE343" s="90"/>
      <c r="AF343" s="90"/>
      <c r="AG343" s="90"/>
      <c r="AH343" s="90"/>
      <c r="AI343" s="64"/>
      <c r="AJ343" s="90"/>
    </row>
    <row r="344" spans="31:36">
      <c r="AE344" s="90"/>
      <c r="AF344" s="90"/>
      <c r="AG344" s="90"/>
      <c r="AH344" s="90"/>
      <c r="AI344" s="64"/>
      <c r="AJ344" s="90"/>
    </row>
    <row r="345" spans="31:36">
      <c r="AE345" s="90"/>
      <c r="AF345" s="90"/>
      <c r="AG345" s="90"/>
      <c r="AH345" s="90"/>
      <c r="AI345" s="64"/>
      <c r="AJ345" s="90"/>
    </row>
    <row r="346" spans="31:36">
      <c r="AE346" s="90"/>
      <c r="AF346" s="90"/>
      <c r="AG346" s="90"/>
      <c r="AH346" s="90"/>
      <c r="AI346" s="64"/>
      <c r="AJ346" s="90"/>
    </row>
    <row r="347" spans="31:36">
      <c r="AE347" s="90"/>
      <c r="AF347" s="90"/>
      <c r="AG347" s="90"/>
      <c r="AH347" s="90"/>
      <c r="AI347" s="64"/>
      <c r="AJ347" s="90"/>
    </row>
    <row r="348" spans="31:36">
      <c r="AE348" s="90"/>
      <c r="AF348" s="90"/>
      <c r="AG348" s="90"/>
      <c r="AH348" s="90"/>
      <c r="AI348" s="64"/>
      <c r="AJ348" s="90"/>
    </row>
    <row r="349" spans="31:36">
      <c r="AE349" s="90"/>
      <c r="AF349" s="90"/>
      <c r="AG349" s="90"/>
      <c r="AH349" s="90"/>
      <c r="AI349" s="64"/>
      <c r="AJ349" s="90"/>
    </row>
    <row r="350" spans="31:36">
      <c r="AE350" s="90"/>
      <c r="AF350" s="90"/>
      <c r="AG350" s="90"/>
      <c r="AH350" s="90"/>
      <c r="AI350" s="64"/>
      <c r="AJ350" s="90"/>
    </row>
    <row r="351" spans="31:36">
      <c r="AE351" s="90"/>
      <c r="AF351" s="90"/>
      <c r="AG351" s="90"/>
      <c r="AH351" s="90"/>
      <c r="AI351" s="64"/>
      <c r="AJ351" s="90"/>
    </row>
    <row r="352" spans="31:36">
      <c r="AE352" s="90"/>
      <c r="AF352" s="90"/>
      <c r="AG352" s="90"/>
      <c r="AH352" s="90"/>
      <c r="AI352" s="64"/>
      <c r="AJ352" s="90"/>
    </row>
    <row r="353" spans="31:36">
      <c r="AE353" s="90"/>
      <c r="AF353" s="90"/>
      <c r="AG353" s="90"/>
      <c r="AH353" s="90"/>
      <c r="AI353" s="64"/>
      <c r="AJ353" s="90"/>
    </row>
    <row r="354" spans="31:36">
      <c r="AE354" s="90"/>
      <c r="AF354" s="90"/>
      <c r="AG354" s="90"/>
      <c r="AH354" s="90"/>
      <c r="AI354" s="64"/>
      <c r="AJ354" s="90"/>
    </row>
    <row r="355" spans="31:36">
      <c r="AE355" s="90"/>
      <c r="AF355" s="90"/>
      <c r="AG355" s="90"/>
      <c r="AH355" s="90"/>
      <c r="AI355" s="64"/>
      <c r="AJ355" s="90"/>
    </row>
    <row r="356" spans="31:36">
      <c r="AE356" s="90"/>
      <c r="AF356" s="90"/>
      <c r="AG356" s="90"/>
      <c r="AH356" s="90"/>
      <c r="AI356" s="64"/>
      <c r="AJ356" s="90"/>
    </row>
    <row r="357" spans="31:36">
      <c r="AE357" s="90"/>
      <c r="AF357" s="90"/>
      <c r="AG357" s="90"/>
      <c r="AH357" s="90"/>
      <c r="AI357" s="64"/>
      <c r="AJ357" s="90"/>
    </row>
    <row r="358" spans="31:36">
      <c r="AE358" s="90"/>
      <c r="AF358" s="90"/>
      <c r="AG358" s="90"/>
      <c r="AH358" s="90"/>
      <c r="AI358" s="64"/>
      <c r="AJ358" s="90"/>
    </row>
    <row r="359" spans="31:36">
      <c r="AE359" s="90"/>
      <c r="AF359" s="90"/>
      <c r="AG359" s="90"/>
      <c r="AH359" s="90"/>
      <c r="AI359" s="64"/>
      <c r="AJ359" s="90"/>
    </row>
    <row r="360" spans="31:36">
      <c r="AE360" s="90"/>
      <c r="AF360" s="90"/>
      <c r="AG360" s="90"/>
      <c r="AH360" s="90"/>
      <c r="AI360" s="64"/>
      <c r="AJ360" s="90"/>
    </row>
    <row r="361" spans="31:36">
      <c r="AE361" s="90"/>
      <c r="AF361" s="90"/>
      <c r="AG361" s="90"/>
      <c r="AH361" s="90"/>
      <c r="AI361" s="64"/>
      <c r="AJ361" s="90"/>
    </row>
    <row r="362" spans="31:36">
      <c r="AE362" s="90"/>
      <c r="AF362" s="90"/>
      <c r="AG362" s="90"/>
      <c r="AH362" s="90"/>
      <c r="AI362" s="64"/>
      <c r="AJ362" s="90"/>
    </row>
    <row r="363" spans="31:36">
      <c r="AE363" s="90"/>
      <c r="AF363" s="90"/>
      <c r="AG363" s="90"/>
      <c r="AH363" s="90"/>
      <c r="AI363" s="64"/>
      <c r="AJ363" s="90"/>
    </row>
    <row r="364" spans="31:36">
      <c r="AE364" s="90"/>
      <c r="AF364" s="90"/>
      <c r="AG364" s="90"/>
      <c r="AH364" s="90"/>
      <c r="AI364" s="64"/>
      <c r="AJ364" s="90"/>
    </row>
    <row r="365" spans="31:36">
      <c r="AE365" s="90"/>
      <c r="AF365" s="90"/>
      <c r="AG365" s="90"/>
      <c r="AH365" s="90"/>
      <c r="AI365" s="64"/>
      <c r="AJ365" s="90"/>
    </row>
    <row r="366" spans="31:36">
      <c r="AE366" s="90"/>
      <c r="AF366" s="90"/>
      <c r="AG366" s="90"/>
      <c r="AH366" s="90"/>
      <c r="AI366" s="64"/>
      <c r="AJ366" s="90"/>
    </row>
    <row r="367" spans="31:36">
      <c r="AE367" s="90"/>
      <c r="AF367" s="90"/>
      <c r="AG367" s="90"/>
      <c r="AH367" s="90"/>
      <c r="AI367" s="64"/>
      <c r="AJ367" s="90"/>
    </row>
    <row r="368" spans="31:36">
      <c r="AE368" s="90"/>
      <c r="AF368" s="90"/>
      <c r="AG368" s="90"/>
      <c r="AH368" s="90"/>
      <c r="AI368" s="64"/>
      <c r="AJ368" s="90"/>
    </row>
    <row r="369" spans="31:36">
      <c r="AE369" s="90"/>
      <c r="AF369" s="90"/>
      <c r="AG369" s="90"/>
      <c r="AH369" s="90"/>
      <c r="AI369" s="64"/>
      <c r="AJ369" s="90"/>
    </row>
    <row r="370" spans="31:36">
      <c r="AE370" s="90"/>
      <c r="AF370" s="90"/>
      <c r="AG370" s="90"/>
      <c r="AH370" s="90"/>
      <c r="AI370" s="64"/>
      <c r="AJ370" s="90"/>
    </row>
    <row r="371" spans="31:36">
      <c r="AE371" s="90"/>
      <c r="AF371" s="90"/>
      <c r="AG371" s="90"/>
      <c r="AH371" s="90"/>
      <c r="AI371" s="64"/>
      <c r="AJ371" s="90"/>
    </row>
    <row r="372" spans="31:36">
      <c r="AE372" s="90"/>
      <c r="AF372" s="90"/>
      <c r="AG372" s="90"/>
      <c r="AH372" s="90"/>
      <c r="AI372" s="64"/>
      <c r="AJ372" s="90"/>
    </row>
    <row r="373" spans="31:36">
      <c r="AE373" s="90"/>
      <c r="AF373" s="90"/>
      <c r="AG373" s="90"/>
      <c r="AH373" s="90"/>
      <c r="AI373" s="64"/>
      <c r="AJ373" s="90"/>
    </row>
    <row r="374" spans="31:36">
      <c r="AE374" s="90"/>
      <c r="AF374" s="90"/>
      <c r="AG374" s="90"/>
      <c r="AH374" s="90"/>
      <c r="AI374" s="64"/>
      <c r="AJ374" s="90"/>
    </row>
    <row r="375" spans="31:36">
      <c r="AE375" s="90"/>
      <c r="AF375" s="90"/>
      <c r="AG375" s="90"/>
      <c r="AH375" s="90"/>
      <c r="AI375" s="64"/>
      <c r="AJ375" s="90"/>
    </row>
    <row r="376" spans="31:36">
      <c r="AE376" s="90"/>
      <c r="AF376" s="90"/>
      <c r="AG376" s="90"/>
      <c r="AH376" s="90"/>
      <c r="AI376" s="64"/>
      <c r="AJ376" s="90"/>
    </row>
    <row r="377" spans="31:36">
      <c r="AE377" s="90"/>
      <c r="AF377" s="90"/>
      <c r="AG377" s="90"/>
      <c r="AH377" s="90"/>
      <c r="AI377" s="64"/>
      <c r="AJ377" s="90"/>
    </row>
    <row r="378" spans="31:36">
      <c r="AE378" s="90"/>
      <c r="AF378" s="90"/>
      <c r="AG378" s="90"/>
      <c r="AH378" s="90"/>
      <c r="AI378" s="64"/>
      <c r="AJ378" s="90"/>
    </row>
    <row r="379" spans="31:36">
      <c r="AE379" s="90"/>
      <c r="AF379" s="90"/>
      <c r="AG379" s="90"/>
      <c r="AH379" s="90"/>
      <c r="AI379" s="64"/>
      <c r="AJ379" s="90"/>
    </row>
    <row r="380" spans="31:36">
      <c r="AE380" s="90"/>
      <c r="AF380" s="90"/>
      <c r="AG380" s="90"/>
      <c r="AH380" s="90"/>
      <c r="AI380" s="64"/>
      <c r="AJ380" s="90"/>
    </row>
    <row r="381" spans="31:36">
      <c r="AE381" s="90"/>
      <c r="AF381" s="90"/>
      <c r="AG381" s="90"/>
      <c r="AH381" s="90"/>
      <c r="AI381" s="64"/>
      <c r="AJ381" s="90"/>
    </row>
    <row r="382" spans="31:36">
      <c r="AE382" s="90"/>
      <c r="AF382" s="90"/>
      <c r="AG382" s="90"/>
      <c r="AH382" s="90"/>
      <c r="AI382" s="64"/>
      <c r="AJ382" s="90"/>
    </row>
    <row r="383" spans="31:36">
      <c r="AE383" s="90"/>
      <c r="AF383" s="90"/>
      <c r="AG383" s="90"/>
      <c r="AH383" s="90"/>
      <c r="AI383" s="64"/>
      <c r="AJ383" s="90"/>
    </row>
    <row r="384" spans="31:36">
      <c r="AE384" s="90"/>
      <c r="AF384" s="90"/>
      <c r="AG384" s="90"/>
      <c r="AH384" s="90"/>
      <c r="AI384" s="64"/>
      <c r="AJ384" s="90"/>
    </row>
    <row r="385" spans="31:36">
      <c r="AE385" s="90"/>
      <c r="AF385" s="90"/>
      <c r="AG385" s="90"/>
      <c r="AH385" s="90"/>
      <c r="AI385" s="64"/>
      <c r="AJ385" s="90"/>
    </row>
    <row r="386" spans="31:36">
      <c r="AE386" s="90"/>
      <c r="AF386" s="90"/>
      <c r="AG386" s="90"/>
      <c r="AH386" s="90"/>
      <c r="AI386" s="64"/>
      <c r="AJ386" s="90"/>
    </row>
    <row r="387" spans="31:36">
      <c r="AE387" s="90"/>
      <c r="AF387" s="90"/>
      <c r="AG387" s="90"/>
      <c r="AH387" s="90"/>
      <c r="AI387" s="64"/>
      <c r="AJ387" s="90"/>
    </row>
    <row r="388" spans="31:36">
      <c r="AE388" s="90"/>
      <c r="AF388" s="90"/>
      <c r="AG388" s="90"/>
      <c r="AH388" s="90"/>
      <c r="AI388" s="64"/>
      <c r="AJ388" s="90"/>
    </row>
    <row r="389" spans="31:36">
      <c r="AE389" s="90"/>
      <c r="AF389" s="90"/>
      <c r="AG389" s="90"/>
      <c r="AH389" s="90"/>
      <c r="AI389" s="64"/>
      <c r="AJ389" s="90"/>
    </row>
    <row r="390" spans="31:36">
      <c r="AE390" s="90"/>
      <c r="AF390" s="90"/>
      <c r="AG390" s="90"/>
      <c r="AH390" s="90"/>
      <c r="AI390" s="64"/>
      <c r="AJ390" s="90"/>
    </row>
    <row r="391" spans="31:36">
      <c r="AE391" s="90"/>
      <c r="AF391" s="90"/>
      <c r="AG391" s="90"/>
      <c r="AH391" s="90"/>
      <c r="AI391" s="64"/>
      <c r="AJ391" s="90"/>
    </row>
    <row r="392" spans="31:36">
      <c r="AE392" s="90"/>
      <c r="AF392" s="90"/>
      <c r="AG392" s="90"/>
      <c r="AH392" s="90"/>
      <c r="AI392" s="64"/>
      <c r="AJ392" s="90"/>
    </row>
    <row r="393" spans="31:36">
      <c r="AE393" s="90"/>
      <c r="AF393" s="90"/>
      <c r="AG393" s="90"/>
      <c r="AH393" s="90"/>
      <c r="AI393" s="64"/>
      <c r="AJ393" s="90"/>
    </row>
    <row r="394" spans="31:36">
      <c r="AE394" s="90"/>
      <c r="AF394" s="90"/>
      <c r="AG394" s="90"/>
      <c r="AH394" s="90"/>
      <c r="AI394" s="64"/>
      <c r="AJ394" s="90"/>
    </row>
    <row r="395" spans="31:36">
      <c r="AE395" s="90"/>
      <c r="AF395" s="90"/>
      <c r="AG395" s="90"/>
      <c r="AH395" s="90"/>
      <c r="AI395" s="64"/>
      <c r="AJ395" s="90"/>
    </row>
    <row r="396" spans="31:36">
      <c r="AE396" s="90"/>
      <c r="AF396" s="90"/>
      <c r="AG396" s="90"/>
      <c r="AH396" s="90"/>
      <c r="AI396" s="64"/>
      <c r="AJ396" s="90"/>
    </row>
    <row r="397" spans="31:36">
      <c r="AE397" s="90"/>
      <c r="AF397" s="90"/>
      <c r="AG397" s="90"/>
      <c r="AH397" s="90"/>
      <c r="AI397" s="64"/>
      <c r="AJ397" s="90"/>
    </row>
    <row r="398" spans="31:36">
      <c r="AE398" s="90"/>
      <c r="AF398" s="90"/>
      <c r="AG398" s="90"/>
      <c r="AH398" s="90"/>
      <c r="AI398" s="64"/>
      <c r="AJ398" s="90"/>
    </row>
    <row r="399" spans="31:36">
      <c r="AE399" s="90"/>
      <c r="AF399" s="90"/>
      <c r="AG399" s="90"/>
      <c r="AH399" s="90"/>
      <c r="AI399" s="64"/>
      <c r="AJ399" s="90"/>
    </row>
    <row r="400" spans="31:36">
      <c r="AE400" s="90"/>
      <c r="AF400" s="90"/>
      <c r="AG400" s="90"/>
      <c r="AH400" s="90"/>
      <c r="AI400" s="64"/>
      <c r="AJ400" s="90"/>
    </row>
    <row r="401" spans="31:36">
      <c r="AE401" s="90"/>
      <c r="AF401" s="90"/>
      <c r="AG401" s="90"/>
      <c r="AH401" s="90"/>
      <c r="AI401" s="64"/>
      <c r="AJ401" s="90"/>
    </row>
    <row r="402" spans="31:36">
      <c r="AE402" s="90"/>
      <c r="AF402" s="90"/>
      <c r="AG402" s="90"/>
      <c r="AH402" s="90"/>
      <c r="AI402" s="64"/>
      <c r="AJ402" s="90"/>
    </row>
    <row r="403" spans="31:36">
      <c r="AE403" s="90"/>
      <c r="AF403" s="90"/>
      <c r="AG403" s="90"/>
      <c r="AH403" s="90"/>
      <c r="AI403" s="64"/>
      <c r="AJ403" s="90"/>
    </row>
    <row r="404" spans="31:36">
      <c r="AE404" s="90"/>
      <c r="AF404" s="90"/>
      <c r="AG404" s="90"/>
      <c r="AH404" s="90"/>
      <c r="AI404" s="64"/>
      <c r="AJ404" s="90"/>
    </row>
    <row r="405" spans="31:36">
      <c r="AE405" s="90"/>
      <c r="AF405" s="90"/>
      <c r="AG405" s="90"/>
      <c r="AH405" s="90"/>
      <c r="AI405" s="64"/>
      <c r="AJ405" s="90"/>
    </row>
    <row r="406" spans="31:36">
      <c r="AE406" s="90"/>
      <c r="AF406" s="90"/>
      <c r="AG406" s="90"/>
      <c r="AH406" s="90"/>
      <c r="AI406" s="64"/>
      <c r="AJ406" s="90"/>
    </row>
    <row r="407" spans="31:36">
      <c r="AE407" s="90"/>
      <c r="AF407" s="90"/>
      <c r="AG407" s="90"/>
      <c r="AH407" s="90"/>
      <c r="AI407" s="64"/>
      <c r="AJ407" s="90"/>
    </row>
    <row r="408" spans="31:36">
      <c r="AE408" s="90"/>
      <c r="AF408" s="90"/>
      <c r="AG408" s="90"/>
      <c r="AH408" s="90"/>
      <c r="AI408" s="64"/>
      <c r="AJ408" s="90"/>
    </row>
    <row r="409" spans="31:36">
      <c r="AE409" s="90"/>
      <c r="AF409" s="90"/>
      <c r="AG409" s="90"/>
      <c r="AH409" s="90"/>
      <c r="AI409" s="64"/>
      <c r="AJ409" s="90"/>
    </row>
    <row r="410" spans="31:36">
      <c r="AE410" s="90"/>
      <c r="AF410" s="90"/>
      <c r="AG410" s="90"/>
      <c r="AH410" s="90"/>
      <c r="AI410" s="64"/>
      <c r="AJ410" s="90"/>
    </row>
    <row r="411" spans="31:36">
      <c r="AE411" s="90"/>
      <c r="AF411" s="90"/>
      <c r="AG411" s="90"/>
      <c r="AH411" s="90"/>
      <c r="AI411" s="64"/>
      <c r="AJ411" s="90"/>
    </row>
    <row r="412" spans="31:36">
      <c r="AE412" s="90"/>
      <c r="AF412" s="90"/>
      <c r="AG412" s="90"/>
      <c r="AH412" s="90"/>
      <c r="AI412" s="64"/>
      <c r="AJ412" s="90"/>
    </row>
    <row r="413" spans="31:36">
      <c r="AE413" s="90"/>
      <c r="AF413" s="90"/>
      <c r="AG413" s="90"/>
      <c r="AH413" s="90"/>
      <c r="AI413" s="64"/>
      <c r="AJ413" s="90"/>
    </row>
    <row r="414" spans="31:36">
      <c r="AE414" s="90"/>
      <c r="AF414" s="90"/>
      <c r="AG414" s="90"/>
      <c r="AH414" s="90"/>
      <c r="AI414" s="64"/>
      <c r="AJ414" s="90"/>
    </row>
    <row r="415" spans="31:36">
      <c r="AE415" s="90"/>
      <c r="AF415" s="90"/>
      <c r="AG415" s="90"/>
      <c r="AH415" s="90"/>
      <c r="AI415" s="64"/>
      <c r="AJ415" s="90"/>
    </row>
    <row r="416" spans="31:36">
      <c r="AE416" s="90"/>
      <c r="AF416" s="90"/>
      <c r="AG416" s="90"/>
      <c r="AH416" s="90"/>
      <c r="AI416" s="64"/>
      <c r="AJ416" s="90"/>
    </row>
    <row r="417" spans="31:36">
      <c r="AE417" s="90"/>
      <c r="AF417" s="90"/>
      <c r="AG417" s="90"/>
      <c r="AH417" s="90"/>
      <c r="AI417" s="64"/>
      <c r="AJ417" s="90"/>
    </row>
    <row r="418" spans="31:36">
      <c r="AE418" s="90"/>
      <c r="AF418" s="90"/>
      <c r="AG418" s="90"/>
      <c r="AH418" s="90"/>
      <c r="AI418" s="64"/>
      <c r="AJ418" s="90"/>
    </row>
    <row r="419" spans="31:36">
      <c r="AE419" s="90"/>
      <c r="AF419" s="90"/>
      <c r="AG419" s="90"/>
      <c r="AH419" s="90"/>
      <c r="AI419" s="64"/>
      <c r="AJ419" s="90"/>
    </row>
    <row r="420" spans="31:36">
      <c r="AE420" s="90"/>
      <c r="AF420" s="90"/>
      <c r="AG420" s="90"/>
      <c r="AH420" s="90"/>
      <c r="AI420" s="64"/>
      <c r="AJ420" s="90"/>
    </row>
    <row r="421" spans="31:36">
      <c r="AE421" s="90"/>
      <c r="AF421" s="90"/>
      <c r="AG421" s="90"/>
      <c r="AH421" s="90"/>
      <c r="AI421" s="64"/>
      <c r="AJ421" s="90"/>
    </row>
    <row r="422" spans="31:36">
      <c r="AE422" s="90"/>
      <c r="AF422" s="90"/>
      <c r="AG422" s="90"/>
      <c r="AH422" s="90"/>
      <c r="AI422" s="64"/>
      <c r="AJ422" s="90"/>
    </row>
    <row r="423" spans="31:36">
      <c r="AE423" s="90"/>
      <c r="AF423" s="90"/>
      <c r="AG423" s="90"/>
      <c r="AH423" s="90"/>
      <c r="AI423" s="64"/>
      <c r="AJ423" s="90"/>
    </row>
    <row r="424" spans="31:36">
      <c r="AE424" s="90"/>
      <c r="AF424" s="90"/>
      <c r="AG424" s="90"/>
      <c r="AH424" s="90"/>
      <c r="AI424" s="64"/>
      <c r="AJ424" s="90"/>
    </row>
    <row r="425" spans="31:36">
      <c r="AE425" s="90"/>
      <c r="AF425" s="90"/>
      <c r="AG425" s="90"/>
      <c r="AH425" s="90"/>
      <c r="AI425" s="64"/>
      <c r="AJ425" s="90"/>
    </row>
    <row r="426" spans="31:36">
      <c r="AE426" s="90"/>
      <c r="AF426" s="90"/>
      <c r="AG426" s="90"/>
      <c r="AH426" s="90"/>
      <c r="AI426" s="64"/>
      <c r="AJ426" s="90"/>
    </row>
    <row r="427" spans="31:36">
      <c r="AE427" s="90"/>
      <c r="AF427" s="90"/>
      <c r="AG427" s="90"/>
      <c r="AH427" s="90"/>
      <c r="AI427" s="64"/>
      <c r="AJ427" s="90"/>
    </row>
    <row r="428" spans="31:36">
      <c r="AE428" s="90"/>
      <c r="AF428" s="90"/>
      <c r="AG428" s="90"/>
      <c r="AH428" s="90"/>
      <c r="AI428" s="64"/>
      <c r="AJ428" s="90"/>
    </row>
    <row r="429" spans="31:36">
      <c r="AE429" s="90"/>
      <c r="AF429" s="90"/>
      <c r="AG429" s="90"/>
      <c r="AH429" s="90"/>
      <c r="AI429" s="64"/>
      <c r="AJ429" s="90"/>
    </row>
    <row r="430" spans="31:36">
      <c r="AE430" s="90"/>
      <c r="AF430" s="90"/>
      <c r="AG430" s="90"/>
      <c r="AH430" s="90"/>
      <c r="AI430" s="64"/>
      <c r="AJ430" s="90"/>
    </row>
    <row r="431" spans="31:36">
      <c r="AE431" s="90"/>
      <c r="AF431" s="90"/>
      <c r="AG431" s="90"/>
      <c r="AH431" s="90"/>
      <c r="AI431" s="64"/>
      <c r="AJ431" s="90"/>
    </row>
    <row r="432" spans="31:36">
      <c r="AE432" s="90"/>
      <c r="AF432" s="90"/>
      <c r="AG432" s="90"/>
      <c r="AH432" s="90"/>
      <c r="AI432" s="64"/>
      <c r="AJ432" s="90"/>
    </row>
    <row r="433" spans="31:36">
      <c r="AE433" s="90"/>
      <c r="AF433" s="90"/>
      <c r="AG433" s="90"/>
      <c r="AH433" s="90"/>
      <c r="AI433" s="64"/>
      <c r="AJ433" s="90"/>
    </row>
    <row r="434" spans="31:36">
      <c r="AE434" s="90"/>
      <c r="AF434" s="90"/>
      <c r="AG434" s="90"/>
      <c r="AH434" s="90"/>
      <c r="AI434" s="64"/>
      <c r="AJ434" s="90"/>
    </row>
    <row r="435" spans="31:36">
      <c r="AE435" s="90"/>
      <c r="AF435" s="90"/>
      <c r="AG435" s="90"/>
      <c r="AH435" s="90"/>
      <c r="AI435" s="64"/>
      <c r="AJ435" s="90"/>
    </row>
    <row r="436" spans="31:36">
      <c r="AE436" s="90"/>
      <c r="AF436" s="90"/>
      <c r="AG436" s="90"/>
      <c r="AH436" s="90"/>
      <c r="AI436" s="64"/>
      <c r="AJ436" s="90"/>
    </row>
    <row r="437" spans="31:36">
      <c r="AE437" s="90"/>
      <c r="AF437" s="90"/>
      <c r="AG437" s="90"/>
      <c r="AH437" s="90"/>
      <c r="AI437" s="64"/>
      <c r="AJ437" s="90"/>
    </row>
    <row r="438" spans="31:36">
      <c r="AE438" s="90"/>
      <c r="AF438" s="90"/>
      <c r="AG438" s="90"/>
      <c r="AH438" s="90"/>
      <c r="AI438" s="64"/>
      <c r="AJ438" s="90"/>
    </row>
    <row r="439" spans="31:36">
      <c r="AE439" s="90"/>
      <c r="AF439" s="90"/>
      <c r="AG439" s="90"/>
      <c r="AH439" s="90"/>
      <c r="AI439" s="64"/>
      <c r="AJ439" s="90"/>
    </row>
    <row r="440" spans="31:36">
      <c r="AE440" s="90"/>
      <c r="AF440" s="90"/>
      <c r="AG440" s="90"/>
      <c r="AH440" s="90"/>
      <c r="AI440" s="64"/>
      <c r="AJ440" s="90"/>
    </row>
    <row r="441" spans="31:36">
      <c r="AE441" s="90"/>
      <c r="AF441" s="90"/>
      <c r="AG441" s="90"/>
      <c r="AH441" s="90"/>
      <c r="AI441" s="64"/>
      <c r="AJ441" s="90"/>
    </row>
    <row r="442" spans="31:36">
      <c r="AE442" s="90"/>
      <c r="AF442" s="90"/>
      <c r="AG442" s="90"/>
      <c r="AH442" s="90"/>
      <c r="AI442" s="64"/>
      <c r="AJ442" s="90"/>
    </row>
    <row r="443" spans="31:36">
      <c r="AE443" s="90"/>
      <c r="AF443" s="90"/>
      <c r="AG443" s="90"/>
      <c r="AH443" s="90"/>
      <c r="AI443" s="64"/>
      <c r="AJ443" s="90"/>
    </row>
    <row r="444" spans="31:36">
      <c r="AE444" s="90"/>
      <c r="AF444" s="90"/>
      <c r="AG444" s="90"/>
      <c r="AH444" s="90"/>
      <c r="AI444" s="64"/>
      <c r="AJ444" s="90"/>
    </row>
    <row r="445" spans="31:36">
      <c r="AE445" s="90"/>
      <c r="AF445" s="90"/>
      <c r="AG445" s="90"/>
      <c r="AH445" s="90"/>
      <c r="AI445" s="64"/>
      <c r="AJ445" s="90"/>
    </row>
    <row r="446" spans="31:36">
      <c r="AE446" s="90"/>
      <c r="AF446" s="90"/>
      <c r="AG446" s="90"/>
      <c r="AH446" s="90"/>
      <c r="AI446" s="64"/>
      <c r="AJ446" s="90"/>
    </row>
    <row r="447" spans="31:36">
      <c r="AE447" s="90"/>
      <c r="AF447" s="90"/>
      <c r="AG447" s="90"/>
      <c r="AH447" s="90"/>
      <c r="AI447" s="64"/>
      <c r="AJ447" s="90"/>
    </row>
    <row r="448" spans="31:36">
      <c r="AE448" s="90"/>
      <c r="AF448" s="90"/>
      <c r="AG448" s="90"/>
      <c r="AH448" s="90"/>
      <c r="AI448" s="64"/>
      <c r="AJ448" s="90"/>
    </row>
    <row r="449" spans="31:36">
      <c r="AE449" s="90"/>
      <c r="AF449" s="90"/>
      <c r="AG449" s="90"/>
      <c r="AH449" s="90"/>
      <c r="AI449" s="64"/>
      <c r="AJ449" s="90"/>
    </row>
    <row r="450" spans="31:36">
      <c r="AE450" s="90"/>
      <c r="AF450" s="90"/>
      <c r="AG450" s="90"/>
      <c r="AH450" s="90"/>
      <c r="AI450" s="64"/>
      <c r="AJ450" s="90"/>
    </row>
    <row r="451" spans="31:36">
      <c r="AE451" s="90"/>
      <c r="AF451" s="90"/>
      <c r="AG451" s="90"/>
      <c r="AH451" s="90"/>
      <c r="AI451" s="64"/>
      <c r="AJ451" s="90"/>
    </row>
    <row r="452" spans="31:36">
      <c r="AE452" s="90"/>
      <c r="AF452" s="90"/>
      <c r="AG452" s="90"/>
      <c r="AH452" s="90"/>
      <c r="AI452" s="64"/>
      <c r="AJ452" s="90"/>
    </row>
    <row r="453" spans="31:36">
      <c r="AE453" s="90"/>
      <c r="AF453" s="90"/>
      <c r="AG453" s="90"/>
      <c r="AH453" s="90"/>
      <c r="AI453" s="64"/>
      <c r="AJ453" s="90"/>
    </row>
    <row r="454" spans="31:36">
      <c r="AE454" s="90"/>
      <c r="AF454" s="90"/>
      <c r="AG454" s="90"/>
      <c r="AH454" s="90"/>
      <c r="AI454" s="64"/>
      <c r="AJ454" s="90"/>
    </row>
    <row r="455" spans="31:36">
      <c r="AE455" s="90"/>
      <c r="AF455" s="90"/>
      <c r="AG455" s="90"/>
      <c r="AH455" s="90"/>
      <c r="AI455" s="64"/>
      <c r="AJ455" s="90"/>
    </row>
    <row r="456" spans="31:36">
      <c r="AE456" s="90"/>
      <c r="AF456" s="90"/>
      <c r="AG456" s="90"/>
      <c r="AH456" s="90"/>
      <c r="AI456" s="64"/>
      <c r="AJ456" s="90"/>
    </row>
    <row r="457" spans="31:36">
      <c r="AE457" s="90"/>
      <c r="AF457" s="90"/>
      <c r="AG457" s="90"/>
      <c r="AH457" s="90"/>
      <c r="AI457" s="64"/>
      <c r="AJ457" s="90"/>
    </row>
    <row r="458" spans="31:36">
      <c r="AE458" s="90"/>
      <c r="AF458" s="90"/>
      <c r="AG458" s="90"/>
      <c r="AH458" s="90"/>
      <c r="AI458" s="64"/>
      <c r="AJ458" s="90"/>
    </row>
    <row r="459" spans="31:36">
      <c r="AE459" s="90"/>
      <c r="AF459" s="90"/>
      <c r="AG459" s="90"/>
      <c r="AH459" s="90"/>
      <c r="AI459" s="64"/>
      <c r="AJ459" s="90"/>
    </row>
    <row r="460" spans="31:36">
      <c r="AE460" s="90"/>
      <c r="AF460" s="90"/>
      <c r="AG460" s="90"/>
      <c r="AH460" s="90"/>
      <c r="AI460" s="64"/>
      <c r="AJ460" s="90"/>
    </row>
    <row r="461" spans="31:36">
      <c r="AE461" s="90"/>
      <c r="AF461" s="90"/>
      <c r="AG461" s="90"/>
      <c r="AH461" s="90"/>
      <c r="AI461" s="64"/>
      <c r="AJ461" s="90"/>
    </row>
    <row r="462" spans="31:36">
      <c r="AE462" s="90"/>
      <c r="AF462" s="90"/>
      <c r="AG462" s="90"/>
      <c r="AH462" s="90"/>
      <c r="AI462" s="64"/>
      <c r="AJ462" s="90"/>
    </row>
    <row r="463" spans="31:36">
      <c r="AE463" s="90"/>
      <c r="AF463" s="90"/>
      <c r="AG463" s="90"/>
      <c r="AH463" s="90"/>
      <c r="AI463" s="64"/>
      <c r="AJ463" s="90"/>
    </row>
    <row r="464" spans="31:36">
      <c r="AE464" s="90"/>
      <c r="AF464" s="90"/>
      <c r="AG464" s="90"/>
      <c r="AH464" s="90"/>
      <c r="AI464" s="64"/>
      <c r="AJ464" s="90"/>
    </row>
    <row r="465" spans="31:36">
      <c r="AE465" s="90"/>
      <c r="AF465" s="90"/>
      <c r="AG465" s="90"/>
      <c r="AH465" s="90"/>
      <c r="AI465" s="64"/>
      <c r="AJ465" s="90"/>
    </row>
    <row r="466" spans="31:36">
      <c r="AE466" s="90"/>
      <c r="AF466" s="90"/>
      <c r="AG466" s="90"/>
      <c r="AH466" s="90"/>
      <c r="AI466" s="64"/>
      <c r="AJ466" s="90"/>
    </row>
    <row r="467" spans="31:36">
      <c r="AE467" s="90"/>
      <c r="AF467" s="90"/>
      <c r="AG467" s="90"/>
      <c r="AH467" s="90"/>
      <c r="AI467" s="64"/>
      <c r="AJ467" s="90"/>
    </row>
    <row r="468" spans="31:36">
      <c r="AE468" s="90"/>
      <c r="AF468" s="90"/>
      <c r="AG468" s="90"/>
      <c r="AH468" s="90"/>
      <c r="AI468" s="64"/>
      <c r="AJ468" s="90"/>
    </row>
    <row r="469" spans="31:36">
      <c r="AE469" s="90"/>
      <c r="AF469" s="90"/>
      <c r="AG469" s="90"/>
      <c r="AH469" s="90"/>
      <c r="AI469" s="64"/>
      <c r="AJ469" s="90"/>
    </row>
    <row r="470" spans="31:36">
      <c r="AE470" s="90"/>
      <c r="AF470" s="90"/>
      <c r="AG470" s="90"/>
      <c r="AH470" s="90"/>
      <c r="AI470" s="64"/>
      <c r="AJ470" s="90"/>
    </row>
    <row r="471" spans="31:36">
      <c r="AE471" s="90"/>
      <c r="AF471" s="90"/>
      <c r="AG471" s="90"/>
      <c r="AH471" s="90"/>
      <c r="AI471" s="64"/>
      <c r="AJ471" s="90"/>
    </row>
    <row r="472" spans="31:36">
      <c r="AE472" s="90"/>
      <c r="AF472" s="90"/>
      <c r="AG472" s="90"/>
      <c r="AH472" s="90"/>
      <c r="AI472" s="64"/>
      <c r="AJ472" s="90"/>
    </row>
    <row r="473" spans="31:36">
      <c r="AE473" s="90"/>
      <c r="AF473" s="90"/>
      <c r="AG473" s="90"/>
      <c r="AH473" s="90"/>
      <c r="AI473" s="64"/>
      <c r="AJ473" s="90"/>
    </row>
    <row r="474" spans="31:36">
      <c r="AE474" s="90"/>
      <c r="AF474" s="90"/>
      <c r="AG474" s="90"/>
      <c r="AH474" s="90"/>
      <c r="AI474" s="64"/>
      <c r="AJ474" s="90"/>
    </row>
    <row r="475" spans="31:36">
      <c r="AE475" s="90"/>
      <c r="AF475" s="90"/>
      <c r="AG475" s="90"/>
      <c r="AH475" s="90"/>
      <c r="AI475" s="64"/>
      <c r="AJ475" s="90"/>
    </row>
    <row r="476" spans="31:36">
      <c r="AE476" s="90"/>
      <c r="AF476" s="90"/>
      <c r="AG476" s="90"/>
      <c r="AH476" s="90"/>
      <c r="AI476" s="64"/>
      <c r="AJ476" s="90"/>
    </row>
    <row r="477" spans="31:36">
      <c r="AE477" s="90"/>
      <c r="AF477" s="90"/>
      <c r="AG477" s="90"/>
      <c r="AH477" s="90"/>
      <c r="AI477" s="64"/>
      <c r="AJ477" s="90"/>
    </row>
    <row r="478" spans="31:36">
      <c r="AE478" s="90"/>
      <c r="AF478" s="90"/>
      <c r="AG478" s="90"/>
      <c r="AH478" s="90"/>
      <c r="AI478" s="64"/>
      <c r="AJ478" s="90"/>
    </row>
    <row r="479" spans="31:36">
      <c r="AE479" s="90"/>
      <c r="AF479" s="90"/>
      <c r="AG479" s="90"/>
      <c r="AH479" s="90"/>
      <c r="AI479" s="64"/>
      <c r="AJ479" s="90"/>
    </row>
    <row r="480" spans="31:36">
      <c r="AE480" s="90"/>
      <c r="AF480" s="90"/>
      <c r="AG480" s="90"/>
      <c r="AH480" s="90"/>
      <c r="AI480" s="64"/>
      <c r="AJ480" s="90"/>
    </row>
    <row r="481" spans="31:36">
      <c r="AE481" s="90"/>
      <c r="AF481" s="90"/>
      <c r="AG481" s="90"/>
      <c r="AH481" s="90"/>
      <c r="AI481" s="64"/>
      <c r="AJ481" s="90"/>
    </row>
    <row r="482" spans="31:36">
      <c r="AE482" s="90"/>
      <c r="AF482" s="90"/>
      <c r="AG482" s="90"/>
      <c r="AH482" s="90"/>
      <c r="AI482" s="64"/>
      <c r="AJ482" s="90"/>
    </row>
    <row r="483" spans="31:36">
      <c r="AE483" s="90"/>
      <c r="AF483" s="90"/>
      <c r="AG483" s="90"/>
      <c r="AH483" s="90"/>
      <c r="AI483" s="64"/>
      <c r="AJ483" s="90"/>
    </row>
    <row r="484" spans="31:36">
      <c r="AE484" s="90"/>
      <c r="AF484" s="90"/>
      <c r="AG484" s="90"/>
      <c r="AH484" s="90"/>
      <c r="AI484" s="64"/>
      <c r="AJ484" s="90"/>
    </row>
    <row r="485" spans="31:36">
      <c r="AE485" s="90"/>
      <c r="AF485" s="90"/>
      <c r="AG485" s="90"/>
      <c r="AH485" s="90"/>
      <c r="AI485" s="64"/>
      <c r="AJ485" s="90"/>
    </row>
    <row r="486" spans="31:36">
      <c r="AE486" s="90"/>
      <c r="AF486" s="90"/>
      <c r="AG486" s="90"/>
      <c r="AH486" s="90"/>
      <c r="AI486" s="64"/>
      <c r="AJ486" s="90"/>
    </row>
    <row r="487" spans="31:36">
      <c r="AE487" s="90"/>
      <c r="AF487" s="90"/>
      <c r="AG487" s="90"/>
      <c r="AH487" s="90"/>
      <c r="AI487" s="64"/>
      <c r="AJ487" s="90"/>
    </row>
    <row r="488" spans="31:36">
      <c r="AE488" s="90"/>
      <c r="AF488" s="90"/>
      <c r="AG488" s="90"/>
      <c r="AH488" s="90"/>
      <c r="AI488" s="64"/>
      <c r="AJ488" s="90"/>
    </row>
    <row r="489" spans="31:36">
      <c r="AE489" s="90"/>
      <c r="AF489" s="90"/>
      <c r="AG489" s="90"/>
      <c r="AH489" s="90"/>
      <c r="AI489" s="64"/>
      <c r="AJ489" s="90"/>
    </row>
    <row r="490" spans="31:36">
      <c r="AE490" s="90"/>
      <c r="AF490" s="90"/>
      <c r="AG490" s="90"/>
      <c r="AH490" s="90"/>
      <c r="AI490" s="64"/>
      <c r="AJ490" s="90"/>
    </row>
    <row r="491" spans="31:36">
      <c r="AE491" s="90"/>
      <c r="AF491" s="90"/>
      <c r="AG491" s="90"/>
      <c r="AH491" s="90"/>
      <c r="AI491" s="64"/>
      <c r="AJ491" s="90"/>
    </row>
    <row r="492" spans="31:36">
      <c r="AE492" s="90"/>
      <c r="AF492" s="90"/>
      <c r="AG492" s="90"/>
      <c r="AH492" s="90"/>
      <c r="AI492" s="64"/>
      <c r="AJ492" s="90"/>
    </row>
    <row r="493" spans="31:36">
      <c r="AE493" s="90"/>
      <c r="AF493" s="90"/>
      <c r="AG493" s="90"/>
      <c r="AH493" s="90"/>
      <c r="AI493" s="64"/>
      <c r="AJ493" s="90"/>
    </row>
    <row r="494" spans="31:36">
      <c r="AE494" s="90"/>
      <c r="AF494" s="90"/>
      <c r="AG494" s="90"/>
      <c r="AH494" s="90"/>
      <c r="AI494" s="64"/>
      <c r="AJ494" s="90"/>
    </row>
    <row r="495" spans="31:36">
      <c r="AE495" s="90"/>
      <c r="AF495" s="90"/>
      <c r="AG495" s="90"/>
      <c r="AH495" s="90"/>
      <c r="AI495" s="64"/>
      <c r="AJ495" s="90"/>
    </row>
    <row r="496" spans="31:36">
      <c r="AE496" s="90"/>
      <c r="AF496" s="90"/>
      <c r="AG496" s="90"/>
      <c r="AH496" s="90"/>
      <c r="AI496" s="64"/>
      <c r="AJ496" s="90"/>
    </row>
    <row r="497" spans="31:36">
      <c r="AE497" s="90"/>
      <c r="AF497" s="90"/>
      <c r="AG497" s="90"/>
      <c r="AH497" s="90"/>
      <c r="AI497" s="64"/>
      <c r="AJ497" s="90"/>
    </row>
    <row r="498" spans="31:36">
      <c r="AE498" s="90"/>
      <c r="AF498" s="90"/>
      <c r="AG498" s="90"/>
      <c r="AH498" s="90"/>
      <c r="AI498" s="64"/>
      <c r="AJ498" s="90"/>
    </row>
    <row r="499" spans="31:36">
      <c r="AE499" s="90"/>
      <c r="AF499" s="90"/>
      <c r="AG499" s="90"/>
      <c r="AH499" s="90"/>
      <c r="AI499" s="64"/>
      <c r="AJ499" s="90"/>
    </row>
    <row r="500" spans="31:36">
      <c r="AE500" s="90"/>
      <c r="AF500" s="90"/>
      <c r="AG500" s="90"/>
      <c r="AH500" s="90"/>
      <c r="AI500" s="64"/>
      <c r="AJ500" s="90"/>
    </row>
    <row r="501" spans="31:36">
      <c r="AE501" s="90"/>
      <c r="AF501" s="90"/>
      <c r="AG501" s="90"/>
      <c r="AH501" s="90"/>
      <c r="AI501" s="64"/>
      <c r="AJ501" s="90"/>
    </row>
    <row r="502" spans="31:36">
      <c r="AE502" s="90"/>
      <c r="AF502" s="90"/>
      <c r="AG502" s="90"/>
      <c r="AH502" s="90"/>
      <c r="AI502" s="64"/>
      <c r="AJ502" s="90"/>
    </row>
    <row r="503" spans="31:36">
      <c r="AE503" s="90"/>
      <c r="AF503" s="90"/>
      <c r="AG503" s="90"/>
      <c r="AH503" s="90"/>
      <c r="AI503" s="64"/>
      <c r="AJ503" s="90"/>
    </row>
    <row r="504" spans="31:36">
      <c r="AE504" s="90"/>
      <c r="AF504" s="90"/>
      <c r="AG504" s="90"/>
      <c r="AH504" s="90"/>
      <c r="AI504" s="64"/>
      <c r="AJ504" s="90"/>
    </row>
    <row r="505" spans="31:36">
      <c r="AE505" s="90"/>
      <c r="AF505" s="90"/>
      <c r="AG505" s="90"/>
      <c r="AH505" s="90"/>
      <c r="AI505" s="64"/>
      <c r="AJ505" s="90"/>
    </row>
    <row r="506" spans="31:36">
      <c r="AE506" s="90"/>
      <c r="AF506" s="90"/>
      <c r="AG506" s="90"/>
      <c r="AH506" s="90"/>
      <c r="AI506" s="64"/>
      <c r="AJ506" s="90"/>
    </row>
    <row r="507" spans="31:36">
      <c r="AE507" s="90"/>
      <c r="AF507" s="90"/>
      <c r="AG507" s="90"/>
      <c r="AH507" s="90"/>
      <c r="AI507" s="64"/>
      <c r="AJ507" s="90"/>
    </row>
    <row r="508" spans="31:36">
      <c r="AE508" s="90"/>
      <c r="AF508" s="90"/>
      <c r="AG508" s="90"/>
      <c r="AH508" s="90"/>
      <c r="AI508" s="64"/>
      <c r="AJ508" s="90"/>
    </row>
    <row r="509" spans="31:36">
      <c r="AE509" s="90"/>
      <c r="AF509" s="90"/>
      <c r="AG509" s="90"/>
      <c r="AH509" s="90"/>
      <c r="AI509" s="64"/>
      <c r="AJ509" s="90"/>
    </row>
    <row r="510" spans="31:36">
      <c r="AE510" s="90"/>
      <c r="AF510" s="90"/>
      <c r="AG510" s="90"/>
      <c r="AH510" s="90"/>
      <c r="AI510" s="64"/>
      <c r="AJ510" s="90"/>
    </row>
    <row r="511" spans="31:36">
      <c r="AE511" s="90"/>
      <c r="AF511" s="90"/>
      <c r="AG511" s="90"/>
      <c r="AH511" s="90"/>
      <c r="AI511" s="64"/>
      <c r="AJ511" s="90"/>
    </row>
    <row r="512" spans="31:36">
      <c r="AE512" s="90"/>
      <c r="AF512" s="90"/>
      <c r="AG512" s="90"/>
      <c r="AH512" s="90"/>
      <c r="AI512" s="64"/>
      <c r="AJ512" s="90"/>
    </row>
    <row r="513" spans="31:36">
      <c r="AE513" s="90"/>
      <c r="AF513" s="90"/>
      <c r="AG513" s="90"/>
      <c r="AH513" s="90"/>
      <c r="AI513" s="64"/>
      <c r="AJ513" s="90"/>
    </row>
    <row r="514" spans="31:36">
      <c r="AE514" s="90"/>
      <c r="AF514" s="90"/>
      <c r="AG514" s="90"/>
      <c r="AH514" s="90"/>
      <c r="AI514" s="64"/>
      <c r="AJ514" s="90"/>
    </row>
    <row r="515" spans="31:36">
      <c r="AE515" s="90"/>
      <c r="AF515" s="90"/>
      <c r="AG515" s="90"/>
      <c r="AH515" s="90"/>
      <c r="AI515" s="64"/>
      <c r="AJ515" s="90"/>
    </row>
    <row r="516" spans="31:36">
      <c r="AE516" s="90"/>
      <c r="AF516" s="90"/>
      <c r="AG516" s="90"/>
      <c r="AH516" s="90"/>
      <c r="AI516" s="64"/>
      <c r="AJ516" s="90"/>
    </row>
    <row r="517" spans="31:36">
      <c r="AE517" s="90"/>
      <c r="AF517" s="90"/>
      <c r="AG517" s="90"/>
      <c r="AH517" s="90"/>
      <c r="AI517" s="64"/>
      <c r="AJ517" s="90"/>
    </row>
    <row r="518" spans="31:36">
      <c r="AE518" s="90"/>
      <c r="AF518" s="90"/>
      <c r="AG518" s="90"/>
      <c r="AH518" s="90"/>
      <c r="AI518" s="64"/>
      <c r="AJ518" s="90"/>
    </row>
    <row r="519" spans="31:36">
      <c r="AE519" s="90"/>
      <c r="AF519" s="90"/>
      <c r="AG519" s="90"/>
      <c r="AH519" s="90"/>
      <c r="AI519" s="64"/>
      <c r="AJ519" s="90"/>
    </row>
    <row r="520" spans="31:36">
      <c r="AE520" s="90"/>
      <c r="AF520" s="90"/>
      <c r="AG520" s="90"/>
      <c r="AH520" s="90"/>
      <c r="AI520" s="64"/>
      <c r="AJ520" s="90"/>
    </row>
    <row r="521" spans="31:36">
      <c r="AE521" s="90"/>
      <c r="AF521" s="90"/>
      <c r="AG521" s="90"/>
      <c r="AH521" s="90"/>
      <c r="AI521" s="64"/>
      <c r="AJ521" s="90"/>
    </row>
    <row r="522" spans="31:36">
      <c r="AE522" s="90"/>
      <c r="AF522" s="90"/>
      <c r="AG522" s="90"/>
      <c r="AH522" s="90"/>
      <c r="AI522" s="64"/>
      <c r="AJ522" s="90"/>
    </row>
    <row r="523" spans="31:36">
      <c r="AE523" s="90"/>
      <c r="AF523" s="90"/>
      <c r="AG523" s="90"/>
      <c r="AH523" s="90"/>
      <c r="AI523" s="64"/>
      <c r="AJ523" s="90"/>
    </row>
    <row r="524" spans="31:36">
      <c r="AE524" s="90"/>
      <c r="AF524" s="90"/>
      <c r="AG524" s="90"/>
      <c r="AH524" s="90"/>
      <c r="AI524" s="64"/>
      <c r="AJ524" s="90"/>
    </row>
    <row r="525" spans="31:36">
      <c r="AE525" s="90"/>
      <c r="AF525" s="90"/>
      <c r="AG525" s="90"/>
      <c r="AH525" s="90"/>
      <c r="AI525" s="64"/>
      <c r="AJ525" s="90"/>
    </row>
    <row r="526" spans="31:36">
      <c r="AE526" s="90"/>
      <c r="AF526" s="90"/>
      <c r="AG526" s="90"/>
      <c r="AH526" s="90"/>
      <c r="AI526" s="64"/>
      <c r="AJ526" s="90"/>
    </row>
    <row r="527" spans="31:36">
      <c r="AE527" s="90"/>
      <c r="AF527" s="90"/>
      <c r="AG527" s="90"/>
      <c r="AH527" s="90"/>
      <c r="AI527" s="64"/>
      <c r="AJ527" s="90"/>
    </row>
    <row r="528" spans="31:36">
      <c r="AE528" s="90"/>
      <c r="AF528" s="90"/>
      <c r="AG528" s="90"/>
      <c r="AH528" s="90"/>
      <c r="AI528" s="64"/>
      <c r="AJ528" s="90"/>
    </row>
    <row r="529" spans="31:36">
      <c r="AE529" s="90"/>
      <c r="AF529" s="90"/>
      <c r="AG529" s="90"/>
      <c r="AH529" s="90"/>
      <c r="AI529" s="64"/>
      <c r="AJ529" s="90"/>
    </row>
    <row r="530" spans="31:36">
      <c r="AE530" s="90"/>
      <c r="AF530" s="90"/>
      <c r="AG530" s="90"/>
      <c r="AH530" s="90"/>
      <c r="AI530" s="64"/>
      <c r="AJ530" s="90"/>
    </row>
    <row r="531" spans="31:36">
      <c r="AE531" s="90"/>
      <c r="AF531" s="90"/>
      <c r="AG531" s="90"/>
      <c r="AH531" s="90"/>
      <c r="AI531" s="64"/>
      <c r="AJ531" s="90"/>
    </row>
    <row r="532" spans="31:36">
      <c r="AE532" s="90"/>
      <c r="AF532" s="90"/>
      <c r="AG532" s="90"/>
      <c r="AH532" s="90"/>
      <c r="AI532" s="64"/>
      <c r="AJ532" s="90"/>
    </row>
    <row r="533" spans="31:36">
      <c r="AE533" s="90"/>
      <c r="AF533" s="90"/>
      <c r="AG533" s="90"/>
      <c r="AH533" s="90"/>
      <c r="AI533" s="64"/>
      <c r="AJ533" s="90"/>
    </row>
    <row r="534" spans="31:36">
      <c r="AE534" s="90"/>
      <c r="AF534" s="90"/>
      <c r="AG534" s="90"/>
      <c r="AH534" s="90"/>
      <c r="AI534" s="64"/>
      <c r="AJ534" s="90"/>
    </row>
    <row r="535" spans="31:36">
      <c r="AE535" s="90"/>
      <c r="AF535" s="90"/>
      <c r="AG535" s="90"/>
      <c r="AH535" s="90"/>
      <c r="AI535" s="64"/>
      <c r="AJ535" s="90"/>
    </row>
    <row r="536" spans="31:36">
      <c r="AE536" s="90"/>
      <c r="AF536" s="90"/>
      <c r="AG536" s="90"/>
      <c r="AH536" s="90"/>
      <c r="AI536" s="64"/>
      <c r="AJ536" s="90"/>
    </row>
    <row r="537" spans="31:36">
      <c r="AE537" s="90"/>
      <c r="AF537" s="90"/>
      <c r="AG537" s="90"/>
      <c r="AH537" s="90"/>
      <c r="AI537" s="64"/>
      <c r="AJ537" s="90"/>
    </row>
    <row r="538" spans="31:36">
      <c r="AE538" s="90"/>
      <c r="AF538" s="90"/>
      <c r="AG538" s="90"/>
      <c r="AH538" s="90"/>
      <c r="AI538" s="64"/>
      <c r="AJ538" s="90"/>
    </row>
    <row r="539" spans="31:36">
      <c r="AE539" s="90"/>
      <c r="AF539" s="90"/>
      <c r="AG539" s="90"/>
      <c r="AH539" s="90"/>
      <c r="AI539" s="64"/>
      <c r="AJ539" s="90"/>
    </row>
    <row r="540" spans="31:36">
      <c r="AE540" s="90"/>
      <c r="AF540" s="90"/>
      <c r="AG540" s="90"/>
      <c r="AH540" s="90"/>
      <c r="AI540" s="64"/>
      <c r="AJ540" s="90"/>
    </row>
    <row r="541" spans="31:36">
      <c r="AE541" s="90"/>
      <c r="AF541" s="90"/>
      <c r="AG541" s="90"/>
      <c r="AH541" s="90"/>
      <c r="AI541" s="64"/>
      <c r="AJ541" s="90"/>
    </row>
    <row r="542" spans="31:36">
      <c r="AE542" s="90"/>
      <c r="AF542" s="90"/>
      <c r="AG542" s="90"/>
      <c r="AH542" s="90"/>
      <c r="AI542" s="64"/>
      <c r="AJ542" s="90"/>
    </row>
    <row r="543" spans="31:36">
      <c r="AE543" s="90"/>
      <c r="AF543" s="90"/>
      <c r="AG543" s="90"/>
      <c r="AH543" s="90"/>
      <c r="AI543" s="64"/>
      <c r="AJ543" s="90"/>
    </row>
    <row r="544" spans="31:36">
      <c r="AE544" s="90"/>
      <c r="AF544" s="90"/>
      <c r="AG544" s="90"/>
      <c r="AH544" s="90"/>
      <c r="AI544" s="64"/>
      <c r="AJ544" s="90"/>
    </row>
    <row r="545" spans="31:36">
      <c r="AE545" s="90"/>
      <c r="AF545" s="90"/>
      <c r="AG545" s="90"/>
      <c r="AH545" s="90"/>
      <c r="AI545" s="64"/>
      <c r="AJ545" s="90"/>
    </row>
    <row r="546" spans="31:36">
      <c r="AE546" s="90"/>
      <c r="AF546" s="90"/>
      <c r="AG546" s="90"/>
      <c r="AH546" s="90"/>
      <c r="AI546" s="64"/>
      <c r="AJ546" s="90"/>
    </row>
    <row r="547" spans="31:36">
      <c r="AE547" s="90"/>
      <c r="AF547" s="90"/>
      <c r="AG547" s="90"/>
      <c r="AH547" s="90"/>
      <c r="AI547" s="64"/>
      <c r="AJ547" s="90"/>
    </row>
    <row r="548" spans="31:36">
      <c r="AE548" s="90"/>
      <c r="AF548" s="90"/>
      <c r="AG548" s="90"/>
      <c r="AH548" s="90"/>
      <c r="AI548" s="64"/>
      <c r="AJ548" s="90"/>
    </row>
    <row r="549" spans="31:36">
      <c r="AE549" s="90"/>
      <c r="AF549" s="90"/>
      <c r="AG549" s="90"/>
      <c r="AH549" s="90"/>
      <c r="AI549" s="64"/>
      <c r="AJ549" s="90"/>
    </row>
    <row r="550" spans="31:36">
      <c r="AE550" s="90"/>
      <c r="AF550" s="90"/>
      <c r="AG550" s="90"/>
      <c r="AH550" s="90"/>
      <c r="AI550" s="64"/>
      <c r="AJ550" s="90"/>
    </row>
    <row r="551" spans="31:36">
      <c r="AE551" s="90"/>
      <c r="AF551" s="90"/>
      <c r="AG551" s="90"/>
      <c r="AH551" s="90"/>
      <c r="AI551" s="64"/>
      <c r="AJ551" s="90"/>
    </row>
    <row r="552" spans="31:36">
      <c r="AE552" s="90"/>
      <c r="AF552" s="90"/>
      <c r="AG552" s="90"/>
      <c r="AH552" s="90"/>
      <c r="AI552" s="64"/>
      <c r="AJ552" s="90"/>
    </row>
    <row r="553" spans="31:36">
      <c r="AE553" s="90"/>
      <c r="AF553" s="90"/>
      <c r="AG553" s="90"/>
      <c r="AH553" s="90"/>
      <c r="AI553" s="64"/>
      <c r="AJ553" s="90"/>
    </row>
    <row r="554" spans="31:36">
      <c r="AE554" s="90"/>
      <c r="AF554" s="90"/>
      <c r="AG554" s="90"/>
      <c r="AH554" s="90"/>
      <c r="AI554" s="64"/>
      <c r="AJ554" s="90"/>
    </row>
    <row r="555" spans="31:36">
      <c r="AE555" s="90"/>
      <c r="AF555" s="90"/>
      <c r="AG555" s="90"/>
      <c r="AH555" s="90"/>
      <c r="AI555" s="64"/>
      <c r="AJ555" s="90"/>
    </row>
    <row r="556" spans="31:36">
      <c r="AE556" s="90"/>
      <c r="AF556" s="90"/>
      <c r="AG556" s="90"/>
      <c r="AH556" s="90"/>
      <c r="AI556" s="64"/>
      <c r="AJ556" s="90"/>
    </row>
    <row r="557" spans="31:36">
      <c r="AE557" s="90"/>
      <c r="AF557" s="90"/>
      <c r="AG557" s="90"/>
      <c r="AH557" s="90"/>
      <c r="AI557" s="64"/>
      <c r="AJ557" s="90"/>
    </row>
    <row r="558" spans="31:36">
      <c r="AE558" s="90"/>
      <c r="AF558" s="90"/>
      <c r="AG558" s="90"/>
      <c r="AH558" s="90"/>
      <c r="AI558" s="64"/>
      <c r="AJ558" s="90"/>
    </row>
    <row r="559" spans="31:36">
      <c r="AE559" s="90"/>
      <c r="AF559" s="90"/>
      <c r="AG559" s="90"/>
      <c r="AH559" s="90"/>
      <c r="AI559" s="64"/>
      <c r="AJ559" s="90"/>
    </row>
    <row r="560" spans="31:36">
      <c r="AE560" s="90"/>
      <c r="AF560" s="90"/>
      <c r="AG560" s="90"/>
      <c r="AH560" s="90"/>
      <c r="AI560" s="64"/>
      <c r="AJ560" s="90"/>
    </row>
    <row r="561" spans="31:36">
      <c r="AE561" s="90"/>
      <c r="AF561" s="90"/>
      <c r="AG561" s="90"/>
      <c r="AH561" s="90"/>
      <c r="AI561" s="64"/>
      <c r="AJ561" s="90"/>
    </row>
    <row r="562" spans="31:36">
      <c r="AE562" s="90"/>
      <c r="AF562" s="90"/>
      <c r="AG562" s="90"/>
      <c r="AH562" s="90"/>
      <c r="AI562" s="64"/>
      <c r="AJ562" s="90"/>
    </row>
    <row r="563" spans="31:36">
      <c r="AE563" s="90"/>
      <c r="AF563" s="90"/>
      <c r="AG563" s="90"/>
      <c r="AH563" s="90"/>
      <c r="AI563" s="64"/>
      <c r="AJ563" s="90"/>
    </row>
    <row r="564" spans="31:36">
      <c r="AE564" s="90"/>
      <c r="AF564" s="90"/>
      <c r="AG564" s="90"/>
      <c r="AH564" s="90"/>
      <c r="AI564" s="64"/>
      <c r="AJ564" s="90"/>
    </row>
    <row r="565" spans="31:36">
      <c r="AE565" s="90"/>
      <c r="AF565" s="90"/>
      <c r="AG565" s="90"/>
      <c r="AH565" s="90"/>
      <c r="AI565" s="64"/>
      <c r="AJ565" s="90"/>
    </row>
    <row r="566" spans="31:36">
      <c r="AE566" s="90"/>
      <c r="AF566" s="90"/>
      <c r="AG566" s="90"/>
      <c r="AH566" s="90"/>
      <c r="AI566" s="64"/>
      <c r="AJ566" s="90"/>
    </row>
    <row r="567" spans="31:36">
      <c r="AE567" s="90"/>
      <c r="AF567" s="90"/>
      <c r="AG567" s="90"/>
      <c r="AH567" s="90"/>
      <c r="AI567" s="64"/>
      <c r="AJ567" s="90"/>
    </row>
    <row r="568" spans="31:36">
      <c r="AE568" s="90"/>
      <c r="AF568" s="90"/>
      <c r="AG568" s="90"/>
      <c r="AH568" s="90"/>
      <c r="AI568" s="64"/>
      <c r="AJ568" s="90"/>
    </row>
    <row r="569" spans="31:36">
      <c r="AE569" s="90"/>
      <c r="AF569" s="90"/>
      <c r="AG569" s="90"/>
      <c r="AH569" s="90"/>
      <c r="AI569" s="64"/>
      <c r="AJ569" s="90"/>
    </row>
    <row r="570" spans="31:36">
      <c r="AE570" s="90"/>
      <c r="AF570" s="90"/>
      <c r="AG570" s="90"/>
      <c r="AH570" s="90"/>
      <c r="AI570" s="64"/>
      <c r="AJ570" s="90"/>
    </row>
    <row r="571" spans="31:36">
      <c r="AE571" s="90"/>
      <c r="AF571" s="90"/>
      <c r="AG571" s="90"/>
      <c r="AH571" s="90"/>
      <c r="AI571" s="64"/>
      <c r="AJ571" s="90"/>
    </row>
    <row r="572" spans="31:36">
      <c r="AE572" s="90"/>
      <c r="AF572" s="90"/>
      <c r="AG572" s="90"/>
      <c r="AH572" s="90"/>
      <c r="AI572" s="64"/>
      <c r="AJ572" s="90"/>
    </row>
    <row r="573" spans="31:36">
      <c r="AE573" s="90"/>
      <c r="AF573" s="90"/>
      <c r="AG573" s="90"/>
      <c r="AH573" s="90"/>
      <c r="AI573" s="64"/>
      <c r="AJ573" s="90"/>
    </row>
    <row r="574" spans="31:36">
      <c r="AE574" s="90"/>
      <c r="AF574" s="90"/>
      <c r="AG574" s="90"/>
      <c r="AH574" s="90"/>
      <c r="AI574" s="64"/>
      <c r="AJ574" s="90"/>
    </row>
    <row r="575" spans="31:36">
      <c r="AE575" s="90"/>
      <c r="AF575" s="90"/>
      <c r="AG575" s="90"/>
      <c r="AH575" s="90"/>
      <c r="AI575" s="64"/>
      <c r="AJ575" s="90"/>
    </row>
    <row r="576" spans="31:36">
      <c r="AE576" s="90"/>
      <c r="AF576" s="90"/>
      <c r="AG576" s="90"/>
      <c r="AH576" s="90"/>
      <c r="AI576" s="64"/>
      <c r="AJ576" s="90"/>
    </row>
    <row r="577" spans="31:36">
      <c r="AE577" s="90"/>
      <c r="AF577" s="90"/>
      <c r="AG577" s="90"/>
      <c r="AH577" s="90"/>
      <c r="AI577" s="64"/>
      <c r="AJ577" s="90"/>
    </row>
    <row r="578" spans="31:36">
      <c r="AE578" s="90"/>
      <c r="AF578" s="90"/>
      <c r="AG578" s="90"/>
      <c r="AH578" s="90"/>
      <c r="AI578" s="64"/>
      <c r="AJ578" s="90"/>
    </row>
    <row r="579" spans="31:36">
      <c r="AE579" s="90"/>
      <c r="AF579" s="90"/>
      <c r="AG579" s="90"/>
      <c r="AH579" s="90"/>
      <c r="AI579" s="64"/>
      <c r="AJ579" s="90"/>
    </row>
    <row r="580" spans="31:36">
      <c r="AE580" s="90"/>
      <c r="AF580" s="90"/>
      <c r="AG580" s="90"/>
      <c r="AH580" s="90"/>
      <c r="AI580" s="64"/>
      <c r="AJ580" s="90"/>
    </row>
    <row r="581" spans="31:36">
      <c r="AE581" s="90"/>
      <c r="AF581" s="90"/>
      <c r="AG581" s="90"/>
      <c r="AH581" s="90"/>
      <c r="AI581" s="64"/>
      <c r="AJ581" s="90"/>
    </row>
    <row r="582" spans="31:36">
      <c r="AE582" s="90"/>
      <c r="AF582" s="90"/>
      <c r="AG582" s="90"/>
      <c r="AH582" s="90"/>
      <c r="AI582" s="64"/>
      <c r="AJ582" s="90"/>
    </row>
    <row r="583" spans="31:36">
      <c r="AE583" s="90"/>
      <c r="AF583" s="90"/>
      <c r="AG583" s="90"/>
      <c r="AH583" s="90"/>
      <c r="AI583" s="64"/>
      <c r="AJ583" s="90"/>
    </row>
    <row r="584" spans="31:36">
      <c r="AE584" s="90"/>
      <c r="AF584" s="90"/>
      <c r="AG584" s="90"/>
      <c r="AH584" s="90"/>
      <c r="AI584" s="64"/>
      <c r="AJ584" s="90"/>
    </row>
    <row r="585" spans="31:36">
      <c r="AE585" s="90"/>
      <c r="AF585" s="90"/>
      <c r="AG585" s="90"/>
      <c r="AH585" s="90"/>
      <c r="AI585" s="64"/>
      <c r="AJ585" s="90"/>
    </row>
    <row r="586" spans="31:36">
      <c r="AE586" s="90"/>
      <c r="AF586" s="90"/>
      <c r="AG586" s="90"/>
      <c r="AH586" s="90"/>
      <c r="AI586" s="64"/>
      <c r="AJ586" s="90"/>
    </row>
    <row r="587" spans="31:36">
      <c r="AE587" s="90"/>
      <c r="AF587" s="90"/>
      <c r="AG587" s="90"/>
      <c r="AH587" s="90"/>
      <c r="AI587" s="64"/>
      <c r="AJ587" s="90"/>
    </row>
    <row r="588" spans="31:36">
      <c r="AE588" s="90"/>
      <c r="AF588" s="90"/>
      <c r="AG588" s="90"/>
      <c r="AH588" s="90"/>
      <c r="AI588" s="64"/>
      <c r="AJ588" s="90"/>
    </row>
    <row r="589" spans="31:36">
      <c r="AE589" s="90"/>
      <c r="AF589" s="90"/>
      <c r="AG589" s="90"/>
      <c r="AH589" s="90"/>
      <c r="AI589" s="64"/>
      <c r="AJ589" s="90"/>
    </row>
    <row r="590" spans="31:36">
      <c r="AE590" s="90"/>
      <c r="AF590" s="90"/>
      <c r="AG590" s="90"/>
      <c r="AH590" s="90"/>
      <c r="AI590" s="64"/>
      <c r="AJ590" s="90"/>
    </row>
    <row r="591" spans="31:36">
      <c r="AE591" s="90"/>
      <c r="AF591" s="90"/>
      <c r="AG591" s="90"/>
      <c r="AH591" s="90"/>
      <c r="AI591" s="64"/>
      <c r="AJ591" s="90"/>
    </row>
    <row r="592" spans="31:36">
      <c r="AE592" s="90"/>
      <c r="AF592" s="90"/>
      <c r="AG592" s="90"/>
      <c r="AH592" s="90"/>
      <c r="AI592" s="64"/>
      <c r="AJ592" s="90"/>
    </row>
    <row r="593" spans="31:36">
      <c r="AE593" s="90"/>
      <c r="AF593" s="90"/>
      <c r="AG593" s="90"/>
      <c r="AH593" s="90"/>
      <c r="AI593" s="64"/>
      <c r="AJ593" s="90"/>
    </row>
    <row r="594" spans="31:36">
      <c r="AE594" s="90"/>
      <c r="AF594" s="90"/>
      <c r="AG594" s="90"/>
      <c r="AH594" s="90"/>
      <c r="AI594" s="64"/>
      <c r="AJ594" s="90"/>
    </row>
    <row r="595" spans="31:36">
      <c r="AE595" s="90"/>
      <c r="AF595" s="90"/>
      <c r="AG595" s="90"/>
      <c r="AH595" s="90"/>
      <c r="AI595" s="64"/>
      <c r="AJ595" s="90"/>
    </row>
    <row r="596" spans="31:36">
      <c r="AE596" s="90"/>
      <c r="AF596" s="90"/>
      <c r="AG596" s="90"/>
      <c r="AH596" s="90"/>
      <c r="AI596" s="64"/>
      <c r="AJ596" s="90"/>
    </row>
    <row r="597" spans="31:36">
      <c r="AE597" s="90"/>
      <c r="AF597" s="90"/>
      <c r="AG597" s="90"/>
      <c r="AH597" s="90"/>
      <c r="AI597" s="64"/>
      <c r="AJ597" s="90"/>
    </row>
    <row r="598" spans="31:36">
      <c r="AE598" s="90"/>
      <c r="AF598" s="90"/>
      <c r="AG598" s="90"/>
      <c r="AH598" s="90"/>
      <c r="AI598" s="64"/>
      <c r="AJ598" s="90"/>
    </row>
    <row r="599" spans="31:36">
      <c r="AE599" s="90"/>
      <c r="AF599" s="90"/>
      <c r="AG599" s="90"/>
      <c r="AH599" s="90"/>
      <c r="AI599" s="64"/>
      <c r="AJ599" s="90"/>
    </row>
    <row r="600" spans="31:36">
      <c r="AE600" s="90"/>
      <c r="AF600" s="90"/>
      <c r="AG600" s="90"/>
      <c r="AH600" s="90"/>
      <c r="AI600" s="64"/>
      <c r="AJ600" s="90"/>
    </row>
    <row r="601" spans="31:36">
      <c r="AE601" s="90"/>
      <c r="AF601" s="90"/>
      <c r="AG601" s="90"/>
      <c r="AH601" s="90"/>
      <c r="AI601" s="64"/>
      <c r="AJ601" s="90"/>
    </row>
    <row r="602" spans="31:36">
      <c r="AE602" s="90"/>
      <c r="AF602" s="90"/>
      <c r="AG602" s="90"/>
      <c r="AH602" s="90"/>
      <c r="AI602" s="64"/>
      <c r="AJ602" s="90"/>
    </row>
    <row r="603" spans="31:36">
      <c r="AE603" s="90"/>
      <c r="AF603" s="90"/>
      <c r="AG603" s="90"/>
      <c r="AH603" s="90"/>
      <c r="AI603" s="64"/>
      <c r="AJ603" s="90"/>
    </row>
    <row r="604" spans="31:36">
      <c r="AE604" s="90"/>
      <c r="AF604" s="90"/>
      <c r="AG604" s="90"/>
      <c r="AH604" s="90"/>
      <c r="AI604" s="64"/>
      <c r="AJ604" s="90"/>
    </row>
    <row r="605" spans="31:36">
      <c r="AE605" s="90"/>
      <c r="AF605" s="90"/>
      <c r="AG605" s="90"/>
      <c r="AH605" s="90"/>
      <c r="AI605" s="64"/>
      <c r="AJ605" s="90"/>
    </row>
    <row r="606" spans="31:36">
      <c r="AE606" s="90"/>
      <c r="AF606" s="90"/>
      <c r="AG606" s="90"/>
      <c r="AH606" s="90"/>
      <c r="AI606" s="64"/>
      <c r="AJ606" s="90"/>
    </row>
    <row r="607" spans="31:36">
      <c r="AE607" s="90"/>
      <c r="AF607" s="90"/>
      <c r="AG607" s="90"/>
      <c r="AH607" s="90"/>
      <c r="AI607" s="64"/>
      <c r="AJ607" s="90"/>
    </row>
    <row r="608" spans="31:36">
      <c r="AE608" s="90"/>
      <c r="AF608" s="90"/>
      <c r="AG608" s="90"/>
      <c r="AH608" s="90"/>
      <c r="AI608" s="64"/>
      <c r="AJ608" s="90"/>
    </row>
    <row r="609" spans="31:36">
      <c r="AE609" s="90"/>
      <c r="AF609" s="90"/>
      <c r="AG609" s="90"/>
      <c r="AH609" s="90"/>
      <c r="AI609" s="64"/>
      <c r="AJ609" s="90"/>
    </row>
    <row r="610" spans="31:36">
      <c r="AE610" s="90"/>
      <c r="AF610" s="90"/>
      <c r="AG610" s="90"/>
      <c r="AH610" s="90"/>
      <c r="AI610" s="64"/>
      <c r="AJ610" s="90"/>
    </row>
    <row r="611" spans="31:36">
      <c r="AE611" s="90"/>
      <c r="AF611" s="90"/>
      <c r="AG611" s="90"/>
      <c r="AH611" s="90"/>
      <c r="AI611" s="64"/>
      <c r="AJ611" s="90"/>
    </row>
    <row r="612" spans="31:36">
      <c r="AE612" s="90"/>
      <c r="AF612" s="90"/>
      <c r="AG612" s="90"/>
      <c r="AH612" s="90"/>
      <c r="AI612" s="64"/>
      <c r="AJ612" s="90"/>
    </row>
    <row r="613" spans="31:36">
      <c r="AE613" s="90"/>
      <c r="AF613" s="90"/>
      <c r="AG613" s="90"/>
      <c r="AH613" s="90"/>
      <c r="AI613" s="64"/>
      <c r="AJ613" s="90"/>
    </row>
    <row r="614" spans="31:36">
      <c r="AE614" s="90"/>
      <c r="AF614" s="90"/>
      <c r="AG614" s="90"/>
      <c r="AH614" s="90"/>
      <c r="AI614" s="64"/>
      <c r="AJ614" s="90"/>
    </row>
    <row r="615" spans="31:36">
      <c r="AE615" s="90"/>
      <c r="AF615" s="90"/>
      <c r="AG615" s="90"/>
      <c r="AH615" s="90"/>
      <c r="AI615" s="64"/>
      <c r="AJ615" s="90"/>
    </row>
    <row r="616" spans="31:36">
      <c r="AE616" s="90"/>
      <c r="AF616" s="90"/>
      <c r="AG616" s="90"/>
      <c r="AH616" s="90"/>
      <c r="AI616" s="64"/>
      <c r="AJ616" s="90"/>
    </row>
    <row r="617" spans="31:36">
      <c r="AE617" s="90"/>
      <c r="AF617" s="90"/>
      <c r="AG617" s="90"/>
      <c r="AH617" s="90"/>
      <c r="AI617" s="64"/>
      <c r="AJ617" s="90"/>
    </row>
    <row r="618" spans="31:36">
      <c r="AE618" s="90"/>
      <c r="AF618" s="90"/>
      <c r="AG618" s="90"/>
      <c r="AH618" s="90"/>
      <c r="AI618" s="64"/>
      <c r="AJ618" s="90"/>
    </row>
    <row r="619" spans="31:36">
      <c r="AE619" s="90"/>
      <c r="AF619" s="90"/>
      <c r="AG619" s="90"/>
      <c r="AH619" s="90"/>
      <c r="AI619" s="64"/>
      <c r="AJ619" s="90"/>
    </row>
    <row r="620" spans="31:36">
      <c r="AE620" s="90"/>
      <c r="AF620" s="90"/>
      <c r="AG620" s="90"/>
      <c r="AH620" s="90"/>
      <c r="AI620" s="64"/>
      <c r="AJ620" s="90"/>
    </row>
    <row r="621" spans="31:36">
      <c r="AE621" s="90"/>
      <c r="AF621" s="90"/>
      <c r="AG621" s="90"/>
      <c r="AH621" s="90"/>
      <c r="AI621" s="64"/>
      <c r="AJ621" s="90"/>
    </row>
    <row r="622" spans="31:36">
      <c r="AE622" s="90"/>
      <c r="AF622" s="90"/>
      <c r="AG622" s="90"/>
      <c r="AH622" s="90"/>
      <c r="AI622" s="64"/>
      <c r="AJ622" s="90"/>
    </row>
    <row r="623" spans="31:36">
      <c r="AE623" s="90"/>
      <c r="AF623" s="90"/>
      <c r="AG623" s="90"/>
      <c r="AH623" s="90"/>
      <c r="AI623" s="64"/>
      <c r="AJ623" s="90"/>
    </row>
    <row r="624" spans="31:36">
      <c r="AE624" s="90"/>
      <c r="AF624" s="90"/>
      <c r="AG624" s="90"/>
      <c r="AH624" s="90"/>
      <c r="AI624" s="64"/>
      <c r="AJ624" s="90"/>
    </row>
    <row r="625" spans="31:36">
      <c r="AE625" s="90"/>
      <c r="AF625" s="90"/>
      <c r="AG625" s="90"/>
      <c r="AH625" s="90"/>
      <c r="AI625" s="64"/>
      <c r="AJ625" s="90"/>
    </row>
    <row r="626" spans="31:36">
      <c r="AE626" s="90"/>
      <c r="AF626" s="90"/>
      <c r="AG626" s="90"/>
      <c r="AH626" s="90"/>
      <c r="AI626" s="64"/>
      <c r="AJ626" s="90"/>
    </row>
    <row r="627" spans="31:36">
      <c r="AE627" s="90"/>
      <c r="AF627" s="90"/>
      <c r="AG627" s="90"/>
      <c r="AH627" s="90"/>
      <c r="AI627" s="64"/>
      <c r="AJ627" s="90"/>
    </row>
    <row r="628" spans="31:36">
      <c r="AE628" s="90"/>
      <c r="AF628" s="90"/>
      <c r="AG628" s="90"/>
      <c r="AH628" s="90"/>
      <c r="AI628" s="64"/>
      <c r="AJ628" s="90"/>
    </row>
    <row r="629" spans="31:36">
      <c r="AE629" s="90"/>
      <c r="AF629" s="90"/>
      <c r="AG629" s="90"/>
      <c r="AH629" s="90"/>
      <c r="AI629" s="64"/>
      <c r="AJ629" s="90"/>
    </row>
    <row r="630" spans="31:36">
      <c r="AE630" s="90"/>
      <c r="AF630" s="90"/>
      <c r="AG630" s="90"/>
      <c r="AH630" s="90"/>
      <c r="AI630" s="64"/>
      <c r="AJ630" s="90"/>
    </row>
    <row r="631" spans="31:36">
      <c r="AE631" s="90"/>
      <c r="AF631" s="90"/>
      <c r="AG631" s="90"/>
      <c r="AH631" s="90"/>
      <c r="AI631" s="64"/>
      <c r="AJ631" s="90"/>
    </row>
    <row r="632" spans="31:36">
      <c r="AE632" s="90"/>
      <c r="AF632" s="90"/>
      <c r="AG632" s="90"/>
      <c r="AH632" s="90"/>
      <c r="AI632" s="64"/>
      <c r="AJ632" s="90"/>
    </row>
    <row r="633" spans="31:36">
      <c r="AE633" s="90"/>
      <c r="AF633" s="90"/>
      <c r="AG633" s="90"/>
      <c r="AH633" s="90"/>
      <c r="AI633" s="64"/>
      <c r="AJ633" s="90"/>
    </row>
    <row r="634" spans="31:36">
      <c r="AE634" s="90"/>
      <c r="AF634" s="90"/>
      <c r="AG634" s="90"/>
      <c r="AH634" s="90"/>
      <c r="AI634" s="64"/>
      <c r="AJ634" s="90"/>
    </row>
    <row r="635" spans="31:36">
      <c r="AE635" s="90"/>
      <c r="AF635" s="90"/>
      <c r="AG635" s="90"/>
      <c r="AH635" s="90"/>
      <c r="AI635" s="64"/>
      <c r="AJ635" s="90"/>
    </row>
    <row r="636" spans="31:36">
      <c r="AE636" s="90"/>
      <c r="AF636" s="90"/>
      <c r="AG636" s="90"/>
      <c r="AH636" s="90"/>
      <c r="AI636" s="64"/>
      <c r="AJ636" s="90"/>
    </row>
    <row r="637" spans="31:36">
      <c r="AE637" s="90"/>
      <c r="AF637" s="90"/>
      <c r="AG637" s="90"/>
      <c r="AH637" s="90"/>
      <c r="AI637" s="64"/>
      <c r="AJ637" s="90"/>
    </row>
    <row r="638" spans="31:36">
      <c r="AE638" s="90"/>
      <c r="AF638" s="90"/>
      <c r="AG638" s="90"/>
      <c r="AH638" s="90"/>
      <c r="AI638" s="64"/>
      <c r="AJ638" s="90"/>
    </row>
    <row r="639" spans="31:36">
      <c r="AE639" s="90"/>
      <c r="AF639" s="90"/>
      <c r="AG639" s="90"/>
      <c r="AH639" s="90"/>
      <c r="AI639" s="64"/>
      <c r="AJ639" s="90"/>
    </row>
    <row r="640" spans="31:36">
      <c r="AE640" s="90"/>
      <c r="AF640" s="90"/>
      <c r="AG640" s="90"/>
      <c r="AH640" s="90"/>
      <c r="AI640" s="64"/>
      <c r="AJ640" s="90"/>
    </row>
    <row r="641" spans="31:36">
      <c r="AE641" s="90"/>
      <c r="AF641" s="90"/>
      <c r="AG641" s="90"/>
      <c r="AH641" s="90"/>
      <c r="AI641" s="64"/>
      <c r="AJ641" s="90"/>
    </row>
    <row r="642" spans="31:36">
      <c r="AE642" s="90"/>
      <c r="AF642" s="90"/>
      <c r="AG642" s="90"/>
      <c r="AH642" s="90"/>
      <c r="AI642" s="64"/>
      <c r="AJ642" s="90"/>
    </row>
    <row r="643" spans="31:36">
      <c r="AE643" s="90"/>
      <c r="AF643" s="90"/>
      <c r="AG643" s="90"/>
      <c r="AH643" s="90"/>
      <c r="AI643" s="64"/>
      <c r="AJ643" s="90"/>
    </row>
    <row r="644" spans="31:36">
      <c r="AE644" s="90"/>
      <c r="AF644" s="90"/>
      <c r="AG644" s="90"/>
      <c r="AH644" s="90"/>
      <c r="AI644" s="64"/>
      <c r="AJ644" s="90"/>
    </row>
    <row r="645" spans="31:36">
      <c r="AE645" s="90"/>
      <c r="AF645" s="90"/>
      <c r="AG645" s="90"/>
      <c r="AH645" s="90"/>
      <c r="AI645" s="64"/>
      <c r="AJ645" s="90"/>
    </row>
    <row r="646" spans="31:36">
      <c r="AE646" s="90"/>
      <c r="AF646" s="90"/>
      <c r="AG646" s="90"/>
      <c r="AH646" s="90"/>
      <c r="AI646" s="64"/>
      <c r="AJ646" s="90"/>
    </row>
    <row r="647" spans="31:36">
      <c r="AE647" s="90"/>
      <c r="AF647" s="90"/>
      <c r="AG647" s="90"/>
      <c r="AH647" s="90"/>
      <c r="AI647" s="64"/>
      <c r="AJ647" s="90"/>
    </row>
    <row r="648" spans="31:36">
      <c r="AE648" s="90"/>
      <c r="AF648" s="90"/>
      <c r="AG648" s="90"/>
      <c r="AH648" s="90"/>
      <c r="AI648" s="64"/>
      <c r="AJ648" s="90"/>
    </row>
    <row r="649" spans="31:36">
      <c r="AE649" s="90"/>
      <c r="AF649" s="90"/>
      <c r="AG649" s="90"/>
      <c r="AH649" s="90"/>
      <c r="AI649" s="64"/>
      <c r="AJ649" s="90"/>
    </row>
    <row r="650" spans="31:36">
      <c r="AE650" s="90"/>
      <c r="AF650" s="90"/>
      <c r="AG650" s="90"/>
      <c r="AH650" s="90"/>
      <c r="AI650" s="64"/>
      <c r="AJ650" s="90"/>
    </row>
    <row r="651" spans="31:36">
      <c r="AE651" s="90"/>
      <c r="AF651" s="90"/>
      <c r="AG651" s="90"/>
      <c r="AH651" s="90"/>
      <c r="AI651" s="64"/>
      <c r="AJ651" s="90"/>
    </row>
    <row r="652" spans="31:36">
      <c r="AE652" s="90"/>
      <c r="AF652" s="90"/>
      <c r="AG652" s="90"/>
      <c r="AH652" s="90"/>
      <c r="AI652" s="64"/>
      <c r="AJ652" s="90"/>
    </row>
    <row r="653" spans="31:36">
      <c r="AE653" s="90"/>
      <c r="AF653" s="90"/>
      <c r="AG653" s="90"/>
      <c r="AH653" s="90"/>
      <c r="AI653" s="64"/>
      <c r="AJ653" s="90"/>
    </row>
    <row r="654" spans="31:36">
      <c r="AE654" s="90"/>
      <c r="AF654" s="90"/>
      <c r="AG654" s="90"/>
      <c r="AH654" s="90"/>
      <c r="AI654" s="64"/>
      <c r="AJ654" s="90"/>
    </row>
    <row r="655" spans="31:36">
      <c r="AE655" s="90"/>
      <c r="AF655" s="90"/>
      <c r="AG655" s="90"/>
      <c r="AH655" s="90"/>
      <c r="AI655" s="64"/>
      <c r="AJ655" s="90"/>
    </row>
    <row r="656" spans="31:36">
      <c r="AE656" s="90"/>
      <c r="AF656" s="90"/>
      <c r="AG656" s="90"/>
      <c r="AH656" s="90"/>
      <c r="AI656" s="64"/>
      <c r="AJ656" s="90"/>
    </row>
    <row r="657" spans="31:36">
      <c r="AE657" s="90"/>
      <c r="AF657" s="90"/>
      <c r="AG657" s="90"/>
      <c r="AH657" s="90"/>
      <c r="AI657" s="64"/>
      <c r="AJ657" s="90"/>
    </row>
    <row r="658" spans="31:36">
      <c r="AE658" s="90"/>
      <c r="AF658" s="90"/>
      <c r="AG658" s="90"/>
      <c r="AH658" s="90"/>
      <c r="AI658" s="64"/>
      <c r="AJ658" s="90"/>
    </row>
    <row r="659" spans="31:36">
      <c r="AE659" s="90"/>
      <c r="AF659" s="90"/>
      <c r="AG659" s="90"/>
      <c r="AH659" s="90"/>
      <c r="AI659" s="64"/>
      <c r="AJ659" s="90"/>
    </row>
    <row r="660" spans="31:36">
      <c r="AE660" s="90"/>
      <c r="AF660" s="90"/>
      <c r="AG660" s="90"/>
      <c r="AH660" s="90"/>
      <c r="AI660" s="64"/>
      <c r="AJ660" s="90"/>
    </row>
    <row r="661" spans="31:36">
      <c r="AE661" s="90"/>
      <c r="AF661" s="90"/>
      <c r="AG661" s="90"/>
      <c r="AH661" s="90"/>
      <c r="AI661" s="64"/>
      <c r="AJ661" s="90"/>
    </row>
    <row r="662" spans="31:36">
      <c r="AE662" s="90"/>
      <c r="AF662" s="90"/>
      <c r="AG662" s="90"/>
      <c r="AH662" s="90"/>
      <c r="AI662" s="64"/>
      <c r="AJ662" s="90"/>
    </row>
    <row r="663" spans="31:36">
      <c r="AE663" s="90"/>
      <c r="AF663" s="90"/>
      <c r="AG663" s="90"/>
      <c r="AH663" s="90"/>
      <c r="AI663" s="64"/>
      <c r="AJ663" s="90"/>
    </row>
    <row r="664" spans="31:36">
      <c r="AE664" s="90"/>
      <c r="AF664" s="90"/>
      <c r="AG664" s="90"/>
      <c r="AH664" s="90"/>
      <c r="AI664" s="64"/>
      <c r="AJ664" s="90"/>
    </row>
    <row r="665" spans="31:36">
      <c r="AE665" s="90"/>
      <c r="AF665" s="90"/>
      <c r="AG665" s="90"/>
      <c r="AH665" s="90"/>
      <c r="AI665" s="64"/>
      <c r="AJ665" s="90"/>
    </row>
    <row r="666" spans="31:36">
      <c r="AE666" s="90"/>
      <c r="AF666" s="90"/>
      <c r="AG666" s="90"/>
      <c r="AH666" s="90"/>
      <c r="AI666" s="64"/>
      <c r="AJ666" s="90"/>
    </row>
    <row r="667" spans="31:36">
      <c r="AE667" s="90"/>
      <c r="AF667" s="90"/>
      <c r="AG667" s="90"/>
      <c r="AH667" s="90"/>
      <c r="AI667" s="64"/>
      <c r="AJ667" s="90"/>
    </row>
    <row r="668" spans="31:36">
      <c r="AE668" s="90"/>
      <c r="AF668" s="90"/>
      <c r="AG668" s="90"/>
      <c r="AH668" s="90"/>
      <c r="AI668" s="64"/>
      <c r="AJ668" s="90"/>
    </row>
    <row r="669" spans="31:36">
      <c r="AE669" s="90"/>
      <c r="AF669" s="90"/>
      <c r="AG669" s="90"/>
      <c r="AH669" s="90"/>
      <c r="AI669" s="64"/>
      <c r="AJ669" s="90"/>
    </row>
    <row r="670" spans="31:36">
      <c r="AE670" s="90"/>
      <c r="AF670" s="90"/>
      <c r="AG670" s="90"/>
      <c r="AH670" s="90"/>
      <c r="AI670" s="64"/>
      <c r="AJ670" s="90"/>
    </row>
    <row r="671" spans="31:36">
      <c r="AE671" s="90"/>
      <c r="AF671" s="90"/>
      <c r="AG671" s="90"/>
      <c r="AH671" s="90"/>
      <c r="AI671" s="64"/>
      <c r="AJ671" s="90"/>
    </row>
    <row r="672" spans="31:36">
      <c r="AE672" s="90"/>
      <c r="AF672" s="90"/>
      <c r="AG672" s="90"/>
      <c r="AH672" s="90"/>
      <c r="AI672" s="64"/>
      <c r="AJ672" s="90"/>
    </row>
    <row r="673" spans="31:36">
      <c r="AE673" s="90"/>
      <c r="AF673" s="90"/>
      <c r="AG673" s="90"/>
      <c r="AH673" s="90"/>
      <c r="AI673" s="64"/>
      <c r="AJ673" s="90"/>
    </row>
    <row r="674" spans="31:36">
      <c r="AE674" s="90"/>
      <c r="AF674" s="90"/>
      <c r="AG674" s="90"/>
      <c r="AH674" s="90"/>
      <c r="AI674" s="64"/>
      <c r="AJ674" s="90"/>
    </row>
    <row r="675" spans="31:36">
      <c r="AE675" s="90"/>
      <c r="AF675" s="90"/>
      <c r="AG675" s="90"/>
      <c r="AH675" s="90"/>
      <c r="AI675" s="64"/>
      <c r="AJ675" s="90"/>
    </row>
    <row r="676" spans="31:36">
      <c r="AE676" s="90"/>
      <c r="AF676" s="90"/>
      <c r="AG676" s="90"/>
      <c r="AH676" s="90"/>
      <c r="AI676" s="64"/>
      <c r="AJ676" s="90"/>
    </row>
    <row r="677" spans="31:36">
      <c r="AE677" s="90"/>
      <c r="AF677" s="90"/>
      <c r="AG677" s="90"/>
      <c r="AH677" s="90"/>
      <c r="AI677" s="64"/>
      <c r="AJ677" s="90"/>
    </row>
    <row r="678" spans="31:36">
      <c r="AE678" s="90"/>
      <c r="AF678" s="90"/>
      <c r="AG678" s="90"/>
      <c r="AH678" s="90"/>
      <c r="AI678" s="64"/>
      <c r="AJ678" s="90"/>
    </row>
    <row r="679" spans="31:36">
      <c r="AE679" s="90"/>
      <c r="AF679" s="90"/>
      <c r="AG679" s="90"/>
      <c r="AH679" s="90"/>
      <c r="AI679" s="64"/>
      <c r="AJ679" s="90"/>
    </row>
    <row r="680" spans="31:36">
      <c r="AE680" s="90"/>
      <c r="AF680" s="90"/>
      <c r="AG680" s="90"/>
      <c r="AH680" s="90"/>
      <c r="AI680" s="64"/>
      <c r="AJ680" s="90"/>
    </row>
    <row r="681" spans="31:36">
      <c r="AE681" s="90"/>
      <c r="AF681" s="90"/>
      <c r="AG681" s="90"/>
      <c r="AH681" s="90"/>
      <c r="AI681" s="64"/>
      <c r="AJ681" s="90"/>
    </row>
    <row r="682" spans="31:36">
      <c r="AE682" s="90"/>
      <c r="AF682" s="90"/>
      <c r="AG682" s="90"/>
      <c r="AH682" s="90"/>
      <c r="AI682" s="64"/>
      <c r="AJ682" s="90"/>
    </row>
    <row r="683" spans="31:36">
      <c r="AE683" s="90"/>
      <c r="AF683" s="90"/>
      <c r="AG683" s="90"/>
      <c r="AH683" s="90"/>
      <c r="AI683" s="64"/>
      <c r="AJ683" s="90"/>
    </row>
    <row r="684" spans="31:36">
      <c r="AE684" s="90"/>
      <c r="AF684" s="90"/>
      <c r="AG684" s="90"/>
      <c r="AH684" s="90"/>
      <c r="AI684" s="64"/>
      <c r="AJ684" s="90"/>
    </row>
    <row r="685" spans="31:36">
      <c r="AE685" s="90"/>
      <c r="AF685" s="90"/>
      <c r="AG685" s="90"/>
      <c r="AH685" s="90"/>
      <c r="AI685" s="64"/>
      <c r="AJ685" s="90"/>
    </row>
    <row r="686" spans="31:36">
      <c r="AE686" s="90"/>
      <c r="AF686" s="90"/>
      <c r="AG686" s="90"/>
      <c r="AH686" s="90"/>
      <c r="AI686" s="64"/>
      <c r="AJ686" s="90"/>
    </row>
    <row r="687" spans="31:36">
      <c r="AE687" s="90"/>
      <c r="AF687" s="90"/>
      <c r="AG687" s="90"/>
      <c r="AH687" s="90"/>
      <c r="AI687" s="64"/>
      <c r="AJ687" s="90"/>
    </row>
    <row r="688" spans="31:36">
      <c r="AE688" s="90"/>
      <c r="AF688" s="90"/>
      <c r="AG688" s="90"/>
      <c r="AH688" s="90"/>
      <c r="AI688" s="64"/>
      <c r="AJ688" s="90"/>
    </row>
    <row r="689" spans="31:36">
      <c r="AE689" s="90"/>
      <c r="AF689" s="90"/>
      <c r="AG689" s="90"/>
      <c r="AH689" s="90"/>
      <c r="AI689" s="64"/>
      <c r="AJ689" s="90"/>
    </row>
    <row r="690" spans="31:36">
      <c r="AE690" s="90"/>
      <c r="AF690" s="90"/>
      <c r="AG690" s="90"/>
      <c r="AH690" s="90"/>
      <c r="AI690" s="64"/>
      <c r="AJ690" s="90"/>
    </row>
    <row r="691" spans="31:36">
      <c r="AE691" s="90"/>
      <c r="AF691" s="90"/>
      <c r="AG691" s="90"/>
      <c r="AH691" s="90"/>
      <c r="AI691" s="64"/>
      <c r="AJ691" s="90"/>
    </row>
    <row r="692" spans="31:36">
      <c r="AE692" s="90"/>
      <c r="AF692" s="90"/>
      <c r="AG692" s="90"/>
      <c r="AH692" s="90"/>
      <c r="AI692" s="64"/>
      <c r="AJ692" s="90"/>
    </row>
    <row r="693" spans="31:36">
      <c r="AE693" s="90"/>
      <c r="AF693" s="90"/>
      <c r="AG693" s="90"/>
      <c r="AH693" s="90"/>
      <c r="AI693" s="64"/>
      <c r="AJ693" s="90"/>
    </row>
    <row r="694" spans="31:36">
      <c r="AE694" s="90"/>
      <c r="AF694" s="90"/>
      <c r="AG694" s="90"/>
      <c r="AH694" s="90"/>
      <c r="AI694" s="64"/>
      <c r="AJ694" s="90"/>
    </row>
    <row r="695" spans="31:36">
      <c r="AE695" s="90"/>
      <c r="AF695" s="90"/>
      <c r="AG695" s="90"/>
      <c r="AH695" s="90"/>
      <c r="AI695" s="64"/>
      <c r="AJ695" s="90"/>
    </row>
    <row r="696" spans="31:36">
      <c r="AE696" s="90"/>
      <c r="AF696" s="90"/>
      <c r="AG696" s="90"/>
      <c r="AH696" s="90"/>
      <c r="AI696" s="64"/>
      <c r="AJ696" s="90"/>
    </row>
    <row r="697" spans="31:36">
      <c r="AE697" s="90"/>
      <c r="AF697" s="90"/>
      <c r="AG697" s="90"/>
      <c r="AH697" s="90"/>
      <c r="AI697" s="64"/>
      <c r="AJ697" s="90"/>
    </row>
    <row r="698" spans="31:36">
      <c r="AE698" s="90"/>
      <c r="AF698" s="90"/>
      <c r="AG698" s="90"/>
      <c r="AH698" s="90"/>
      <c r="AI698" s="64"/>
      <c r="AJ698" s="90"/>
    </row>
    <row r="699" spans="31:36">
      <c r="AE699" s="90"/>
      <c r="AF699" s="90"/>
      <c r="AG699" s="90"/>
      <c r="AH699" s="90"/>
      <c r="AI699" s="64"/>
      <c r="AJ699" s="90"/>
    </row>
    <row r="700" spans="31:36">
      <c r="AE700" s="90"/>
      <c r="AF700" s="90"/>
      <c r="AG700" s="90"/>
      <c r="AH700" s="90"/>
      <c r="AI700" s="64"/>
      <c r="AJ700" s="90"/>
    </row>
    <row r="701" spans="31:36">
      <c r="AE701" s="90"/>
      <c r="AF701" s="90"/>
      <c r="AG701" s="90"/>
      <c r="AH701" s="90"/>
      <c r="AI701" s="64"/>
      <c r="AJ701" s="90"/>
    </row>
    <row r="702" spans="31:36">
      <c r="AE702" s="90"/>
      <c r="AF702" s="90"/>
      <c r="AG702" s="90"/>
      <c r="AH702" s="90"/>
      <c r="AI702" s="64"/>
      <c r="AJ702" s="90"/>
    </row>
    <row r="703" spans="31:36">
      <c r="AE703" s="90"/>
      <c r="AF703" s="90"/>
      <c r="AG703" s="90"/>
      <c r="AH703" s="90"/>
      <c r="AI703" s="64"/>
      <c r="AJ703" s="90"/>
    </row>
    <row r="704" spans="31:36">
      <c r="AE704" s="90"/>
      <c r="AF704" s="90"/>
      <c r="AG704" s="90"/>
      <c r="AH704" s="90"/>
      <c r="AI704" s="64"/>
      <c r="AJ704" s="90"/>
    </row>
    <row r="705" spans="31:36">
      <c r="AE705" s="90"/>
      <c r="AF705" s="90"/>
      <c r="AG705" s="90"/>
      <c r="AH705" s="90"/>
      <c r="AI705" s="64"/>
      <c r="AJ705" s="90"/>
    </row>
    <row r="706" spans="31:36">
      <c r="AE706" s="90"/>
      <c r="AF706" s="90"/>
      <c r="AG706" s="90"/>
      <c r="AH706" s="90"/>
      <c r="AI706" s="64"/>
      <c r="AJ706" s="90"/>
    </row>
    <row r="707" spans="31:36">
      <c r="AE707" s="90"/>
      <c r="AF707" s="90"/>
      <c r="AG707" s="90"/>
      <c r="AH707" s="90"/>
      <c r="AI707" s="64"/>
      <c r="AJ707" s="90"/>
    </row>
    <row r="708" spans="31:36">
      <c r="AE708" s="90"/>
      <c r="AF708" s="90"/>
      <c r="AG708" s="90"/>
      <c r="AH708" s="90"/>
      <c r="AI708" s="64"/>
      <c r="AJ708" s="90"/>
    </row>
    <row r="709" spans="31:36">
      <c r="AE709" s="90"/>
      <c r="AF709" s="90"/>
      <c r="AG709" s="90"/>
      <c r="AH709" s="90"/>
      <c r="AI709" s="64"/>
      <c r="AJ709" s="90"/>
    </row>
    <row r="710" spans="31:36">
      <c r="AE710" s="90"/>
      <c r="AF710" s="90"/>
      <c r="AG710" s="90"/>
      <c r="AH710" s="90"/>
      <c r="AI710" s="64"/>
      <c r="AJ710" s="90"/>
    </row>
    <row r="711" spans="31:36">
      <c r="AE711" s="90"/>
      <c r="AF711" s="90"/>
      <c r="AG711" s="90"/>
      <c r="AH711" s="90"/>
      <c r="AI711" s="64"/>
      <c r="AJ711" s="90"/>
    </row>
    <row r="712" spans="31:36">
      <c r="AE712" s="90"/>
      <c r="AF712" s="90"/>
      <c r="AG712" s="90"/>
      <c r="AH712" s="90"/>
      <c r="AI712" s="64"/>
      <c r="AJ712" s="90"/>
    </row>
    <row r="713" spans="31:36">
      <c r="AE713" s="90"/>
      <c r="AF713" s="90"/>
      <c r="AG713" s="90"/>
      <c r="AH713" s="90"/>
      <c r="AI713" s="64"/>
      <c r="AJ713" s="90"/>
    </row>
    <row r="714" spans="31:36">
      <c r="AE714" s="90"/>
      <c r="AF714" s="90"/>
      <c r="AG714" s="90"/>
      <c r="AH714" s="90"/>
      <c r="AI714" s="64"/>
      <c r="AJ714" s="90"/>
    </row>
    <row r="715" spans="31:36">
      <c r="AE715" s="90"/>
      <c r="AF715" s="90"/>
      <c r="AG715" s="90"/>
      <c r="AH715" s="90"/>
      <c r="AI715" s="64"/>
      <c r="AJ715" s="90"/>
    </row>
    <row r="716" spans="31:36">
      <c r="AE716" s="90"/>
      <c r="AF716" s="90"/>
      <c r="AG716" s="90"/>
      <c r="AH716" s="90"/>
      <c r="AI716" s="64"/>
      <c r="AJ716" s="90"/>
    </row>
    <row r="717" spans="31:36">
      <c r="AE717" s="90"/>
      <c r="AF717" s="90"/>
      <c r="AG717" s="90"/>
      <c r="AH717" s="90"/>
      <c r="AI717" s="64"/>
      <c r="AJ717" s="90"/>
    </row>
    <row r="718" spans="31:36">
      <c r="AE718" s="90"/>
      <c r="AF718" s="90"/>
      <c r="AG718" s="90"/>
      <c r="AH718" s="90"/>
      <c r="AI718" s="64"/>
      <c r="AJ718" s="90"/>
    </row>
    <row r="719" spans="31:36">
      <c r="AE719" s="90"/>
      <c r="AF719" s="90"/>
      <c r="AG719" s="90"/>
      <c r="AH719" s="90"/>
      <c r="AI719" s="64"/>
      <c r="AJ719" s="90"/>
    </row>
    <row r="720" spans="31:36">
      <c r="AE720" s="90"/>
      <c r="AF720" s="90"/>
      <c r="AG720" s="90"/>
      <c r="AH720" s="90"/>
      <c r="AI720" s="64"/>
      <c r="AJ720" s="90"/>
    </row>
    <row r="721" spans="31:36">
      <c r="AE721" s="90"/>
      <c r="AF721" s="90"/>
      <c r="AG721" s="90"/>
      <c r="AH721" s="90"/>
      <c r="AI721" s="64"/>
      <c r="AJ721" s="90"/>
    </row>
    <row r="722" spans="31:36">
      <c r="AE722" s="90"/>
      <c r="AF722" s="90"/>
      <c r="AG722" s="90"/>
      <c r="AH722" s="90"/>
      <c r="AI722" s="64"/>
      <c r="AJ722" s="90"/>
    </row>
    <row r="723" spans="31:36">
      <c r="AE723" s="90"/>
      <c r="AF723" s="90"/>
      <c r="AG723" s="90"/>
      <c r="AH723" s="90"/>
      <c r="AI723" s="64"/>
      <c r="AJ723" s="90"/>
    </row>
    <row r="724" spans="31:36">
      <c r="AE724" s="90"/>
      <c r="AF724" s="90"/>
      <c r="AG724" s="90"/>
      <c r="AH724" s="90"/>
      <c r="AI724" s="64"/>
      <c r="AJ724" s="90"/>
    </row>
    <row r="725" spans="31:36">
      <c r="AE725" s="90"/>
      <c r="AF725" s="90"/>
      <c r="AG725" s="90"/>
      <c r="AH725" s="90"/>
      <c r="AI725" s="64"/>
      <c r="AJ725" s="90"/>
    </row>
    <row r="726" spans="31:36">
      <c r="AE726" s="90"/>
      <c r="AF726" s="90"/>
      <c r="AG726" s="90"/>
      <c r="AH726" s="90"/>
      <c r="AI726" s="64"/>
      <c r="AJ726" s="90"/>
    </row>
    <row r="727" spans="31:36">
      <c r="AE727" s="90"/>
      <c r="AF727" s="90"/>
      <c r="AG727" s="90"/>
      <c r="AH727" s="90"/>
      <c r="AI727" s="64"/>
      <c r="AJ727" s="90"/>
    </row>
    <row r="728" spans="31:36">
      <c r="AE728" s="90"/>
      <c r="AF728" s="90"/>
      <c r="AG728" s="90"/>
      <c r="AH728" s="90"/>
      <c r="AI728" s="64"/>
      <c r="AJ728" s="90"/>
    </row>
    <row r="729" spans="31:36">
      <c r="AE729" s="90"/>
      <c r="AF729" s="90"/>
      <c r="AG729" s="90"/>
      <c r="AH729" s="90"/>
      <c r="AI729" s="64"/>
      <c r="AJ729" s="90"/>
    </row>
    <row r="730" spans="31:36">
      <c r="AE730" s="90"/>
      <c r="AF730" s="90"/>
      <c r="AG730" s="90"/>
      <c r="AH730" s="90"/>
      <c r="AI730" s="64"/>
      <c r="AJ730" s="90"/>
    </row>
    <row r="731" spans="31:36">
      <c r="AE731" s="90"/>
      <c r="AF731" s="90"/>
      <c r="AG731" s="90"/>
      <c r="AH731" s="90"/>
      <c r="AI731" s="64"/>
      <c r="AJ731" s="90"/>
    </row>
    <row r="732" spans="31:36">
      <c r="AE732" s="90"/>
      <c r="AF732" s="90"/>
      <c r="AG732" s="90"/>
      <c r="AH732" s="90"/>
      <c r="AI732" s="64"/>
      <c r="AJ732" s="90"/>
    </row>
    <row r="733" spans="31:36">
      <c r="AE733" s="90"/>
      <c r="AF733" s="90"/>
      <c r="AG733" s="90"/>
      <c r="AH733" s="90"/>
      <c r="AI733" s="64"/>
      <c r="AJ733" s="90"/>
    </row>
    <row r="734" spans="31:36">
      <c r="AE734" s="90"/>
      <c r="AF734" s="90"/>
      <c r="AG734" s="90"/>
      <c r="AH734" s="90"/>
      <c r="AI734" s="64"/>
      <c r="AJ734" s="90"/>
    </row>
    <row r="735" spans="31:36">
      <c r="AE735" s="90"/>
      <c r="AF735" s="90"/>
      <c r="AG735" s="90"/>
      <c r="AH735" s="90"/>
      <c r="AI735" s="64"/>
      <c r="AJ735" s="90"/>
    </row>
    <row r="736" spans="31:36">
      <c r="AE736" s="90"/>
      <c r="AF736" s="90"/>
      <c r="AG736" s="90"/>
      <c r="AH736" s="90"/>
      <c r="AI736" s="64"/>
      <c r="AJ736" s="90"/>
    </row>
    <row r="737" spans="31:36">
      <c r="AE737" s="90"/>
      <c r="AF737" s="90"/>
      <c r="AG737" s="90"/>
      <c r="AH737" s="90"/>
      <c r="AI737" s="64"/>
      <c r="AJ737" s="90"/>
    </row>
    <row r="738" spans="31:36">
      <c r="AE738" s="90"/>
      <c r="AF738" s="90"/>
      <c r="AG738" s="90"/>
      <c r="AH738" s="90"/>
      <c r="AI738" s="64"/>
      <c r="AJ738" s="90"/>
    </row>
    <row r="739" spans="31:36">
      <c r="AE739" s="90"/>
      <c r="AF739" s="90"/>
      <c r="AG739" s="90"/>
      <c r="AH739" s="90"/>
      <c r="AI739" s="64"/>
      <c r="AJ739" s="90"/>
    </row>
    <row r="740" spans="31:36">
      <c r="AE740" s="90"/>
      <c r="AF740" s="90"/>
      <c r="AG740" s="90"/>
      <c r="AH740" s="90"/>
      <c r="AI740" s="64"/>
      <c r="AJ740" s="90"/>
    </row>
    <row r="741" spans="31:36">
      <c r="AE741" s="90"/>
      <c r="AF741" s="90"/>
      <c r="AG741" s="90"/>
      <c r="AH741" s="90"/>
      <c r="AI741" s="64"/>
      <c r="AJ741" s="90"/>
    </row>
    <row r="742" spans="31:36">
      <c r="AE742" s="90"/>
      <c r="AF742" s="90"/>
      <c r="AG742" s="90"/>
      <c r="AH742" s="90"/>
      <c r="AI742" s="64"/>
      <c r="AJ742" s="90"/>
    </row>
    <row r="743" spans="31:36">
      <c r="AE743" s="90"/>
      <c r="AF743" s="90"/>
      <c r="AG743" s="90"/>
      <c r="AH743" s="90"/>
      <c r="AI743" s="64"/>
      <c r="AJ743" s="90"/>
    </row>
    <row r="744" spans="31:36">
      <c r="AE744" s="90"/>
      <c r="AF744" s="90"/>
      <c r="AG744" s="90"/>
      <c r="AH744" s="90"/>
      <c r="AI744" s="64"/>
      <c r="AJ744" s="90"/>
    </row>
    <row r="745" spans="31:36">
      <c r="AE745" s="90"/>
      <c r="AF745" s="90"/>
      <c r="AG745" s="90"/>
      <c r="AH745" s="90"/>
      <c r="AI745" s="64"/>
      <c r="AJ745" s="90"/>
    </row>
    <row r="746" spans="31:36">
      <c r="AE746" s="90"/>
      <c r="AF746" s="90"/>
      <c r="AG746" s="90"/>
      <c r="AH746" s="90"/>
      <c r="AI746" s="64"/>
      <c r="AJ746" s="90"/>
    </row>
    <row r="747" spans="31:36">
      <c r="AE747" s="90"/>
      <c r="AF747" s="90"/>
      <c r="AG747" s="90"/>
      <c r="AH747" s="90"/>
      <c r="AI747" s="64"/>
      <c r="AJ747" s="90"/>
    </row>
    <row r="748" spans="31:36">
      <c r="AE748" s="90"/>
      <c r="AF748" s="90"/>
      <c r="AG748" s="90"/>
      <c r="AH748" s="90"/>
      <c r="AI748" s="64"/>
      <c r="AJ748" s="90"/>
    </row>
    <row r="749" spans="31:36">
      <c r="AE749" s="90"/>
      <c r="AF749" s="90"/>
      <c r="AG749" s="90"/>
      <c r="AH749" s="90"/>
      <c r="AI749" s="64"/>
      <c r="AJ749" s="90"/>
    </row>
    <row r="750" spans="31:36">
      <c r="AE750" s="90"/>
      <c r="AF750" s="90"/>
      <c r="AG750" s="90"/>
      <c r="AH750" s="90"/>
      <c r="AI750" s="64"/>
      <c r="AJ750" s="90"/>
    </row>
    <row r="751" spans="31:36">
      <c r="AE751" s="90"/>
      <c r="AF751" s="90"/>
      <c r="AG751" s="90"/>
      <c r="AH751" s="90"/>
      <c r="AI751" s="64"/>
      <c r="AJ751" s="90"/>
    </row>
    <row r="752" spans="31:36">
      <c r="AE752" s="90"/>
      <c r="AF752" s="90"/>
      <c r="AG752" s="90"/>
      <c r="AH752" s="90"/>
      <c r="AI752" s="64"/>
      <c r="AJ752" s="90"/>
    </row>
    <row r="753" spans="31:36">
      <c r="AE753" s="90"/>
      <c r="AF753" s="90"/>
      <c r="AG753" s="90"/>
      <c r="AH753" s="90"/>
      <c r="AI753" s="64"/>
      <c r="AJ753" s="90"/>
    </row>
    <row r="754" spans="31:36">
      <c r="AE754" s="90"/>
      <c r="AF754" s="90"/>
      <c r="AG754" s="90"/>
      <c r="AH754" s="90"/>
      <c r="AI754" s="64"/>
      <c r="AJ754" s="90"/>
    </row>
    <row r="755" spans="31:36">
      <c r="AE755" s="90"/>
      <c r="AF755" s="90"/>
      <c r="AG755" s="90"/>
      <c r="AH755" s="90"/>
      <c r="AI755" s="64"/>
      <c r="AJ755" s="90"/>
    </row>
    <row r="756" spans="31:36">
      <c r="AE756" s="90"/>
      <c r="AF756" s="90"/>
      <c r="AG756" s="90"/>
      <c r="AH756" s="90"/>
      <c r="AI756" s="64"/>
      <c r="AJ756" s="90"/>
    </row>
    <row r="757" spans="31:36">
      <c r="AE757" s="90"/>
      <c r="AF757" s="90"/>
      <c r="AG757" s="90"/>
      <c r="AH757" s="90"/>
      <c r="AI757" s="64"/>
      <c r="AJ757" s="90"/>
    </row>
    <row r="758" spans="31:36">
      <c r="AE758" s="90"/>
      <c r="AF758" s="90"/>
      <c r="AG758" s="90"/>
      <c r="AH758" s="90"/>
      <c r="AI758" s="64"/>
      <c r="AJ758" s="90"/>
    </row>
    <row r="759" spans="31:36">
      <c r="AE759" s="90"/>
      <c r="AF759" s="90"/>
      <c r="AG759" s="90"/>
      <c r="AH759" s="90"/>
      <c r="AI759" s="64"/>
      <c r="AJ759" s="90"/>
    </row>
    <row r="760" spans="31:36">
      <c r="AE760" s="90"/>
      <c r="AF760" s="90"/>
      <c r="AG760" s="90"/>
      <c r="AH760" s="90"/>
      <c r="AI760" s="64"/>
      <c r="AJ760" s="90"/>
    </row>
    <row r="761" spans="31:36">
      <c r="AE761" s="90"/>
      <c r="AF761" s="90"/>
      <c r="AG761" s="90"/>
      <c r="AH761" s="90"/>
      <c r="AI761" s="64"/>
      <c r="AJ761" s="90"/>
    </row>
    <row r="762" spans="31:36">
      <c r="AE762" s="90"/>
      <c r="AF762" s="90"/>
      <c r="AG762" s="90"/>
      <c r="AH762" s="90"/>
      <c r="AI762" s="64"/>
      <c r="AJ762" s="90"/>
    </row>
    <row r="763" spans="31:36">
      <c r="AE763" s="90"/>
      <c r="AF763" s="90"/>
      <c r="AG763" s="90"/>
      <c r="AH763" s="90"/>
      <c r="AI763" s="64"/>
      <c r="AJ763" s="90"/>
    </row>
    <row r="764" spans="31:36">
      <c r="AE764" s="90"/>
      <c r="AF764" s="90"/>
      <c r="AG764" s="90"/>
      <c r="AH764" s="90"/>
      <c r="AI764" s="64"/>
      <c r="AJ764" s="90"/>
    </row>
    <row r="765" spans="31:36">
      <c r="AE765" s="90"/>
      <c r="AF765" s="90"/>
      <c r="AG765" s="90"/>
      <c r="AH765" s="90"/>
      <c r="AI765" s="64"/>
      <c r="AJ765" s="90"/>
    </row>
    <row r="766" spans="31:36">
      <c r="AE766" s="90"/>
      <c r="AF766" s="90"/>
      <c r="AG766" s="90"/>
      <c r="AH766" s="90"/>
      <c r="AI766" s="64"/>
      <c r="AJ766" s="90"/>
    </row>
    <row r="767" spans="31:36">
      <c r="AE767" s="90"/>
      <c r="AF767" s="90"/>
      <c r="AG767" s="90"/>
      <c r="AH767" s="90"/>
      <c r="AI767" s="64"/>
      <c r="AJ767" s="90"/>
    </row>
    <row r="768" spans="31:36">
      <c r="AE768" s="90"/>
      <c r="AF768" s="90"/>
      <c r="AG768" s="90"/>
      <c r="AH768" s="90"/>
      <c r="AI768" s="64"/>
      <c r="AJ768" s="90"/>
    </row>
    <row r="769" spans="31:36">
      <c r="AE769" s="90"/>
      <c r="AF769" s="90"/>
      <c r="AG769" s="90"/>
      <c r="AH769" s="90"/>
      <c r="AI769" s="64"/>
      <c r="AJ769" s="90"/>
    </row>
    <row r="770" spans="31:36">
      <c r="AE770" s="90"/>
      <c r="AF770" s="90"/>
      <c r="AG770" s="90"/>
      <c r="AH770" s="90"/>
      <c r="AI770" s="64"/>
      <c r="AJ770" s="90"/>
    </row>
    <row r="771" spans="31:36">
      <c r="AE771" s="90"/>
      <c r="AF771" s="90"/>
      <c r="AG771" s="90"/>
      <c r="AH771" s="90"/>
      <c r="AI771" s="64"/>
      <c r="AJ771" s="90"/>
    </row>
    <row r="772" spans="31:36">
      <c r="AE772" s="90"/>
      <c r="AF772" s="90"/>
      <c r="AG772" s="90"/>
      <c r="AH772" s="90"/>
      <c r="AI772" s="64"/>
      <c r="AJ772" s="90"/>
    </row>
    <row r="773" spans="31:36">
      <c r="AE773" s="90"/>
      <c r="AF773" s="90"/>
      <c r="AG773" s="90"/>
      <c r="AH773" s="90"/>
      <c r="AI773" s="64"/>
      <c r="AJ773" s="90"/>
    </row>
    <row r="774" spans="31:36">
      <c r="AE774" s="90"/>
      <c r="AF774" s="90"/>
      <c r="AG774" s="90"/>
      <c r="AH774" s="90"/>
      <c r="AI774" s="64"/>
      <c r="AJ774" s="90"/>
    </row>
    <row r="775" spans="31:36">
      <c r="AE775" s="90"/>
      <c r="AF775" s="90"/>
      <c r="AG775" s="90"/>
      <c r="AH775" s="90"/>
      <c r="AI775" s="64"/>
      <c r="AJ775" s="90"/>
    </row>
    <row r="776" spans="31:36">
      <c r="AE776" s="90"/>
      <c r="AF776" s="90"/>
      <c r="AG776" s="90"/>
      <c r="AH776" s="90"/>
      <c r="AI776" s="64"/>
      <c r="AJ776" s="90"/>
    </row>
    <row r="777" spans="31:36">
      <c r="AE777" s="90"/>
      <c r="AF777" s="90"/>
      <c r="AG777" s="90"/>
      <c r="AH777" s="90"/>
      <c r="AI777" s="64"/>
      <c r="AJ777" s="90"/>
    </row>
    <row r="778" spans="31:36">
      <c r="AE778" s="90"/>
      <c r="AF778" s="90"/>
      <c r="AG778" s="90"/>
      <c r="AH778" s="90"/>
      <c r="AI778" s="64"/>
      <c r="AJ778" s="90"/>
    </row>
    <row r="779" spans="31:36">
      <c r="AE779" s="90"/>
      <c r="AF779" s="90"/>
      <c r="AG779" s="90"/>
      <c r="AH779" s="90"/>
      <c r="AI779" s="64"/>
      <c r="AJ779" s="90"/>
    </row>
    <row r="780" spans="31:36">
      <c r="AE780" s="90"/>
      <c r="AF780" s="90"/>
      <c r="AG780" s="90"/>
      <c r="AH780" s="90"/>
      <c r="AI780" s="64"/>
      <c r="AJ780" s="90"/>
    </row>
    <row r="781" spans="31:36">
      <c r="AE781" s="90"/>
      <c r="AF781" s="90"/>
      <c r="AG781" s="90"/>
      <c r="AH781" s="90"/>
      <c r="AI781" s="64"/>
      <c r="AJ781" s="90"/>
    </row>
    <row r="782" spans="31:36">
      <c r="AE782" s="90"/>
      <c r="AF782" s="90"/>
      <c r="AG782" s="90"/>
      <c r="AH782" s="90"/>
      <c r="AI782" s="64"/>
      <c r="AJ782" s="90"/>
    </row>
    <row r="783" spans="31:36">
      <c r="AE783" s="90"/>
      <c r="AF783" s="90"/>
      <c r="AG783" s="90"/>
      <c r="AH783" s="90"/>
      <c r="AI783" s="64"/>
      <c r="AJ783" s="90"/>
    </row>
    <row r="784" spans="31:36">
      <c r="AE784" s="90"/>
      <c r="AF784" s="90"/>
      <c r="AG784" s="90"/>
      <c r="AH784" s="90"/>
      <c r="AI784" s="64"/>
      <c r="AJ784" s="90"/>
    </row>
    <row r="785" spans="31:36">
      <c r="AE785" s="90"/>
      <c r="AF785" s="90"/>
      <c r="AG785" s="90"/>
      <c r="AH785" s="90"/>
      <c r="AI785" s="64"/>
      <c r="AJ785" s="90"/>
    </row>
    <row r="786" spans="31:36">
      <c r="AE786" s="90"/>
      <c r="AF786" s="90"/>
      <c r="AG786" s="90"/>
      <c r="AH786" s="90"/>
      <c r="AI786" s="64"/>
      <c r="AJ786" s="90"/>
    </row>
    <row r="787" spans="31:36">
      <c r="AE787" s="90"/>
      <c r="AF787" s="90"/>
      <c r="AG787" s="90"/>
      <c r="AH787" s="90"/>
      <c r="AI787" s="64"/>
      <c r="AJ787" s="90"/>
    </row>
    <row r="788" spans="31:36">
      <c r="AE788" s="90"/>
      <c r="AF788" s="90"/>
      <c r="AG788" s="90"/>
      <c r="AH788" s="90"/>
      <c r="AI788" s="64"/>
      <c r="AJ788" s="90"/>
    </row>
    <row r="789" spans="31:36">
      <c r="AE789" s="90"/>
      <c r="AF789" s="90"/>
      <c r="AG789" s="90"/>
      <c r="AH789" s="90"/>
      <c r="AI789" s="64"/>
      <c r="AJ789" s="90"/>
    </row>
    <row r="790" spans="31:36">
      <c r="AE790" s="90"/>
      <c r="AF790" s="90"/>
      <c r="AG790" s="90"/>
      <c r="AH790" s="90"/>
      <c r="AI790" s="64"/>
      <c r="AJ790" s="90"/>
    </row>
    <row r="791" spans="31:36">
      <c r="AE791" s="90"/>
      <c r="AF791" s="90"/>
      <c r="AG791" s="90"/>
      <c r="AH791" s="90"/>
      <c r="AI791" s="64"/>
      <c r="AJ791" s="90"/>
    </row>
    <row r="792" spans="31:36">
      <c r="AE792" s="90"/>
      <c r="AF792" s="90"/>
      <c r="AG792" s="90"/>
      <c r="AH792" s="90"/>
      <c r="AI792" s="64"/>
      <c r="AJ792" s="90"/>
    </row>
    <row r="793" spans="31:36">
      <c r="AE793" s="90"/>
      <c r="AF793" s="90"/>
      <c r="AG793" s="90"/>
      <c r="AH793" s="90"/>
      <c r="AI793" s="64"/>
      <c r="AJ793" s="90"/>
    </row>
    <row r="794" spans="31:36">
      <c r="AE794" s="90"/>
      <c r="AF794" s="90"/>
      <c r="AG794" s="90"/>
      <c r="AH794" s="90"/>
      <c r="AI794" s="64"/>
      <c r="AJ794" s="90"/>
    </row>
    <row r="795" spans="31:36">
      <c r="AE795" s="90"/>
      <c r="AF795" s="90"/>
      <c r="AG795" s="90"/>
      <c r="AH795" s="90"/>
      <c r="AI795" s="64"/>
      <c r="AJ795" s="90"/>
    </row>
    <row r="796" spans="31:36">
      <c r="AE796" s="90"/>
      <c r="AF796" s="90"/>
      <c r="AG796" s="90"/>
      <c r="AH796" s="90"/>
      <c r="AI796" s="64"/>
      <c r="AJ796" s="90"/>
    </row>
    <row r="797" spans="31:36">
      <c r="AE797" s="90"/>
      <c r="AF797" s="90"/>
      <c r="AG797" s="90"/>
      <c r="AH797" s="90"/>
      <c r="AI797" s="64"/>
      <c r="AJ797" s="90"/>
    </row>
    <row r="798" spans="31:36">
      <c r="AE798" s="90"/>
      <c r="AF798" s="90"/>
      <c r="AG798" s="90"/>
      <c r="AH798" s="90"/>
      <c r="AI798" s="64"/>
      <c r="AJ798" s="90"/>
    </row>
    <row r="799" spans="31:36">
      <c r="AE799" s="90"/>
      <c r="AF799" s="90"/>
      <c r="AG799" s="90"/>
      <c r="AH799" s="90"/>
      <c r="AI799" s="64"/>
      <c r="AJ799" s="90"/>
    </row>
    <row r="800" spans="31:36">
      <c r="AE800" s="90"/>
      <c r="AF800" s="90"/>
      <c r="AG800" s="90"/>
      <c r="AH800" s="90"/>
      <c r="AI800" s="64"/>
      <c r="AJ800" s="90"/>
    </row>
    <row r="801" spans="31:36">
      <c r="AE801" s="90"/>
      <c r="AF801" s="90"/>
      <c r="AG801" s="90"/>
      <c r="AH801" s="90"/>
      <c r="AI801" s="64"/>
      <c r="AJ801" s="90"/>
    </row>
    <row r="802" spans="31:36">
      <c r="AE802" s="90"/>
      <c r="AF802" s="90"/>
      <c r="AG802" s="90"/>
      <c r="AH802" s="90"/>
      <c r="AI802" s="64"/>
      <c r="AJ802" s="90"/>
    </row>
    <row r="803" spans="31:36">
      <c r="AE803" s="90"/>
      <c r="AF803" s="90"/>
      <c r="AG803" s="90"/>
      <c r="AH803" s="90"/>
      <c r="AI803" s="64"/>
      <c r="AJ803" s="90"/>
    </row>
    <row r="804" spans="31:36">
      <c r="AE804" s="90"/>
      <c r="AF804" s="90"/>
      <c r="AG804" s="90"/>
      <c r="AH804" s="90"/>
      <c r="AI804" s="64"/>
      <c r="AJ804" s="90"/>
    </row>
    <row r="805" spans="31:36">
      <c r="AE805" s="90"/>
      <c r="AF805" s="90"/>
      <c r="AG805" s="90"/>
      <c r="AH805" s="90"/>
      <c r="AI805" s="64"/>
      <c r="AJ805" s="90"/>
    </row>
    <row r="806" spans="31:36">
      <c r="AE806" s="90"/>
      <c r="AF806" s="90"/>
      <c r="AG806" s="90"/>
      <c r="AH806" s="90"/>
      <c r="AI806" s="64"/>
      <c r="AJ806" s="90"/>
    </row>
    <row r="807" spans="31:36">
      <c r="AE807" s="90"/>
      <c r="AF807" s="90"/>
      <c r="AG807" s="90"/>
      <c r="AH807" s="90"/>
      <c r="AI807" s="64"/>
      <c r="AJ807" s="90"/>
    </row>
    <row r="808" spans="31:36">
      <c r="AE808" s="90"/>
      <c r="AF808" s="90"/>
      <c r="AG808" s="90"/>
      <c r="AH808" s="90"/>
      <c r="AI808" s="64"/>
      <c r="AJ808" s="90"/>
    </row>
    <row r="809" spans="31:36">
      <c r="AE809" s="90"/>
      <c r="AF809" s="90"/>
      <c r="AG809" s="90"/>
      <c r="AH809" s="90"/>
      <c r="AI809" s="64"/>
      <c r="AJ809" s="90"/>
    </row>
    <row r="810" spans="31:36">
      <c r="AE810" s="90"/>
      <c r="AF810" s="90"/>
      <c r="AG810" s="90"/>
      <c r="AH810" s="90"/>
      <c r="AI810" s="64"/>
      <c r="AJ810" s="90"/>
    </row>
    <row r="811" spans="31:36">
      <c r="AE811" s="90"/>
      <c r="AF811" s="90"/>
      <c r="AG811" s="90"/>
      <c r="AH811" s="90"/>
      <c r="AI811" s="64"/>
      <c r="AJ811" s="90"/>
    </row>
    <row r="812" spans="31:36">
      <c r="AE812" s="90"/>
      <c r="AF812" s="90"/>
      <c r="AG812" s="90"/>
      <c r="AH812" s="90"/>
      <c r="AI812" s="64"/>
      <c r="AJ812" s="90"/>
    </row>
    <row r="813" spans="31:36">
      <c r="AE813" s="90"/>
      <c r="AF813" s="90"/>
      <c r="AG813" s="90"/>
      <c r="AH813" s="90"/>
      <c r="AI813" s="64"/>
      <c r="AJ813" s="90"/>
    </row>
    <row r="814" spans="31:36">
      <c r="AE814" s="90"/>
      <c r="AF814" s="90"/>
      <c r="AG814" s="90"/>
      <c r="AH814" s="90"/>
      <c r="AI814" s="64"/>
      <c r="AJ814" s="90"/>
    </row>
    <row r="815" spans="31:36">
      <c r="AE815" s="90"/>
      <c r="AF815" s="90"/>
      <c r="AG815" s="90"/>
      <c r="AH815" s="90"/>
      <c r="AI815" s="64"/>
      <c r="AJ815" s="90"/>
    </row>
    <row r="816" spans="31:36">
      <c r="AE816" s="90"/>
      <c r="AF816" s="90"/>
      <c r="AG816" s="90"/>
      <c r="AH816" s="90"/>
      <c r="AI816" s="64"/>
      <c r="AJ816" s="90"/>
    </row>
    <row r="817" spans="31:36">
      <c r="AE817" s="90"/>
      <c r="AF817" s="90"/>
      <c r="AG817" s="90"/>
      <c r="AH817" s="90"/>
      <c r="AI817" s="64"/>
      <c r="AJ817" s="90"/>
    </row>
    <row r="818" spans="31:36">
      <c r="AE818" s="90"/>
      <c r="AF818" s="90"/>
      <c r="AG818" s="90"/>
      <c r="AH818" s="90"/>
      <c r="AI818" s="64"/>
      <c r="AJ818" s="90"/>
    </row>
    <row r="819" spans="31:36">
      <c r="AE819" s="90"/>
      <c r="AF819" s="90"/>
      <c r="AG819" s="90"/>
      <c r="AH819" s="90"/>
      <c r="AI819" s="64"/>
      <c r="AJ819" s="90"/>
    </row>
    <row r="820" spans="31:36">
      <c r="AE820" s="90"/>
      <c r="AF820" s="90"/>
      <c r="AG820" s="90"/>
      <c r="AH820" s="90"/>
      <c r="AI820" s="64"/>
      <c r="AJ820" s="90"/>
    </row>
    <row r="821" spans="31:36">
      <c r="AE821" s="90"/>
      <c r="AF821" s="90"/>
      <c r="AG821" s="90"/>
      <c r="AH821" s="90"/>
      <c r="AI821" s="64"/>
      <c r="AJ821" s="90"/>
    </row>
    <row r="822" spans="31:36">
      <c r="AE822" s="90"/>
      <c r="AF822" s="90"/>
      <c r="AG822" s="90"/>
      <c r="AH822" s="90"/>
      <c r="AI822" s="64"/>
      <c r="AJ822" s="90"/>
    </row>
    <row r="823" spans="31:36">
      <c r="AE823" s="90"/>
      <c r="AF823" s="90"/>
      <c r="AG823" s="90"/>
      <c r="AH823" s="90"/>
      <c r="AI823" s="64"/>
      <c r="AJ823" s="90"/>
    </row>
    <row r="824" spans="31:36">
      <c r="AE824" s="90"/>
      <c r="AF824" s="90"/>
      <c r="AG824" s="90"/>
      <c r="AH824" s="90"/>
      <c r="AI824" s="64"/>
      <c r="AJ824" s="90"/>
    </row>
    <row r="825" spans="31:36">
      <c r="AE825" s="90"/>
      <c r="AF825" s="90"/>
      <c r="AG825" s="90"/>
      <c r="AH825" s="90"/>
      <c r="AI825" s="64"/>
      <c r="AJ825" s="90"/>
    </row>
    <row r="826" spans="31:36">
      <c r="AE826" s="90"/>
      <c r="AF826" s="90"/>
      <c r="AG826" s="90"/>
      <c r="AH826" s="90"/>
      <c r="AI826" s="64"/>
      <c r="AJ826" s="90"/>
    </row>
    <row r="827" spans="31:36">
      <c r="AE827" s="90"/>
      <c r="AF827" s="90"/>
      <c r="AG827" s="90"/>
      <c r="AH827" s="90"/>
      <c r="AI827" s="64"/>
      <c r="AJ827" s="90"/>
    </row>
    <row r="828" spans="31:36">
      <c r="AE828" s="90"/>
      <c r="AF828" s="90"/>
      <c r="AG828" s="90"/>
      <c r="AH828" s="90"/>
      <c r="AI828" s="64"/>
      <c r="AJ828" s="90"/>
    </row>
    <row r="829" spans="31:36">
      <c r="AE829" s="90"/>
      <c r="AF829" s="90"/>
      <c r="AG829" s="90"/>
      <c r="AH829" s="90"/>
      <c r="AI829" s="64"/>
      <c r="AJ829" s="90"/>
    </row>
    <row r="830" spans="31:36">
      <c r="AE830" s="90"/>
      <c r="AF830" s="90"/>
      <c r="AG830" s="90"/>
      <c r="AH830" s="90"/>
      <c r="AI830" s="64"/>
      <c r="AJ830" s="90"/>
    </row>
    <row r="831" spans="31:36">
      <c r="AE831" s="90"/>
      <c r="AF831" s="90"/>
      <c r="AG831" s="90"/>
      <c r="AH831" s="90"/>
      <c r="AI831" s="64"/>
      <c r="AJ831" s="90"/>
    </row>
    <row r="832" spans="31:36">
      <c r="AE832" s="90"/>
      <c r="AF832" s="90"/>
      <c r="AG832" s="90"/>
      <c r="AH832" s="90"/>
      <c r="AI832" s="64"/>
      <c r="AJ832" s="90"/>
    </row>
    <row r="833" spans="31:36">
      <c r="AE833" s="90"/>
      <c r="AF833" s="90"/>
      <c r="AG833" s="90"/>
      <c r="AH833" s="90"/>
      <c r="AI833" s="64"/>
      <c r="AJ833" s="90"/>
    </row>
    <row r="834" spans="31:36">
      <c r="AE834" s="90"/>
      <c r="AF834" s="90"/>
      <c r="AG834" s="90"/>
      <c r="AH834" s="90"/>
      <c r="AI834" s="64"/>
      <c r="AJ834" s="90"/>
    </row>
    <row r="835" spans="31:36">
      <c r="AE835" s="90"/>
      <c r="AF835" s="90"/>
      <c r="AG835" s="90"/>
      <c r="AH835" s="90"/>
      <c r="AI835" s="64"/>
      <c r="AJ835" s="90"/>
    </row>
    <row r="836" spans="31:36">
      <c r="AE836" s="90"/>
      <c r="AF836" s="90"/>
      <c r="AG836" s="90"/>
      <c r="AH836" s="90"/>
      <c r="AI836" s="64"/>
      <c r="AJ836" s="90"/>
    </row>
    <row r="837" spans="31:36">
      <c r="AE837" s="90"/>
      <c r="AF837" s="90"/>
      <c r="AG837" s="90"/>
      <c r="AH837" s="90"/>
      <c r="AI837" s="64"/>
      <c r="AJ837" s="90"/>
    </row>
    <row r="838" spans="31:36">
      <c r="AE838" s="90"/>
      <c r="AF838" s="90"/>
      <c r="AG838" s="90"/>
      <c r="AH838" s="90"/>
      <c r="AI838" s="64"/>
      <c r="AJ838" s="90"/>
    </row>
    <row r="839" spans="31:36">
      <c r="AE839" s="90"/>
      <c r="AF839" s="90"/>
      <c r="AG839" s="90"/>
      <c r="AH839" s="90"/>
      <c r="AI839" s="64"/>
      <c r="AJ839" s="90"/>
    </row>
    <row r="840" spans="31:36">
      <c r="AE840" s="90"/>
      <c r="AF840" s="90"/>
      <c r="AG840" s="90"/>
      <c r="AH840" s="90"/>
      <c r="AI840" s="64"/>
      <c r="AJ840" s="90"/>
    </row>
    <row r="841" spans="31:36">
      <c r="AE841" s="90"/>
      <c r="AF841" s="90"/>
      <c r="AG841" s="90"/>
      <c r="AH841" s="90"/>
      <c r="AI841" s="64"/>
      <c r="AJ841" s="90"/>
    </row>
    <row r="842" spans="31:36">
      <c r="AE842" s="90"/>
      <c r="AF842" s="90"/>
      <c r="AG842" s="90"/>
      <c r="AH842" s="90"/>
      <c r="AI842" s="64"/>
      <c r="AJ842" s="90"/>
    </row>
    <row r="843" spans="31:36">
      <c r="AE843" s="90"/>
      <c r="AF843" s="90"/>
      <c r="AG843" s="90"/>
      <c r="AH843" s="90"/>
      <c r="AI843" s="64"/>
      <c r="AJ843" s="90"/>
    </row>
    <row r="844" spans="31:36">
      <c r="AE844" s="90"/>
      <c r="AF844" s="90"/>
      <c r="AG844" s="90"/>
      <c r="AH844" s="90"/>
      <c r="AI844" s="64"/>
      <c r="AJ844" s="90"/>
    </row>
    <row r="845" spans="31:36">
      <c r="AE845" s="90"/>
      <c r="AF845" s="90"/>
      <c r="AG845" s="90"/>
      <c r="AH845" s="90"/>
      <c r="AI845" s="64"/>
      <c r="AJ845" s="90"/>
    </row>
    <row r="846" spans="31:36">
      <c r="AE846" s="90"/>
      <c r="AF846" s="90"/>
      <c r="AG846" s="90"/>
      <c r="AH846" s="90"/>
      <c r="AI846" s="64"/>
      <c r="AJ846" s="90"/>
    </row>
    <row r="847" spans="31:36">
      <c r="AE847" s="90"/>
      <c r="AF847" s="90"/>
      <c r="AG847" s="90"/>
      <c r="AH847" s="90"/>
      <c r="AI847" s="64"/>
      <c r="AJ847" s="90"/>
    </row>
    <row r="848" spans="31:36">
      <c r="AE848" s="90"/>
      <c r="AF848" s="90"/>
      <c r="AG848" s="90"/>
      <c r="AH848" s="90"/>
      <c r="AI848" s="64"/>
      <c r="AJ848" s="90"/>
    </row>
    <row r="849" spans="31:36">
      <c r="AE849" s="90"/>
      <c r="AF849" s="90"/>
      <c r="AG849" s="90"/>
      <c r="AH849" s="90"/>
      <c r="AI849" s="64"/>
      <c r="AJ849" s="90"/>
    </row>
    <row r="850" spans="31:36">
      <c r="AE850" s="90"/>
      <c r="AF850" s="90"/>
      <c r="AG850" s="90"/>
      <c r="AH850" s="90"/>
      <c r="AI850" s="64"/>
      <c r="AJ850" s="90"/>
    </row>
    <row r="851" spans="31:36">
      <c r="AE851" s="90"/>
      <c r="AF851" s="90"/>
      <c r="AG851" s="90"/>
      <c r="AH851" s="90"/>
      <c r="AI851" s="64"/>
      <c r="AJ851" s="90"/>
    </row>
    <row r="852" spans="31:36">
      <c r="AE852" s="90"/>
      <c r="AF852" s="90"/>
      <c r="AG852" s="90"/>
      <c r="AH852" s="90"/>
      <c r="AI852" s="64"/>
      <c r="AJ852" s="90"/>
    </row>
    <row r="853" spans="31:36">
      <c r="AE853" s="90"/>
      <c r="AF853" s="90"/>
      <c r="AG853" s="90"/>
      <c r="AH853" s="90"/>
      <c r="AI853" s="64"/>
      <c r="AJ853" s="90"/>
    </row>
    <row r="854" spans="31:36">
      <c r="AE854" s="90"/>
      <c r="AF854" s="90"/>
      <c r="AG854" s="90"/>
      <c r="AH854" s="90"/>
      <c r="AI854" s="64"/>
      <c r="AJ854" s="90"/>
    </row>
    <row r="855" spans="31:36">
      <c r="AE855" s="90"/>
      <c r="AF855" s="90"/>
      <c r="AG855" s="90"/>
      <c r="AH855" s="90"/>
      <c r="AI855" s="64"/>
      <c r="AJ855" s="90"/>
    </row>
    <row r="856" spans="31:36">
      <c r="AE856" s="90"/>
      <c r="AF856" s="90"/>
      <c r="AG856" s="90"/>
      <c r="AH856" s="90"/>
      <c r="AI856" s="64"/>
      <c r="AJ856" s="90"/>
    </row>
    <row r="857" spans="31:36">
      <c r="AE857" s="90"/>
      <c r="AF857" s="90"/>
      <c r="AG857" s="90"/>
      <c r="AH857" s="90"/>
      <c r="AI857" s="64"/>
      <c r="AJ857" s="90"/>
    </row>
    <row r="858" spans="31:36">
      <c r="AE858" s="90"/>
      <c r="AF858" s="90"/>
      <c r="AG858" s="90"/>
      <c r="AH858" s="90"/>
      <c r="AI858" s="64"/>
      <c r="AJ858" s="90"/>
    </row>
    <row r="859" spans="31:36">
      <c r="AE859" s="90"/>
      <c r="AF859" s="90"/>
      <c r="AG859" s="90"/>
      <c r="AH859" s="90"/>
      <c r="AI859" s="64"/>
      <c r="AJ859" s="90"/>
    </row>
    <row r="860" spans="31:36">
      <c r="AE860" s="90"/>
      <c r="AF860" s="90"/>
      <c r="AG860" s="90"/>
      <c r="AH860" s="90"/>
      <c r="AI860" s="64"/>
      <c r="AJ860" s="90"/>
    </row>
    <row r="861" spans="31:36">
      <c r="AE861" s="90"/>
      <c r="AF861" s="90"/>
      <c r="AG861" s="90"/>
      <c r="AH861" s="90"/>
      <c r="AI861" s="64"/>
      <c r="AJ861" s="90"/>
    </row>
    <row r="862" spans="31:36">
      <c r="AE862" s="90"/>
      <c r="AF862" s="90"/>
      <c r="AG862" s="90"/>
      <c r="AH862" s="90"/>
      <c r="AI862" s="64"/>
      <c r="AJ862" s="90"/>
    </row>
    <row r="863" spans="31:36">
      <c r="AE863" s="90"/>
      <c r="AF863" s="90"/>
      <c r="AG863" s="90"/>
      <c r="AH863" s="90"/>
      <c r="AI863" s="64"/>
      <c r="AJ863" s="90"/>
    </row>
    <row r="864" spans="31:36">
      <c r="AE864" s="90"/>
      <c r="AF864" s="90"/>
      <c r="AG864" s="90"/>
      <c r="AH864" s="90"/>
      <c r="AI864" s="64"/>
      <c r="AJ864" s="90"/>
    </row>
    <row r="865" spans="31:36">
      <c r="AE865" s="90"/>
      <c r="AF865" s="90"/>
      <c r="AG865" s="90"/>
      <c r="AH865" s="90"/>
      <c r="AI865" s="64"/>
      <c r="AJ865" s="90"/>
    </row>
    <row r="866" spans="31:36">
      <c r="AE866" s="90"/>
      <c r="AF866" s="90"/>
      <c r="AG866" s="90"/>
      <c r="AH866" s="90"/>
      <c r="AI866" s="64"/>
      <c r="AJ866" s="90"/>
    </row>
    <row r="867" spans="31:36">
      <c r="AE867" s="90"/>
      <c r="AF867" s="90"/>
      <c r="AG867" s="90"/>
      <c r="AH867" s="90"/>
      <c r="AI867" s="64"/>
      <c r="AJ867" s="90"/>
    </row>
    <row r="868" spans="31:36">
      <c r="AE868" s="90"/>
      <c r="AF868" s="90"/>
      <c r="AG868" s="90"/>
      <c r="AH868" s="90"/>
      <c r="AI868" s="64"/>
      <c r="AJ868" s="90"/>
    </row>
    <row r="869" spans="31:36">
      <c r="AE869" s="90"/>
      <c r="AF869" s="90"/>
      <c r="AG869" s="90"/>
      <c r="AH869" s="90"/>
      <c r="AI869" s="64"/>
      <c r="AJ869" s="90"/>
    </row>
    <row r="870" spans="31:36">
      <c r="AE870" s="90"/>
      <c r="AF870" s="90"/>
      <c r="AG870" s="90"/>
      <c r="AH870" s="90"/>
      <c r="AI870" s="64"/>
      <c r="AJ870" s="90"/>
    </row>
    <row r="871" spans="31:36">
      <c r="AE871" s="90"/>
      <c r="AF871" s="90"/>
      <c r="AG871" s="90"/>
      <c r="AH871" s="90"/>
      <c r="AI871" s="64"/>
      <c r="AJ871" s="90"/>
    </row>
    <row r="872" spans="31:36">
      <c r="AE872" s="90"/>
      <c r="AF872" s="90"/>
      <c r="AG872" s="90"/>
      <c r="AH872" s="90"/>
      <c r="AI872" s="64"/>
      <c r="AJ872" s="90"/>
    </row>
    <row r="873" spans="31:36">
      <c r="AE873" s="90"/>
      <c r="AF873" s="90"/>
      <c r="AG873" s="90"/>
      <c r="AH873" s="90"/>
      <c r="AI873" s="64"/>
      <c r="AJ873" s="90"/>
    </row>
    <row r="874" spans="31:36">
      <c r="AE874" s="90"/>
      <c r="AF874" s="90"/>
      <c r="AG874" s="90"/>
      <c r="AH874" s="90"/>
      <c r="AI874" s="64"/>
      <c r="AJ874" s="90"/>
    </row>
    <row r="875" spans="31:36">
      <c r="AE875" s="90"/>
      <c r="AF875" s="90"/>
      <c r="AG875" s="90"/>
      <c r="AH875" s="90"/>
      <c r="AI875" s="64"/>
      <c r="AJ875" s="90"/>
    </row>
    <row r="876" spans="31:36">
      <c r="AE876" s="90"/>
      <c r="AF876" s="90"/>
      <c r="AG876" s="90"/>
      <c r="AH876" s="90"/>
      <c r="AI876" s="64"/>
      <c r="AJ876" s="90"/>
    </row>
    <row r="877" spans="31:36">
      <c r="AE877" s="90"/>
      <c r="AF877" s="90"/>
      <c r="AG877" s="90"/>
      <c r="AH877" s="90"/>
      <c r="AI877" s="64"/>
      <c r="AJ877" s="90"/>
    </row>
    <row r="878" spans="31:36">
      <c r="AE878" s="90"/>
      <c r="AF878" s="90"/>
      <c r="AG878" s="90"/>
      <c r="AH878" s="90"/>
      <c r="AI878" s="64"/>
      <c r="AJ878" s="90"/>
    </row>
    <row r="879" spans="31:36">
      <c r="AE879" s="90"/>
      <c r="AF879" s="90"/>
      <c r="AG879" s="90"/>
      <c r="AH879" s="90"/>
      <c r="AI879" s="64"/>
      <c r="AJ879" s="90"/>
    </row>
    <row r="880" spans="31:36">
      <c r="AE880" s="90"/>
      <c r="AF880" s="90"/>
      <c r="AG880" s="90"/>
      <c r="AH880" s="90"/>
      <c r="AI880" s="64"/>
      <c r="AJ880" s="90"/>
    </row>
    <row r="881" spans="31:36">
      <c r="AE881" s="90"/>
      <c r="AF881" s="90"/>
      <c r="AG881" s="90"/>
      <c r="AH881" s="90"/>
      <c r="AI881" s="64"/>
      <c r="AJ881" s="90"/>
    </row>
    <row r="882" spans="31:36">
      <c r="AE882" s="90"/>
      <c r="AF882" s="90"/>
      <c r="AG882" s="90"/>
      <c r="AH882" s="90"/>
      <c r="AI882" s="64"/>
      <c r="AJ882" s="90"/>
    </row>
    <row r="883" spans="31:36">
      <c r="AE883" s="90"/>
      <c r="AF883" s="90"/>
      <c r="AG883" s="90"/>
      <c r="AH883" s="90"/>
      <c r="AI883" s="64"/>
      <c r="AJ883" s="90"/>
    </row>
    <row r="884" spans="31:36">
      <c r="AE884" s="90"/>
      <c r="AF884" s="90"/>
      <c r="AG884" s="90"/>
      <c r="AH884" s="90"/>
      <c r="AI884" s="64"/>
      <c r="AJ884" s="90"/>
    </row>
    <row r="885" spans="31:36">
      <c r="AE885" s="90"/>
      <c r="AF885" s="90"/>
      <c r="AG885" s="90"/>
      <c r="AH885" s="90"/>
      <c r="AI885" s="64"/>
      <c r="AJ885" s="90"/>
    </row>
    <row r="886" spans="31:36">
      <c r="AE886" s="90"/>
      <c r="AF886" s="90"/>
      <c r="AG886" s="90"/>
      <c r="AH886" s="90"/>
      <c r="AI886" s="64"/>
      <c r="AJ886" s="90"/>
    </row>
    <row r="887" spans="31:36">
      <c r="AE887" s="90"/>
      <c r="AF887" s="90"/>
      <c r="AG887" s="90"/>
      <c r="AH887" s="90"/>
      <c r="AI887" s="64"/>
      <c r="AJ887" s="90"/>
    </row>
    <row r="888" spans="31:36">
      <c r="AE888" s="90"/>
      <c r="AF888" s="90"/>
      <c r="AG888" s="90"/>
      <c r="AH888" s="90"/>
      <c r="AI888" s="64"/>
      <c r="AJ888" s="90"/>
    </row>
    <row r="889" spans="31:36">
      <c r="AE889" s="90"/>
      <c r="AF889" s="90"/>
      <c r="AG889" s="90"/>
      <c r="AH889" s="90"/>
      <c r="AI889" s="64"/>
      <c r="AJ889" s="90"/>
    </row>
    <row r="890" spans="31:36">
      <c r="AE890" s="90"/>
      <c r="AF890" s="90"/>
      <c r="AG890" s="90"/>
      <c r="AH890" s="90"/>
      <c r="AI890" s="64"/>
      <c r="AJ890" s="90"/>
    </row>
    <row r="891" spans="31:36">
      <c r="AE891" s="90"/>
      <c r="AF891" s="90"/>
      <c r="AG891" s="90"/>
      <c r="AH891" s="90"/>
      <c r="AI891" s="64"/>
      <c r="AJ891" s="90"/>
    </row>
    <row r="892" spans="31:36">
      <c r="AE892" s="90"/>
      <c r="AF892" s="90"/>
      <c r="AG892" s="90"/>
      <c r="AH892" s="90"/>
      <c r="AI892" s="64"/>
      <c r="AJ892" s="90"/>
    </row>
    <row r="893" spans="31:36">
      <c r="AE893" s="90"/>
      <c r="AF893" s="90"/>
      <c r="AG893" s="90"/>
      <c r="AH893" s="90"/>
      <c r="AI893" s="64"/>
      <c r="AJ893" s="90"/>
    </row>
    <row r="894" spans="31:36">
      <c r="AE894" s="90"/>
      <c r="AF894" s="90"/>
      <c r="AG894" s="90"/>
      <c r="AH894" s="90"/>
      <c r="AI894" s="64"/>
      <c r="AJ894" s="90"/>
    </row>
    <row r="895" spans="31:36">
      <c r="AE895" s="90"/>
      <c r="AF895" s="90"/>
      <c r="AG895" s="90"/>
      <c r="AH895" s="90"/>
      <c r="AI895" s="64"/>
      <c r="AJ895" s="90"/>
    </row>
    <row r="896" spans="31:36">
      <c r="AE896" s="90"/>
      <c r="AF896" s="90"/>
      <c r="AG896" s="90"/>
      <c r="AH896" s="90"/>
      <c r="AI896" s="64"/>
      <c r="AJ896" s="90"/>
    </row>
    <row r="897" spans="31:36">
      <c r="AE897" s="90"/>
      <c r="AF897" s="90"/>
      <c r="AG897" s="90"/>
      <c r="AH897" s="90"/>
      <c r="AI897" s="64"/>
      <c r="AJ897" s="90"/>
    </row>
    <row r="898" spans="31:36">
      <c r="AE898" s="90"/>
      <c r="AF898" s="90"/>
      <c r="AG898" s="90"/>
      <c r="AH898" s="90"/>
      <c r="AI898" s="64"/>
      <c r="AJ898" s="90"/>
    </row>
    <row r="899" spans="31:36">
      <c r="AE899" s="90"/>
      <c r="AF899" s="90"/>
      <c r="AG899" s="90"/>
      <c r="AH899" s="90"/>
      <c r="AI899" s="64"/>
      <c r="AJ899" s="90"/>
    </row>
    <row r="900" spans="31:36">
      <c r="AE900" s="90"/>
      <c r="AF900" s="90"/>
      <c r="AG900" s="90"/>
      <c r="AH900" s="90"/>
      <c r="AI900" s="64"/>
      <c r="AJ900" s="90"/>
    </row>
    <row r="901" spans="31:36">
      <c r="AE901" s="90"/>
      <c r="AF901" s="90"/>
      <c r="AG901" s="90"/>
      <c r="AH901" s="90"/>
      <c r="AI901" s="64"/>
      <c r="AJ901" s="90"/>
    </row>
    <row r="902" spans="31:36">
      <c r="AE902" s="90"/>
      <c r="AF902" s="90"/>
      <c r="AG902" s="90"/>
      <c r="AH902" s="90"/>
      <c r="AI902" s="64"/>
      <c r="AJ902" s="90"/>
    </row>
    <row r="903" spans="31:36">
      <c r="AE903" s="90"/>
      <c r="AF903" s="90"/>
      <c r="AG903" s="90"/>
      <c r="AH903" s="90"/>
      <c r="AI903" s="64"/>
      <c r="AJ903" s="90"/>
    </row>
    <row r="904" spans="31:36">
      <c r="AE904" s="90"/>
      <c r="AF904" s="90"/>
      <c r="AG904" s="90"/>
      <c r="AH904" s="90"/>
      <c r="AI904" s="64"/>
      <c r="AJ904" s="90"/>
    </row>
    <row r="905" spans="31:36">
      <c r="AE905" s="90"/>
      <c r="AF905" s="90"/>
      <c r="AG905" s="90"/>
      <c r="AH905" s="90"/>
      <c r="AI905" s="64"/>
      <c r="AJ905" s="90"/>
    </row>
    <row r="906" spans="31:36">
      <c r="AE906" s="90"/>
      <c r="AF906" s="90"/>
      <c r="AG906" s="90"/>
      <c r="AH906" s="90"/>
      <c r="AI906" s="64"/>
      <c r="AJ906" s="90"/>
    </row>
    <row r="907" spans="31:36">
      <c r="AE907" s="90"/>
      <c r="AF907" s="90"/>
      <c r="AG907" s="90"/>
      <c r="AH907" s="90"/>
      <c r="AI907" s="64"/>
      <c r="AJ907" s="90"/>
    </row>
    <row r="908" spans="31:36">
      <c r="AE908" s="90"/>
      <c r="AF908" s="90"/>
      <c r="AG908" s="90"/>
      <c r="AH908" s="90"/>
      <c r="AI908" s="64"/>
      <c r="AJ908" s="90"/>
    </row>
    <row r="909" spans="31:36">
      <c r="AE909" s="90"/>
      <c r="AF909" s="90"/>
      <c r="AG909" s="90"/>
      <c r="AH909" s="90"/>
      <c r="AI909" s="64"/>
      <c r="AJ909" s="90"/>
    </row>
    <row r="910" spans="31:36">
      <c r="AE910" s="90"/>
      <c r="AF910" s="90"/>
      <c r="AG910" s="90"/>
      <c r="AH910" s="90"/>
      <c r="AI910" s="64"/>
      <c r="AJ910" s="90"/>
    </row>
    <row r="911" spans="31:36">
      <c r="AE911" s="90"/>
      <c r="AF911" s="90"/>
      <c r="AG911" s="90"/>
      <c r="AH911" s="90"/>
      <c r="AI911" s="64"/>
      <c r="AJ911" s="90"/>
    </row>
    <row r="912" spans="31:36">
      <c r="AE912" s="90"/>
      <c r="AF912" s="90"/>
      <c r="AG912" s="90"/>
      <c r="AH912" s="90"/>
      <c r="AI912" s="64"/>
      <c r="AJ912" s="90"/>
    </row>
    <row r="913" spans="31:36">
      <c r="AE913" s="90"/>
      <c r="AF913" s="90"/>
      <c r="AG913" s="90"/>
      <c r="AH913" s="90"/>
      <c r="AI913" s="64"/>
      <c r="AJ913" s="90"/>
    </row>
    <row r="914" spans="31:36">
      <c r="AE914" s="90"/>
      <c r="AF914" s="90"/>
      <c r="AG914" s="90"/>
      <c r="AH914" s="90"/>
      <c r="AI914" s="64"/>
      <c r="AJ914" s="90"/>
    </row>
    <row r="915" spans="31:36">
      <c r="AE915" s="90"/>
      <c r="AF915" s="90"/>
      <c r="AG915" s="90"/>
      <c r="AH915" s="90"/>
      <c r="AI915" s="64"/>
      <c r="AJ915" s="90"/>
    </row>
    <row r="916" spans="31:36">
      <c r="AE916" s="90"/>
      <c r="AF916" s="90"/>
      <c r="AG916" s="90"/>
      <c r="AH916" s="90"/>
      <c r="AI916" s="64"/>
      <c r="AJ916" s="90"/>
    </row>
    <row r="917" spans="31:36">
      <c r="AE917" s="90"/>
      <c r="AF917" s="90"/>
      <c r="AG917" s="90"/>
      <c r="AH917" s="90"/>
      <c r="AI917" s="64"/>
      <c r="AJ917" s="90"/>
    </row>
    <row r="918" spans="31:36">
      <c r="AE918" s="90"/>
      <c r="AF918" s="90"/>
      <c r="AG918" s="90"/>
      <c r="AH918" s="90"/>
      <c r="AI918" s="64"/>
      <c r="AJ918" s="90"/>
    </row>
    <row r="919" spans="31:36">
      <c r="AE919" s="90"/>
      <c r="AF919" s="90"/>
      <c r="AG919" s="90"/>
      <c r="AH919" s="90"/>
      <c r="AI919" s="64"/>
      <c r="AJ919" s="90"/>
    </row>
    <row r="920" spans="31:36">
      <c r="AE920" s="90"/>
      <c r="AF920" s="90"/>
      <c r="AG920" s="90"/>
      <c r="AH920" s="90"/>
      <c r="AI920" s="64"/>
      <c r="AJ920" s="90"/>
    </row>
    <row r="921" spans="31:36">
      <c r="AE921" s="90"/>
      <c r="AF921" s="90"/>
      <c r="AG921" s="90"/>
      <c r="AH921" s="90"/>
      <c r="AI921" s="64"/>
      <c r="AJ921" s="90"/>
    </row>
    <row r="922" spans="31:36">
      <c r="AE922" s="90"/>
      <c r="AF922" s="90"/>
      <c r="AG922" s="90"/>
      <c r="AH922" s="90"/>
      <c r="AI922" s="64"/>
      <c r="AJ922" s="90"/>
    </row>
    <row r="923" spans="31:36">
      <c r="AE923" s="90"/>
      <c r="AF923" s="90"/>
      <c r="AG923" s="90"/>
      <c r="AH923" s="90"/>
      <c r="AI923" s="64"/>
      <c r="AJ923" s="90"/>
    </row>
    <row r="924" spans="31:36">
      <c r="AE924" s="90"/>
      <c r="AF924" s="90"/>
      <c r="AG924" s="90"/>
      <c r="AH924" s="90"/>
      <c r="AI924" s="64"/>
      <c r="AJ924" s="90"/>
    </row>
    <row r="925" spans="31:36">
      <c r="AE925" s="90"/>
      <c r="AF925" s="90"/>
      <c r="AG925" s="90"/>
      <c r="AH925" s="90"/>
      <c r="AI925" s="64"/>
      <c r="AJ925" s="90"/>
    </row>
    <row r="926" spans="31:36">
      <c r="AE926" s="90"/>
      <c r="AF926" s="90"/>
      <c r="AG926" s="90"/>
      <c r="AH926" s="90"/>
      <c r="AI926" s="64"/>
      <c r="AJ926" s="90"/>
    </row>
    <row r="927" spans="31:36">
      <c r="AE927" s="90"/>
      <c r="AF927" s="90"/>
      <c r="AG927" s="90"/>
      <c r="AH927" s="90"/>
      <c r="AI927" s="64"/>
      <c r="AJ927" s="90"/>
    </row>
    <row r="928" spans="31:36">
      <c r="AE928" s="90"/>
      <c r="AF928" s="90"/>
      <c r="AG928" s="90"/>
      <c r="AH928" s="90"/>
      <c r="AI928" s="64"/>
      <c r="AJ928" s="90"/>
    </row>
    <row r="929" spans="31:36">
      <c r="AE929" s="90"/>
      <c r="AF929" s="90"/>
      <c r="AG929" s="90"/>
      <c r="AH929" s="90"/>
      <c r="AI929" s="64"/>
      <c r="AJ929" s="90"/>
    </row>
    <row r="930" spans="31:36">
      <c r="AE930" s="90"/>
      <c r="AF930" s="90"/>
      <c r="AG930" s="90"/>
      <c r="AH930" s="90"/>
      <c r="AI930" s="64"/>
      <c r="AJ930" s="90"/>
    </row>
    <row r="931" spans="31:36">
      <c r="AE931" s="90"/>
      <c r="AF931" s="90"/>
      <c r="AG931" s="90"/>
      <c r="AH931" s="90"/>
      <c r="AI931" s="64"/>
      <c r="AJ931" s="90"/>
    </row>
    <row r="932" spans="31:36">
      <c r="AE932" s="90"/>
      <c r="AF932" s="90"/>
      <c r="AG932" s="90"/>
      <c r="AH932" s="90"/>
      <c r="AI932" s="64"/>
      <c r="AJ932" s="90"/>
    </row>
    <row r="933" spans="31:36">
      <c r="AE933" s="90"/>
      <c r="AF933" s="90"/>
      <c r="AG933" s="90"/>
      <c r="AH933" s="90"/>
      <c r="AI933" s="64"/>
      <c r="AJ933" s="90"/>
    </row>
    <row r="934" spans="31:36">
      <c r="AE934" s="90"/>
      <c r="AF934" s="90"/>
      <c r="AG934" s="90"/>
      <c r="AH934" s="90"/>
      <c r="AI934" s="64"/>
      <c r="AJ934" s="90"/>
    </row>
    <row r="935" spans="31:36">
      <c r="AE935" s="90"/>
      <c r="AF935" s="90"/>
      <c r="AG935" s="90"/>
      <c r="AH935" s="90"/>
      <c r="AI935" s="64"/>
      <c r="AJ935" s="90"/>
    </row>
    <row r="936" spans="31:36">
      <c r="AE936" s="90"/>
      <c r="AF936" s="90"/>
      <c r="AG936" s="90"/>
      <c r="AH936" s="90"/>
      <c r="AI936" s="64"/>
      <c r="AJ936" s="90"/>
    </row>
    <row r="937" spans="31:36">
      <c r="AE937" s="90"/>
      <c r="AF937" s="90"/>
      <c r="AG937" s="90"/>
      <c r="AH937" s="90"/>
      <c r="AI937" s="64"/>
      <c r="AJ937" s="90"/>
    </row>
    <row r="938" spans="31:36">
      <c r="AE938" s="90"/>
      <c r="AF938" s="90"/>
      <c r="AG938" s="90"/>
      <c r="AH938" s="90"/>
      <c r="AI938" s="64"/>
      <c r="AJ938" s="90"/>
    </row>
    <row r="939" spans="31:36">
      <c r="AE939" s="90"/>
      <c r="AF939" s="90"/>
      <c r="AG939" s="90"/>
      <c r="AH939" s="90"/>
      <c r="AI939" s="64"/>
      <c r="AJ939" s="90"/>
    </row>
    <row r="940" spans="31:36">
      <c r="AE940" s="90"/>
      <c r="AF940" s="90"/>
      <c r="AG940" s="90"/>
      <c r="AH940" s="90"/>
      <c r="AI940" s="64"/>
      <c r="AJ940" s="90"/>
    </row>
    <row r="941" spans="31:36">
      <c r="AE941" s="90"/>
      <c r="AF941" s="90"/>
      <c r="AG941" s="90"/>
      <c r="AH941" s="90"/>
      <c r="AI941" s="64"/>
      <c r="AJ941" s="90"/>
    </row>
    <row r="942" spans="31:36">
      <c r="AE942" s="90"/>
      <c r="AF942" s="90"/>
      <c r="AG942" s="90"/>
      <c r="AH942" s="90"/>
      <c r="AI942" s="64"/>
      <c r="AJ942" s="90"/>
    </row>
    <row r="943" spans="31:36">
      <c r="AE943" s="90"/>
      <c r="AF943" s="90"/>
      <c r="AG943" s="90"/>
      <c r="AH943" s="90"/>
      <c r="AI943" s="64"/>
      <c r="AJ943" s="90"/>
    </row>
    <row r="944" spans="31:36">
      <c r="AE944" s="90"/>
      <c r="AF944" s="90"/>
      <c r="AG944" s="90"/>
      <c r="AH944" s="90"/>
      <c r="AI944" s="64"/>
      <c r="AJ944" s="90"/>
    </row>
    <row r="945" spans="31:36">
      <c r="AE945" s="90"/>
      <c r="AF945" s="90"/>
      <c r="AG945" s="90"/>
      <c r="AH945" s="90"/>
      <c r="AI945" s="64"/>
      <c r="AJ945" s="90"/>
    </row>
    <row r="946" spans="31:36">
      <c r="AE946" s="90"/>
      <c r="AF946" s="90"/>
      <c r="AG946" s="90"/>
      <c r="AH946" s="90"/>
      <c r="AI946" s="64"/>
      <c r="AJ946" s="90"/>
    </row>
    <row r="947" spans="31:36">
      <c r="AE947" s="90"/>
      <c r="AF947" s="90"/>
      <c r="AG947" s="90"/>
      <c r="AH947" s="90"/>
      <c r="AI947" s="64"/>
      <c r="AJ947" s="90"/>
    </row>
    <row r="948" spans="31:36">
      <c r="AE948" s="90"/>
      <c r="AF948" s="90"/>
      <c r="AG948" s="90"/>
      <c r="AH948" s="90"/>
      <c r="AI948" s="64"/>
      <c r="AJ948" s="90"/>
    </row>
    <row r="949" spans="31:36">
      <c r="AE949" s="90"/>
      <c r="AF949" s="90"/>
      <c r="AG949" s="90"/>
      <c r="AH949" s="90"/>
      <c r="AI949" s="64"/>
      <c r="AJ949" s="90"/>
    </row>
    <row r="950" spans="31:36">
      <c r="AE950" s="90"/>
      <c r="AF950" s="90"/>
      <c r="AG950" s="90"/>
      <c r="AH950" s="90"/>
      <c r="AI950" s="64"/>
      <c r="AJ950" s="90"/>
    </row>
    <row r="951" spans="31:36">
      <c r="AE951" s="90"/>
      <c r="AF951" s="90"/>
      <c r="AG951" s="90"/>
      <c r="AH951" s="90"/>
      <c r="AI951" s="64"/>
      <c r="AJ951" s="90"/>
    </row>
    <row r="952" spans="31:36">
      <c r="AE952" s="90"/>
      <c r="AF952" s="90"/>
      <c r="AG952" s="90"/>
      <c r="AH952" s="90"/>
      <c r="AI952" s="64"/>
      <c r="AJ952" s="90"/>
    </row>
    <row r="953" spans="31:36">
      <c r="AE953" s="90"/>
      <c r="AF953" s="90"/>
      <c r="AG953" s="90"/>
      <c r="AH953" s="90"/>
      <c r="AI953" s="64"/>
      <c r="AJ953" s="90"/>
    </row>
    <row r="954" spans="31:36">
      <c r="AE954" s="90"/>
      <c r="AF954" s="90"/>
      <c r="AG954" s="90"/>
      <c r="AH954" s="90"/>
      <c r="AI954" s="64"/>
      <c r="AJ954" s="90"/>
    </row>
    <row r="955" spans="31:36">
      <c r="AE955" s="90"/>
      <c r="AF955" s="90"/>
      <c r="AG955" s="90"/>
      <c r="AH955" s="90"/>
      <c r="AI955" s="64"/>
      <c r="AJ955" s="90"/>
    </row>
    <row r="956" spans="31:36">
      <c r="AE956" s="90"/>
      <c r="AF956" s="90"/>
      <c r="AG956" s="90"/>
      <c r="AH956" s="90"/>
      <c r="AI956" s="64"/>
      <c r="AJ956" s="90"/>
    </row>
    <row r="957" spans="31:36">
      <c r="AE957" s="90"/>
      <c r="AF957" s="90"/>
      <c r="AG957" s="90"/>
      <c r="AH957" s="90"/>
      <c r="AI957" s="64"/>
      <c r="AJ957" s="90"/>
    </row>
    <row r="958" spans="31:36">
      <c r="AE958" s="90"/>
      <c r="AF958" s="90"/>
      <c r="AG958" s="90"/>
      <c r="AH958" s="90"/>
      <c r="AI958" s="64"/>
      <c r="AJ958" s="90"/>
    </row>
    <row r="959" spans="31:36">
      <c r="AE959" s="90"/>
      <c r="AF959" s="90"/>
      <c r="AG959" s="90"/>
      <c r="AH959" s="90"/>
      <c r="AI959" s="64"/>
      <c r="AJ959" s="90"/>
    </row>
    <row r="960" spans="31:36">
      <c r="AE960" s="90"/>
      <c r="AF960" s="90"/>
      <c r="AG960" s="90"/>
      <c r="AH960" s="90"/>
      <c r="AI960" s="64"/>
      <c r="AJ960" s="90"/>
    </row>
    <row r="961" spans="31:36">
      <c r="AE961" s="90"/>
      <c r="AF961" s="90"/>
      <c r="AG961" s="90"/>
      <c r="AH961" s="90"/>
      <c r="AI961" s="64"/>
      <c r="AJ961" s="90"/>
    </row>
    <row r="962" spans="31:36">
      <c r="AE962" s="90"/>
      <c r="AF962" s="90"/>
      <c r="AG962" s="90"/>
      <c r="AH962" s="90"/>
      <c r="AI962" s="64"/>
      <c r="AJ962" s="90"/>
    </row>
    <row r="963" spans="31:36">
      <c r="AE963" s="90"/>
      <c r="AF963" s="90"/>
      <c r="AG963" s="90"/>
      <c r="AH963" s="90"/>
      <c r="AI963" s="64"/>
      <c r="AJ963" s="90"/>
    </row>
    <row r="964" spans="31:36">
      <c r="AE964" s="90"/>
      <c r="AF964" s="90"/>
      <c r="AG964" s="90"/>
      <c r="AH964" s="90"/>
      <c r="AI964" s="64"/>
      <c r="AJ964" s="90"/>
    </row>
    <row r="965" spans="31:36">
      <c r="AE965" s="90"/>
      <c r="AF965" s="90"/>
      <c r="AG965" s="90"/>
      <c r="AH965" s="90"/>
      <c r="AI965" s="64"/>
      <c r="AJ965" s="90"/>
    </row>
    <row r="966" spans="31:36">
      <c r="AE966" s="90"/>
      <c r="AF966" s="90"/>
      <c r="AG966" s="90"/>
      <c r="AH966" s="90"/>
      <c r="AI966" s="64"/>
      <c r="AJ966" s="90"/>
    </row>
    <row r="967" spans="31:36">
      <c r="AE967" s="90"/>
      <c r="AF967" s="90"/>
      <c r="AG967" s="90"/>
      <c r="AH967" s="90"/>
      <c r="AI967" s="64"/>
      <c r="AJ967" s="90"/>
    </row>
    <row r="968" spans="31:36">
      <c r="AE968" s="90"/>
      <c r="AF968" s="90"/>
      <c r="AG968" s="90"/>
      <c r="AH968" s="90"/>
      <c r="AI968" s="64"/>
      <c r="AJ968" s="90"/>
    </row>
    <row r="969" spans="31:36">
      <c r="AE969" s="90"/>
      <c r="AF969" s="90"/>
      <c r="AG969" s="90"/>
      <c r="AH969" s="90"/>
      <c r="AI969" s="64"/>
      <c r="AJ969" s="90"/>
    </row>
    <row r="970" spans="31:36">
      <c r="AE970" s="90"/>
      <c r="AF970" s="90"/>
      <c r="AG970" s="90"/>
      <c r="AH970" s="90"/>
      <c r="AI970" s="64"/>
      <c r="AJ970" s="90"/>
    </row>
    <row r="971" spans="31:36">
      <c r="AE971" s="90"/>
      <c r="AF971" s="90"/>
      <c r="AG971" s="90"/>
      <c r="AH971" s="90"/>
      <c r="AI971" s="64"/>
      <c r="AJ971" s="90"/>
    </row>
    <row r="972" spans="31:36">
      <c r="AE972" s="90"/>
      <c r="AF972" s="90"/>
      <c r="AG972" s="90"/>
      <c r="AH972" s="90"/>
      <c r="AI972" s="64"/>
      <c r="AJ972" s="90"/>
    </row>
    <row r="973" spans="31:36">
      <c r="AE973" s="90"/>
      <c r="AF973" s="90"/>
      <c r="AG973" s="90"/>
      <c r="AH973" s="90"/>
      <c r="AI973" s="64"/>
      <c r="AJ973" s="90"/>
    </row>
    <row r="974" spans="31:36">
      <c r="AE974" s="90"/>
      <c r="AF974" s="90"/>
      <c r="AG974" s="90"/>
      <c r="AH974" s="90"/>
      <c r="AI974" s="64"/>
      <c r="AJ974" s="90"/>
    </row>
    <row r="975" spans="31:36">
      <c r="AE975" s="90"/>
      <c r="AF975" s="90"/>
      <c r="AG975" s="90"/>
      <c r="AH975" s="90"/>
      <c r="AI975" s="64"/>
      <c r="AJ975" s="90"/>
    </row>
    <row r="976" spans="31:36">
      <c r="AE976" s="90"/>
      <c r="AF976" s="90"/>
      <c r="AG976" s="90"/>
      <c r="AH976" s="90"/>
      <c r="AI976" s="64"/>
      <c r="AJ976" s="90"/>
    </row>
    <row r="977" spans="31:36">
      <c r="AE977" s="90"/>
      <c r="AF977" s="90"/>
      <c r="AG977" s="90"/>
      <c r="AH977" s="90"/>
      <c r="AI977" s="64"/>
      <c r="AJ977" s="90"/>
    </row>
    <row r="978" spans="31:36">
      <c r="AE978" s="90"/>
      <c r="AF978" s="90"/>
      <c r="AG978" s="90"/>
      <c r="AH978" s="90"/>
      <c r="AI978" s="64"/>
      <c r="AJ978" s="90"/>
    </row>
    <row r="979" spans="31:36">
      <c r="AE979" s="90"/>
      <c r="AF979" s="90"/>
      <c r="AG979" s="90"/>
      <c r="AH979" s="90"/>
      <c r="AI979" s="64"/>
      <c r="AJ979" s="90"/>
    </row>
    <row r="980" spans="31:36">
      <c r="AE980" s="90"/>
      <c r="AF980" s="90"/>
      <c r="AG980" s="90"/>
      <c r="AH980" s="90"/>
      <c r="AI980" s="64"/>
      <c r="AJ980" s="90"/>
    </row>
    <row r="981" spans="31:36">
      <c r="AE981" s="90"/>
      <c r="AF981" s="90"/>
      <c r="AG981" s="90"/>
      <c r="AH981" s="90"/>
      <c r="AI981" s="64"/>
      <c r="AJ981" s="90"/>
    </row>
    <row r="982" spans="31:36">
      <c r="AE982" s="90"/>
      <c r="AF982" s="90"/>
      <c r="AG982" s="90"/>
      <c r="AH982" s="90"/>
      <c r="AI982" s="64"/>
      <c r="AJ982" s="90"/>
    </row>
    <row r="983" spans="31:36">
      <c r="AE983" s="90"/>
      <c r="AF983" s="90"/>
      <c r="AG983" s="90"/>
      <c r="AH983" s="90"/>
      <c r="AI983" s="64"/>
      <c r="AJ983" s="90"/>
    </row>
    <row r="984" spans="31:36">
      <c r="AE984" s="90"/>
      <c r="AF984" s="90"/>
      <c r="AG984" s="90"/>
      <c r="AH984" s="90"/>
      <c r="AI984" s="64"/>
      <c r="AJ984" s="90"/>
    </row>
    <row r="985" spans="31:36">
      <c r="AE985" s="90"/>
      <c r="AF985" s="90"/>
      <c r="AG985" s="90"/>
      <c r="AH985" s="90"/>
      <c r="AI985" s="64"/>
      <c r="AJ985" s="90"/>
    </row>
    <row r="986" spans="31:36">
      <c r="AE986" s="90"/>
      <c r="AF986" s="90"/>
      <c r="AG986" s="90"/>
      <c r="AH986" s="90"/>
      <c r="AI986" s="64"/>
      <c r="AJ986" s="90"/>
    </row>
    <row r="987" spans="31:36">
      <c r="AE987" s="90"/>
      <c r="AF987" s="90"/>
      <c r="AG987" s="90"/>
      <c r="AH987" s="90"/>
      <c r="AI987" s="64"/>
      <c r="AJ987" s="90"/>
    </row>
    <row r="988" spans="31:36">
      <c r="AE988" s="90"/>
      <c r="AF988" s="90"/>
      <c r="AG988" s="90"/>
      <c r="AH988" s="90"/>
      <c r="AI988" s="64"/>
      <c r="AJ988" s="90"/>
    </row>
    <row r="989" spans="31:36">
      <c r="AE989" s="90"/>
      <c r="AF989" s="90"/>
      <c r="AG989" s="90"/>
      <c r="AH989" s="90"/>
      <c r="AI989" s="64"/>
      <c r="AJ989" s="90"/>
    </row>
    <row r="990" spans="31:36">
      <c r="AE990" s="90"/>
      <c r="AF990" s="90"/>
      <c r="AG990" s="90"/>
      <c r="AH990" s="90"/>
      <c r="AI990" s="64"/>
      <c r="AJ990" s="90"/>
    </row>
    <row r="991" spans="31:36">
      <c r="AE991" s="90"/>
      <c r="AF991" s="90"/>
      <c r="AG991" s="90"/>
      <c r="AH991" s="90"/>
      <c r="AI991" s="64"/>
      <c r="AJ991" s="90"/>
    </row>
    <row r="992" spans="31:36">
      <c r="AE992" s="90"/>
      <c r="AF992" s="90"/>
      <c r="AG992" s="90"/>
      <c r="AH992" s="90"/>
      <c r="AI992" s="64"/>
      <c r="AJ992" s="90"/>
    </row>
    <row r="993" spans="31:36">
      <c r="AE993" s="90"/>
      <c r="AF993" s="90"/>
      <c r="AG993" s="90"/>
      <c r="AH993" s="90"/>
      <c r="AI993" s="64"/>
      <c r="AJ993" s="90"/>
    </row>
    <row r="994" spans="31:36">
      <c r="AE994" s="90"/>
      <c r="AF994" s="90"/>
      <c r="AG994" s="90"/>
      <c r="AH994" s="90"/>
      <c r="AI994" s="64"/>
      <c r="AJ994" s="90"/>
    </row>
    <row r="995" spans="31:36">
      <c r="AE995" s="90"/>
      <c r="AF995" s="90"/>
      <c r="AG995" s="90"/>
      <c r="AH995" s="90"/>
      <c r="AI995" s="64"/>
      <c r="AJ995" s="90"/>
    </row>
    <row r="996" spans="31:36">
      <c r="AE996" s="90"/>
      <c r="AF996" s="90"/>
      <c r="AG996" s="90"/>
      <c r="AH996" s="90"/>
      <c r="AI996" s="64"/>
      <c r="AJ996" s="90"/>
    </row>
    <row r="997" spans="31:36">
      <c r="AE997" s="90"/>
      <c r="AF997" s="90"/>
      <c r="AG997" s="90"/>
      <c r="AH997" s="90"/>
      <c r="AI997" s="64"/>
      <c r="AJ997" s="90"/>
    </row>
    <row r="998" spans="31:36">
      <c r="AE998" s="90"/>
      <c r="AF998" s="90"/>
      <c r="AG998" s="90"/>
      <c r="AH998" s="90"/>
      <c r="AI998" s="64"/>
      <c r="AJ998" s="90"/>
    </row>
    <row r="999" spans="31:36">
      <c r="AE999" s="90"/>
      <c r="AF999" s="90"/>
      <c r="AG999" s="90"/>
      <c r="AH999" s="90"/>
      <c r="AI999" s="64"/>
      <c r="AJ999" s="90"/>
    </row>
    <row r="1000" spans="31:36">
      <c r="AE1000" s="90"/>
      <c r="AF1000" s="90"/>
      <c r="AG1000" s="90"/>
      <c r="AH1000" s="90"/>
      <c r="AI1000" s="64"/>
      <c r="AJ1000" s="90"/>
    </row>
    <row r="1001" spans="31:36">
      <c r="AE1001" s="90"/>
      <c r="AF1001" s="90"/>
      <c r="AG1001" s="90"/>
      <c r="AH1001" s="90"/>
      <c r="AI1001" s="64"/>
      <c r="AJ1001" s="90"/>
    </row>
    <row r="1002" spans="31:36">
      <c r="AE1002" s="90"/>
      <c r="AF1002" s="90"/>
      <c r="AG1002" s="90"/>
      <c r="AH1002" s="90"/>
      <c r="AI1002" s="64"/>
      <c r="AJ1002" s="90"/>
    </row>
    <row r="1003" spans="31:36">
      <c r="AE1003" s="90"/>
      <c r="AF1003" s="90"/>
      <c r="AG1003" s="90"/>
      <c r="AH1003" s="90"/>
      <c r="AI1003" s="64"/>
      <c r="AJ1003" s="90"/>
    </row>
    <row r="1004" spans="31:36">
      <c r="AE1004" s="90"/>
      <c r="AF1004" s="90"/>
      <c r="AG1004" s="90"/>
      <c r="AH1004" s="90"/>
      <c r="AI1004" s="64"/>
      <c r="AJ1004" s="90"/>
    </row>
    <row r="1005" spans="31:36">
      <c r="AE1005" s="90"/>
      <c r="AF1005" s="90"/>
      <c r="AG1005" s="90"/>
      <c r="AH1005" s="90"/>
      <c r="AI1005" s="64"/>
      <c r="AJ1005" s="90"/>
    </row>
    <row r="1006" spans="31:36">
      <c r="AE1006" s="90"/>
      <c r="AF1006" s="90"/>
      <c r="AG1006" s="90"/>
      <c r="AH1006" s="90"/>
      <c r="AI1006" s="64"/>
      <c r="AJ1006" s="90"/>
    </row>
    <row r="1007" spans="31:36">
      <c r="AE1007" s="90"/>
      <c r="AF1007" s="90"/>
      <c r="AG1007" s="90"/>
      <c r="AH1007" s="90"/>
      <c r="AI1007" s="64"/>
      <c r="AJ1007" s="90"/>
    </row>
    <row r="1008" spans="31:36">
      <c r="AE1008" s="90"/>
      <c r="AF1008" s="90"/>
      <c r="AG1008" s="90"/>
      <c r="AH1008" s="90"/>
      <c r="AI1008" s="64"/>
      <c r="AJ1008" s="90"/>
    </row>
    <row r="1009" spans="31:36">
      <c r="AE1009" s="90"/>
      <c r="AF1009" s="90"/>
      <c r="AG1009" s="90"/>
      <c r="AH1009" s="90"/>
      <c r="AI1009" s="64"/>
      <c r="AJ1009" s="90"/>
    </row>
    <row r="1010" spans="31:36">
      <c r="AE1010" s="90"/>
      <c r="AF1010" s="90"/>
      <c r="AG1010" s="90"/>
      <c r="AH1010" s="90"/>
      <c r="AI1010" s="64"/>
      <c r="AJ1010" s="90"/>
    </row>
    <row r="1011" spans="31:36">
      <c r="AE1011" s="90"/>
      <c r="AF1011" s="90"/>
      <c r="AG1011" s="90"/>
      <c r="AH1011" s="90"/>
      <c r="AI1011" s="64"/>
      <c r="AJ1011" s="90"/>
    </row>
    <row r="1012" spans="31:36">
      <c r="AE1012" s="90"/>
      <c r="AF1012" s="90"/>
      <c r="AG1012" s="90"/>
      <c r="AH1012" s="90"/>
      <c r="AI1012" s="64"/>
      <c r="AJ1012" s="90"/>
    </row>
    <row r="1013" spans="31:36">
      <c r="AE1013" s="90"/>
      <c r="AF1013" s="90"/>
      <c r="AG1013" s="90"/>
      <c r="AH1013" s="90"/>
      <c r="AI1013" s="64"/>
      <c r="AJ1013" s="90"/>
    </row>
    <row r="1014" spans="31:36">
      <c r="AE1014" s="90"/>
      <c r="AF1014" s="90"/>
      <c r="AG1014" s="90"/>
      <c r="AH1014" s="90"/>
      <c r="AI1014" s="64"/>
      <c r="AJ1014" s="90"/>
    </row>
    <row r="1015" spans="31:36">
      <c r="AE1015" s="90"/>
      <c r="AF1015" s="90"/>
      <c r="AG1015" s="90"/>
      <c r="AH1015" s="90"/>
      <c r="AI1015" s="64"/>
      <c r="AJ1015" s="90"/>
    </row>
    <row r="1016" spans="31:36">
      <c r="AE1016" s="90"/>
      <c r="AF1016" s="90"/>
      <c r="AG1016" s="90"/>
      <c r="AH1016" s="90"/>
      <c r="AI1016" s="64"/>
      <c r="AJ1016" s="90"/>
    </row>
    <row r="1017" spans="31:36">
      <c r="AE1017" s="90"/>
      <c r="AF1017" s="90"/>
      <c r="AG1017" s="90"/>
      <c r="AH1017" s="90"/>
      <c r="AI1017" s="64"/>
      <c r="AJ1017" s="90"/>
    </row>
    <row r="1018" spans="31:36">
      <c r="AE1018" s="90"/>
      <c r="AF1018" s="90"/>
      <c r="AG1018" s="90"/>
      <c r="AH1018" s="90"/>
      <c r="AI1018" s="64"/>
      <c r="AJ1018" s="90"/>
    </row>
    <row r="1019" spans="31:36">
      <c r="AE1019" s="90"/>
      <c r="AF1019" s="90"/>
      <c r="AG1019" s="90"/>
      <c r="AH1019" s="90"/>
      <c r="AI1019" s="64"/>
      <c r="AJ1019" s="90"/>
    </row>
    <row r="1020" spans="31:36">
      <c r="AE1020" s="90"/>
      <c r="AF1020" s="90"/>
      <c r="AG1020" s="90"/>
      <c r="AH1020" s="90"/>
      <c r="AI1020" s="64"/>
      <c r="AJ1020" s="90"/>
    </row>
    <row r="1021" spans="31:36">
      <c r="AE1021" s="90"/>
      <c r="AF1021" s="90"/>
      <c r="AG1021" s="90"/>
      <c r="AH1021" s="90"/>
      <c r="AI1021" s="64"/>
      <c r="AJ1021" s="90"/>
    </row>
    <row r="1022" spans="31:36">
      <c r="AE1022" s="90"/>
      <c r="AF1022" s="90"/>
      <c r="AG1022" s="90"/>
      <c r="AH1022" s="90"/>
      <c r="AI1022" s="64"/>
      <c r="AJ1022" s="90"/>
    </row>
    <row r="1023" spans="31:36">
      <c r="AE1023" s="90"/>
      <c r="AF1023" s="90"/>
      <c r="AG1023" s="90"/>
      <c r="AH1023" s="90"/>
      <c r="AI1023" s="64"/>
      <c r="AJ1023" s="90"/>
    </row>
    <row r="1024" spans="31:36">
      <c r="AE1024" s="90"/>
      <c r="AF1024" s="90"/>
      <c r="AG1024" s="90"/>
      <c r="AH1024" s="90"/>
      <c r="AI1024" s="64"/>
      <c r="AJ1024" s="90"/>
    </row>
    <row r="1025" spans="31:36">
      <c r="AE1025" s="90"/>
      <c r="AF1025" s="90"/>
      <c r="AG1025" s="90"/>
      <c r="AH1025" s="90"/>
      <c r="AI1025" s="64"/>
      <c r="AJ1025" s="90"/>
    </row>
    <row r="1026" spans="31:36">
      <c r="AE1026" s="90"/>
      <c r="AF1026" s="90"/>
      <c r="AG1026" s="90"/>
      <c r="AH1026" s="90"/>
      <c r="AI1026" s="64"/>
      <c r="AJ1026" s="90"/>
    </row>
    <row r="1027" spans="31:36">
      <c r="AE1027" s="90"/>
      <c r="AF1027" s="90"/>
      <c r="AG1027" s="90"/>
      <c r="AH1027" s="90"/>
      <c r="AI1027" s="64"/>
      <c r="AJ1027" s="90"/>
    </row>
    <row r="1028" spans="31:36">
      <c r="AE1028" s="90"/>
      <c r="AF1028" s="90"/>
      <c r="AG1028" s="90"/>
      <c r="AH1028" s="90"/>
      <c r="AI1028" s="64"/>
      <c r="AJ1028" s="90"/>
    </row>
    <row r="1029" spans="31:36">
      <c r="AE1029" s="90"/>
      <c r="AF1029" s="90"/>
      <c r="AG1029" s="90"/>
      <c r="AH1029" s="90"/>
      <c r="AI1029" s="64"/>
      <c r="AJ1029" s="90"/>
    </row>
    <row r="1030" spans="31:36">
      <c r="AE1030" s="90"/>
      <c r="AF1030" s="90"/>
      <c r="AG1030" s="90"/>
      <c r="AH1030" s="90"/>
      <c r="AI1030" s="64"/>
      <c r="AJ1030" s="90"/>
    </row>
    <row r="1031" spans="31:36">
      <c r="AE1031" s="90"/>
      <c r="AF1031" s="90"/>
      <c r="AG1031" s="90"/>
      <c r="AH1031" s="90"/>
      <c r="AI1031" s="64"/>
      <c r="AJ1031" s="90"/>
    </row>
    <row r="1032" spans="31:36">
      <c r="AE1032" s="90"/>
      <c r="AF1032" s="90"/>
      <c r="AG1032" s="90"/>
      <c r="AH1032" s="90"/>
      <c r="AI1032" s="64"/>
      <c r="AJ1032" s="90"/>
    </row>
    <row r="1033" spans="31:36">
      <c r="AE1033" s="90"/>
      <c r="AF1033" s="90"/>
      <c r="AG1033" s="90"/>
      <c r="AH1033" s="90"/>
      <c r="AI1033" s="64"/>
      <c r="AJ1033" s="90"/>
    </row>
    <row r="1034" spans="31:36">
      <c r="AE1034" s="90"/>
      <c r="AF1034" s="90"/>
      <c r="AG1034" s="90"/>
      <c r="AH1034" s="90"/>
      <c r="AI1034" s="64"/>
      <c r="AJ1034" s="90"/>
    </row>
    <row r="1035" spans="31:36">
      <c r="AE1035" s="90"/>
      <c r="AF1035" s="90"/>
      <c r="AG1035" s="90"/>
      <c r="AH1035" s="90"/>
      <c r="AI1035" s="64"/>
      <c r="AJ1035" s="90"/>
    </row>
    <row r="1036" spans="31:36">
      <c r="AE1036" s="90"/>
      <c r="AF1036" s="90"/>
      <c r="AG1036" s="90"/>
      <c r="AH1036" s="90"/>
      <c r="AI1036" s="64"/>
      <c r="AJ1036" s="90"/>
    </row>
    <row r="1037" spans="31:36">
      <c r="AE1037" s="90"/>
      <c r="AF1037" s="90"/>
      <c r="AG1037" s="90"/>
      <c r="AH1037" s="90"/>
      <c r="AI1037" s="64"/>
      <c r="AJ1037" s="90"/>
    </row>
    <row r="1038" spans="31:36">
      <c r="AE1038" s="90"/>
      <c r="AF1038" s="90"/>
      <c r="AG1038" s="90"/>
      <c r="AH1038" s="90"/>
      <c r="AI1038" s="64"/>
      <c r="AJ1038" s="90"/>
    </row>
    <row r="1039" spans="31:36">
      <c r="AE1039" s="90"/>
      <c r="AF1039" s="90"/>
      <c r="AG1039" s="90"/>
      <c r="AH1039" s="90"/>
      <c r="AI1039" s="64"/>
      <c r="AJ1039" s="90"/>
    </row>
    <row r="1040" spans="31:36">
      <c r="AE1040" s="90"/>
      <c r="AF1040" s="90"/>
      <c r="AG1040" s="90"/>
      <c r="AH1040" s="90"/>
      <c r="AI1040" s="64"/>
      <c r="AJ1040" s="90"/>
    </row>
    <row r="1041" spans="31:36">
      <c r="AE1041" s="90"/>
      <c r="AF1041" s="90"/>
      <c r="AG1041" s="90"/>
      <c r="AH1041" s="90"/>
      <c r="AI1041" s="64"/>
      <c r="AJ1041" s="90"/>
    </row>
    <row r="1042" spans="31:36">
      <c r="AE1042" s="90"/>
      <c r="AF1042" s="90"/>
      <c r="AG1042" s="90"/>
      <c r="AH1042" s="90"/>
      <c r="AI1042" s="64"/>
      <c r="AJ1042" s="90"/>
    </row>
    <row r="1043" spans="31:36">
      <c r="AE1043" s="90"/>
      <c r="AF1043" s="90"/>
      <c r="AG1043" s="90"/>
      <c r="AH1043" s="90"/>
      <c r="AI1043" s="64"/>
      <c r="AJ1043" s="90"/>
    </row>
    <row r="1044" spans="31:36">
      <c r="AE1044" s="90"/>
      <c r="AF1044" s="90"/>
      <c r="AG1044" s="90"/>
      <c r="AH1044" s="90"/>
      <c r="AI1044" s="64"/>
      <c r="AJ1044" s="90"/>
    </row>
    <row r="1045" spans="31:36">
      <c r="AE1045" s="90"/>
      <c r="AF1045" s="90"/>
      <c r="AG1045" s="90"/>
      <c r="AH1045" s="90"/>
      <c r="AI1045" s="64"/>
      <c r="AJ1045" s="90"/>
    </row>
    <row r="1046" spans="31:36">
      <c r="AE1046" s="90"/>
      <c r="AF1046" s="90"/>
      <c r="AG1046" s="90"/>
      <c r="AH1046" s="90"/>
      <c r="AI1046" s="64"/>
      <c r="AJ1046" s="90"/>
    </row>
    <row r="1047" spans="31:36">
      <c r="AE1047" s="90"/>
      <c r="AF1047" s="90"/>
      <c r="AG1047" s="90"/>
      <c r="AH1047" s="90"/>
      <c r="AI1047" s="64"/>
      <c r="AJ1047" s="90"/>
    </row>
    <row r="1048" spans="31:36">
      <c r="AE1048" s="90"/>
      <c r="AF1048" s="90"/>
      <c r="AG1048" s="90"/>
      <c r="AH1048" s="90"/>
      <c r="AI1048" s="64"/>
      <c r="AJ1048" s="90"/>
    </row>
    <row r="1049" spans="31:36">
      <c r="AE1049" s="90"/>
      <c r="AF1049" s="90"/>
      <c r="AG1049" s="90"/>
      <c r="AH1049" s="90"/>
      <c r="AI1049" s="64"/>
      <c r="AJ1049" s="90"/>
    </row>
    <row r="1050" spans="31:36">
      <c r="AE1050" s="90"/>
      <c r="AF1050" s="90"/>
      <c r="AG1050" s="90"/>
      <c r="AH1050" s="90"/>
      <c r="AI1050" s="64"/>
      <c r="AJ1050" s="90"/>
    </row>
    <row r="1051" spans="31:36">
      <c r="AE1051" s="90"/>
      <c r="AF1051" s="90"/>
      <c r="AG1051" s="90"/>
      <c r="AH1051" s="90"/>
      <c r="AI1051" s="64"/>
      <c r="AJ1051" s="90"/>
    </row>
    <row r="1052" spans="31:36">
      <c r="AE1052" s="90"/>
      <c r="AF1052" s="90"/>
      <c r="AG1052" s="90"/>
      <c r="AH1052" s="90"/>
      <c r="AI1052" s="64"/>
      <c r="AJ1052" s="90"/>
    </row>
    <row r="1053" spans="31:36">
      <c r="AE1053" s="90"/>
      <c r="AF1053" s="90"/>
      <c r="AG1053" s="90"/>
      <c r="AH1053" s="90"/>
      <c r="AI1053" s="64"/>
      <c r="AJ1053" s="90"/>
    </row>
    <row r="1054" spans="31:36">
      <c r="AE1054" s="90"/>
      <c r="AF1054" s="90"/>
      <c r="AG1054" s="90"/>
      <c r="AH1054" s="90"/>
      <c r="AI1054" s="64"/>
      <c r="AJ1054" s="90"/>
    </row>
    <row r="1055" spans="31:36">
      <c r="AE1055" s="90"/>
      <c r="AF1055" s="90"/>
      <c r="AG1055" s="90"/>
      <c r="AH1055" s="90"/>
      <c r="AI1055" s="64"/>
      <c r="AJ1055" s="90"/>
    </row>
    <row r="1056" spans="31:36">
      <c r="AE1056" s="90"/>
      <c r="AF1056" s="90"/>
      <c r="AG1056" s="90"/>
      <c r="AH1056" s="90"/>
      <c r="AI1056" s="64"/>
      <c r="AJ1056" s="90"/>
    </row>
    <row r="1057" spans="31:36">
      <c r="AE1057" s="90"/>
      <c r="AF1057" s="90"/>
      <c r="AG1057" s="90"/>
      <c r="AH1057" s="90"/>
      <c r="AI1057" s="64"/>
      <c r="AJ1057" s="90"/>
    </row>
    <row r="1058" spans="31:36">
      <c r="AE1058" s="90"/>
      <c r="AF1058" s="90"/>
      <c r="AG1058" s="90"/>
      <c r="AH1058" s="90"/>
      <c r="AI1058" s="64"/>
      <c r="AJ1058" s="90"/>
    </row>
    <row r="1059" spans="31:36">
      <c r="AE1059" s="90"/>
      <c r="AF1059" s="90"/>
      <c r="AG1059" s="90"/>
      <c r="AH1059" s="90"/>
      <c r="AI1059" s="64"/>
      <c r="AJ1059" s="90"/>
    </row>
    <row r="1060" spans="31:36">
      <c r="AE1060" s="90"/>
      <c r="AF1060" s="90"/>
      <c r="AG1060" s="90"/>
      <c r="AH1060" s="90"/>
      <c r="AI1060" s="64"/>
      <c r="AJ1060" s="90"/>
    </row>
    <row r="1061" spans="31:36">
      <c r="AE1061" s="90"/>
      <c r="AF1061" s="90"/>
      <c r="AG1061" s="90"/>
      <c r="AH1061" s="90"/>
      <c r="AI1061" s="64"/>
      <c r="AJ1061" s="90"/>
    </row>
    <row r="1062" spans="31:36">
      <c r="AE1062" s="90"/>
      <c r="AF1062" s="90"/>
      <c r="AG1062" s="90"/>
      <c r="AH1062" s="90"/>
      <c r="AI1062" s="64"/>
      <c r="AJ1062" s="90"/>
    </row>
    <row r="1063" spans="31:36">
      <c r="AE1063" s="90"/>
      <c r="AF1063" s="90"/>
      <c r="AG1063" s="90"/>
      <c r="AH1063" s="90"/>
      <c r="AI1063" s="64"/>
      <c r="AJ1063" s="90"/>
    </row>
    <row r="1064" spans="31:36">
      <c r="AE1064" s="90"/>
      <c r="AF1064" s="90"/>
      <c r="AG1064" s="90"/>
      <c r="AH1064" s="90"/>
      <c r="AI1064" s="64"/>
      <c r="AJ1064" s="90"/>
    </row>
    <row r="1065" spans="31:36">
      <c r="AE1065" s="90"/>
      <c r="AF1065" s="90"/>
      <c r="AG1065" s="90"/>
      <c r="AH1065" s="90"/>
      <c r="AI1065" s="64"/>
      <c r="AJ1065" s="90"/>
    </row>
    <row r="1066" spans="31:36">
      <c r="AE1066" s="90"/>
      <c r="AF1066" s="90"/>
      <c r="AG1066" s="90"/>
      <c r="AH1066" s="90"/>
      <c r="AI1066" s="64"/>
      <c r="AJ1066" s="90"/>
    </row>
    <row r="1067" spans="31:36">
      <c r="AE1067" s="90"/>
      <c r="AF1067" s="90"/>
      <c r="AG1067" s="90"/>
      <c r="AH1067" s="90"/>
      <c r="AI1067" s="64"/>
      <c r="AJ1067" s="90"/>
    </row>
    <row r="1068" spans="31:36">
      <c r="AE1068" s="90"/>
      <c r="AF1068" s="90"/>
      <c r="AG1068" s="90"/>
      <c r="AH1068" s="90"/>
      <c r="AI1068" s="64"/>
      <c r="AJ1068" s="90"/>
    </row>
    <row r="1069" spans="31:36">
      <c r="AE1069" s="90"/>
      <c r="AF1069" s="90"/>
      <c r="AG1069" s="90"/>
      <c r="AH1069" s="90"/>
      <c r="AI1069" s="64"/>
      <c r="AJ1069" s="90"/>
    </row>
    <row r="1070" spans="31:36">
      <c r="AE1070" s="90"/>
      <c r="AF1070" s="90"/>
      <c r="AG1070" s="90"/>
      <c r="AH1070" s="90"/>
      <c r="AI1070" s="64"/>
      <c r="AJ1070" s="90"/>
    </row>
    <row r="1071" spans="31:36">
      <c r="AE1071" s="90"/>
      <c r="AF1071" s="90"/>
      <c r="AG1071" s="90"/>
      <c r="AH1071" s="90"/>
      <c r="AI1071" s="64"/>
      <c r="AJ1071" s="90"/>
    </row>
    <row r="1072" spans="31:36">
      <c r="AE1072" s="90"/>
      <c r="AF1072" s="90"/>
      <c r="AG1072" s="90"/>
      <c r="AH1072" s="90"/>
      <c r="AI1072" s="64"/>
      <c r="AJ1072" s="90"/>
    </row>
    <row r="1073" spans="31:36">
      <c r="AE1073" s="90"/>
      <c r="AF1073" s="90"/>
      <c r="AG1073" s="90"/>
      <c r="AH1073" s="90"/>
      <c r="AI1073" s="64"/>
      <c r="AJ1073" s="90"/>
    </row>
    <row r="1074" spans="31:36">
      <c r="AE1074" s="90"/>
      <c r="AF1074" s="90"/>
      <c r="AG1074" s="90"/>
      <c r="AH1074" s="90"/>
      <c r="AI1074" s="64"/>
      <c r="AJ1074" s="90"/>
    </row>
    <row r="1075" spans="31:36">
      <c r="AE1075" s="90"/>
      <c r="AF1075" s="90"/>
      <c r="AG1075" s="90"/>
      <c r="AH1075" s="90"/>
      <c r="AI1075" s="64"/>
      <c r="AJ1075" s="90"/>
    </row>
    <row r="1076" spans="31:36">
      <c r="AE1076" s="90"/>
      <c r="AF1076" s="90"/>
      <c r="AG1076" s="90"/>
      <c r="AH1076" s="90"/>
      <c r="AI1076" s="64"/>
      <c r="AJ1076" s="90"/>
    </row>
    <row r="1077" spans="31:36">
      <c r="AE1077" s="90"/>
      <c r="AF1077" s="90"/>
      <c r="AG1077" s="90"/>
      <c r="AH1077" s="90"/>
      <c r="AI1077" s="64"/>
      <c r="AJ1077" s="90"/>
    </row>
    <row r="1078" spans="31:36">
      <c r="AE1078" s="90"/>
      <c r="AF1078" s="90"/>
      <c r="AG1078" s="90"/>
      <c r="AH1078" s="90"/>
      <c r="AI1078" s="64"/>
      <c r="AJ1078" s="90"/>
    </row>
    <row r="1079" spans="31:36">
      <c r="AE1079" s="90"/>
      <c r="AF1079" s="90"/>
      <c r="AG1079" s="90"/>
      <c r="AH1079" s="90"/>
      <c r="AI1079" s="64"/>
      <c r="AJ1079" s="90"/>
    </row>
    <row r="1080" spans="31:36">
      <c r="AE1080" s="90"/>
      <c r="AF1080" s="90"/>
      <c r="AG1080" s="90"/>
      <c r="AH1080" s="90"/>
      <c r="AI1080" s="64"/>
      <c r="AJ1080" s="90"/>
    </row>
    <row r="1081" spans="31:36">
      <c r="AE1081" s="90"/>
      <c r="AF1081" s="90"/>
      <c r="AG1081" s="90"/>
      <c r="AH1081" s="90"/>
      <c r="AI1081" s="64"/>
      <c r="AJ1081" s="90"/>
    </row>
    <row r="1082" spans="31:36">
      <c r="AE1082" s="90"/>
      <c r="AF1082" s="90"/>
      <c r="AG1082" s="90"/>
      <c r="AH1082" s="90"/>
      <c r="AI1082" s="64"/>
      <c r="AJ1082" s="90"/>
    </row>
    <row r="1083" spans="31:36">
      <c r="AE1083" s="90"/>
      <c r="AF1083" s="90"/>
      <c r="AG1083" s="90"/>
      <c r="AH1083" s="90"/>
      <c r="AI1083" s="64"/>
      <c r="AJ1083" s="90"/>
    </row>
    <row r="1084" spans="31:36">
      <c r="AE1084" s="90"/>
      <c r="AF1084" s="90"/>
      <c r="AG1084" s="90"/>
      <c r="AH1084" s="90"/>
      <c r="AI1084" s="64"/>
      <c r="AJ1084" s="90"/>
    </row>
    <row r="1085" spans="31:36">
      <c r="AE1085" s="90"/>
      <c r="AF1085" s="90"/>
      <c r="AG1085" s="90"/>
      <c r="AH1085" s="90"/>
      <c r="AI1085" s="64"/>
      <c r="AJ1085" s="90"/>
    </row>
    <row r="1086" spans="31:36">
      <c r="AE1086" s="90"/>
      <c r="AF1086" s="90"/>
      <c r="AG1086" s="90"/>
      <c r="AH1086" s="90"/>
      <c r="AI1086" s="64"/>
      <c r="AJ1086" s="90"/>
    </row>
    <row r="1087" spans="31:36">
      <c r="AE1087" s="90"/>
      <c r="AF1087" s="90"/>
      <c r="AG1087" s="90"/>
      <c r="AH1087" s="90"/>
      <c r="AI1087" s="64"/>
      <c r="AJ1087" s="90"/>
    </row>
    <row r="1088" spans="31:36">
      <c r="AE1088" s="90"/>
      <c r="AF1088" s="90"/>
      <c r="AG1088" s="90"/>
      <c r="AH1088" s="90"/>
      <c r="AI1088" s="64"/>
      <c r="AJ1088" s="90"/>
    </row>
    <row r="1089" spans="31:36">
      <c r="AE1089" s="90"/>
      <c r="AF1089" s="90"/>
      <c r="AG1089" s="90"/>
      <c r="AH1089" s="90"/>
      <c r="AI1089" s="64"/>
      <c r="AJ1089" s="90"/>
    </row>
    <row r="1090" spans="31:36">
      <c r="AE1090" s="90"/>
      <c r="AF1090" s="90"/>
      <c r="AG1090" s="90"/>
      <c r="AH1090" s="90"/>
      <c r="AI1090" s="64"/>
      <c r="AJ1090" s="90"/>
    </row>
    <row r="1091" spans="31:36">
      <c r="AE1091" s="90"/>
      <c r="AF1091" s="90"/>
      <c r="AG1091" s="90"/>
      <c r="AH1091" s="90"/>
      <c r="AI1091" s="64"/>
      <c r="AJ1091" s="90"/>
    </row>
    <row r="1092" spans="31:36">
      <c r="AE1092" s="90"/>
      <c r="AF1092" s="90"/>
      <c r="AG1092" s="90"/>
      <c r="AH1092" s="90"/>
      <c r="AI1092" s="64"/>
      <c r="AJ1092" s="90"/>
    </row>
    <row r="1093" spans="31:36">
      <c r="AE1093" s="90"/>
      <c r="AF1093" s="90"/>
      <c r="AG1093" s="90"/>
      <c r="AH1093" s="90"/>
      <c r="AI1093" s="64"/>
      <c r="AJ1093" s="90"/>
    </row>
    <row r="1094" spans="31:36">
      <c r="AE1094" s="90"/>
      <c r="AF1094" s="90"/>
      <c r="AG1094" s="90"/>
      <c r="AH1094" s="90"/>
      <c r="AI1094" s="64"/>
      <c r="AJ1094" s="90"/>
    </row>
    <row r="1095" spans="31:36">
      <c r="AE1095" s="90"/>
      <c r="AF1095" s="90"/>
      <c r="AG1095" s="90"/>
      <c r="AH1095" s="90"/>
      <c r="AI1095" s="64"/>
      <c r="AJ1095" s="90"/>
    </row>
    <row r="1096" spans="31:36">
      <c r="AE1096" s="90"/>
      <c r="AF1096" s="90"/>
      <c r="AG1096" s="90"/>
      <c r="AH1096" s="90"/>
      <c r="AI1096" s="64"/>
      <c r="AJ1096" s="90"/>
    </row>
    <row r="1097" spans="31:36">
      <c r="AE1097" s="90"/>
      <c r="AF1097" s="90"/>
      <c r="AG1097" s="90"/>
      <c r="AH1097" s="90"/>
      <c r="AI1097" s="64"/>
      <c r="AJ1097" s="90"/>
    </row>
    <row r="1098" spans="31:36">
      <c r="AE1098" s="90"/>
      <c r="AF1098" s="90"/>
      <c r="AG1098" s="90"/>
      <c r="AH1098" s="90"/>
      <c r="AI1098" s="64"/>
      <c r="AJ1098" s="90"/>
    </row>
    <row r="1099" spans="31:36">
      <c r="AE1099" s="90"/>
      <c r="AF1099" s="90"/>
      <c r="AG1099" s="90"/>
      <c r="AH1099" s="90"/>
      <c r="AI1099" s="64"/>
      <c r="AJ1099" s="90"/>
    </row>
    <row r="1100" spans="31:36">
      <c r="AE1100" s="90"/>
      <c r="AF1100" s="90"/>
      <c r="AG1100" s="90"/>
      <c r="AH1100" s="90"/>
      <c r="AI1100" s="64"/>
      <c r="AJ1100" s="90"/>
    </row>
    <row r="1101" spans="31:36">
      <c r="AE1101" s="90"/>
      <c r="AF1101" s="90"/>
      <c r="AG1101" s="90"/>
      <c r="AH1101" s="90"/>
      <c r="AI1101" s="64"/>
      <c r="AJ1101" s="90"/>
    </row>
    <row r="1102" spans="31:36">
      <c r="AE1102" s="90"/>
      <c r="AF1102" s="90"/>
      <c r="AG1102" s="90"/>
      <c r="AH1102" s="90"/>
      <c r="AI1102" s="64"/>
      <c r="AJ1102" s="90"/>
    </row>
    <row r="1103" spans="31:36">
      <c r="AE1103" s="90"/>
      <c r="AF1103" s="90"/>
      <c r="AG1103" s="90"/>
      <c r="AH1103" s="90"/>
      <c r="AI1103" s="64"/>
      <c r="AJ1103" s="90"/>
    </row>
    <row r="1104" spans="31:36">
      <c r="AE1104" s="90"/>
      <c r="AF1104" s="90"/>
      <c r="AG1104" s="90"/>
      <c r="AH1104" s="90"/>
      <c r="AI1104" s="64"/>
      <c r="AJ1104" s="90"/>
    </row>
    <row r="1105" spans="31:36">
      <c r="AE1105" s="90"/>
      <c r="AF1105" s="90"/>
      <c r="AG1105" s="90"/>
      <c r="AH1105" s="90"/>
      <c r="AI1105" s="64"/>
      <c r="AJ1105" s="90"/>
    </row>
    <row r="1106" spans="31:36">
      <c r="AE1106" s="90"/>
      <c r="AF1106" s="90"/>
      <c r="AG1106" s="90"/>
      <c r="AH1106" s="90"/>
      <c r="AI1106" s="64"/>
      <c r="AJ1106" s="90"/>
    </row>
    <row r="1107" spans="31:36">
      <c r="AE1107" s="90"/>
      <c r="AF1107" s="90"/>
      <c r="AG1107" s="90"/>
      <c r="AH1107" s="90"/>
      <c r="AI1107" s="64"/>
      <c r="AJ1107" s="90"/>
    </row>
    <row r="1108" spans="31:36">
      <c r="AE1108" s="90"/>
      <c r="AF1108" s="90"/>
      <c r="AG1108" s="90"/>
      <c r="AH1108" s="90"/>
      <c r="AI1108" s="64"/>
      <c r="AJ1108" s="90"/>
    </row>
    <row r="1109" spans="31:36">
      <c r="AE1109" s="90"/>
      <c r="AF1109" s="90"/>
      <c r="AG1109" s="90"/>
      <c r="AH1109" s="90"/>
      <c r="AI1109" s="64"/>
      <c r="AJ1109" s="90"/>
    </row>
    <row r="1110" spans="31:36">
      <c r="AE1110" s="90"/>
      <c r="AF1110" s="90"/>
      <c r="AG1110" s="90"/>
      <c r="AH1110" s="90"/>
      <c r="AI1110" s="64"/>
      <c r="AJ1110" s="90"/>
    </row>
    <row r="1111" spans="31:36">
      <c r="AE1111" s="90"/>
      <c r="AF1111" s="90"/>
      <c r="AG1111" s="90"/>
      <c r="AH1111" s="90"/>
      <c r="AI1111" s="64"/>
      <c r="AJ1111" s="90"/>
    </row>
    <row r="1112" spans="31:36">
      <c r="AE1112" s="90"/>
      <c r="AF1112" s="90"/>
      <c r="AG1112" s="90"/>
      <c r="AH1112" s="90"/>
      <c r="AI1112" s="64"/>
      <c r="AJ1112" s="90"/>
    </row>
    <row r="1113" spans="31:36">
      <c r="AE1113" s="90"/>
      <c r="AF1113" s="90"/>
      <c r="AG1113" s="90"/>
      <c r="AH1113" s="90"/>
      <c r="AI1113" s="64"/>
      <c r="AJ1113" s="90"/>
    </row>
    <row r="1114" spans="31:36">
      <c r="AE1114" s="90"/>
      <c r="AF1114" s="90"/>
      <c r="AG1114" s="90"/>
      <c r="AH1114" s="90"/>
      <c r="AI1114" s="64"/>
      <c r="AJ1114" s="90"/>
    </row>
    <row r="1115" spans="31:36">
      <c r="AE1115" s="90"/>
      <c r="AF1115" s="90"/>
      <c r="AG1115" s="90"/>
      <c r="AH1115" s="90"/>
      <c r="AI1115" s="64"/>
      <c r="AJ1115" s="90"/>
    </row>
    <row r="1116" spans="31:36">
      <c r="AE1116" s="90"/>
      <c r="AF1116" s="90"/>
      <c r="AG1116" s="90"/>
      <c r="AH1116" s="90"/>
      <c r="AI1116" s="64"/>
      <c r="AJ1116" s="90"/>
    </row>
    <row r="1117" spans="31:36">
      <c r="AE1117" s="90"/>
      <c r="AF1117" s="90"/>
      <c r="AG1117" s="90"/>
      <c r="AH1117" s="90"/>
      <c r="AI1117" s="64"/>
      <c r="AJ1117" s="90"/>
    </row>
    <row r="1118" spans="31:36">
      <c r="AE1118" s="90"/>
      <c r="AF1118" s="90"/>
      <c r="AG1118" s="90"/>
      <c r="AH1118" s="90"/>
      <c r="AI1118" s="64"/>
      <c r="AJ1118" s="90"/>
    </row>
    <row r="1119" spans="31:36">
      <c r="AE1119" s="90"/>
      <c r="AF1119" s="90"/>
      <c r="AG1119" s="90"/>
      <c r="AH1119" s="90"/>
      <c r="AI1119" s="64"/>
      <c r="AJ1119" s="90"/>
    </row>
    <row r="1120" spans="31:36">
      <c r="AE1120" s="90"/>
      <c r="AF1120" s="90"/>
      <c r="AG1120" s="90"/>
      <c r="AH1120" s="90"/>
      <c r="AI1120" s="64"/>
      <c r="AJ1120" s="90"/>
    </row>
    <row r="1121" spans="31:36">
      <c r="AE1121" s="90"/>
      <c r="AF1121" s="90"/>
      <c r="AG1121" s="90"/>
      <c r="AH1121" s="90"/>
      <c r="AI1121" s="64"/>
      <c r="AJ1121" s="90"/>
    </row>
    <row r="1122" spans="31:36">
      <c r="AE1122" s="90"/>
      <c r="AF1122" s="90"/>
      <c r="AG1122" s="90"/>
      <c r="AH1122" s="90"/>
      <c r="AI1122" s="64"/>
      <c r="AJ1122" s="90"/>
    </row>
    <row r="1123" spans="31:36">
      <c r="AE1123" s="90"/>
      <c r="AF1123" s="90"/>
      <c r="AG1123" s="90"/>
      <c r="AH1123" s="90"/>
      <c r="AI1123" s="64"/>
      <c r="AJ1123" s="90"/>
    </row>
    <row r="1124" spans="31:36">
      <c r="AE1124" s="90"/>
      <c r="AF1124" s="90"/>
      <c r="AG1124" s="90"/>
      <c r="AH1124" s="90"/>
      <c r="AI1124" s="64"/>
      <c r="AJ1124" s="90"/>
    </row>
    <row r="1125" spans="31:36">
      <c r="AE1125" s="90"/>
      <c r="AF1125" s="90"/>
      <c r="AG1125" s="90"/>
      <c r="AH1125" s="90"/>
      <c r="AI1125" s="64"/>
      <c r="AJ1125" s="90"/>
    </row>
    <row r="1126" spans="31:36">
      <c r="AE1126" s="90"/>
      <c r="AF1126" s="90"/>
      <c r="AG1126" s="90"/>
      <c r="AH1126" s="90"/>
      <c r="AI1126" s="64"/>
      <c r="AJ1126" s="90"/>
    </row>
    <row r="1127" spans="31:36">
      <c r="AE1127" s="90"/>
      <c r="AF1127" s="90"/>
      <c r="AG1127" s="90"/>
      <c r="AH1127" s="90"/>
      <c r="AI1127" s="64"/>
      <c r="AJ1127" s="90"/>
    </row>
    <row r="1128" spans="31:36">
      <c r="AE1128" s="90"/>
      <c r="AF1128" s="90"/>
      <c r="AG1128" s="90"/>
      <c r="AH1128" s="90"/>
      <c r="AI1128" s="64"/>
      <c r="AJ1128" s="90"/>
    </row>
    <row r="1129" spans="31:36">
      <c r="AE1129" s="90"/>
      <c r="AF1129" s="90"/>
      <c r="AG1129" s="90"/>
      <c r="AH1129" s="90"/>
      <c r="AI1129" s="64"/>
      <c r="AJ1129" s="90"/>
    </row>
    <row r="1130" spans="31:36">
      <c r="AE1130" s="90"/>
      <c r="AF1130" s="90"/>
      <c r="AG1130" s="90"/>
      <c r="AH1130" s="90"/>
      <c r="AI1130" s="64"/>
      <c r="AJ1130" s="90"/>
    </row>
    <row r="1131" spans="31:36">
      <c r="AE1131" s="90"/>
      <c r="AF1131" s="90"/>
      <c r="AG1131" s="90"/>
      <c r="AH1131" s="90"/>
      <c r="AI1131" s="64"/>
      <c r="AJ1131" s="90"/>
    </row>
    <row r="1132" spans="31:36">
      <c r="AE1132" s="90"/>
      <c r="AF1132" s="90"/>
      <c r="AG1132" s="90"/>
      <c r="AH1132" s="90"/>
      <c r="AI1132" s="64"/>
      <c r="AJ1132" s="90"/>
    </row>
    <row r="1133" spans="31:36">
      <c r="AE1133" s="90"/>
      <c r="AF1133" s="90"/>
      <c r="AG1133" s="90"/>
      <c r="AH1133" s="90"/>
      <c r="AI1133" s="64"/>
      <c r="AJ1133" s="90"/>
    </row>
    <row r="1134" spans="31:36">
      <c r="AE1134" s="90"/>
      <c r="AF1134" s="90"/>
      <c r="AG1134" s="90"/>
      <c r="AH1134" s="90"/>
      <c r="AI1134" s="64"/>
      <c r="AJ1134" s="90"/>
    </row>
    <row r="1135" spans="31:36">
      <c r="AE1135" s="90"/>
      <c r="AF1135" s="90"/>
      <c r="AG1135" s="90"/>
      <c r="AH1135" s="90"/>
      <c r="AI1135" s="64"/>
      <c r="AJ1135" s="90"/>
    </row>
    <row r="1136" spans="31:36">
      <c r="AE1136" s="90"/>
      <c r="AF1136" s="90"/>
      <c r="AG1136" s="90"/>
      <c r="AH1136" s="90"/>
      <c r="AI1136" s="64"/>
      <c r="AJ1136" s="90"/>
    </row>
    <row r="1137" spans="31:36">
      <c r="AE1137" s="90"/>
      <c r="AF1137" s="90"/>
      <c r="AG1137" s="90"/>
      <c r="AH1137" s="90"/>
      <c r="AI1137" s="64"/>
      <c r="AJ1137" s="90"/>
    </row>
    <row r="1138" spans="31:36">
      <c r="AE1138" s="90"/>
      <c r="AF1138" s="90"/>
      <c r="AG1138" s="90"/>
      <c r="AH1138" s="90"/>
      <c r="AI1138" s="64"/>
      <c r="AJ1138" s="90"/>
    </row>
    <row r="1139" spans="31:36">
      <c r="AE1139" s="90"/>
      <c r="AF1139" s="90"/>
      <c r="AG1139" s="90"/>
      <c r="AH1139" s="90"/>
      <c r="AI1139" s="64"/>
      <c r="AJ1139" s="90"/>
    </row>
    <row r="1140" spans="31:36">
      <c r="AE1140" s="90"/>
      <c r="AF1140" s="90"/>
      <c r="AG1140" s="90"/>
      <c r="AH1140" s="90"/>
      <c r="AI1140" s="64"/>
      <c r="AJ1140" s="90"/>
    </row>
    <row r="1141" spans="31:36">
      <c r="AE1141" s="90"/>
      <c r="AF1141" s="90"/>
      <c r="AG1141" s="90"/>
      <c r="AH1141" s="90"/>
      <c r="AI1141" s="64"/>
      <c r="AJ1141" s="90"/>
    </row>
    <row r="1142" spans="31:36">
      <c r="AE1142" s="90"/>
      <c r="AF1142" s="90"/>
      <c r="AG1142" s="90"/>
      <c r="AH1142" s="90"/>
      <c r="AI1142" s="64"/>
      <c r="AJ1142" s="90"/>
    </row>
    <row r="1143" spans="31:36">
      <c r="AE1143" s="90"/>
      <c r="AF1143" s="90"/>
      <c r="AG1143" s="90"/>
      <c r="AH1143" s="90"/>
      <c r="AI1143" s="64"/>
      <c r="AJ1143" s="90"/>
    </row>
    <row r="1144" spans="31:36">
      <c r="AE1144" s="90"/>
      <c r="AF1144" s="90"/>
      <c r="AG1144" s="90"/>
      <c r="AH1144" s="90"/>
      <c r="AI1144" s="64"/>
      <c r="AJ1144" s="90"/>
    </row>
    <row r="1145" spans="31:36">
      <c r="AE1145" s="90"/>
      <c r="AF1145" s="90"/>
      <c r="AG1145" s="90"/>
      <c r="AH1145" s="90"/>
      <c r="AI1145" s="64"/>
      <c r="AJ1145" s="90"/>
    </row>
    <row r="1146" spans="31:36">
      <c r="AE1146" s="90"/>
      <c r="AF1146" s="90"/>
      <c r="AG1146" s="90"/>
      <c r="AH1146" s="90"/>
      <c r="AI1146" s="64"/>
      <c r="AJ1146" s="90"/>
    </row>
    <row r="1147" spans="31:36">
      <c r="AE1147" s="90"/>
      <c r="AF1147" s="90"/>
      <c r="AG1147" s="90"/>
      <c r="AH1147" s="90"/>
      <c r="AI1147" s="64"/>
      <c r="AJ1147" s="90"/>
    </row>
    <row r="1148" spans="31:36">
      <c r="AE1148" s="90"/>
      <c r="AF1148" s="90"/>
      <c r="AG1148" s="90"/>
      <c r="AH1148" s="90"/>
      <c r="AI1148" s="64"/>
      <c r="AJ1148" s="90"/>
    </row>
    <row r="1149" spans="31:36">
      <c r="AE1149" s="90"/>
      <c r="AF1149" s="90"/>
      <c r="AG1149" s="90"/>
      <c r="AH1149" s="90"/>
      <c r="AI1149" s="64"/>
      <c r="AJ1149" s="90"/>
    </row>
    <row r="1150" spans="31:36">
      <c r="AE1150" s="90"/>
      <c r="AF1150" s="90"/>
      <c r="AG1150" s="90"/>
      <c r="AH1150" s="90"/>
      <c r="AI1150" s="64"/>
      <c r="AJ1150" s="90"/>
    </row>
    <row r="1151" spans="31:36">
      <c r="AE1151" s="90"/>
      <c r="AF1151" s="90"/>
      <c r="AG1151" s="90"/>
      <c r="AH1151" s="90"/>
      <c r="AI1151" s="64"/>
      <c r="AJ1151" s="90"/>
    </row>
    <row r="1152" spans="31:36">
      <c r="AE1152" s="90"/>
      <c r="AF1152" s="90"/>
      <c r="AG1152" s="90"/>
      <c r="AH1152" s="90"/>
      <c r="AI1152" s="64"/>
      <c r="AJ1152" s="90"/>
    </row>
    <row r="1153" spans="31:36">
      <c r="AE1153" s="90"/>
      <c r="AF1153" s="90"/>
      <c r="AG1153" s="90"/>
      <c r="AH1153" s="90"/>
      <c r="AI1153" s="64"/>
      <c r="AJ1153" s="90"/>
    </row>
    <row r="1154" spans="31:36">
      <c r="AE1154" s="90"/>
      <c r="AF1154" s="90"/>
      <c r="AG1154" s="90"/>
      <c r="AH1154" s="90"/>
      <c r="AI1154" s="64"/>
      <c r="AJ1154" s="90"/>
    </row>
    <row r="1155" spans="31:36">
      <c r="AE1155" s="90"/>
      <c r="AF1155" s="90"/>
      <c r="AG1155" s="90"/>
      <c r="AH1155" s="90"/>
      <c r="AI1155" s="64"/>
      <c r="AJ1155" s="90"/>
    </row>
    <row r="1156" spans="31:36">
      <c r="AE1156" s="90"/>
      <c r="AF1156" s="90"/>
      <c r="AG1156" s="90"/>
      <c r="AH1156" s="90"/>
      <c r="AI1156" s="64"/>
      <c r="AJ1156" s="90"/>
    </row>
    <row r="1157" spans="31:36">
      <c r="AE1157" s="90"/>
      <c r="AF1157" s="90"/>
      <c r="AG1157" s="90"/>
      <c r="AH1157" s="90"/>
      <c r="AI1157" s="64"/>
      <c r="AJ1157" s="90"/>
    </row>
    <row r="1158" spans="31:36">
      <c r="AE1158" s="90"/>
      <c r="AF1158" s="90"/>
      <c r="AG1158" s="90"/>
      <c r="AH1158" s="90"/>
      <c r="AI1158" s="64"/>
      <c r="AJ1158" s="90"/>
    </row>
    <row r="1159" spans="31:36">
      <c r="AE1159" s="90"/>
      <c r="AF1159" s="90"/>
      <c r="AG1159" s="90"/>
      <c r="AH1159" s="90"/>
      <c r="AI1159" s="64"/>
      <c r="AJ1159" s="90"/>
    </row>
    <row r="1160" spans="31:36">
      <c r="AE1160" s="90"/>
      <c r="AF1160" s="90"/>
      <c r="AG1160" s="90"/>
      <c r="AH1160" s="90"/>
      <c r="AI1160" s="64"/>
      <c r="AJ1160" s="90"/>
    </row>
    <row r="1161" spans="31:36">
      <c r="AE1161" s="90"/>
      <c r="AF1161" s="90"/>
      <c r="AG1161" s="90"/>
      <c r="AH1161" s="90"/>
      <c r="AI1161" s="64"/>
      <c r="AJ1161" s="90"/>
    </row>
    <row r="1162" spans="31:36">
      <c r="AE1162" s="90"/>
      <c r="AF1162" s="90"/>
      <c r="AG1162" s="90"/>
      <c r="AH1162" s="90"/>
      <c r="AI1162" s="64"/>
      <c r="AJ1162" s="90"/>
    </row>
    <row r="1163" spans="31:36">
      <c r="AE1163" s="90"/>
      <c r="AF1163" s="90"/>
      <c r="AG1163" s="90"/>
      <c r="AH1163" s="90"/>
      <c r="AI1163" s="64"/>
      <c r="AJ1163" s="90"/>
    </row>
    <row r="1164" spans="31:36">
      <c r="AE1164" s="90"/>
      <c r="AF1164" s="90"/>
      <c r="AG1164" s="90"/>
      <c r="AH1164" s="90"/>
      <c r="AI1164" s="64"/>
      <c r="AJ1164" s="90"/>
    </row>
    <row r="1165" spans="31:36">
      <c r="AE1165" s="90"/>
      <c r="AF1165" s="90"/>
      <c r="AG1165" s="90"/>
      <c r="AH1165" s="90"/>
      <c r="AI1165" s="64"/>
      <c r="AJ1165" s="90"/>
    </row>
    <row r="1166" spans="31:36">
      <c r="AE1166" s="90"/>
      <c r="AF1166" s="90"/>
      <c r="AG1166" s="90"/>
      <c r="AH1166" s="90"/>
      <c r="AI1166" s="64"/>
      <c r="AJ1166" s="90"/>
    </row>
    <row r="1167" spans="31:36">
      <c r="AE1167" s="90"/>
      <c r="AF1167" s="90"/>
      <c r="AG1167" s="90"/>
      <c r="AH1167" s="90"/>
      <c r="AI1167" s="64"/>
      <c r="AJ1167" s="90"/>
    </row>
    <row r="1168" spans="31:36">
      <c r="AE1168" s="90"/>
      <c r="AF1168" s="90"/>
      <c r="AG1168" s="90"/>
      <c r="AH1168" s="90"/>
      <c r="AI1168" s="64"/>
      <c r="AJ1168" s="90"/>
    </row>
    <row r="1169" spans="31:36">
      <c r="AE1169" s="90"/>
      <c r="AF1169" s="90"/>
      <c r="AG1169" s="90"/>
      <c r="AH1169" s="90"/>
      <c r="AI1169" s="64"/>
      <c r="AJ1169" s="90"/>
    </row>
    <row r="1170" spans="31:36">
      <c r="AE1170" s="90"/>
      <c r="AF1170" s="90"/>
      <c r="AG1170" s="90"/>
      <c r="AH1170" s="90"/>
      <c r="AI1170" s="64"/>
      <c r="AJ1170" s="90"/>
    </row>
    <row r="1171" spans="31:36">
      <c r="AE1171" s="90"/>
      <c r="AF1171" s="90"/>
      <c r="AG1171" s="90"/>
      <c r="AH1171" s="90"/>
      <c r="AI1171" s="64"/>
      <c r="AJ1171" s="90"/>
    </row>
    <row r="1172" spans="31:36">
      <c r="AE1172" s="90"/>
      <c r="AF1172" s="90"/>
      <c r="AG1172" s="90"/>
      <c r="AH1172" s="90"/>
      <c r="AI1172" s="64"/>
      <c r="AJ1172" s="90"/>
    </row>
    <row r="1173" spans="31:36">
      <c r="AE1173" s="90"/>
      <c r="AF1173" s="90"/>
      <c r="AG1173" s="90"/>
      <c r="AH1173" s="90"/>
      <c r="AI1173" s="64"/>
      <c r="AJ1173" s="90"/>
    </row>
    <row r="1174" spans="31:36">
      <c r="AE1174" s="90"/>
      <c r="AF1174" s="90"/>
      <c r="AG1174" s="90"/>
      <c r="AH1174" s="90"/>
      <c r="AI1174" s="64"/>
      <c r="AJ1174" s="90"/>
    </row>
    <row r="1175" spans="31:36">
      <c r="AE1175" s="90"/>
      <c r="AF1175" s="90"/>
      <c r="AG1175" s="90"/>
      <c r="AH1175" s="90"/>
      <c r="AI1175" s="64"/>
      <c r="AJ1175" s="90"/>
    </row>
    <row r="1176" spans="31:36">
      <c r="AE1176" s="90"/>
      <c r="AF1176" s="90"/>
      <c r="AG1176" s="90"/>
      <c r="AH1176" s="90"/>
      <c r="AI1176" s="64"/>
      <c r="AJ1176" s="90"/>
    </row>
    <row r="1177" spans="31:36">
      <c r="AE1177" s="90"/>
      <c r="AF1177" s="90"/>
      <c r="AG1177" s="90"/>
      <c r="AH1177" s="90"/>
      <c r="AI1177" s="64"/>
      <c r="AJ1177" s="90"/>
    </row>
    <row r="1178" spans="31:36">
      <c r="AE1178" s="90"/>
      <c r="AF1178" s="90"/>
      <c r="AG1178" s="90"/>
      <c r="AH1178" s="90"/>
      <c r="AI1178" s="64"/>
      <c r="AJ1178" s="90"/>
    </row>
    <row r="1179" spans="31:36">
      <c r="AE1179" s="90"/>
      <c r="AF1179" s="90"/>
      <c r="AG1179" s="90"/>
      <c r="AH1179" s="90"/>
      <c r="AI1179" s="64"/>
      <c r="AJ1179" s="90"/>
    </row>
    <row r="1180" spans="31:36">
      <c r="AE1180" s="90"/>
      <c r="AF1180" s="90"/>
      <c r="AG1180" s="90"/>
      <c r="AH1180" s="90"/>
      <c r="AI1180" s="64"/>
      <c r="AJ1180" s="90"/>
    </row>
    <row r="1181" spans="31:36">
      <c r="AE1181" s="90"/>
      <c r="AF1181" s="90"/>
      <c r="AG1181" s="90"/>
      <c r="AH1181" s="90"/>
      <c r="AI1181" s="64"/>
      <c r="AJ1181" s="90"/>
    </row>
    <row r="1182" spans="31:36">
      <c r="AE1182" s="90"/>
      <c r="AF1182" s="90"/>
      <c r="AG1182" s="90"/>
      <c r="AH1182" s="90"/>
      <c r="AI1182" s="64"/>
      <c r="AJ1182" s="90"/>
    </row>
    <row r="1183" spans="31:36">
      <c r="AE1183" s="90"/>
      <c r="AF1183" s="90"/>
      <c r="AG1183" s="90"/>
      <c r="AH1183" s="90"/>
      <c r="AI1183" s="64"/>
      <c r="AJ1183" s="90"/>
    </row>
    <row r="1184" spans="31:36">
      <c r="AE1184" s="90"/>
      <c r="AF1184" s="90"/>
      <c r="AG1184" s="90"/>
      <c r="AH1184" s="90"/>
      <c r="AI1184" s="64"/>
      <c r="AJ1184" s="90"/>
    </row>
    <row r="1185" spans="31:36">
      <c r="AE1185" s="90"/>
      <c r="AF1185" s="90"/>
      <c r="AG1185" s="90"/>
      <c r="AH1185" s="90"/>
      <c r="AI1185" s="64"/>
      <c r="AJ1185" s="90"/>
    </row>
    <row r="1186" spans="31:36">
      <c r="AE1186" s="90"/>
      <c r="AF1186" s="90"/>
      <c r="AG1186" s="90"/>
      <c r="AH1186" s="90"/>
      <c r="AI1186" s="64"/>
      <c r="AJ1186" s="90"/>
    </row>
    <row r="1187" spans="31:36">
      <c r="AE1187" s="90"/>
      <c r="AF1187" s="90"/>
      <c r="AG1187" s="90"/>
      <c r="AH1187" s="90"/>
      <c r="AI1187" s="64"/>
      <c r="AJ1187" s="90"/>
    </row>
    <row r="1188" spans="31:36">
      <c r="AE1188" s="90"/>
      <c r="AF1188" s="90"/>
      <c r="AG1188" s="90"/>
      <c r="AH1188" s="90"/>
      <c r="AI1188" s="64"/>
      <c r="AJ1188" s="90"/>
    </row>
    <row r="1189" spans="31:36">
      <c r="AE1189" s="90"/>
      <c r="AF1189" s="90"/>
      <c r="AG1189" s="90"/>
      <c r="AH1189" s="90"/>
      <c r="AI1189" s="64"/>
      <c r="AJ1189" s="90"/>
    </row>
    <row r="1190" spans="31:36">
      <c r="AE1190" s="90"/>
      <c r="AF1190" s="90"/>
      <c r="AG1190" s="90"/>
      <c r="AH1190" s="90"/>
      <c r="AI1190" s="64"/>
      <c r="AJ1190" s="90"/>
    </row>
    <row r="1191" spans="31:36">
      <c r="AE1191" s="90"/>
      <c r="AF1191" s="90"/>
      <c r="AG1191" s="90"/>
      <c r="AH1191" s="90"/>
      <c r="AI1191" s="64"/>
      <c r="AJ1191" s="90"/>
    </row>
    <row r="1192" spans="31:36">
      <c r="AE1192" s="90"/>
      <c r="AF1192" s="90"/>
      <c r="AG1192" s="90"/>
      <c r="AH1192" s="90"/>
      <c r="AI1192" s="64"/>
      <c r="AJ1192" s="90"/>
    </row>
    <row r="1193" spans="31:36">
      <c r="AE1193" s="90"/>
      <c r="AF1193" s="90"/>
      <c r="AG1193" s="90"/>
      <c r="AH1193" s="90"/>
      <c r="AI1193" s="64"/>
      <c r="AJ1193" s="90"/>
    </row>
    <row r="1194" spans="31:36">
      <c r="AE1194" s="90"/>
      <c r="AF1194" s="90"/>
      <c r="AG1194" s="90"/>
      <c r="AH1194" s="90"/>
      <c r="AI1194" s="64"/>
      <c r="AJ1194" s="90"/>
    </row>
    <row r="1195" spans="31:36">
      <c r="AE1195" s="90"/>
      <c r="AF1195" s="90"/>
      <c r="AG1195" s="90"/>
      <c r="AH1195" s="90"/>
      <c r="AI1195" s="64"/>
      <c r="AJ1195" s="90"/>
    </row>
    <row r="1196" spans="31:36">
      <c r="AE1196" s="90"/>
      <c r="AF1196" s="90"/>
      <c r="AG1196" s="90"/>
      <c r="AH1196" s="90"/>
      <c r="AI1196" s="64"/>
      <c r="AJ1196" s="90"/>
    </row>
    <row r="1197" spans="31:36">
      <c r="AE1197" s="90"/>
      <c r="AF1197" s="90"/>
      <c r="AG1197" s="90"/>
      <c r="AH1197" s="90"/>
      <c r="AI1197" s="64"/>
      <c r="AJ1197" s="90"/>
    </row>
    <row r="1198" spans="31:36">
      <c r="AE1198" s="90"/>
      <c r="AF1198" s="90"/>
      <c r="AG1198" s="90"/>
      <c r="AH1198" s="90"/>
      <c r="AI1198" s="64"/>
      <c r="AJ1198" s="90"/>
    </row>
    <row r="1199" spans="31:36">
      <c r="AE1199" s="90"/>
      <c r="AF1199" s="90"/>
      <c r="AG1199" s="90"/>
      <c r="AH1199" s="90"/>
      <c r="AI1199" s="64"/>
      <c r="AJ1199" s="90"/>
    </row>
    <row r="1200" spans="31:36">
      <c r="AE1200" s="90"/>
      <c r="AF1200" s="90"/>
      <c r="AG1200" s="90"/>
      <c r="AH1200" s="90"/>
      <c r="AI1200" s="64"/>
      <c r="AJ1200" s="90"/>
    </row>
    <row r="1201" spans="31:36">
      <c r="AE1201" s="90"/>
      <c r="AF1201" s="90"/>
      <c r="AG1201" s="90"/>
      <c r="AH1201" s="90"/>
      <c r="AI1201" s="64"/>
      <c r="AJ1201" s="90"/>
    </row>
    <row r="1202" spans="31:36">
      <c r="AE1202" s="90"/>
      <c r="AF1202" s="90"/>
      <c r="AG1202" s="90"/>
      <c r="AH1202" s="90"/>
      <c r="AI1202" s="64"/>
      <c r="AJ1202" s="90"/>
    </row>
    <row r="1203" spans="31:36">
      <c r="AE1203" s="90"/>
      <c r="AF1203" s="90"/>
      <c r="AG1203" s="90"/>
      <c r="AH1203" s="90"/>
      <c r="AI1203" s="64"/>
      <c r="AJ1203" s="90"/>
    </row>
    <row r="1204" spans="31:36">
      <c r="AE1204" s="90"/>
      <c r="AF1204" s="90"/>
      <c r="AG1204" s="90"/>
      <c r="AH1204" s="90"/>
      <c r="AI1204" s="64"/>
      <c r="AJ1204" s="90"/>
    </row>
    <row r="1205" spans="31:36">
      <c r="AE1205" s="90"/>
      <c r="AF1205" s="90"/>
      <c r="AG1205" s="90"/>
      <c r="AH1205" s="90"/>
      <c r="AI1205" s="64"/>
      <c r="AJ1205" s="90"/>
    </row>
    <row r="1206" spans="31:36">
      <c r="AE1206" s="90"/>
      <c r="AF1206" s="90"/>
      <c r="AG1206" s="90"/>
      <c r="AH1206" s="90"/>
      <c r="AI1206" s="64"/>
      <c r="AJ1206" s="90"/>
    </row>
    <row r="1207" spans="31:36">
      <c r="AE1207" s="90"/>
      <c r="AF1207" s="90"/>
      <c r="AG1207" s="90"/>
      <c r="AH1207" s="90"/>
      <c r="AI1207" s="64"/>
      <c r="AJ1207" s="90"/>
    </row>
    <row r="1208" spans="31:36">
      <c r="AE1208" s="90"/>
      <c r="AF1208" s="90"/>
      <c r="AG1208" s="90"/>
      <c r="AH1208" s="90"/>
      <c r="AI1208" s="64"/>
      <c r="AJ1208" s="90"/>
    </row>
    <row r="1209" spans="31:36">
      <c r="AE1209" s="90"/>
      <c r="AF1209" s="90"/>
      <c r="AG1209" s="90"/>
      <c r="AH1209" s="90"/>
      <c r="AI1209" s="64"/>
      <c r="AJ1209" s="90"/>
    </row>
    <row r="1210" spans="31:36">
      <c r="AE1210" s="90"/>
      <c r="AF1210" s="90"/>
      <c r="AG1210" s="90"/>
      <c r="AH1210" s="90"/>
      <c r="AI1210" s="64"/>
      <c r="AJ1210" s="90"/>
    </row>
    <row r="1211" spans="31:36">
      <c r="AE1211" s="90"/>
      <c r="AF1211" s="90"/>
      <c r="AG1211" s="90"/>
      <c r="AH1211" s="90"/>
      <c r="AI1211" s="64"/>
      <c r="AJ1211" s="90"/>
    </row>
    <row r="1212" spans="31:36">
      <c r="AE1212" s="90"/>
      <c r="AF1212" s="90"/>
      <c r="AG1212" s="90"/>
      <c r="AH1212" s="90"/>
      <c r="AI1212" s="64"/>
      <c r="AJ1212" s="90"/>
    </row>
    <row r="1213" spans="31:36">
      <c r="AE1213" s="90"/>
      <c r="AF1213" s="90"/>
      <c r="AG1213" s="90"/>
      <c r="AH1213" s="90"/>
      <c r="AI1213" s="64"/>
      <c r="AJ1213" s="90"/>
    </row>
    <row r="1214" spans="31:36">
      <c r="AE1214" s="90"/>
      <c r="AF1214" s="90"/>
      <c r="AG1214" s="90"/>
      <c r="AH1214" s="90"/>
      <c r="AI1214" s="64"/>
      <c r="AJ1214" s="90"/>
    </row>
    <row r="1215" spans="31:36">
      <c r="AE1215" s="90"/>
      <c r="AF1215" s="90"/>
      <c r="AG1215" s="90"/>
      <c r="AH1215" s="90"/>
      <c r="AI1215" s="64"/>
      <c r="AJ1215" s="90"/>
    </row>
    <row r="1216" spans="31:36">
      <c r="AE1216" s="90"/>
      <c r="AF1216" s="90"/>
      <c r="AG1216" s="90"/>
      <c r="AH1216" s="90"/>
      <c r="AI1216" s="64"/>
      <c r="AJ1216" s="90"/>
    </row>
    <row r="1217" spans="31:36">
      <c r="AE1217" s="90"/>
      <c r="AF1217" s="90"/>
      <c r="AG1217" s="90"/>
      <c r="AH1217" s="90"/>
      <c r="AI1217" s="64"/>
      <c r="AJ1217" s="90"/>
    </row>
    <row r="1218" spans="31:36">
      <c r="AE1218" s="90"/>
      <c r="AF1218" s="90"/>
      <c r="AG1218" s="90"/>
      <c r="AH1218" s="90"/>
      <c r="AI1218" s="64"/>
      <c r="AJ1218" s="90"/>
    </row>
    <row r="1219" spans="31:36">
      <c r="AE1219" s="90"/>
      <c r="AF1219" s="90"/>
      <c r="AG1219" s="90"/>
      <c r="AH1219" s="90"/>
      <c r="AI1219" s="64"/>
      <c r="AJ1219" s="90"/>
    </row>
    <row r="1220" spans="31:36">
      <c r="AE1220" s="90"/>
      <c r="AF1220" s="90"/>
      <c r="AG1220" s="90"/>
      <c r="AH1220" s="90"/>
      <c r="AI1220" s="64"/>
      <c r="AJ1220" s="90"/>
    </row>
    <row r="1221" spans="31:36">
      <c r="AE1221" s="90"/>
      <c r="AF1221" s="90"/>
      <c r="AG1221" s="90"/>
      <c r="AH1221" s="90"/>
      <c r="AI1221" s="64"/>
      <c r="AJ1221" s="90"/>
    </row>
    <row r="1222" spans="31:36">
      <c r="AE1222" s="90"/>
      <c r="AF1222" s="90"/>
      <c r="AG1222" s="90"/>
      <c r="AH1222" s="90"/>
      <c r="AI1222" s="64"/>
      <c r="AJ1222" s="90"/>
    </row>
    <row r="1223" spans="31:36">
      <c r="AE1223" s="90"/>
      <c r="AF1223" s="90"/>
      <c r="AG1223" s="90"/>
      <c r="AH1223" s="90"/>
      <c r="AI1223" s="64"/>
      <c r="AJ1223" s="90"/>
    </row>
    <row r="1224" spans="31:36">
      <c r="AE1224" s="90"/>
      <c r="AF1224" s="90"/>
      <c r="AG1224" s="90"/>
      <c r="AH1224" s="90"/>
      <c r="AI1224" s="64"/>
      <c r="AJ1224" s="90"/>
    </row>
    <row r="1225" spans="31:36">
      <c r="AE1225" s="90"/>
      <c r="AF1225" s="90"/>
      <c r="AG1225" s="90"/>
      <c r="AH1225" s="90"/>
      <c r="AI1225" s="64"/>
      <c r="AJ1225" s="90"/>
    </row>
    <row r="1226" spans="31:36">
      <c r="AE1226" s="90"/>
      <c r="AF1226" s="90"/>
      <c r="AG1226" s="90"/>
      <c r="AH1226" s="90"/>
      <c r="AI1226" s="64"/>
      <c r="AJ1226" s="90"/>
    </row>
    <row r="1227" spans="31:36">
      <c r="AE1227" s="90"/>
      <c r="AF1227" s="90"/>
      <c r="AG1227" s="90"/>
      <c r="AH1227" s="90"/>
      <c r="AI1227" s="64"/>
      <c r="AJ1227" s="90"/>
    </row>
    <row r="1228" spans="31:36">
      <c r="AE1228" s="90"/>
      <c r="AF1228" s="90"/>
      <c r="AG1228" s="90"/>
      <c r="AH1228" s="90"/>
      <c r="AI1228" s="64"/>
      <c r="AJ1228" s="90"/>
    </row>
    <row r="1229" spans="31:36">
      <c r="AE1229" s="90"/>
      <c r="AF1229" s="90"/>
      <c r="AG1229" s="90"/>
      <c r="AH1229" s="90"/>
      <c r="AI1229" s="64"/>
      <c r="AJ1229" s="90"/>
    </row>
    <row r="1230" spans="31:36">
      <c r="AE1230" s="90"/>
      <c r="AF1230" s="90"/>
      <c r="AG1230" s="90"/>
      <c r="AH1230" s="90"/>
      <c r="AI1230" s="64"/>
      <c r="AJ1230" s="90"/>
    </row>
    <row r="1231" spans="31:36">
      <c r="AE1231" s="90"/>
      <c r="AF1231" s="90"/>
      <c r="AG1231" s="90"/>
      <c r="AH1231" s="90"/>
      <c r="AI1231" s="64"/>
      <c r="AJ1231" s="90"/>
    </row>
    <row r="1232" spans="31:36">
      <c r="AE1232" s="90"/>
      <c r="AF1232" s="90"/>
      <c r="AG1232" s="90"/>
      <c r="AH1232" s="90"/>
      <c r="AI1232" s="64"/>
      <c r="AJ1232" s="90"/>
    </row>
    <row r="1233" spans="31:36">
      <c r="AE1233" s="90"/>
      <c r="AF1233" s="90"/>
      <c r="AG1233" s="90"/>
      <c r="AH1233" s="90"/>
      <c r="AI1233" s="64"/>
      <c r="AJ1233" s="90"/>
    </row>
    <row r="1234" spans="31:36">
      <c r="AE1234" s="90"/>
      <c r="AF1234" s="90"/>
      <c r="AG1234" s="90"/>
      <c r="AH1234" s="90"/>
      <c r="AI1234" s="64"/>
      <c r="AJ1234" s="90"/>
    </row>
    <row r="1235" spans="31:36">
      <c r="AE1235" s="90"/>
      <c r="AF1235" s="90"/>
      <c r="AG1235" s="90"/>
      <c r="AH1235" s="90"/>
      <c r="AI1235" s="64"/>
      <c r="AJ1235" s="90"/>
    </row>
    <row r="1236" spans="31:36">
      <c r="AE1236" s="90"/>
      <c r="AF1236" s="90"/>
      <c r="AG1236" s="90"/>
      <c r="AH1236" s="90"/>
      <c r="AI1236" s="64"/>
      <c r="AJ1236" s="90"/>
    </row>
    <row r="1237" spans="31:36">
      <c r="AE1237" s="90"/>
      <c r="AF1237" s="90"/>
      <c r="AG1237" s="90"/>
      <c r="AH1237" s="90"/>
      <c r="AI1237" s="64"/>
      <c r="AJ1237" s="90"/>
    </row>
    <row r="1238" spans="31:36">
      <c r="AE1238" s="90"/>
      <c r="AF1238" s="90"/>
      <c r="AG1238" s="90"/>
      <c r="AH1238" s="90"/>
      <c r="AI1238" s="64"/>
      <c r="AJ1238" s="90"/>
    </row>
    <row r="1239" spans="31:36">
      <c r="AE1239" s="90"/>
      <c r="AF1239" s="90"/>
      <c r="AG1239" s="90"/>
      <c r="AH1239" s="90"/>
      <c r="AI1239" s="64"/>
      <c r="AJ1239" s="90"/>
    </row>
    <row r="1240" spans="31:36">
      <c r="AE1240" s="90"/>
      <c r="AF1240" s="90"/>
      <c r="AG1240" s="90"/>
      <c r="AH1240" s="90"/>
      <c r="AI1240" s="64"/>
      <c r="AJ1240" s="90"/>
    </row>
    <row r="1241" spans="31:36">
      <c r="AE1241" s="90"/>
      <c r="AF1241" s="90"/>
      <c r="AG1241" s="90"/>
      <c r="AH1241" s="90"/>
      <c r="AI1241" s="64"/>
      <c r="AJ1241" s="90"/>
    </row>
    <row r="1242" spans="31:36">
      <c r="AE1242" s="90"/>
      <c r="AF1242" s="90"/>
      <c r="AG1242" s="90"/>
      <c r="AH1242" s="90"/>
      <c r="AI1242" s="64"/>
      <c r="AJ1242" s="90"/>
    </row>
    <row r="1243" spans="31:36">
      <c r="AE1243" s="90"/>
      <c r="AF1243" s="90"/>
      <c r="AG1243" s="90"/>
      <c r="AH1243" s="90"/>
      <c r="AI1243" s="64"/>
      <c r="AJ1243" s="90"/>
    </row>
    <row r="1244" spans="31:36">
      <c r="AE1244" s="90"/>
      <c r="AF1244" s="90"/>
      <c r="AG1244" s="90"/>
      <c r="AH1244" s="90"/>
      <c r="AI1244" s="64"/>
      <c r="AJ1244" s="90"/>
    </row>
    <row r="1245" spans="31:36">
      <c r="AE1245" s="90"/>
      <c r="AF1245" s="90"/>
      <c r="AG1245" s="90"/>
      <c r="AH1245" s="90"/>
      <c r="AI1245" s="64"/>
      <c r="AJ1245" s="90"/>
    </row>
    <row r="1246" spans="31:36">
      <c r="AE1246" s="90"/>
      <c r="AF1246" s="90"/>
      <c r="AG1246" s="90"/>
      <c r="AH1246" s="90"/>
      <c r="AI1246" s="64"/>
      <c r="AJ1246" s="90"/>
    </row>
    <row r="1247" spans="31:36">
      <c r="AE1247" s="90"/>
      <c r="AF1247" s="90"/>
      <c r="AG1247" s="90"/>
      <c r="AH1247" s="90"/>
      <c r="AI1247" s="64"/>
      <c r="AJ1247" s="90"/>
    </row>
    <row r="1248" spans="31:36">
      <c r="AE1248" s="90"/>
      <c r="AF1248" s="90"/>
      <c r="AG1248" s="90"/>
      <c r="AH1248" s="90"/>
      <c r="AI1248" s="64"/>
      <c r="AJ1248" s="90"/>
    </row>
    <row r="1249" spans="31:36">
      <c r="AE1249" s="90"/>
      <c r="AF1249" s="90"/>
      <c r="AG1249" s="90"/>
      <c r="AH1249" s="90"/>
      <c r="AI1249" s="64"/>
      <c r="AJ1249" s="90"/>
    </row>
    <row r="1250" spans="31:36">
      <c r="AE1250" s="90"/>
      <c r="AF1250" s="90"/>
      <c r="AG1250" s="90"/>
      <c r="AH1250" s="90"/>
      <c r="AI1250" s="64"/>
      <c r="AJ1250" s="90"/>
    </row>
    <row r="1251" spans="31:36">
      <c r="AE1251" s="90"/>
      <c r="AF1251" s="90"/>
      <c r="AG1251" s="90"/>
      <c r="AH1251" s="90"/>
      <c r="AI1251" s="64"/>
      <c r="AJ1251" s="90"/>
    </row>
    <row r="1252" spans="31:36">
      <c r="AE1252" s="90"/>
      <c r="AF1252" s="90"/>
      <c r="AG1252" s="90"/>
      <c r="AH1252" s="90"/>
      <c r="AI1252" s="64"/>
      <c r="AJ1252" s="90"/>
    </row>
    <row r="1253" spans="31:36">
      <c r="AE1253" s="90"/>
      <c r="AF1253" s="90"/>
      <c r="AG1253" s="90"/>
      <c r="AH1253" s="90"/>
      <c r="AI1253" s="64"/>
      <c r="AJ1253" s="90"/>
    </row>
    <row r="1254" spans="31:36">
      <c r="AE1254" s="90"/>
      <c r="AF1254" s="90"/>
      <c r="AG1254" s="90"/>
      <c r="AH1254" s="90"/>
      <c r="AI1254" s="64"/>
      <c r="AJ1254" s="90"/>
    </row>
    <row r="1255" spans="31:36">
      <c r="AE1255" s="90"/>
      <c r="AF1255" s="90"/>
      <c r="AG1255" s="90"/>
      <c r="AH1255" s="90"/>
      <c r="AI1255" s="64"/>
      <c r="AJ1255" s="90"/>
    </row>
    <row r="1256" spans="31:36">
      <c r="AE1256" s="90"/>
      <c r="AF1256" s="90"/>
      <c r="AG1256" s="90"/>
      <c r="AH1256" s="90"/>
      <c r="AI1256" s="64"/>
      <c r="AJ1256" s="90"/>
    </row>
    <row r="1257" spans="31:36">
      <c r="AE1257" s="90"/>
      <c r="AF1257" s="90"/>
      <c r="AG1257" s="90"/>
      <c r="AH1257" s="90"/>
      <c r="AI1257" s="64"/>
      <c r="AJ1257" s="90"/>
    </row>
    <row r="1258" spans="31:36">
      <c r="AE1258" s="90"/>
      <c r="AF1258" s="90"/>
      <c r="AG1258" s="90"/>
      <c r="AH1258" s="90"/>
      <c r="AI1258" s="64"/>
      <c r="AJ1258" s="90"/>
    </row>
    <row r="1259" spans="31:36">
      <c r="AE1259" s="90"/>
      <c r="AF1259" s="90"/>
      <c r="AG1259" s="90"/>
      <c r="AH1259" s="90"/>
      <c r="AI1259" s="64"/>
      <c r="AJ1259" s="90"/>
    </row>
    <row r="1260" spans="31:36">
      <c r="AE1260" s="90"/>
      <c r="AF1260" s="90"/>
      <c r="AG1260" s="90"/>
      <c r="AH1260" s="90"/>
      <c r="AI1260" s="64"/>
      <c r="AJ1260" s="90"/>
    </row>
    <row r="1261" spans="31:36">
      <c r="AE1261" s="90"/>
      <c r="AF1261" s="90"/>
      <c r="AG1261" s="90"/>
      <c r="AH1261" s="90"/>
      <c r="AI1261" s="64"/>
      <c r="AJ1261" s="90"/>
    </row>
    <row r="1262" spans="31:36">
      <c r="AE1262" s="90"/>
      <c r="AF1262" s="90"/>
      <c r="AG1262" s="90"/>
      <c r="AH1262" s="90"/>
      <c r="AI1262" s="64"/>
      <c r="AJ1262" s="90"/>
    </row>
    <row r="1263" spans="31:36">
      <c r="AE1263" s="90"/>
      <c r="AF1263" s="90"/>
      <c r="AG1263" s="90"/>
      <c r="AH1263" s="90"/>
      <c r="AI1263" s="64"/>
      <c r="AJ1263" s="90"/>
    </row>
    <row r="1264" spans="31:36">
      <c r="AE1264" s="90"/>
      <c r="AF1264" s="90"/>
      <c r="AG1264" s="90"/>
      <c r="AH1264" s="90"/>
      <c r="AI1264" s="64"/>
      <c r="AJ1264" s="90"/>
    </row>
    <row r="1265" spans="31:36">
      <c r="AE1265" s="90"/>
      <c r="AF1265" s="90"/>
      <c r="AG1265" s="90"/>
      <c r="AH1265" s="90"/>
      <c r="AI1265" s="64"/>
      <c r="AJ1265" s="90"/>
    </row>
    <row r="1266" spans="31:36">
      <c r="AE1266" s="90"/>
      <c r="AF1266" s="90"/>
      <c r="AG1266" s="90"/>
      <c r="AH1266" s="90"/>
      <c r="AI1266" s="64"/>
      <c r="AJ1266" s="90"/>
    </row>
    <row r="1267" spans="31:36">
      <c r="AE1267" s="90"/>
      <c r="AF1267" s="90"/>
      <c r="AG1267" s="90"/>
      <c r="AH1267" s="90"/>
      <c r="AI1267" s="64"/>
      <c r="AJ1267" s="90"/>
    </row>
    <row r="1268" spans="31:36">
      <c r="AE1268" s="90"/>
      <c r="AF1268" s="90"/>
      <c r="AG1268" s="90"/>
      <c r="AH1268" s="90"/>
      <c r="AI1268" s="64"/>
      <c r="AJ1268" s="90"/>
    </row>
    <row r="1269" spans="31:36">
      <c r="AE1269" s="90"/>
      <c r="AF1269" s="90"/>
      <c r="AG1269" s="90"/>
      <c r="AH1269" s="90"/>
      <c r="AI1269" s="64"/>
      <c r="AJ1269" s="90"/>
    </row>
    <row r="1270" spans="31:36">
      <c r="AE1270" s="90"/>
      <c r="AF1270" s="90"/>
      <c r="AG1270" s="90"/>
      <c r="AH1270" s="90"/>
      <c r="AI1270" s="64"/>
      <c r="AJ1270" s="90"/>
    </row>
    <row r="1271" spans="31:36">
      <c r="AE1271" s="90"/>
      <c r="AF1271" s="90"/>
      <c r="AG1271" s="90"/>
      <c r="AH1271" s="90"/>
      <c r="AI1271" s="64"/>
      <c r="AJ1271" s="90"/>
    </row>
    <row r="1272" spans="31:36">
      <c r="AE1272" s="90"/>
      <c r="AF1272" s="90"/>
      <c r="AG1272" s="90"/>
      <c r="AH1272" s="90"/>
      <c r="AI1272" s="64"/>
      <c r="AJ1272" s="90"/>
    </row>
    <row r="1273" spans="31:36">
      <c r="AE1273" s="90"/>
      <c r="AF1273" s="90"/>
      <c r="AG1273" s="90"/>
      <c r="AH1273" s="90"/>
      <c r="AI1273" s="64"/>
      <c r="AJ1273" s="90"/>
    </row>
    <row r="1274" spans="31:36">
      <c r="AE1274" s="90"/>
      <c r="AF1274" s="90"/>
      <c r="AG1274" s="90"/>
      <c r="AH1274" s="90"/>
      <c r="AI1274" s="64"/>
      <c r="AJ1274" s="90"/>
    </row>
    <row r="1275" spans="31:36">
      <c r="AE1275" s="90"/>
      <c r="AF1275" s="90"/>
      <c r="AG1275" s="90"/>
      <c r="AH1275" s="90"/>
      <c r="AI1275" s="64"/>
      <c r="AJ1275" s="90"/>
    </row>
    <row r="1276" spans="31:36">
      <c r="AE1276" s="90"/>
      <c r="AF1276" s="90"/>
      <c r="AG1276" s="90"/>
      <c r="AH1276" s="90"/>
      <c r="AI1276" s="64"/>
      <c r="AJ1276" s="90"/>
    </row>
    <row r="1277" spans="31:36">
      <c r="AE1277" s="90"/>
      <c r="AF1277" s="90"/>
      <c r="AG1277" s="90"/>
      <c r="AH1277" s="90"/>
      <c r="AI1277" s="64"/>
      <c r="AJ1277" s="90"/>
    </row>
    <row r="1278" spans="31:36">
      <c r="AE1278" s="90"/>
      <c r="AF1278" s="90"/>
      <c r="AG1278" s="90"/>
      <c r="AH1278" s="90"/>
      <c r="AI1278" s="64"/>
      <c r="AJ1278" s="90"/>
    </row>
    <row r="1279" spans="31:36">
      <c r="AE1279" s="90"/>
      <c r="AF1279" s="90"/>
      <c r="AG1279" s="90"/>
      <c r="AH1279" s="90"/>
      <c r="AI1279" s="64"/>
      <c r="AJ1279" s="90"/>
    </row>
    <row r="1280" spans="31:36">
      <c r="AE1280" s="90"/>
      <c r="AF1280" s="90"/>
      <c r="AG1280" s="90"/>
      <c r="AH1280" s="90"/>
      <c r="AI1280" s="64"/>
      <c r="AJ1280" s="90"/>
    </row>
    <row r="1281" spans="31:36">
      <c r="AE1281" s="90"/>
      <c r="AF1281" s="90"/>
      <c r="AG1281" s="90"/>
      <c r="AH1281" s="90"/>
      <c r="AI1281" s="64"/>
      <c r="AJ1281" s="90"/>
    </row>
    <row r="1282" spans="31:36">
      <c r="AE1282" s="90"/>
      <c r="AF1282" s="90"/>
      <c r="AG1282" s="90"/>
      <c r="AH1282" s="90"/>
      <c r="AI1282" s="64"/>
      <c r="AJ1282" s="90"/>
    </row>
    <row r="1283" spans="31:36">
      <c r="AE1283" s="90"/>
      <c r="AF1283" s="90"/>
      <c r="AG1283" s="90"/>
      <c r="AH1283" s="90"/>
      <c r="AI1283" s="64"/>
      <c r="AJ1283" s="90"/>
    </row>
    <row r="1284" spans="31:36">
      <c r="AE1284" s="90"/>
      <c r="AF1284" s="90"/>
      <c r="AG1284" s="90"/>
      <c r="AH1284" s="90"/>
      <c r="AI1284" s="64"/>
      <c r="AJ1284" s="90"/>
    </row>
    <row r="1285" spans="31:36">
      <c r="AE1285" s="90"/>
      <c r="AF1285" s="90"/>
      <c r="AG1285" s="90"/>
      <c r="AH1285" s="90"/>
      <c r="AI1285" s="64"/>
      <c r="AJ1285" s="90"/>
    </row>
    <row r="1286" spans="31:36">
      <c r="AE1286" s="90"/>
      <c r="AF1286" s="90"/>
      <c r="AG1286" s="90"/>
      <c r="AH1286" s="90"/>
      <c r="AI1286" s="64"/>
      <c r="AJ1286" s="90"/>
    </row>
    <row r="1287" spans="31:36">
      <c r="AE1287" s="90"/>
      <c r="AF1287" s="90"/>
      <c r="AG1287" s="90"/>
      <c r="AH1287" s="90"/>
      <c r="AI1287" s="64"/>
      <c r="AJ1287" s="90"/>
    </row>
    <row r="1288" spans="31:36">
      <c r="AE1288" s="90"/>
      <c r="AF1288" s="90"/>
      <c r="AG1288" s="90"/>
      <c r="AH1288" s="90"/>
      <c r="AI1288" s="64"/>
      <c r="AJ1288" s="90"/>
    </row>
    <row r="1289" spans="31:36">
      <c r="AE1289" s="90"/>
      <c r="AF1289" s="90"/>
      <c r="AG1289" s="90"/>
      <c r="AH1289" s="90"/>
      <c r="AI1289" s="64"/>
      <c r="AJ1289" s="90"/>
    </row>
    <row r="1290" spans="31:36">
      <c r="AE1290" s="90"/>
      <c r="AF1290" s="90"/>
      <c r="AG1290" s="90"/>
      <c r="AH1290" s="90"/>
      <c r="AI1290" s="64"/>
      <c r="AJ1290" s="90"/>
    </row>
    <row r="1291" spans="31:36">
      <c r="AE1291" s="90"/>
      <c r="AF1291" s="90"/>
      <c r="AG1291" s="90"/>
      <c r="AH1291" s="90"/>
      <c r="AI1291" s="64"/>
      <c r="AJ1291" s="90"/>
    </row>
    <row r="1292" spans="31:36">
      <c r="AE1292" s="90"/>
      <c r="AF1292" s="90"/>
      <c r="AG1292" s="90"/>
      <c r="AH1292" s="90"/>
      <c r="AI1292" s="64"/>
      <c r="AJ1292" s="90"/>
    </row>
    <row r="1293" spans="31:36">
      <c r="AE1293" s="90"/>
      <c r="AF1293" s="90"/>
      <c r="AG1293" s="90"/>
      <c r="AH1293" s="90"/>
      <c r="AI1293" s="64"/>
      <c r="AJ1293" s="90"/>
    </row>
    <row r="1294" spans="31:36">
      <c r="AE1294" s="90"/>
      <c r="AF1294" s="90"/>
      <c r="AG1294" s="90"/>
      <c r="AH1294" s="90"/>
      <c r="AI1294" s="64"/>
      <c r="AJ1294" s="90"/>
    </row>
    <row r="1295" spans="31:36">
      <c r="AE1295" s="90"/>
      <c r="AF1295" s="90"/>
      <c r="AG1295" s="90"/>
      <c r="AH1295" s="90"/>
      <c r="AI1295" s="64"/>
      <c r="AJ1295" s="90"/>
    </row>
    <row r="1296" spans="31:36">
      <c r="AE1296" s="90"/>
      <c r="AF1296" s="90"/>
      <c r="AG1296" s="90"/>
      <c r="AH1296" s="90"/>
      <c r="AI1296" s="64"/>
      <c r="AJ1296" s="90"/>
    </row>
    <row r="1297" spans="31:36">
      <c r="AE1297" s="90"/>
      <c r="AF1297" s="90"/>
      <c r="AG1297" s="90"/>
      <c r="AH1297" s="90"/>
      <c r="AI1297" s="64"/>
      <c r="AJ1297" s="90"/>
    </row>
    <row r="1298" spans="31:36">
      <c r="AE1298" s="90"/>
      <c r="AF1298" s="90"/>
      <c r="AG1298" s="90"/>
      <c r="AH1298" s="90"/>
      <c r="AI1298" s="64"/>
      <c r="AJ1298" s="90"/>
    </row>
    <row r="1299" spans="31:36">
      <c r="AE1299" s="90"/>
      <c r="AF1299" s="90"/>
      <c r="AG1299" s="90"/>
      <c r="AH1299" s="90"/>
      <c r="AI1299" s="64"/>
      <c r="AJ1299" s="90"/>
    </row>
    <row r="1300" spans="31:36">
      <c r="AE1300" s="90"/>
      <c r="AF1300" s="90"/>
      <c r="AG1300" s="90"/>
      <c r="AH1300" s="90"/>
      <c r="AI1300" s="64"/>
      <c r="AJ1300" s="90"/>
    </row>
    <row r="1301" spans="31:36">
      <c r="AE1301" s="90"/>
      <c r="AF1301" s="90"/>
      <c r="AG1301" s="90"/>
      <c r="AH1301" s="90"/>
      <c r="AI1301" s="64"/>
      <c r="AJ1301" s="90"/>
    </row>
    <row r="1302" spans="31:36">
      <c r="AE1302" s="90"/>
      <c r="AF1302" s="90"/>
      <c r="AG1302" s="90"/>
      <c r="AH1302" s="90"/>
      <c r="AI1302" s="64"/>
      <c r="AJ1302" s="90"/>
    </row>
    <row r="1303" spans="31:36">
      <c r="AE1303" s="90"/>
      <c r="AF1303" s="90"/>
      <c r="AG1303" s="90"/>
      <c r="AH1303" s="90"/>
      <c r="AI1303" s="64"/>
      <c r="AJ1303" s="90"/>
    </row>
    <row r="1304" spans="31:36">
      <c r="AE1304" s="90"/>
      <c r="AF1304" s="90"/>
      <c r="AG1304" s="90"/>
      <c r="AH1304" s="90"/>
      <c r="AI1304" s="64"/>
      <c r="AJ1304" s="90"/>
    </row>
    <row r="1305" spans="31:36">
      <c r="AE1305" s="90"/>
      <c r="AF1305" s="90"/>
      <c r="AG1305" s="90"/>
      <c r="AH1305" s="90"/>
      <c r="AI1305" s="64"/>
      <c r="AJ1305" s="90"/>
    </row>
    <row r="1306" spans="31:36">
      <c r="AE1306" s="90"/>
      <c r="AF1306" s="90"/>
      <c r="AG1306" s="90"/>
      <c r="AH1306" s="90"/>
      <c r="AI1306" s="64"/>
      <c r="AJ1306" s="90"/>
    </row>
    <row r="1307" spans="31:36">
      <c r="AE1307" s="90"/>
      <c r="AF1307" s="90"/>
      <c r="AG1307" s="90"/>
      <c r="AH1307" s="90"/>
      <c r="AI1307" s="64"/>
      <c r="AJ1307" s="90"/>
    </row>
    <row r="1308" spans="31:36">
      <c r="AE1308" s="90"/>
      <c r="AF1308" s="90"/>
      <c r="AG1308" s="90"/>
      <c r="AH1308" s="90"/>
      <c r="AI1308" s="64"/>
      <c r="AJ1308" s="90"/>
    </row>
    <row r="1309" spans="31:36">
      <c r="AE1309" s="90"/>
      <c r="AF1309" s="90"/>
      <c r="AG1309" s="90"/>
      <c r="AH1309" s="90"/>
      <c r="AI1309" s="64"/>
      <c r="AJ1309" s="90"/>
    </row>
    <row r="1310" spans="31:36">
      <c r="AE1310" s="90"/>
      <c r="AF1310" s="90"/>
      <c r="AG1310" s="90"/>
      <c r="AH1310" s="90"/>
      <c r="AI1310" s="64"/>
      <c r="AJ1310" s="90"/>
    </row>
    <row r="1311" spans="31:36">
      <c r="AE1311" s="90"/>
      <c r="AF1311" s="90"/>
      <c r="AG1311" s="90"/>
      <c r="AH1311" s="90"/>
      <c r="AI1311" s="64"/>
      <c r="AJ1311" s="90"/>
    </row>
    <row r="1312" spans="31:36">
      <c r="AE1312" s="90"/>
      <c r="AF1312" s="90"/>
      <c r="AG1312" s="90"/>
      <c r="AH1312" s="90"/>
      <c r="AI1312" s="64"/>
      <c r="AJ1312" s="90"/>
    </row>
    <row r="1313" spans="31:36">
      <c r="AE1313" s="90"/>
      <c r="AF1313" s="90"/>
      <c r="AG1313" s="90"/>
      <c r="AH1313" s="90"/>
      <c r="AI1313" s="64"/>
      <c r="AJ1313" s="90"/>
    </row>
    <row r="1314" spans="31:36">
      <c r="AE1314" s="90"/>
      <c r="AF1314" s="90"/>
      <c r="AG1314" s="90"/>
      <c r="AH1314" s="90"/>
      <c r="AI1314" s="64"/>
      <c r="AJ1314" s="90"/>
    </row>
    <row r="1315" spans="31:36">
      <c r="AE1315" s="90"/>
      <c r="AF1315" s="90"/>
      <c r="AG1315" s="90"/>
      <c r="AH1315" s="90"/>
      <c r="AI1315" s="64"/>
      <c r="AJ1315" s="90"/>
    </row>
    <row r="1316" spans="31:36">
      <c r="AE1316" s="90"/>
      <c r="AF1316" s="90"/>
      <c r="AG1316" s="90"/>
      <c r="AH1316" s="90"/>
      <c r="AI1316" s="64"/>
      <c r="AJ1316" s="90"/>
    </row>
    <row r="1317" spans="31:36">
      <c r="AE1317" s="90"/>
      <c r="AF1317" s="90"/>
      <c r="AG1317" s="90"/>
      <c r="AH1317" s="90"/>
      <c r="AI1317" s="64"/>
      <c r="AJ1317" s="90"/>
    </row>
    <row r="1318" spans="31:36">
      <c r="AE1318" s="90"/>
      <c r="AF1318" s="90"/>
      <c r="AG1318" s="90"/>
      <c r="AH1318" s="90"/>
      <c r="AI1318" s="64"/>
      <c r="AJ1318" s="90"/>
    </row>
    <row r="1319" spans="31:36">
      <c r="AE1319" s="90"/>
      <c r="AF1319" s="90"/>
      <c r="AG1319" s="90"/>
      <c r="AH1319" s="90"/>
      <c r="AI1319" s="64"/>
      <c r="AJ1319" s="90"/>
    </row>
    <row r="1320" spans="31:36">
      <c r="AE1320" s="90"/>
      <c r="AF1320" s="90"/>
      <c r="AG1320" s="90"/>
      <c r="AH1320" s="90"/>
      <c r="AI1320" s="64"/>
      <c r="AJ1320" s="90"/>
    </row>
    <row r="1321" spans="31:36">
      <c r="AE1321" s="90"/>
      <c r="AF1321" s="90"/>
      <c r="AG1321" s="90"/>
      <c r="AH1321" s="90"/>
      <c r="AI1321" s="64"/>
      <c r="AJ1321" s="90"/>
    </row>
    <row r="1322" spans="31:36">
      <c r="AE1322" s="90"/>
      <c r="AF1322" s="90"/>
      <c r="AG1322" s="90"/>
      <c r="AH1322" s="90"/>
      <c r="AI1322" s="64"/>
      <c r="AJ1322" s="90"/>
    </row>
    <row r="1323" spans="31:36">
      <c r="AE1323" s="90"/>
      <c r="AF1323" s="90"/>
      <c r="AG1323" s="90"/>
      <c r="AH1323" s="90"/>
      <c r="AI1323" s="64"/>
      <c r="AJ1323" s="90"/>
    </row>
    <row r="1324" spans="31:36">
      <c r="AE1324" s="90"/>
      <c r="AF1324" s="90"/>
      <c r="AG1324" s="90"/>
      <c r="AH1324" s="90"/>
      <c r="AI1324" s="64"/>
      <c r="AJ1324" s="90"/>
    </row>
    <row r="1325" spans="31:36">
      <c r="AE1325" s="90"/>
      <c r="AF1325" s="90"/>
      <c r="AG1325" s="90"/>
      <c r="AH1325" s="90"/>
      <c r="AI1325" s="64"/>
      <c r="AJ1325" s="90"/>
    </row>
    <row r="1326" spans="31:36">
      <c r="AE1326" s="90"/>
      <c r="AF1326" s="90"/>
      <c r="AG1326" s="90"/>
      <c r="AH1326" s="90"/>
      <c r="AI1326" s="64"/>
      <c r="AJ1326" s="90"/>
    </row>
    <row r="1327" spans="31:36">
      <c r="AE1327" s="90"/>
      <c r="AF1327" s="90"/>
      <c r="AG1327" s="90"/>
      <c r="AH1327" s="90"/>
      <c r="AI1327" s="64"/>
      <c r="AJ1327" s="90"/>
    </row>
    <row r="1328" spans="31:36">
      <c r="AE1328" s="90"/>
      <c r="AF1328" s="90"/>
      <c r="AG1328" s="90"/>
      <c r="AH1328" s="90"/>
      <c r="AI1328" s="64"/>
      <c r="AJ1328" s="90"/>
    </row>
    <row r="1329" spans="31:36">
      <c r="AE1329" s="90"/>
      <c r="AF1329" s="90"/>
      <c r="AG1329" s="90"/>
      <c r="AH1329" s="90"/>
      <c r="AI1329" s="64"/>
      <c r="AJ1329" s="90"/>
    </row>
    <row r="1330" spans="31:36">
      <c r="AE1330" s="90"/>
      <c r="AF1330" s="90"/>
      <c r="AG1330" s="90"/>
      <c r="AH1330" s="90"/>
      <c r="AI1330" s="64"/>
      <c r="AJ1330" s="90"/>
    </row>
    <row r="1331" spans="31:36">
      <c r="AE1331" s="90"/>
      <c r="AF1331" s="90"/>
      <c r="AG1331" s="90"/>
      <c r="AH1331" s="90"/>
      <c r="AI1331" s="64"/>
      <c r="AJ1331" s="90"/>
    </row>
    <row r="1332" spans="31:36">
      <c r="AE1332" s="90"/>
      <c r="AF1332" s="90"/>
      <c r="AG1332" s="90"/>
      <c r="AH1332" s="90"/>
      <c r="AI1332" s="64"/>
      <c r="AJ1332" s="90"/>
    </row>
    <row r="1333" spans="31:36">
      <c r="AE1333" s="90"/>
      <c r="AF1333" s="90"/>
      <c r="AG1333" s="90"/>
      <c r="AH1333" s="90"/>
      <c r="AI1333" s="64"/>
      <c r="AJ1333" s="90"/>
    </row>
    <row r="1334" spans="31:36">
      <c r="AE1334" s="90"/>
      <c r="AF1334" s="90"/>
      <c r="AG1334" s="90"/>
      <c r="AH1334" s="90"/>
      <c r="AI1334" s="64"/>
      <c r="AJ1334" s="90"/>
    </row>
    <row r="1335" spans="31:36">
      <c r="AE1335" s="90"/>
      <c r="AF1335" s="90"/>
      <c r="AG1335" s="90"/>
      <c r="AH1335" s="90"/>
      <c r="AI1335" s="64"/>
      <c r="AJ1335" s="90"/>
    </row>
    <row r="1336" spans="31:36">
      <c r="AE1336" s="90"/>
      <c r="AF1336" s="90"/>
      <c r="AG1336" s="90"/>
      <c r="AH1336" s="90"/>
      <c r="AI1336" s="64"/>
      <c r="AJ1336" s="90"/>
    </row>
    <row r="1337" spans="31:36">
      <c r="AE1337" s="90"/>
      <c r="AF1337" s="90"/>
      <c r="AG1337" s="90"/>
      <c r="AH1337" s="90"/>
      <c r="AI1337" s="64"/>
      <c r="AJ1337" s="90"/>
    </row>
    <row r="1338" spans="31:36">
      <c r="AE1338" s="90"/>
      <c r="AF1338" s="90"/>
      <c r="AG1338" s="90"/>
      <c r="AH1338" s="90"/>
      <c r="AI1338" s="64"/>
      <c r="AJ1338" s="90"/>
    </row>
    <row r="1339" spans="31:36">
      <c r="AE1339" s="90"/>
      <c r="AF1339" s="90"/>
      <c r="AG1339" s="90"/>
      <c r="AH1339" s="90"/>
      <c r="AI1339" s="64"/>
      <c r="AJ1339" s="90"/>
    </row>
    <row r="1340" spans="31:36">
      <c r="AE1340" s="90"/>
      <c r="AF1340" s="90"/>
      <c r="AG1340" s="90"/>
      <c r="AH1340" s="90"/>
      <c r="AI1340" s="64"/>
      <c r="AJ1340" s="90"/>
    </row>
    <row r="1341" spans="31:36">
      <c r="AE1341" s="90"/>
      <c r="AF1341" s="90"/>
      <c r="AG1341" s="90"/>
      <c r="AH1341" s="90"/>
      <c r="AI1341" s="64"/>
      <c r="AJ1341" s="90"/>
    </row>
    <row r="1342" spans="31:36">
      <c r="AE1342" s="90"/>
      <c r="AF1342" s="90"/>
      <c r="AG1342" s="90"/>
      <c r="AH1342" s="90"/>
      <c r="AI1342" s="64"/>
      <c r="AJ1342" s="90"/>
    </row>
    <row r="1343" spans="31:36">
      <c r="AE1343" s="90"/>
      <c r="AF1343" s="90"/>
      <c r="AG1343" s="90"/>
      <c r="AH1343" s="90"/>
      <c r="AI1343" s="64"/>
      <c r="AJ1343" s="90"/>
    </row>
    <row r="1344" spans="31:36">
      <c r="AE1344" s="90"/>
      <c r="AF1344" s="90"/>
      <c r="AG1344" s="90"/>
      <c r="AH1344" s="90"/>
      <c r="AI1344" s="64"/>
      <c r="AJ1344" s="90"/>
    </row>
    <row r="1345" spans="31:36">
      <c r="AE1345" s="90"/>
      <c r="AF1345" s="90"/>
      <c r="AG1345" s="90"/>
      <c r="AH1345" s="90"/>
      <c r="AI1345" s="64"/>
      <c r="AJ1345" s="90"/>
    </row>
    <row r="1346" spans="31:36">
      <c r="AE1346" s="90"/>
      <c r="AF1346" s="90"/>
      <c r="AG1346" s="90"/>
      <c r="AH1346" s="90"/>
      <c r="AI1346" s="64"/>
      <c r="AJ1346" s="90"/>
    </row>
    <row r="1347" spans="31:36">
      <c r="AE1347" s="90"/>
      <c r="AF1347" s="90"/>
      <c r="AG1347" s="90"/>
      <c r="AH1347" s="90"/>
      <c r="AI1347" s="64"/>
      <c r="AJ1347" s="90"/>
    </row>
    <row r="1348" spans="31:36">
      <c r="AE1348" s="90"/>
      <c r="AF1348" s="90"/>
      <c r="AG1348" s="90"/>
      <c r="AH1348" s="90"/>
      <c r="AI1348" s="64"/>
      <c r="AJ1348" s="90"/>
    </row>
    <row r="1349" spans="31:36">
      <c r="AE1349" s="90"/>
      <c r="AF1349" s="90"/>
      <c r="AG1349" s="90"/>
      <c r="AH1349" s="90"/>
      <c r="AI1349" s="64"/>
      <c r="AJ1349" s="90"/>
    </row>
    <row r="1350" spans="31:36">
      <c r="AE1350" s="90"/>
      <c r="AF1350" s="90"/>
      <c r="AG1350" s="90"/>
      <c r="AH1350" s="90"/>
      <c r="AI1350" s="64"/>
      <c r="AJ1350" s="90"/>
    </row>
    <row r="1351" spans="31:36">
      <c r="AE1351" s="90"/>
      <c r="AF1351" s="90"/>
      <c r="AG1351" s="90"/>
      <c r="AH1351" s="90"/>
      <c r="AI1351" s="64"/>
      <c r="AJ1351" s="90"/>
    </row>
    <row r="1352" spans="31:36">
      <c r="AE1352" s="90"/>
      <c r="AF1352" s="90"/>
      <c r="AG1352" s="90"/>
      <c r="AH1352" s="90"/>
      <c r="AI1352" s="64"/>
      <c r="AJ1352" s="90"/>
    </row>
    <row r="1353" spans="31:36">
      <c r="AE1353" s="90"/>
      <c r="AF1353" s="90"/>
      <c r="AG1353" s="90"/>
      <c r="AH1353" s="90"/>
      <c r="AI1353" s="64"/>
      <c r="AJ1353" s="90"/>
    </row>
    <row r="1354" spans="31:36">
      <c r="AE1354" s="90"/>
      <c r="AF1354" s="90"/>
      <c r="AG1354" s="90"/>
      <c r="AH1354" s="90"/>
      <c r="AI1354" s="64"/>
      <c r="AJ1354" s="90"/>
    </row>
    <row r="1355" spans="31:36">
      <c r="AE1355" s="90"/>
      <c r="AF1355" s="90"/>
      <c r="AG1355" s="90"/>
      <c r="AH1355" s="90"/>
      <c r="AI1355" s="64"/>
      <c r="AJ1355" s="90"/>
    </row>
    <row r="1356" spans="31:36">
      <c r="AE1356" s="90"/>
      <c r="AF1356" s="90"/>
      <c r="AG1356" s="90"/>
      <c r="AH1356" s="90"/>
      <c r="AI1356" s="64"/>
      <c r="AJ1356" s="90"/>
    </row>
    <row r="1357" spans="31:36">
      <c r="AE1357" s="90"/>
      <c r="AF1357" s="90"/>
      <c r="AG1357" s="90"/>
      <c r="AH1357" s="90"/>
      <c r="AI1357" s="64"/>
      <c r="AJ1357" s="90"/>
    </row>
    <row r="1358" spans="31:36">
      <c r="AE1358" s="90"/>
      <c r="AF1358" s="90"/>
      <c r="AG1358" s="90"/>
      <c r="AH1358" s="90"/>
      <c r="AI1358" s="64"/>
      <c r="AJ1358" s="90"/>
    </row>
    <row r="1359" spans="31:36">
      <c r="AE1359" s="90"/>
      <c r="AF1359" s="90"/>
      <c r="AG1359" s="90"/>
      <c r="AH1359" s="90"/>
      <c r="AI1359" s="64"/>
      <c r="AJ1359" s="90"/>
    </row>
    <row r="1360" spans="31:36">
      <c r="AE1360" s="90"/>
      <c r="AF1360" s="90"/>
      <c r="AG1360" s="90"/>
      <c r="AH1360" s="90"/>
      <c r="AI1360" s="64"/>
      <c r="AJ1360" s="90"/>
    </row>
    <row r="1361" spans="31:36">
      <c r="AE1361" s="90"/>
      <c r="AF1361" s="90"/>
      <c r="AG1361" s="90"/>
      <c r="AH1361" s="90"/>
      <c r="AI1361" s="64"/>
      <c r="AJ1361" s="90"/>
    </row>
    <row r="1362" spans="31:36">
      <c r="AE1362" s="90"/>
      <c r="AF1362" s="90"/>
      <c r="AG1362" s="90"/>
      <c r="AH1362" s="90"/>
      <c r="AI1362" s="64"/>
      <c r="AJ1362" s="90"/>
    </row>
    <row r="1363" spans="31:36">
      <c r="AE1363" s="90"/>
      <c r="AF1363" s="90"/>
      <c r="AG1363" s="90"/>
      <c r="AH1363" s="90"/>
      <c r="AI1363" s="64"/>
      <c r="AJ1363" s="90"/>
    </row>
    <row r="1364" spans="31:36">
      <c r="AE1364" s="90"/>
      <c r="AF1364" s="90"/>
      <c r="AG1364" s="90"/>
      <c r="AH1364" s="90"/>
      <c r="AI1364" s="64"/>
      <c r="AJ1364" s="90"/>
    </row>
    <row r="1365" spans="31:36">
      <c r="AE1365" s="90"/>
      <c r="AF1365" s="90"/>
      <c r="AG1365" s="90"/>
      <c r="AH1365" s="90"/>
      <c r="AI1365" s="64"/>
      <c r="AJ1365" s="90"/>
    </row>
    <row r="1366" spans="31:36">
      <c r="AE1366" s="90"/>
      <c r="AF1366" s="90"/>
      <c r="AG1366" s="90"/>
      <c r="AH1366" s="90"/>
      <c r="AI1366" s="64"/>
      <c r="AJ1366" s="90"/>
    </row>
    <row r="1367" spans="31:36">
      <c r="AE1367" s="90"/>
      <c r="AF1367" s="90"/>
      <c r="AG1367" s="90"/>
      <c r="AH1367" s="90"/>
      <c r="AI1367" s="64"/>
      <c r="AJ1367" s="90"/>
    </row>
    <row r="1368" spans="31:36">
      <c r="AE1368" s="90"/>
      <c r="AF1368" s="90"/>
      <c r="AG1368" s="90"/>
      <c r="AH1368" s="90"/>
      <c r="AI1368" s="64"/>
      <c r="AJ1368" s="90"/>
    </row>
    <row r="1369" spans="31:36">
      <c r="AE1369" s="90"/>
      <c r="AF1369" s="90"/>
      <c r="AG1369" s="90"/>
      <c r="AH1369" s="90"/>
      <c r="AI1369" s="64"/>
      <c r="AJ1369" s="90"/>
    </row>
    <row r="1370" spans="31:36">
      <c r="AE1370" s="90"/>
      <c r="AF1370" s="90"/>
      <c r="AG1370" s="90"/>
      <c r="AH1370" s="90"/>
      <c r="AI1370" s="64"/>
      <c r="AJ1370" s="90"/>
    </row>
    <row r="1371" spans="31:36">
      <c r="AE1371" s="90"/>
      <c r="AF1371" s="90"/>
      <c r="AG1371" s="90"/>
      <c r="AH1371" s="90"/>
      <c r="AI1371" s="64"/>
      <c r="AJ1371" s="90"/>
    </row>
    <row r="1372" spans="31:36">
      <c r="AE1372" s="90"/>
      <c r="AF1372" s="90"/>
      <c r="AG1372" s="90"/>
      <c r="AH1372" s="90"/>
      <c r="AI1372" s="64"/>
      <c r="AJ1372" s="90"/>
    </row>
    <row r="1373" spans="31:36">
      <c r="AE1373" s="90"/>
      <c r="AF1373" s="90"/>
      <c r="AG1373" s="90"/>
      <c r="AH1373" s="90"/>
      <c r="AI1373" s="64"/>
      <c r="AJ1373" s="90"/>
    </row>
    <row r="1374" spans="31:36">
      <c r="AE1374" s="90"/>
      <c r="AF1374" s="90"/>
      <c r="AG1374" s="90"/>
      <c r="AH1374" s="90"/>
      <c r="AI1374" s="64"/>
      <c r="AJ1374" s="90"/>
    </row>
    <row r="1375" spans="31:36">
      <c r="AE1375" s="90"/>
      <c r="AF1375" s="90"/>
      <c r="AG1375" s="90"/>
      <c r="AH1375" s="90"/>
      <c r="AI1375" s="64"/>
      <c r="AJ1375" s="90"/>
    </row>
    <row r="1376" spans="31:36">
      <c r="AE1376" s="90"/>
      <c r="AF1376" s="90"/>
      <c r="AG1376" s="90"/>
      <c r="AH1376" s="90"/>
      <c r="AI1376" s="64"/>
      <c r="AJ1376" s="90"/>
    </row>
    <row r="1377" spans="31:36">
      <c r="AE1377" s="90"/>
      <c r="AF1377" s="90"/>
      <c r="AG1377" s="90"/>
      <c r="AH1377" s="90"/>
      <c r="AI1377" s="64"/>
      <c r="AJ1377" s="90"/>
    </row>
    <row r="1378" spans="31:36">
      <c r="AE1378" s="90"/>
      <c r="AF1378" s="90"/>
      <c r="AG1378" s="90"/>
      <c r="AH1378" s="90"/>
      <c r="AI1378" s="64"/>
      <c r="AJ1378" s="90"/>
    </row>
    <row r="1379" spans="31:36">
      <c r="AE1379" s="90"/>
      <c r="AF1379" s="90"/>
      <c r="AG1379" s="90"/>
      <c r="AH1379" s="90"/>
      <c r="AI1379" s="64"/>
      <c r="AJ1379" s="90"/>
    </row>
    <row r="1380" spans="31:36">
      <c r="AE1380" s="90"/>
      <c r="AF1380" s="90"/>
      <c r="AG1380" s="90"/>
      <c r="AH1380" s="90"/>
      <c r="AI1380" s="64"/>
      <c r="AJ1380" s="90"/>
    </row>
    <row r="1381" spans="31:36">
      <c r="AE1381" s="90"/>
      <c r="AF1381" s="90"/>
      <c r="AG1381" s="90"/>
      <c r="AH1381" s="90"/>
      <c r="AI1381" s="64"/>
      <c r="AJ1381" s="90"/>
    </row>
    <row r="1382" spans="31:36">
      <c r="AE1382" s="90"/>
      <c r="AF1382" s="90"/>
      <c r="AG1382" s="90"/>
      <c r="AH1382" s="90"/>
      <c r="AI1382" s="64"/>
      <c r="AJ1382" s="90"/>
    </row>
    <row r="1383" spans="31:36">
      <c r="AE1383" s="90"/>
      <c r="AF1383" s="90"/>
      <c r="AG1383" s="90"/>
      <c r="AH1383" s="90"/>
      <c r="AI1383" s="64"/>
      <c r="AJ1383" s="90"/>
    </row>
    <row r="1384" spans="31:36">
      <c r="AE1384" s="90"/>
      <c r="AF1384" s="90"/>
      <c r="AG1384" s="90"/>
      <c r="AH1384" s="90"/>
      <c r="AI1384" s="64"/>
      <c r="AJ1384" s="90"/>
    </row>
    <row r="1385" spans="31:36">
      <c r="AE1385" s="90"/>
      <c r="AF1385" s="90"/>
      <c r="AG1385" s="90"/>
      <c r="AH1385" s="90"/>
      <c r="AI1385" s="64"/>
      <c r="AJ1385" s="90"/>
    </row>
  </sheetData>
  <sheetProtection sheet="1" objects="1" scenarios="1" selectLockedCells="1"/>
  <mergeCells count="7">
    <mergeCell ref="AL4:AM4"/>
    <mergeCell ref="G3:AJ3"/>
    <mergeCell ref="A1:AJ1"/>
    <mergeCell ref="O2:S2"/>
    <mergeCell ref="G2:N2"/>
    <mergeCell ref="AB2:AJ2"/>
    <mergeCell ref="T2:AA2"/>
  </mergeCells>
  <phoneticPr fontId="4" type="noConversion"/>
  <conditionalFormatting sqref="I5:I7 I9:I204">
    <cfRule type="expression" dxfId="51" priority="42">
      <formula>G5="V"</formula>
    </cfRule>
  </conditionalFormatting>
  <conditionalFormatting sqref="AE5:AE204 J5:J7 J9:J204">
    <cfRule type="expression" dxfId="50" priority="41">
      <formula>G5="V"</formula>
    </cfRule>
  </conditionalFormatting>
  <conditionalFormatting sqref="O5:O7 O9:O204">
    <cfRule type="expression" dxfId="49" priority="40">
      <formula>G5="V"</formula>
    </cfRule>
  </conditionalFormatting>
  <conditionalFormatting sqref="P5:P7 P9:P204">
    <cfRule type="expression" dxfId="48" priority="39">
      <formula>G5="V"</formula>
    </cfRule>
  </conditionalFormatting>
  <conditionalFormatting sqref="H5:H204">
    <cfRule type="expression" dxfId="47" priority="36">
      <formula>G5="V"</formula>
    </cfRule>
  </conditionalFormatting>
  <conditionalFormatting sqref="U5:U204">
    <cfRule type="expression" dxfId="46" priority="35">
      <formula>T5="V"</formula>
    </cfRule>
  </conditionalFormatting>
  <conditionalFormatting sqref="W5:W204">
    <cfRule type="expression" dxfId="45" priority="33">
      <formula>T5="V"</formula>
    </cfRule>
  </conditionalFormatting>
  <conditionalFormatting sqref="X5:X204 AG5:AG204 L5:L204">
    <cfRule type="expression" dxfId="44" priority="32">
      <formula>H5="V"</formula>
    </cfRule>
  </conditionalFormatting>
  <conditionalFormatting sqref="AC5:AC204">
    <cfRule type="expression" dxfId="43" priority="31">
      <formula>AB5="V"</formula>
    </cfRule>
  </conditionalFormatting>
  <conditionalFormatting sqref="AD5:AD204">
    <cfRule type="expression" dxfId="42" priority="30">
      <formula>AB5="V"</formula>
    </cfRule>
  </conditionalFormatting>
  <conditionalFormatting sqref="V5:V204">
    <cfRule type="expression" dxfId="41" priority="23">
      <formula>T5="V"</formula>
    </cfRule>
  </conditionalFormatting>
  <conditionalFormatting sqref="AF5:AF204">
    <cfRule type="expression" dxfId="40" priority="7">
      <formula>AB5="V"</formula>
    </cfRule>
  </conditionalFormatting>
  <conditionalFormatting sqref="K5:K7 K9:K204">
    <cfRule type="expression" dxfId="39" priority="6">
      <formula>G5="V"</formula>
    </cfRule>
  </conditionalFormatting>
  <conditionalFormatting sqref="I8">
    <cfRule type="expression" dxfId="38" priority="5">
      <formula>G8="V"</formula>
    </cfRule>
  </conditionalFormatting>
  <conditionalFormatting sqref="J8">
    <cfRule type="expression" dxfId="37" priority="4">
      <formula>G8="V"</formula>
    </cfRule>
  </conditionalFormatting>
  <conditionalFormatting sqref="K8">
    <cfRule type="expression" dxfId="36" priority="3">
      <formula>G8="V"</formula>
    </cfRule>
  </conditionalFormatting>
  <conditionalFormatting sqref="O8">
    <cfRule type="expression" dxfId="35" priority="2">
      <formula>G8="V"</formula>
    </cfRule>
  </conditionalFormatting>
  <conditionalFormatting sqref="P8">
    <cfRule type="expression" dxfId="34" priority="1">
      <formula>G8="V"</formula>
    </cfRule>
  </conditionalFormatting>
  <dataValidations count="2">
    <dataValidation type="list" allowBlank="1" showInputMessage="1" showErrorMessage="1" sqref="AB5:AB204 T5 G5:G204">
      <formula1>"V"</formula1>
    </dataValidation>
    <dataValidation type="list" allowBlank="1" showInputMessage="1" showErrorMessage="1" sqref="X5:X204 AF5:AF204 K5:K204">
      <formula1>$AL$5:$AL$8</formula1>
    </dataValidation>
  </dataValidations>
  <pageMargins left="0.70866141732283472" right="0.70866141732283472" top="0.74803149606299213" bottom="0.74803149606299213" header="0.31496062992125984" footer="0.31496062992125984"/>
  <pageSetup paperSize="8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theme="9" tint="0.59999389629810485"/>
  </sheetPr>
  <dimension ref="A1:S203"/>
  <sheetViews>
    <sheetView showZeros="0" tabSelected="1" topLeftCell="I1" zoomScale="55" zoomScaleNormal="55" workbookViewId="0">
      <selection activeCell="N7" sqref="N7"/>
    </sheetView>
  </sheetViews>
  <sheetFormatPr defaultColWidth="8.75" defaultRowHeight="21"/>
  <cols>
    <col min="1" max="1" width="13.625" style="50" customWidth="1"/>
    <col min="2" max="2" width="15.625" style="50" customWidth="1"/>
    <col min="3" max="3" width="23.5" style="50" customWidth="1"/>
    <col min="4" max="4" width="33.125" style="50" customWidth="1"/>
    <col min="5" max="5" width="34.375" style="50" customWidth="1"/>
    <col min="6" max="6" width="23.5" style="50" customWidth="1"/>
    <col min="7" max="9" width="41" style="50" customWidth="1"/>
    <col min="10" max="10" width="13.875" style="35" customWidth="1"/>
    <col min="11" max="11" width="61.375" style="57" customWidth="1"/>
    <col min="12" max="12" width="16.25" style="58" customWidth="1"/>
    <col min="13" max="13" width="61.875" style="58" customWidth="1"/>
    <col min="14" max="15" width="27" style="58" customWidth="1"/>
    <col min="16" max="16" width="17.5" style="50" customWidth="1"/>
    <col min="17" max="17" width="59.375" style="50" customWidth="1"/>
    <col min="18" max="18" width="15.75" style="50" customWidth="1"/>
    <col min="19" max="19" width="64.5" style="50" customWidth="1"/>
    <col min="20" max="16384" width="8.75" style="50"/>
  </cols>
  <sheetData>
    <row r="1" spans="1:19" ht="54" customHeight="1">
      <c r="A1" s="49"/>
      <c r="B1" s="49"/>
      <c r="C1" s="49"/>
      <c r="D1" s="49"/>
      <c r="E1" s="49"/>
      <c r="F1" s="49"/>
      <c r="G1" s="503" t="s">
        <v>107</v>
      </c>
      <c r="H1" s="503"/>
      <c r="I1" s="503"/>
      <c r="J1" s="506" t="s">
        <v>87</v>
      </c>
      <c r="K1" s="507"/>
      <c r="L1" s="507"/>
      <c r="M1" s="508"/>
      <c r="N1" s="505" t="s">
        <v>86</v>
      </c>
      <c r="O1" s="505"/>
      <c r="P1" s="490" t="s">
        <v>95</v>
      </c>
      <c r="Q1" s="490"/>
      <c r="R1" s="490"/>
      <c r="S1" s="490"/>
    </row>
    <row r="2" spans="1:19" ht="54" customHeight="1">
      <c r="A2" s="49"/>
      <c r="B2" s="49"/>
      <c r="C2" s="49"/>
      <c r="D2" s="49"/>
      <c r="E2" s="72"/>
      <c r="F2" s="73"/>
      <c r="G2" s="504" t="s">
        <v>90</v>
      </c>
      <c r="H2" s="504"/>
      <c r="I2" s="504"/>
      <c r="J2" s="504"/>
      <c r="K2" s="504"/>
      <c r="L2" s="504"/>
      <c r="M2" s="504"/>
      <c r="N2" s="504"/>
      <c r="O2" s="504"/>
      <c r="P2" s="504"/>
      <c r="Q2" s="504"/>
      <c r="R2" s="504"/>
      <c r="S2" s="504"/>
    </row>
    <row r="3" spans="1:19" ht="58.9" customHeight="1">
      <c r="A3" s="38" t="s">
        <v>46</v>
      </c>
      <c r="B3" s="38" t="s">
        <v>17</v>
      </c>
      <c r="C3" s="32" t="s">
        <v>22</v>
      </c>
      <c r="D3" s="38" t="s">
        <v>21</v>
      </c>
      <c r="E3" s="38" t="s">
        <v>28</v>
      </c>
      <c r="F3" s="38" t="s">
        <v>18</v>
      </c>
      <c r="G3" s="100" t="s">
        <v>62</v>
      </c>
      <c r="H3" s="100" t="s">
        <v>108</v>
      </c>
      <c r="I3" s="100" t="s">
        <v>109</v>
      </c>
      <c r="J3" s="51" t="s">
        <v>66</v>
      </c>
      <c r="K3" s="52" t="s">
        <v>64</v>
      </c>
      <c r="L3" s="53" t="s">
        <v>63</v>
      </c>
      <c r="M3" s="53" t="s">
        <v>47</v>
      </c>
      <c r="N3" s="97" t="s">
        <v>104</v>
      </c>
      <c r="O3" s="97" t="s">
        <v>237</v>
      </c>
      <c r="P3" s="51" t="s">
        <v>66</v>
      </c>
      <c r="Q3" s="55" t="s">
        <v>65</v>
      </c>
      <c r="R3" s="56" t="s">
        <v>52</v>
      </c>
      <c r="S3" s="53" t="s">
        <v>47</v>
      </c>
    </row>
    <row r="4" spans="1:19" ht="85.9" customHeight="1">
      <c r="A4" s="47" t="str">
        <f>IF(BOM續頁!AC11="V","延", IF(BOM續頁!AD11="V","新","  "))</f>
        <v>新</v>
      </c>
      <c r="B4" s="38">
        <f>BOM續頁!A11</f>
        <v>1</v>
      </c>
      <c r="C4" s="47" t="str">
        <f>BOM續頁!K11</f>
        <v>Test-53510-BZ100</v>
      </c>
      <c r="D4" s="47" t="str">
        <f>BOM續頁!Q11</f>
        <v xml:space="preserve">引擎蓋鎖 </v>
      </c>
      <c r="E4" s="33" t="str">
        <f>BOM續頁!R11</f>
        <v>HOOD LOCK ASSY</v>
      </c>
      <c r="F4" s="33" t="str">
        <f>BOM續頁!S11</f>
        <v/>
      </c>
      <c r="G4" s="93" t="s">
        <v>308</v>
      </c>
      <c r="H4" s="93">
        <v>30</v>
      </c>
      <c r="I4" s="93" t="s">
        <v>244</v>
      </c>
      <c r="J4" s="51" t="s">
        <v>244</v>
      </c>
      <c r="K4" s="279" t="s">
        <v>309</v>
      </c>
      <c r="L4" s="53">
        <v>1</v>
      </c>
      <c r="M4" s="53"/>
      <c r="N4" s="53"/>
      <c r="O4" s="53" t="s">
        <v>244</v>
      </c>
      <c r="P4" s="51" t="s">
        <v>244</v>
      </c>
      <c r="Q4" s="280" t="s">
        <v>310</v>
      </c>
      <c r="R4" s="75">
        <v>1</v>
      </c>
      <c r="S4" s="75"/>
    </row>
    <row r="5" spans="1:19" ht="85.9" customHeight="1">
      <c r="A5" s="47" t="str">
        <f>IF(BOM續頁!AC12="V","延", IF(BOM續頁!AD12="V","新","  "))</f>
        <v>新</v>
      </c>
      <c r="B5" s="38">
        <f>BOM續頁!A12</f>
        <v>2</v>
      </c>
      <c r="C5" s="47" t="str">
        <f>BOM續頁!K12</f>
        <v>53512-52040</v>
      </c>
      <c r="D5" s="47" t="str">
        <f>BOM續頁!Q12</f>
        <v xml:space="preserve">蓋板 RH </v>
      </c>
      <c r="E5" s="33" t="str">
        <f>BOM續頁!R12</f>
        <v>COVER PLATE RH</v>
      </c>
      <c r="F5" s="33" t="str">
        <f>BOM續頁!S12</f>
        <v/>
      </c>
      <c r="G5" s="93"/>
      <c r="H5" s="93"/>
      <c r="I5" s="93"/>
      <c r="J5" s="51"/>
      <c r="K5" s="52"/>
      <c r="L5" s="53"/>
      <c r="M5" s="53"/>
      <c r="N5" s="53"/>
      <c r="O5" s="53"/>
      <c r="P5" s="51"/>
      <c r="Q5" s="75"/>
      <c r="R5" s="75"/>
      <c r="S5" s="75"/>
    </row>
    <row r="6" spans="1:19" ht="85.9" customHeight="1">
      <c r="A6" s="47" t="str">
        <f>IF(BOM續頁!AC13="V","延", IF(BOM續頁!AD13="V","新","  "))</f>
        <v>新</v>
      </c>
      <c r="B6" s="38">
        <f>BOM續頁!A13</f>
        <v>3</v>
      </c>
      <c r="C6" s="47" t="str">
        <f>BOM續頁!K13</f>
        <v>53513-12080</v>
      </c>
      <c r="D6" s="47" t="str">
        <f>BOM續頁!Q13</f>
        <v xml:space="preserve">扣板 </v>
      </c>
      <c r="E6" s="33" t="str">
        <f>BOM續頁!R13</f>
        <v>LATCH</v>
      </c>
      <c r="F6" s="33" t="str">
        <f>BOM續頁!S13</f>
        <v/>
      </c>
      <c r="G6" s="93" t="s">
        <v>312</v>
      </c>
      <c r="H6" s="93">
        <v>20</v>
      </c>
      <c r="I6" s="93" t="s">
        <v>244</v>
      </c>
      <c r="J6" s="51" t="s">
        <v>244</v>
      </c>
      <c r="K6" s="279" t="s">
        <v>307</v>
      </c>
      <c r="L6" s="53">
        <v>1</v>
      </c>
      <c r="M6" s="53"/>
      <c r="N6" s="53" t="s">
        <v>244</v>
      </c>
      <c r="O6" s="53"/>
      <c r="P6" s="51"/>
      <c r="Q6" s="75"/>
      <c r="R6" s="75"/>
      <c r="S6" s="75"/>
    </row>
    <row r="7" spans="1:19" ht="85.9" customHeight="1">
      <c r="A7" s="47" t="str">
        <f>IF(BOM續頁!AC14="V","延", IF(BOM續頁!AD14="V","新","  "))</f>
        <v>新</v>
      </c>
      <c r="B7" s="38">
        <f>BOM續頁!A14</f>
        <v>4</v>
      </c>
      <c r="C7" s="47" t="str">
        <f>BOM續頁!K14</f>
        <v>53515-12120</v>
      </c>
      <c r="D7" s="47" t="str">
        <f>BOM續頁!Q14</f>
        <v xml:space="preserve">鎖板 </v>
      </c>
      <c r="E7" s="33" t="str">
        <f>BOM續頁!R14</f>
        <v>PAWL</v>
      </c>
      <c r="F7" s="33" t="str">
        <f>BOM續頁!S14</f>
        <v/>
      </c>
      <c r="G7" s="93" t="s">
        <v>311</v>
      </c>
      <c r="H7" s="93">
        <v>10</v>
      </c>
      <c r="I7" s="93" t="s">
        <v>244</v>
      </c>
      <c r="J7" s="51" t="s">
        <v>244</v>
      </c>
      <c r="K7" s="279" t="s">
        <v>307</v>
      </c>
      <c r="L7" s="53">
        <v>1</v>
      </c>
      <c r="M7" s="53"/>
      <c r="N7" s="53" t="s">
        <v>244</v>
      </c>
      <c r="O7" s="53"/>
      <c r="P7" s="51"/>
      <c r="Q7" s="75"/>
      <c r="R7" s="75"/>
      <c r="S7" s="75"/>
    </row>
    <row r="8" spans="1:19" ht="85.9" customHeight="1">
      <c r="A8" s="47" t="str">
        <f>IF(BOM續頁!AC15="V","延", IF(BOM續頁!AD15="V","新","  "))</f>
        <v>新</v>
      </c>
      <c r="B8" s="38">
        <f>BOM續頁!A15</f>
        <v>5</v>
      </c>
      <c r="C8" s="47" t="str">
        <f>BOM續頁!K15</f>
        <v>53521-20060</v>
      </c>
      <c r="D8" s="47" t="str">
        <f>BOM續頁!Q15</f>
        <v xml:space="preserve">鎖板銷 </v>
      </c>
      <c r="E8" s="33" t="str">
        <f>BOM續頁!R15</f>
        <v>PIN PAWL</v>
      </c>
      <c r="F8" s="33" t="str">
        <f>BOM續頁!S15</f>
        <v/>
      </c>
      <c r="G8" s="93"/>
      <c r="H8" s="93"/>
      <c r="I8" s="93"/>
      <c r="J8" s="51"/>
      <c r="K8" s="77"/>
      <c r="L8" s="53"/>
      <c r="M8" s="53"/>
      <c r="N8" s="53"/>
      <c r="O8" s="53"/>
      <c r="P8" s="51"/>
      <c r="Q8" s="75"/>
      <c r="R8" s="75"/>
      <c r="S8" s="75"/>
    </row>
    <row r="9" spans="1:19" ht="85.9" customHeight="1">
      <c r="A9" s="47" t="str">
        <f>IF(BOM續頁!AC16="V","延", IF(BOM續頁!AD16="V","新","  "))</f>
        <v>新</v>
      </c>
      <c r="B9" s="38">
        <f>BOM續頁!A16</f>
        <v>6</v>
      </c>
      <c r="C9" s="47" t="str">
        <f>BOM續頁!K16</f>
        <v>350D38HN100</v>
      </c>
      <c r="D9" s="47" t="str">
        <f>BOM續頁!Q16</f>
        <v xml:space="preserve">主板点焊组合 </v>
      </c>
      <c r="E9" s="33" t="str">
        <f>BOM續頁!R16</f>
        <v>PLATE WELD ASSY</v>
      </c>
      <c r="F9" s="33" t="str">
        <f>BOM續頁!S16</f>
        <v/>
      </c>
      <c r="G9" s="93" t="s">
        <v>305</v>
      </c>
      <c r="H9" s="93" t="s">
        <v>304</v>
      </c>
      <c r="I9" s="93" t="s">
        <v>244</v>
      </c>
      <c r="J9" s="51" t="s">
        <v>244</v>
      </c>
      <c r="K9" s="279" t="s">
        <v>306</v>
      </c>
      <c r="L9" s="53">
        <v>1</v>
      </c>
      <c r="M9" s="53"/>
      <c r="N9" s="53"/>
      <c r="O9" s="53" t="s">
        <v>244</v>
      </c>
      <c r="P9" s="51" t="s">
        <v>244</v>
      </c>
      <c r="Q9" s="75"/>
      <c r="R9" s="75"/>
      <c r="S9" s="75"/>
    </row>
    <row r="10" spans="1:19" ht="85.9" customHeight="1">
      <c r="A10" s="47" t="str">
        <f>IF(BOM續頁!AC17="V","延", IF(BOM續頁!AD17="V","新","  "))</f>
        <v>新</v>
      </c>
      <c r="B10" s="38">
        <f>BOM續頁!A17</f>
        <v>7</v>
      </c>
      <c r="C10" s="47" t="str">
        <f>BOM續頁!K17</f>
        <v>53511-47010</v>
      </c>
      <c r="D10" s="47" t="str">
        <f>BOM續頁!Q17</f>
        <v xml:space="preserve">主板 </v>
      </c>
      <c r="E10" s="33" t="str">
        <f>BOM續頁!R17</f>
        <v>PLATE</v>
      </c>
      <c r="F10" s="33" t="str">
        <f>BOM續頁!S17</f>
        <v/>
      </c>
      <c r="G10" s="93"/>
      <c r="H10" s="93"/>
      <c r="I10" s="93"/>
      <c r="J10" s="51"/>
      <c r="K10" s="279"/>
      <c r="L10" s="53"/>
      <c r="M10" s="53"/>
      <c r="N10" s="53"/>
      <c r="O10" s="53"/>
      <c r="P10" s="51"/>
      <c r="Q10" s="75"/>
      <c r="R10" s="75"/>
      <c r="S10" s="75"/>
    </row>
    <row r="11" spans="1:19" ht="85.9" customHeight="1">
      <c r="A11" s="47" t="str">
        <f>IF(BOM續頁!AC18="V","延", IF(BOM續頁!AD18="V","新","  "))</f>
        <v>新</v>
      </c>
      <c r="B11" s="38">
        <f>BOM續頁!A18</f>
        <v>8</v>
      </c>
      <c r="C11" s="47" t="str">
        <f>BOM續頁!K18</f>
        <v>53525-D40D1</v>
      </c>
      <c r="D11" s="47" t="str">
        <f>BOM續頁!Q18</f>
        <v xml:space="preserve">護板 </v>
      </c>
      <c r="E11" s="33" t="str">
        <f>BOM續頁!R18</f>
        <v>PTRTECTOR</v>
      </c>
      <c r="F11" s="33" t="str">
        <f>BOM續頁!S18</f>
        <v/>
      </c>
      <c r="G11" s="93"/>
      <c r="H11" s="93"/>
      <c r="I11" s="93"/>
      <c r="J11" s="51"/>
      <c r="K11" s="70"/>
      <c r="L11" s="53"/>
      <c r="M11" s="53"/>
      <c r="N11" s="53"/>
      <c r="O11" s="53"/>
      <c r="P11" s="51"/>
      <c r="Q11" s="75"/>
      <c r="R11" s="75"/>
      <c r="S11" s="75"/>
    </row>
    <row r="12" spans="1:19" ht="85.9" customHeight="1">
      <c r="A12" s="47" t="str">
        <f>IF(BOM續頁!AC19="V","延", IF(BOM續頁!AD19="V","新","  "))</f>
        <v>新</v>
      </c>
      <c r="B12" s="38">
        <f>BOM續頁!A19</f>
        <v>9</v>
      </c>
      <c r="C12" s="47" t="str">
        <f>BOM續頁!K19</f>
        <v>53551-D40D0</v>
      </c>
      <c r="D12" s="47" t="str">
        <f>BOM續頁!Q19</f>
        <v xml:space="preserve">掛鉤 </v>
      </c>
      <c r="E12" s="33" t="str">
        <f>BOM續頁!R19</f>
        <v>HOOK</v>
      </c>
      <c r="F12" s="33" t="str">
        <f>BOM續頁!S19</f>
        <v/>
      </c>
      <c r="G12" s="93"/>
      <c r="H12" s="93"/>
      <c r="I12" s="93"/>
      <c r="J12" s="51"/>
      <c r="K12" s="52"/>
      <c r="L12" s="53"/>
      <c r="M12" s="53"/>
      <c r="N12" s="53"/>
      <c r="O12" s="53"/>
      <c r="P12" s="51"/>
      <c r="Q12" s="75"/>
      <c r="R12" s="75"/>
      <c r="S12" s="75"/>
    </row>
    <row r="13" spans="1:19" ht="85.9" customHeight="1">
      <c r="A13" s="47" t="str">
        <f>IF(BOM續頁!AC20="V","延", IF(BOM續頁!AD20="V","新","  "))</f>
        <v>新</v>
      </c>
      <c r="B13" s="38">
        <f>BOM續頁!A20</f>
        <v>10</v>
      </c>
      <c r="C13" s="47" t="str">
        <f>BOM續頁!K20</f>
        <v>90249-08222</v>
      </c>
      <c r="D13" s="47" t="str">
        <f>BOM續頁!Q20</f>
        <v xml:space="preserve">掛鉤鉚釘 </v>
      </c>
      <c r="E13" s="33" t="str">
        <f>BOM續頁!R20</f>
        <v>RIVET - HOOK</v>
      </c>
      <c r="F13" s="33" t="str">
        <f>BOM續頁!S20</f>
        <v/>
      </c>
      <c r="G13" s="93"/>
      <c r="H13" s="93"/>
      <c r="I13" s="93"/>
      <c r="J13" s="51"/>
      <c r="K13" s="52"/>
      <c r="L13" s="53"/>
      <c r="M13" s="53"/>
      <c r="N13" s="53"/>
      <c r="O13" s="53"/>
      <c r="P13" s="51"/>
      <c r="Q13" s="75"/>
      <c r="R13" s="75"/>
      <c r="S13" s="75"/>
    </row>
    <row r="14" spans="1:19" ht="85.9" customHeight="1">
      <c r="A14" s="47" t="str">
        <f>IF(BOM續頁!AC21="V","延", IF(BOM續頁!AD21="V","新","  "))</f>
        <v>延</v>
      </c>
      <c r="B14" s="38">
        <f>BOM續頁!A21</f>
        <v>11</v>
      </c>
      <c r="C14" s="47" t="str">
        <f>BOM續頁!K21</f>
        <v>90506-09055</v>
      </c>
      <c r="D14" s="47" t="str">
        <f>BOM續頁!Q21</f>
        <v>鎖扣板簧</v>
      </c>
      <c r="E14" s="33" t="str">
        <f>BOM續頁!R21</f>
        <v/>
      </c>
      <c r="F14" s="33" t="str">
        <f>BOM續頁!S21</f>
        <v/>
      </c>
      <c r="G14" s="93"/>
      <c r="H14" s="93"/>
      <c r="I14" s="93"/>
      <c r="J14" s="51"/>
      <c r="K14" s="77"/>
      <c r="L14" s="53"/>
      <c r="M14" s="53"/>
      <c r="N14" s="53"/>
      <c r="O14" s="53"/>
      <c r="P14" s="51"/>
      <c r="Q14" s="75"/>
      <c r="R14" s="75"/>
      <c r="S14" s="75"/>
    </row>
    <row r="15" spans="1:19" ht="85.9" customHeight="1">
      <c r="A15" s="47" t="str">
        <f>IF(BOM續頁!AC22="V","延", IF(BOM續頁!AD22="V","新","  "))</f>
        <v>新</v>
      </c>
      <c r="B15" s="38">
        <f>BOM續頁!A22</f>
        <v>12</v>
      </c>
      <c r="C15" s="47" t="str">
        <f>BOM續頁!K22</f>
        <v>90506-12063</v>
      </c>
      <c r="D15" s="47" t="str">
        <f>BOM續頁!Q22</f>
        <v xml:space="preserve">掛鉤簧 </v>
      </c>
      <c r="E15" s="33" t="str">
        <f>BOM續頁!R22</f>
        <v>SPRING - HOOK</v>
      </c>
      <c r="F15" s="33" t="str">
        <f>BOM續頁!S22</f>
        <v/>
      </c>
      <c r="G15" s="93"/>
      <c r="H15" s="93"/>
      <c r="I15" s="93"/>
      <c r="J15" s="51"/>
      <c r="K15" s="78"/>
      <c r="L15" s="53"/>
      <c r="M15" s="53"/>
      <c r="N15" s="53"/>
      <c r="O15" s="53"/>
      <c r="P15" s="51"/>
      <c r="Q15" s="75"/>
      <c r="R15" s="75"/>
      <c r="S15" s="75"/>
    </row>
    <row r="16" spans="1:19" ht="85.9" customHeight="1">
      <c r="A16" s="47" t="str">
        <f>IF(BOM續頁!AC23="V","延", IF(BOM續頁!AD23="V","新","  "))</f>
        <v>新</v>
      </c>
      <c r="B16" s="38">
        <f>BOM續頁!A23</f>
        <v>13</v>
      </c>
      <c r="C16" s="47" t="str">
        <f>BOM續頁!K23</f>
        <v>90506-16077</v>
      </c>
      <c r="D16" s="47" t="str">
        <f>BOM續頁!Q23</f>
        <v xml:space="preserve">扣板簧 </v>
      </c>
      <c r="E16" s="33" t="str">
        <f>BOM續頁!R23</f>
        <v>SPRING LATCH</v>
      </c>
      <c r="F16" s="33" t="str">
        <f>BOM續頁!S23</f>
        <v>SWP-B</v>
      </c>
      <c r="G16" s="93"/>
      <c r="H16" s="93"/>
      <c r="I16" s="93"/>
      <c r="J16" s="51"/>
      <c r="K16" s="52"/>
      <c r="L16" s="53"/>
      <c r="M16" s="53"/>
      <c r="N16" s="53"/>
      <c r="O16" s="53"/>
      <c r="P16" s="51"/>
      <c r="Q16" s="75"/>
      <c r="R16" s="75"/>
      <c r="S16" s="75"/>
    </row>
    <row r="17" spans="1:19" ht="85.9" customHeight="1">
      <c r="A17" s="47" t="str">
        <f>IF(BOM續頁!AC24="V","延", IF(BOM續頁!AD24="V","新","  "))</f>
        <v xml:space="preserve">  </v>
      </c>
      <c r="B17" s="38">
        <f>BOM續頁!A24</f>
        <v>14</v>
      </c>
      <c r="C17" s="47">
        <f>BOM續頁!K24</f>
        <v>0</v>
      </c>
      <c r="D17" s="47">
        <f>BOM續頁!Q24</f>
        <v>0</v>
      </c>
      <c r="E17" s="33">
        <f>BOM續頁!R24</f>
        <v>0</v>
      </c>
      <c r="F17" s="33">
        <f>BOM續頁!S24</f>
        <v>0</v>
      </c>
      <c r="G17" s="93"/>
      <c r="H17" s="93"/>
      <c r="I17" s="93"/>
      <c r="J17" s="51"/>
      <c r="K17" s="52"/>
      <c r="L17" s="53"/>
      <c r="M17" s="53"/>
      <c r="N17" s="53"/>
      <c r="O17" s="53"/>
      <c r="P17" s="51"/>
      <c r="Q17" s="75"/>
      <c r="R17" s="75"/>
      <c r="S17" s="75"/>
    </row>
    <row r="18" spans="1:19" ht="85.9" customHeight="1">
      <c r="A18" s="47" t="str">
        <f>IF(BOM續頁!AC25="V","延", IF(BOM續頁!AD25="V","新","  "))</f>
        <v xml:space="preserve">  </v>
      </c>
      <c r="B18" s="38">
        <f>BOM續頁!A25</f>
        <v>15</v>
      </c>
      <c r="C18" s="47">
        <f>BOM續頁!K25</f>
        <v>0</v>
      </c>
      <c r="D18" s="47">
        <f>BOM續頁!Q25</f>
        <v>0</v>
      </c>
      <c r="E18" s="33">
        <f>BOM續頁!R25</f>
        <v>0</v>
      </c>
      <c r="F18" s="33">
        <f>BOM續頁!S25</f>
        <v>0</v>
      </c>
      <c r="G18" s="93"/>
      <c r="H18" s="93"/>
      <c r="I18" s="93"/>
      <c r="J18" s="51"/>
      <c r="K18" s="70"/>
      <c r="L18" s="53"/>
      <c r="M18" s="53"/>
      <c r="N18" s="53"/>
      <c r="O18" s="53"/>
      <c r="P18" s="51"/>
      <c r="Q18" s="75"/>
      <c r="R18" s="75"/>
      <c r="S18" s="75"/>
    </row>
    <row r="19" spans="1:19" ht="85.9" customHeight="1">
      <c r="A19" s="47" t="str">
        <f>IF(BOM續頁!AC26="V","延", IF(BOM續頁!AD26="V","新","  "))</f>
        <v xml:space="preserve">  </v>
      </c>
      <c r="B19" s="38">
        <f>BOM續頁!A26</f>
        <v>16</v>
      </c>
      <c r="C19" s="47">
        <f>BOM續頁!K26</f>
        <v>0</v>
      </c>
      <c r="D19" s="47">
        <f>BOM續頁!Q26</f>
        <v>0</v>
      </c>
      <c r="E19" s="33">
        <f>BOM續頁!R26</f>
        <v>0</v>
      </c>
      <c r="F19" s="33">
        <f>BOM續頁!S26</f>
        <v>0</v>
      </c>
      <c r="G19" s="93"/>
      <c r="H19" s="93"/>
      <c r="I19" s="93"/>
      <c r="J19" s="51"/>
      <c r="K19" s="52"/>
      <c r="L19" s="53"/>
      <c r="M19" s="53"/>
      <c r="N19" s="53"/>
      <c r="O19" s="53"/>
      <c r="P19" s="51"/>
      <c r="Q19" s="75"/>
      <c r="R19" s="75"/>
      <c r="S19" s="75"/>
    </row>
    <row r="20" spans="1:19" ht="85.9" customHeight="1">
      <c r="A20" s="47" t="str">
        <f>IF(BOM續頁!AC27="V","延", IF(BOM續頁!AD27="V","新","  "))</f>
        <v xml:space="preserve">  </v>
      </c>
      <c r="B20" s="38">
        <f>BOM續頁!A27</f>
        <v>17</v>
      </c>
      <c r="C20" s="47">
        <f>BOM續頁!K27</f>
        <v>0</v>
      </c>
      <c r="D20" s="47">
        <f>BOM續頁!Q27</f>
        <v>0</v>
      </c>
      <c r="E20" s="33">
        <f>BOM續頁!R27</f>
        <v>0</v>
      </c>
      <c r="F20" s="33">
        <f>BOM續頁!S27</f>
        <v>0</v>
      </c>
      <c r="G20" s="93"/>
      <c r="H20" s="93"/>
      <c r="I20" s="93"/>
      <c r="J20" s="51"/>
      <c r="K20" s="70"/>
      <c r="L20" s="53"/>
      <c r="M20" s="53"/>
      <c r="N20" s="53"/>
      <c r="O20" s="53"/>
      <c r="P20" s="51"/>
      <c r="Q20" s="75"/>
      <c r="R20" s="75"/>
      <c r="S20" s="75"/>
    </row>
    <row r="21" spans="1:19" ht="85.9" customHeight="1">
      <c r="A21" s="47" t="str">
        <f>IF(BOM續頁!AC28="V","延", IF(BOM續頁!AD28="V","新","  "))</f>
        <v xml:space="preserve">  </v>
      </c>
      <c r="B21" s="38">
        <f>BOM續頁!A28</f>
        <v>18</v>
      </c>
      <c r="C21" s="47">
        <f>BOM續頁!K28</f>
        <v>0</v>
      </c>
      <c r="D21" s="47">
        <f>BOM續頁!Q28</f>
        <v>0</v>
      </c>
      <c r="E21" s="33">
        <f>BOM續頁!R28</f>
        <v>0</v>
      </c>
      <c r="F21" s="33">
        <f>BOM續頁!S28</f>
        <v>0</v>
      </c>
      <c r="G21" s="93"/>
      <c r="H21" s="93"/>
      <c r="I21" s="93"/>
      <c r="J21" s="51"/>
      <c r="K21" s="52"/>
      <c r="L21" s="53"/>
      <c r="M21" s="53"/>
      <c r="N21" s="53"/>
      <c r="O21" s="53"/>
      <c r="P21" s="51"/>
      <c r="Q21" s="75"/>
      <c r="R21" s="75"/>
      <c r="S21" s="75"/>
    </row>
    <row r="22" spans="1:19" ht="85.9" customHeight="1">
      <c r="A22" s="47" t="str">
        <f>IF(BOM續頁!AC29="V","延", IF(BOM續頁!AD29="V","新","  "))</f>
        <v xml:space="preserve">  </v>
      </c>
      <c r="B22" s="38">
        <f>BOM續頁!A29</f>
        <v>19</v>
      </c>
      <c r="C22" s="47">
        <f>BOM續頁!K29</f>
        <v>0</v>
      </c>
      <c r="D22" s="47">
        <f>BOM續頁!Q29</f>
        <v>0</v>
      </c>
      <c r="E22" s="33">
        <f>BOM續頁!R29</f>
        <v>0</v>
      </c>
      <c r="F22" s="33">
        <f>BOM續頁!S29</f>
        <v>0</v>
      </c>
      <c r="G22" s="93"/>
      <c r="H22" s="93"/>
      <c r="I22" s="93"/>
      <c r="J22" s="51"/>
      <c r="K22" s="52"/>
      <c r="L22" s="53"/>
      <c r="M22" s="53"/>
      <c r="N22" s="53"/>
      <c r="O22" s="53"/>
      <c r="P22" s="51"/>
      <c r="Q22" s="75"/>
      <c r="R22" s="75"/>
      <c r="S22" s="75"/>
    </row>
    <row r="23" spans="1:19" ht="85.9" customHeight="1">
      <c r="A23" s="47" t="str">
        <f>IF(BOM續頁!AC30="V","延", IF(BOM續頁!AD30="V","新","  "))</f>
        <v xml:space="preserve">  </v>
      </c>
      <c r="B23" s="38">
        <f>BOM續頁!A30</f>
        <v>20</v>
      </c>
      <c r="C23" s="47">
        <f>BOM續頁!K30</f>
        <v>0</v>
      </c>
      <c r="D23" s="47">
        <f>BOM續頁!Q30</f>
        <v>0</v>
      </c>
      <c r="E23" s="33">
        <f>BOM續頁!R30</f>
        <v>0</v>
      </c>
      <c r="F23" s="33">
        <f>BOM續頁!S30</f>
        <v>0</v>
      </c>
      <c r="G23" s="93"/>
      <c r="H23" s="93"/>
      <c r="I23" s="93"/>
      <c r="J23" s="51"/>
      <c r="K23" s="52"/>
      <c r="L23" s="53"/>
      <c r="M23" s="53"/>
      <c r="N23" s="53"/>
      <c r="O23" s="53"/>
      <c r="P23" s="51"/>
      <c r="Q23" s="75"/>
      <c r="R23" s="75"/>
      <c r="S23" s="75"/>
    </row>
    <row r="24" spans="1:19" ht="85.9" customHeight="1">
      <c r="A24" s="47" t="str">
        <f>IF(BOM續頁!AC31="V","延", IF(BOM續頁!AD31="V","新","  "))</f>
        <v xml:space="preserve">  </v>
      </c>
      <c r="B24" s="38">
        <f>BOM續頁!A31</f>
        <v>21</v>
      </c>
      <c r="C24" s="47">
        <f>BOM續頁!K31</f>
        <v>0</v>
      </c>
      <c r="D24" s="47">
        <f>BOM續頁!Q31</f>
        <v>0</v>
      </c>
      <c r="E24" s="33">
        <f>BOM續頁!R31</f>
        <v>0</v>
      </c>
      <c r="F24" s="33">
        <f>BOM續頁!S31</f>
        <v>0</v>
      </c>
      <c r="G24" s="93"/>
      <c r="H24" s="93"/>
      <c r="I24" s="93"/>
      <c r="J24" s="51"/>
      <c r="K24" s="52"/>
      <c r="L24" s="53"/>
      <c r="M24" s="53"/>
      <c r="N24" s="53"/>
      <c r="O24" s="53"/>
      <c r="P24" s="51"/>
      <c r="Q24" s="75"/>
      <c r="R24" s="75"/>
      <c r="S24" s="75"/>
    </row>
    <row r="25" spans="1:19" ht="85.9" customHeight="1">
      <c r="A25" s="47" t="str">
        <f>IF(BOM續頁!AC32="V","延", IF(BOM續頁!AD32="V","新","  "))</f>
        <v xml:space="preserve">  </v>
      </c>
      <c r="B25" s="38">
        <f>BOM續頁!A32</f>
        <v>22</v>
      </c>
      <c r="C25" s="47">
        <f>BOM續頁!K32</f>
        <v>0</v>
      </c>
      <c r="D25" s="47">
        <f>BOM續頁!Q32</f>
        <v>0</v>
      </c>
      <c r="E25" s="33">
        <f>BOM續頁!R32</f>
        <v>0</v>
      </c>
      <c r="F25" s="33">
        <f>BOM續頁!S32</f>
        <v>0</v>
      </c>
      <c r="G25" s="93"/>
      <c r="H25" s="93"/>
      <c r="I25" s="93"/>
      <c r="J25" s="51"/>
      <c r="K25" s="52"/>
      <c r="L25" s="53"/>
      <c r="M25" s="53"/>
      <c r="N25" s="53"/>
      <c r="O25" s="53"/>
      <c r="P25" s="51"/>
      <c r="Q25" s="75"/>
      <c r="R25" s="75"/>
      <c r="S25" s="75"/>
    </row>
    <row r="26" spans="1:19" ht="85.9" customHeight="1">
      <c r="A26" s="47" t="str">
        <f>IF(BOM續頁!AC33="V","延", IF(BOM續頁!AD33="V","新","  "))</f>
        <v xml:space="preserve">  </v>
      </c>
      <c r="B26" s="38">
        <f>BOM續頁!A33</f>
        <v>23</v>
      </c>
      <c r="C26" s="47">
        <f>BOM續頁!K33</f>
        <v>0</v>
      </c>
      <c r="D26" s="47">
        <f>BOM續頁!Q33</f>
        <v>0</v>
      </c>
      <c r="E26" s="33">
        <f>BOM續頁!R33</f>
        <v>0</v>
      </c>
      <c r="F26" s="33">
        <f>BOM續頁!S33</f>
        <v>0</v>
      </c>
      <c r="G26" s="93"/>
      <c r="H26" s="93"/>
      <c r="I26" s="93"/>
      <c r="J26" s="51"/>
      <c r="K26" s="52"/>
      <c r="L26" s="53"/>
      <c r="M26" s="53"/>
      <c r="N26" s="53"/>
      <c r="O26" s="53"/>
      <c r="P26" s="51"/>
      <c r="Q26" s="75"/>
      <c r="R26" s="75"/>
      <c r="S26" s="75"/>
    </row>
    <row r="27" spans="1:19" ht="85.9" customHeight="1">
      <c r="A27" s="47" t="str">
        <f>IF(BOM續頁!AC34="V","延", IF(BOM續頁!AD34="V","新","  "))</f>
        <v xml:space="preserve">  </v>
      </c>
      <c r="B27" s="38">
        <f>BOM續頁!A34</f>
        <v>24</v>
      </c>
      <c r="C27" s="47">
        <f>BOM續頁!K34</f>
        <v>0</v>
      </c>
      <c r="D27" s="47">
        <f>BOM續頁!Q34</f>
        <v>0</v>
      </c>
      <c r="E27" s="33">
        <f>BOM續頁!R34</f>
        <v>0</v>
      </c>
      <c r="F27" s="33">
        <f>BOM續頁!S34</f>
        <v>0</v>
      </c>
      <c r="G27" s="93"/>
      <c r="H27" s="93"/>
      <c r="I27" s="93"/>
      <c r="J27" s="51"/>
      <c r="K27" s="52"/>
      <c r="L27" s="53"/>
      <c r="M27" s="53"/>
      <c r="N27" s="53"/>
      <c r="O27" s="53"/>
      <c r="P27" s="51"/>
      <c r="Q27" s="75"/>
      <c r="R27" s="75"/>
      <c r="S27" s="75"/>
    </row>
    <row r="28" spans="1:19" ht="85.9" customHeight="1">
      <c r="A28" s="47" t="str">
        <f>IF(BOM續頁!AC35="V","延", IF(BOM續頁!AD35="V","新","  "))</f>
        <v xml:space="preserve">  </v>
      </c>
      <c r="B28" s="38">
        <f>BOM續頁!A35</f>
        <v>25</v>
      </c>
      <c r="C28" s="47">
        <f>BOM續頁!K35</f>
        <v>0</v>
      </c>
      <c r="D28" s="47">
        <f>BOM續頁!Q35</f>
        <v>0</v>
      </c>
      <c r="E28" s="33">
        <f>BOM續頁!R35</f>
        <v>0</v>
      </c>
      <c r="F28" s="33">
        <f>BOM續頁!S35</f>
        <v>0</v>
      </c>
      <c r="G28" s="93"/>
      <c r="H28" s="93"/>
      <c r="I28" s="93"/>
      <c r="J28" s="51"/>
      <c r="K28" s="52"/>
      <c r="L28" s="53"/>
      <c r="M28" s="53"/>
      <c r="N28" s="53"/>
      <c r="O28" s="53"/>
      <c r="P28" s="51"/>
      <c r="Q28" s="75"/>
      <c r="R28" s="75"/>
      <c r="S28" s="75"/>
    </row>
    <row r="29" spans="1:19" ht="85.9" customHeight="1">
      <c r="A29" s="47" t="str">
        <f>IF(BOM續頁!AC36="V","延", IF(BOM續頁!AD36="V","新","  "))</f>
        <v xml:space="preserve">  </v>
      </c>
      <c r="B29" s="38">
        <f>BOM續頁!A36</f>
        <v>26</v>
      </c>
      <c r="C29" s="47">
        <f>BOM續頁!K36</f>
        <v>0</v>
      </c>
      <c r="D29" s="47">
        <f>BOM續頁!Q36</f>
        <v>0</v>
      </c>
      <c r="E29" s="33">
        <f>BOM續頁!R36</f>
        <v>0</v>
      </c>
      <c r="F29" s="33">
        <f>BOM續頁!S36</f>
        <v>0</v>
      </c>
      <c r="G29" s="93"/>
      <c r="H29" s="93"/>
      <c r="I29" s="93"/>
      <c r="J29" s="51"/>
      <c r="K29" s="52"/>
      <c r="L29" s="53"/>
      <c r="M29" s="53"/>
      <c r="N29" s="53"/>
      <c r="O29" s="53"/>
      <c r="P29" s="51"/>
      <c r="Q29" s="75"/>
      <c r="R29" s="75"/>
      <c r="S29" s="75"/>
    </row>
    <row r="30" spans="1:19" ht="85.9" customHeight="1">
      <c r="A30" s="47" t="str">
        <f>IF(BOM續頁!AC37="V","延", IF(BOM續頁!AD37="V","新","  "))</f>
        <v xml:space="preserve">  </v>
      </c>
      <c r="B30" s="38">
        <f>BOM續頁!A37</f>
        <v>27</v>
      </c>
      <c r="C30" s="47">
        <f>BOM續頁!K37</f>
        <v>0</v>
      </c>
      <c r="D30" s="47">
        <f>BOM續頁!Q37</f>
        <v>0</v>
      </c>
      <c r="E30" s="33">
        <f>BOM續頁!R37</f>
        <v>0</v>
      </c>
      <c r="F30" s="33">
        <f>BOM續頁!S37</f>
        <v>0</v>
      </c>
      <c r="G30" s="93"/>
      <c r="H30" s="93"/>
      <c r="I30" s="93"/>
      <c r="J30" s="51"/>
      <c r="K30" s="52"/>
      <c r="L30" s="53"/>
      <c r="M30" s="53"/>
      <c r="N30" s="53"/>
      <c r="O30" s="53"/>
      <c r="P30" s="51"/>
      <c r="Q30" s="75"/>
      <c r="R30" s="75"/>
      <c r="S30" s="75"/>
    </row>
    <row r="31" spans="1:19" ht="85.9" customHeight="1">
      <c r="A31" s="47" t="str">
        <f>IF(BOM續頁!AC38="V","延", IF(BOM續頁!AD38="V","新","  "))</f>
        <v xml:space="preserve">  </v>
      </c>
      <c r="B31" s="38">
        <f>BOM續頁!A38</f>
        <v>28</v>
      </c>
      <c r="C31" s="47">
        <f>BOM續頁!K38</f>
        <v>0</v>
      </c>
      <c r="D31" s="47">
        <f>BOM續頁!Q38</f>
        <v>0</v>
      </c>
      <c r="E31" s="33">
        <f>BOM續頁!R38</f>
        <v>0</v>
      </c>
      <c r="F31" s="33">
        <f>BOM續頁!S38</f>
        <v>0</v>
      </c>
      <c r="G31" s="93"/>
      <c r="H31" s="93"/>
      <c r="I31" s="93"/>
      <c r="J31" s="51"/>
      <c r="K31" s="52"/>
      <c r="L31" s="53"/>
      <c r="M31" s="53"/>
      <c r="N31" s="53"/>
      <c r="O31" s="53"/>
      <c r="P31" s="51"/>
      <c r="Q31" s="75"/>
      <c r="R31" s="75"/>
      <c r="S31" s="75"/>
    </row>
    <row r="32" spans="1:19" ht="85.9" customHeight="1">
      <c r="A32" s="47" t="str">
        <f>IF(BOM續頁!AC39="V","延", IF(BOM續頁!AD39="V","新","  "))</f>
        <v xml:space="preserve">  </v>
      </c>
      <c r="B32" s="38">
        <f>BOM續頁!A39</f>
        <v>29</v>
      </c>
      <c r="C32" s="47">
        <f>BOM續頁!K39</f>
        <v>0</v>
      </c>
      <c r="D32" s="47">
        <f>BOM續頁!Q39</f>
        <v>0</v>
      </c>
      <c r="E32" s="33">
        <f>BOM續頁!R39</f>
        <v>0</v>
      </c>
      <c r="F32" s="33">
        <f>BOM續頁!S39</f>
        <v>0</v>
      </c>
      <c r="G32" s="93"/>
      <c r="H32" s="93"/>
      <c r="I32" s="93"/>
      <c r="J32" s="51"/>
      <c r="K32" s="52"/>
      <c r="L32" s="53"/>
      <c r="M32" s="53"/>
      <c r="N32" s="53"/>
      <c r="O32" s="53"/>
      <c r="P32" s="51"/>
      <c r="Q32" s="75"/>
      <c r="R32" s="75"/>
      <c r="S32" s="75"/>
    </row>
    <row r="33" spans="1:19" ht="85.9" customHeight="1">
      <c r="A33" s="47" t="str">
        <f>IF(BOM續頁!AC40="V","延", IF(BOM續頁!AD40="V","新","  "))</f>
        <v xml:space="preserve">  </v>
      </c>
      <c r="B33" s="38">
        <f>BOM續頁!A40</f>
        <v>30</v>
      </c>
      <c r="C33" s="47">
        <f>BOM續頁!K40</f>
        <v>0</v>
      </c>
      <c r="D33" s="47">
        <f>BOM續頁!Q40</f>
        <v>0</v>
      </c>
      <c r="E33" s="33">
        <f>BOM續頁!R40</f>
        <v>0</v>
      </c>
      <c r="F33" s="33">
        <f>BOM續頁!S40</f>
        <v>0</v>
      </c>
      <c r="G33" s="93"/>
      <c r="H33" s="93"/>
      <c r="I33" s="93"/>
      <c r="J33" s="51"/>
      <c r="K33" s="52"/>
      <c r="L33" s="53"/>
      <c r="M33" s="53"/>
      <c r="N33" s="53"/>
      <c r="O33" s="53"/>
      <c r="P33" s="51"/>
      <c r="Q33" s="75"/>
      <c r="R33" s="75"/>
      <c r="S33" s="75"/>
    </row>
    <row r="34" spans="1:19" ht="85.9" customHeight="1">
      <c r="A34" s="47" t="str">
        <f>IF(BOM續頁!AC41="V","延", IF(BOM續頁!AD41="V","新","  "))</f>
        <v xml:space="preserve">  </v>
      </c>
      <c r="B34" s="38">
        <f>BOM續頁!A41</f>
        <v>31</v>
      </c>
      <c r="C34" s="47">
        <f>BOM續頁!K41</f>
        <v>0</v>
      </c>
      <c r="D34" s="47">
        <f>BOM續頁!Q41</f>
        <v>0</v>
      </c>
      <c r="E34" s="33">
        <f>BOM續頁!R41</f>
        <v>0</v>
      </c>
      <c r="F34" s="33">
        <f>BOM續頁!S41</f>
        <v>0</v>
      </c>
      <c r="G34" s="93"/>
      <c r="H34" s="93"/>
      <c r="I34" s="93"/>
      <c r="J34" s="51"/>
      <c r="K34" s="52"/>
      <c r="L34" s="53"/>
      <c r="M34" s="53"/>
      <c r="N34" s="53"/>
      <c r="O34" s="53"/>
      <c r="P34" s="51"/>
      <c r="Q34" s="75"/>
      <c r="R34" s="75"/>
      <c r="S34" s="75"/>
    </row>
    <row r="35" spans="1:19" ht="85.9" customHeight="1">
      <c r="A35" s="47" t="str">
        <f>IF(BOM續頁!AC42="V","延", IF(BOM續頁!AD42="V","新","  "))</f>
        <v xml:space="preserve">  </v>
      </c>
      <c r="B35" s="38">
        <f>BOM續頁!A42</f>
        <v>32</v>
      </c>
      <c r="C35" s="47">
        <f>BOM續頁!K42</f>
        <v>0</v>
      </c>
      <c r="D35" s="47">
        <f>BOM續頁!Q42</f>
        <v>0</v>
      </c>
      <c r="E35" s="33">
        <f>BOM續頁!R42</f>
        <v>0</v>
      </c>
      <c r="F35" s="33">
        <f>BOM續頁!S42</f>
        <v>0</v>
      </c>
      <c r="G35" s="93"/>
      <c r="H35" s="93"/>
      <c r="I35" s="93"/>
      <c r="J35" s="51"/>
      <c r="K35" s="52"/>
      <c r="L35" s="53"/>
      <c r="M35" s="53"/>
      <c r="N35" s="53"/>
      <c r="O35" s="53"/>
      <c r="P35" s="51"/>
      <c r="Q35" s="75"/>
      <c r="R35" s="75"/>
      <c r="S35" s="75"/>
    </row>
    <row r="36" spans="1:19" ht="85.9" customHeight="1">
      <c r="A36" s="47" t="str">
        <f>IF(BOM續頁!AC43="V","延", IF(BOM續頁!AD43="V","新","  "))</f>
        <v xml:space="preserve">  </v>
      </c>
      <c r="B36" s="38">
        <f>BOM續頁!A43</f>
        <v>33</v>
      </c>
      <c r="C36" s="47">
        <f>BOM續頁!K43</f>
        <v>0</v>
      </c>
      <c r="D36" s="47">
        <f>BOM續頁!Q43</f>
        <v>0</v>
      </c>
      <c r="E36" s="33">
        <f>BOM續頁!R43</f>
        <v>0</v>
      </c>
      <c r="F36" s="33">
        <f>BOM續頁!S43</f>
        <v>0</v>
      </c>
      <c r="G36" s="93"/>
      <c r="H36" s="93"/>
      <c r="I36" s="93"/>
      <c r="J36" s="51"/>
      <c r="K36" s="52"/>
      <c r="L36" s="53"/>
      <c r="M36" s="53"/>
      <c r="N36" s="53"/>
      <c r="O36" s="53"/>
      <c r="P36" s="51"/>
      <c r="Q36" s="75"/>
      <c r="R36" s="75"/>
      <c r="S36" s="75"/>
    </row>
    <row r="37" spans="1:19" ht="85.9" customHeight="1">
      <c r="A37" s="47" t="str">
        <f>IF(BOM續頁!AC44="V","延", IF(BOM續頁!AD44="V","新","  "))</f>
        <v xml:space="preserve">  </v>
      </c>
      <c r="B37" s="38">
        <f>BOM續頁!A44</f>
        <v>34</v>
      </c>
      <c r="C37" s="47">
        <f>BOM續頁!K44</f>
        <v>0</v>
      </c>
      <c r="D37" s="47">
        <f>BOM續頁!Q44</f>
        <v>0</v>
      </c>
      <c r="E37" s="33">
        <f>BOM續頁!R44</f>
        <v>0</v>
      </c>
      <c r="F37" s="33">
        <f>BOM續頁!S44</f>
        <v>0</v>
      </c>
      <c r="G37" s="93"/>
      <c r="H37" s="93"/>
      <c r="I37" s="93"/>
      <c r="J37" s="51"/>
      <c r="K37" s="52"/>
      <c r="L37" s="53"/>
      <c r="M37" s="53"/>
      <c r="N37" s="53"/>
      <c r="O37" s="53"/>
      <c r="P37" s="51"/>
      <c r="Q37" s="75"/>
      <c r="R37" s="75"/>
      <c r="S37" s="75"/>
    </row>
    <row r="38" spans="1:19" ht="85.9" customHeight="1">
      <c r="A38" s="47" t="str">
        <f>IF(BOM續頁!AC45="V","延", IF(BOM續頁!AD45="V","新","  "))</f>
        <v xml:space="preserve">  </v>
      </c>
      <c r="B38" s="38">
        <f>BOM續頁!A45</f>
        <v>35</v>
      </c>
      <c r="C38" s="47">
        <f>BOM續頁!K45</f>
        <v>0</v>
      </c>
      <c r="D38" s="47">
        <f>BOM續頁!Q45</f>
        <v>0</v>
      </c>
      <c r="E38" s="33">
        <f>BOM續頁!R45</f>
        <v>0</v>
      </c>
      <c r="F38" s="33">
        <f>BOM續頁!S45</f>
        <v>0</v>
      </c>
      <c r="G38" s="93"/>
      <c r="H38" s="93"/>
      <c r="I38" s="93"/>
      <c r="J38" s="51"/>
      <c r="K38" s="52"/>
      <c r="L38" s="53"/>
      <c r="M38" s="53"/>
      <c r="N38" s="53"/>
      <c r="O38" s="53"/>
      <c r="P38" s="51"/>
      <c r="Q38" s="75"/>
      <c r="R38" s="75"/>
      <c r="S38" s="75"/>
    </row>
    <row r="39" spans="1:19" ht="85.9" customHeight="1">
      <c r="A39" s="47" t="str">
        <f>IF(BOM續頁!AC46="V","延", IF(BOM續頁!AD46="V","新","  "))</f>
        <v xml:space="preserve">  </v>
      </c>
      <c r="B39" s="38">
        <f>BOM續頁!A46</f>
        <v>36</v>
      </c>
      <c r="C39" s="47">
        <f>BOM續頁!K46</f>
        <v>0</v>
      </c>
      <c r="D39" s="47">
        <f>BOM續頁!Q46</f>
        <v>0</v>
      </c>
      <c r="E39" s="33">
        <f>BOM續頁!R46</f>
        <v>0</v>
      </c>
      <c r="F39" s="33">
        <f>BOM續頁!S46</f>
        <v>0</v>
      </c>
      <c r="G39" s="93"/>
      <c r="H39" s="93"/>
      <c r="I39" s="93"/>
      <c r="J39" s="51"/>
      <c r="K39" s="52"/>
      <c r="L39" s="53"/>
      <c r="M39" s="53"/>
      <c r="N39" s="53"/>
      <c r="O39" s="53"/>
      <c r="P39" s="51"/>
      <c r="Q39" s="75"/>
      <c r="R39" s="75"/>
      <c r="S39" s="75"/>
    </row>
    <row r="40" spans="1:19" ht="85.9" customHeight="1">
      <c r="A40" s="47" t="str">
        <f>IF(BOM續頁!AC47="V","延", IF(BOM續頁!AD47="V","新","  "))</f>
        <v xml:space="preserve">  </v>
      </c>
      <c r="B40" s="38">
        <f>BOM續頁!A47</f>
        <v>37</v>
      </c>
      <c r="C40" s="47">
        <f>BOM續頁!K47</f>
        <v>0</v>
      </c>
      <c r="D40" s="47">
        <f>BOM續頁!Q47</f>
        <v>0</v>
      </c>
      <c r="E40" s="33">
        <f>BOM續頁!R47</f>
        <v>0</v>
      </c>
      <c r="F40" s="33">
        <f>BOM續頁!S47</f>
        <v>0</v>
      </c>
      <c r="G40" s="93"/>
      <c r="H40" s="93"/>
      <c r="I40" s="93"/>
      <c r="J40" s="51"/>
      <c r="K40" s="52"/>
      <c r="L40" s="53"/>
      <c r="M40" s="53"/>
      <c r="N40" s="53"/>
      <c r="O40" s="53"/>
      <c r="P40" s="51"/>
      <c r="Q40" s="75"/>
      <c r="R40" s="75"/>
      <c r="S40" s="75"/>
    </row>
    <row r="41" spans="1:19" ht="85.9" customHeight="1">
      <c r="A41" s="47" t="str">
        <f>IF(BOM續頁!AC48="V","延", IF(BOM續頁!AD48="V","新","  "))</f>
        <v xml:space="preserve">  </v>
      </c>
      <c r="B41" s="38">
        <f>BOM續頁!A48</f>
        <v>38</v>
      </c>
      <c r="C41" s="47">
        <f>BOM續頁!K48</f>
        <v>0</v>
      </c>
      <c r="D41" s="47">
        <f>BOM續頁!Q48</f>
        <v>0</v>
      </c>
      <c r="E41" s="33">
        <f>BOM續頁!R48</f>
        <v>0</v>
      </c>
      <c r="F41" s="33">
        <f>BOM續頁!S48</f>
        <v>0</v>
      </c>
      <c r="G41" s="93"/>
      <c r="H41" s="93"/>
      <c r="I41" s="93"/>
      <c r="J41" s="51"/>
      <c r="K41" s="52"/>
      <c r="L41" s="53"/>
      <c r="M41" s="53"/>
      <c r="N41" s="53"/>
      <c r="O41" s="53"/>
      <c r="P41" s="51"/>
      <c r="Q41" s="75"/>
      <c r="R41" s="75"/>
      <c r="S41" s="75"/>
    </row>
    <row r="42" spans="1:19" ht="85.9" customHeight="1">
      <c r="A42" s="47" t="str">
        <f>IF(BOM續頁!AC49="V","延", IF(BOM續頁!AD49="V","新","  "))</f>
        <v xml:space="preserve">  </v>
      </c>
      <c r="B42" s="38">
        <f>BOM續頁!A49</f>
        <v>39</v>
      </c>
      <c r="C42" s="47">
        <f>BOM續頁!K49</f>
        <v>0</v>
      </c>
      <c r="D42" s="47">
        <f>BOM續頁!Q49</f>
        <v>0</v>
      </c>
      <c r="E42" s="33">
        <f>BOM續頁!R49</f>
        <v>0</v>
      </c>
      <c r="F42" s="33">
        <f>BOM續頁!S49</f>
        <v>0</v>
      </c>
      <c r="G42" s="93"/>
      <c r="H42" s="93"/>
      <c r="I42" s="93"/>
      <c r="J42" s="51"/>
      <c r="K42" s="52"/>
      <c r="L42" s="53"/>
      <c r="M42" s="53"/>
      <c r="N42" s="53"/>
      <c r="O42" s="53"/>
      <c r="P42" s="51"/>
      <c r="Q42" s="75"/>
      <c r="R42" s="75"/>
      <c r="S42" s="75"/>
    </row>
    <row r="43" spans="1:19" ht="85.9" customHeight="1">
      <c r="A43" s="47" t="str">
        <f>IF(BOM續頁!AC50="V","延", IF(BOM續頁!AD50="V","新","  "))</f>
        <v xml:space="preserve">  </v>
      </c>
      <c r="B43" s="38">
        <f>BOM續頁!A50</f>
        <v>40</v>
      </c>
      <c r="C43" s="47">
        <f>BOM續頁!K50</f>
        <v>0</v>
      </c>
      <c r="D43" s="47">
        <f>BOM續頁!Q50</f>
        <v>0</v>
      </c>
      <c r="E43" s="33">
        <f>BOM續頁!R50</f>
        <v>0</v>
      </c>
      <c r="F43" s="33">
        <f>BOM續頁!S50</f>
        <v>0</v>
      </c>
      <c r="G43" s="93"/>
      <c r="H43" s="93"/>
      <c r="I43" s="93"/>
      <c r="J43" s="51"/>
      <c r="K43" s="52"/>
      <c r="L43" s="53"/>
      <c r="M43" s="53"/>
      <c r="N43" s="53"/>
      <c r="O43" s="53"/>
      <c r="P43" s="51"/>
      <c r="Q43" s="75"/>
      <c r="R43" s="75"/>
      <c r="S43" s="75"/>
    </row>
    <row r="44" spans="1:19" ht="85.9" customHeight="1">
      <c r="A44" s="47" t="str">
        <f>IF(BOM續頁!AC51="V","延", IF(BOM續頁!AD51="V","新","  "))</f>
        <v xml:space="preserve">  </v>
      </c>
      <c r="B44" s="38">
        <f>BOM續頁!A51</f>
        <v>41</v>
      </c>
      <c r="C44" s="47">
        <f>BOM續頁!K51</f>
        <v>0</v>
      </c>
      <c r="D44" s="47">
        <f>BOM續頁!Q51</f>
        <v>0</v>
      </c>
      <c r="E44" s="33">
        <f>BOM續頁!R51</f>
        <v>0</v>
      </c>
      <c r="F44" s="33">
        <f>BOM續頁!S51</f>
        <v>0</v>
      </c>
      <c r="G44" s="93"/>
      <c r="H44" s="93"/>
      <c r="I44" s="93"/>
      <c r="J44" s="51"/>
      <c r="K44" s="52"/>
      <c r="L44" s="53"/>
      <c r="M44" s="53"/>
      <c r="N44" s="53"/>
      <c r="O44" s="53"/>
      <c r="P44" s="51"/>
      <c r="Q44" s="75"/>
      <c r="R44" s="75"/>
      <c r="S44" s="75"/>
    </row>
    <row r="45" spans="1:19" ht="85.9" customHeight="1">
      <c r="A45" s="47" t="str">
        <f>IF(BOM續頁!AC52="V","延", IF(BOM續頁!AD52="V","新","  "))</f>
        <v xml:space="preserve">  </v>
      </c>
      <c r="B45" s="38">
        <f>BOM續頁!A52</f>
        <v>42</v>
      </c>
      <c r="C45" s="47">
        <f>BOM續頁!K52</f>
        <v>0</v>
      </c>
      <c r="D45" s="47">
        <f>BOM續頁!Q52</f>
        <v>0</v>
      </c>
      <c r="E45" s="33">
        <f>BOM續頁!R52</f>
        <v>0</v>
      </c>
      <c r="F45" s="33">
        <f>BOM續頁!S52</f>
        <v>0</v>
      </c>
      <c r="G45" s="93"/>
      <c r="H45" s="93"/>
      <c r="I45" s="93"/>
      <c r="J45" s="51"/>
      <c r="K45" s="52"/>
      <c r="L45" s="53"/>
      <c r="M45" s="53"/>
      <c r="N45" s="53"/>
      <c r="O45" s="53"/>
      <c r="P45" s="51"/>
      <c r="Q45" s="75"/>
      <c r="R45" s="75"/>
      <c r="S45" s="75"/>
    </row>
    <row r="46" spans="1:19" ht="85.9" customHeight="1">
      <c r="A46" s="47" t="str">
        <f>IF(BOM續頁!AC53="V","延", IF(BOM續頁!AD53="V","新","  "))</f>
        <v xml:space="preserve">  </v>
      </c>
      <c r="B46" s="38">
        <f>BOM續頁!A53</f>
        <v>43</v>
      </c>
      <c r="C46" s="47">
        <f>BOM續頁!K53</f>
        <v>0</v>
      </c>
      <c r="D46" s="47">
        <f>BOM續頁!Q53</f>
        <v>0</v>
      </c>
      <c r="E46" s="33">
        <f>BOM續頁!R53</f>
        <v>0</v>
      </c>
      <c r="F46" s="33">
        <f>BOM續頁!S53</f>
        <v>0</v>
      </c>
      <c r="G46" s="93"/>
      <c r="H46" s="93"/>
      <c r="I46" s="93"/>
      <c r="J46" s="51"/>
      <c r="K46" s="52"/>
      <c r="L46" s="53"/>
      <c r="M46" s="53"/>
      <c r="N46" s="53"/>
      <c r="O46" s="53"/>
      <c r="P46" s="51"/>
      <c r="Q46" s="75"/>
      <c r="R46" s="75"/>
      <c r="S46" s="75"/>
    </row>
    <row r="47" spans="1:19" ht="85.9" customHeight="1">
      <c r="A47" s="47" t="str">
        <f>IF(BOM續頁!AC54="V","延", IF(BOM續頁!AD54="V","新","  "))</f>
        <v xml:space="preserve">  </v>
      </c>
      <c r="B47" s="38">
        <f>BOM續頁!A54</f>
        <v>44</v>
      </c>
      <c r="C47" s="47">
        <f>BOM續頁!K54</f>
        <v>0</v>
      </c>
      <c r="D47" s="47">
        <f>BOM續頁!Q54</f>
        <v>0</v>
      </c>
      <c r="E47" s="33">
        <f>BOM續頁!R54</f>
        <v>0</v>
      </c>
      <c r="F47" s="33">
        <f>BOM續頁!S54</f>
        <v>0</v>
      </c>
      <c r="G47" s="93"/>
      <c r="H47" s="93"/>
      <c r="I47" s="93"/>
      <c r="J47" s="51"/>
      <c r="K47" s="52"/>
      <c r="L47" s="53"/>
      <c r="M47" s="53"/>
      <c r="N47" s="53"/>
      <c r="O47" s="53"/>
      <c r="P47" s="51"/>
      <c r="Q47" s="75"/>
      <c r="R47" s="75"/>
      <c r="S47" s="75"/>
    </row>
    <row r="48" spans="1:19" ht="85.9" customHeight="1">
      <c r="A48" s="47" t="str">
        <f>IF(BOM續頁!AC55="V","延", IF(BOM續頁!AD55="V","新","  "))</f>
        <v xml:space="preserve">  </v>
      </c>
      <c r="B48" s="38">
        <f>BOM續頁!A55</f>
        <v>45</v>
      </c>
      <c r="C48" s="47">
        <f>BOM續頁!K55</f>
        <v>0</v>
      </c>
      <c r="D48" s="47">
        <f>BOM續頁!Q55</f>
        <v>0</v>
      </c>
      <c r="E48" s="33">
        <f>BOM續頁!R55</f>
        <v>0</v>
      </c>
      <c r="F48" s="33">
        <f>BOM續頁!S55</f>
        <v>0</v>
      </c>
      <c r="G48" s="93"/>
      <c r="H48" s="93"/>
      <c r="I48" s="93"/>
      <c r="J48" s="51"/>
      <c r="K48" s="52"/>
      <c r="L48" s="53"/>
      <c r="M48" s="53"/>
      <c r="N48" s="53"/>
      <c r="O48" s="53"/>
      <c r="P48" s="51"/>
      <c r="Q48" s="75"/>
      <c r="R48" s="75"/>
      <c r="S48" s="75"/>
    </row>
    <row r="49" spans="1:19" ht="85.9" customHeight="1">
      <c r="A49" s="47" t="str">
        <f>IF(BOM續頁!AC56="V","延", IF(BOM續頁!AD56="V","新","  "))</f>
        <v xml:space="preserve">  </v>
      </c>
      <c r="B49" s="38">
        <f>BOM續頁!A56</f>
        <v>46</v>
      </c>
      <c r="C49" s="47">
        <f>BOM續頁!K56</f>
        <v>0</v>
      </c>
      <c r="D49" s="47">
        <f>BOM續頁!Q56</f>
        <v>0</v>
      </c>
      <c r="E49" s="33">
        <f>BOM續頁!R56</f>
        <v>0</v>
      </c>
      <c r="F49" s="33">
        <f>BOM續頁!S56</f>
        <v>0</v>
      </c>
      <c r="G49" s="93"/>
      <c r="H49" s="93"/>
      <c r="I49" s="93"/>
      <c r="J49" s="51"/>
      <c r="K49" s="52"/>
      <c r="L49" s="53"/>
      <c r="M49" s="53"/>
      <c r="N49" s="53"/>
      <c r="O49" s="53"/>
      <c r="P49" s="51"/>
      <c r="Q49" s="75"/>
      <c r="R49" s="75"/>
      <c r="S49" s="75"/>
    </row>
    <row r="50" spans="1:19" ht="85.9" customHeight="1">
      <c r="A50" s="47" t="str">
        <f>IF(BOM續頁!AC57="V","延", IF(BOM續頁!AD57="V","新","  "))</f>
        <v xml:space="preserve">  </v>
      </c>
      <c r="B50" s="38">
        <f>BOM續頁!A57</f>
        <v>47</v>
      </c>
      <c r="C50" s="47">
        <f>BOM續頁!K57</f>
        <v>0</v>
      </c>
      <c r="D50" s="47">
        <f>BOM續頁!Q57</f>
        <v>0</v>
      </c>
      <c r="E50" s="33">
        <f>BOM續頁!R57</f>
        <v>0</v>
      </c>
      <c r="F50" s="33">
        <f>BOM續頁!S57</f>
        <v>0</v>
      </c>
      <c r="G50" s="93"/>
      <c r="H50" s="93"/>
      <c r="I50" s="93"/>
      <c r="J50" s="51"/>
      <c r="K50" s="52"/>
      <c r="L50" s="53"/>
      <c r="M50" s="53"/>
      <c r="N50" s="53"/>
      <c r="O50" s="53"/>
      <c r="P50" s="51"/>
      <c r="Q50" s="75"/>
      <c r="R50" s="75"/>
      <c r="S50" s="75"/>
    </row>
    <row r="51" spans="1:19" ht="85.9" customHeight="1">
      <c r="A51" s="47" t="str">
        <f>IF(BOM續頁!AC58="V","延", IF(BOM續頁!AD58="V","新","  "))</f>
        <v xml:space="preserve">  </v>
      </c>
      <c r="B51" s="38">
        <f>BOM續頁!A58</f>
        <v>48</v>
      </c>
      <c r="C51" s="47">
        <f>BOM續頁!K58</f>
        <v>0</v>
      </c>
      <c r="D51" s="47">
        <f>BOM續頁!Q58</f>
        <v>0</v>
      </c>
      <c r="E51" s="33">
        <f>BOM續頁!R58</f>
        <v>0</v>
      </c>
      <c r="F51" s="33">
        <f>BOM續頁!S58</f>
        <v>0</v>
      </c>
      <c r="G51" s="93"/>
      <c r="H51" s="93"/>
      <c r="I51" s="93"/>
      <c r="J51" s="51"/>
      <c r="K51" s="52"/>
      <c r="L51" s="53"/>
      <c r="M51" s="53"/>
      <c r="N51" s="53"/>
      <c r="O51" s="53"/>
      <c r="P51" s="51"/>
      <c r="Q51" s="75"/>
      <c r="R51" s="75"/>
      <c r="S51" s="75"/>
    </row>
    <row r="52" spans="1:19" ht="85.9" customHeight="1">
      <c r="A52" s="47" t="str">
        <f>IF(BOM續頁!AC59="V","延", IF(BOM續頁!AD59="V","新","  "))</f>
        <v xml:space="preserve">  </v>
      </c>
      <c r="B52" s="38">
        <f>BOM續頁!A59</f>
        <v>49</v>
      </c>
      <c r="C52" s="47">
        <f>BOM續頁!K59</f>
        <v>0</v>
      </c>
      <c r="D52" s="47">
        <f>BOM續頁!Q59</f>
        <v>0</v>
      </c>
      <c r="E52" s="33">
        <f>BOM續頁!R59</f>
        <v>0</v>
      </c>
      <c r="F52" s="33">
        <f>BOM續頁!S59</f>
        <v>0</v>
      </c>
      <c r="G52" s="93"/>
      <c r="H52" s="93"/>
      <c r="I52" s="93"/>
      <c r="J52" s="51"/>
      <c r="K52" s="52"/>
      <c r="L52" s="53"/>
      <c r="M52" s="53"/>
      <c r="N52" s="53"/>
      <c r="O52" s="53"/>
      <c r="P52" s="51"/>
      <c r="Q52" s="75"/>
      <c r="R52" s="75"/>
      <c r="S52" s="75"/>
    </row>
    <row r="53" spans="1:19" ht="85.9" customHeight="1">
      <c r="A53" s="47" t="str">
        <f>IF(BOM續頁!AC60="V","延", IF(BOM續頁!AD60="V","新","  "))</f>
        <v xml:space="preserve">  </v>
      </c>
      <c r="B53" s="38">
        <f>BOM續頁!A60</f>
        <v>50</v>
      </c>
      <c r="C53" s="47">
        <f>BOM續頁!K60</f>
        <v>0</v>
      </c>
      <c r="D53" s="47">
        <f>BOM續頁!Q60</f>
        <v>0</v>
      </c>
      <c r="E53" s="33">
        <f>BOM續頁!R60</f>
        <v>0</v>
      </c>
      <c r="F53" s="33">
        <f>BOM續頁!S60</f>
        <v>0</v>
      </c>
      <c r="G53" s="93"/>
      <c r="H53" s="93"/>
      <c r="I53" s="93"/>
      <c r="J53" s="51"/>
      <c r="K53" s="52"/>
      <c r="L53" s="53"/>
      <c r="M53" s="53"/>
      <c r="N53" s="53"/>
      <c r="O53" s="53"/>
      <c r="P53" s="51"/>
      <c r="Q53" s="75"/>
      <c r="R53" s="75"/>
      <c r="S53" s="75"/>
    </row>
    <row r="54" spans="1:19" ht="85.9" customHeight="1">
      <c r="A54" s="47" t="str">
        <f>IF(BOM續頁!AC61="V","延", IF(BOM續頁!AD61="V","新","  "))</f>
        <v xml:space="preserve">  </v>
      </c>
      <c r="B54" s="38">
        <f>BOM續頁!A61</f>
        <v>51</v>
      </c>
      <c r="C54" s="47">
        <f>BOM續頁!K61</f>
        <v>0</v>
      </c>
      <c r="D54" s="47">
        <f>BOM續頁!Q61</f>
        <v>0</v>
      </c>
      <c r="E54" s="33">
        <f>BOM續頁!R61</f>
        <v>0</v>
      </c>
      <c r="F54" s="33">
        <f>BOM續頁!S61</f>
        <v>0</v>
      </c>
      <c r="G54" s="93"/>
      <c r="H54" s="93"/>
      <c r="I54" s="93"/>
      <c r="J54" s="51"/>
      <c r="K54" s="52"/>
      <c r="L54" s="53"/>
      <c r="M54" s="53"/>
      <c r="N54" s="53"/>
      <c r="O54" s="53"/>
      <c r="P54" s="51"/>
      <c r="Q54" s="75"/>
      <c r="R54" s="75"/>
      <c r="S54" s="75"/>
    </row>
    <row r="55" spans="1:19" ht="85.9" customHeight="1">
      <c r="A55" s="47" t="str">
        <f>IF(BOM續頁!AC62="V","延", IF(BOM續頁!AD62="V","新","  "))</f>
        <v xml:space="preserve">  </v>
      </c>
      <c r="B55" s="38">
        <f>BOM續頁!A62</f>
        <v>52</v>
      </c>
      <c r="C55" s="47">
        <f>BOM續頁!K62</f>
        <v>0</v>
      </c>
      <c r="D55" s="47">
        <f>BOM續頁!Q62</f>
        <v>0</v>
      </c>
      <c r="E55" s="33">
        <f>BOM續頁!R62</f>
        <v>0</v>
      </c>
      <c r="F55" s="33">
        <f>BOM續頁!S62</f>
        <v>0</v>
      </c>
      <c r="G55" s="93"/>
      <c r="H55" s="93"/>
      <c r="I55" s="93"/>
      <c r="J55" s="51"/>
      <c r="K55" s="52"/>
      <c r="L55" s="53"/>
      <c r="M55" s="53"/>
      <c r="N55" s="53"/>
      <c r="O55" s="53"/>
      <c r="P55" s="51"/>
      <c r="Q55" s="75"/>
      <c r="R55" s="75"/>
      <c r="S55" s="75"/>
    </row>
    <row r="56" spans="1:19" ht="85.9" customHeight="1">
      <c r="A56" s="47" t="str">
        <f>IF(BOM續頁!AC63="V","延", IF(BOM續頁!AD63="V","新","  "))</f>
        <v xml:space="preserve">  </v>
      </c>
      <c r="B56" s="38">
        <f>BOM續頁!A63</f>
        <v>53</v>
      </c>
      <c r="C56" s="47">
        <f>BOM續頁!K63</f>
        <v>0</v>
      </c>
      <c r="D56" s="47">
        <f>BOM續頁!Q63</f>
        <v>0</v>
      </c>
      <c r="E56" s="33">
        <f>BOM續頁!R63</f>
        <v>0</v>
      </c>
      <c r="F56" s="33">
        <f>BOM續頁!S63</f>
        <v>0</v>
      </c>
      <c r="G56" s="93"/>
      <c r="H56" s="93"/>
      <c r="I56" s="93"/>
      <c r="J56" s="51"/>
      <c r="K56" s="52"/>
      <c r="L56" s="53"/>
      <c r="M56" s="53"/>
      <c r="N56" s="53"/>
      <c r="O56" s="53"/>
      <c r="P56" s="51"/>
      <c r="Q56" s="75"/>
      <c r="R56" s="75"/>
      <c r="S56" s="75"/>
    </row>
    <row r="57" spans="1:19" ht="85.9" customHeight="1">
      <c r="A57" s="47" t="str">
        <f>IF(BOM續頁!AC64="V","延", IF(BOM續頁!AD64="V","新","  "))</f>
        <v xml:space="preserve">  </v>
      </c>
      <c r="B57" s="38">
        <f>BOM續頁!A64</f>
        <v>54</v>
      </c>
      <c r="C57" s="47">
        <f>BOM續頁!K64</f>
        <v>0</v>
      </c>
      <c r="D57" s="47">
        <f>BOM續頁!Q64</f>
        <v>0</v>
      </c>
      <c r="E57" s="33">
        <f>BOM續頁!R64</f>
        <v>0</v>
      </c>
      <c r="F57" s="33">
        <f>BOM續頁!S64</f>
        <v>0</v>
      </c>
      <c r="G57" s="93"/>
      <c r="H57" s="93"/>
      <c r="I57" s="93"/>
      <c r="J57" s="51"/>
      <c r="K57" s="52"/>
      <c r="L57" s="53"/>
      <c r="M57" s="53"/>
      <c r="N57" s="53"/>
      <c r="O57" s="53"/>
      <c r="P57" s="51"/>
      <c r="Q57" s="75"/>
      <c r="R57" s="75"/>
      <c r="S57" s="75"/>
    </row>
    <row r="58" spans="1:19" ht="85.9" customHeight="1">
      <c r="A58" s="47" t="str">
        <f>IF(BOM續頁!AC65="V","延", IF(BOM續頁!AD65="V","新","  "))</f>
        <v xml:space="preserve">  </v>
      </c>
      <c r="B58" s="38">
        <f>BOM續頁!A65</f>
        <v>55</v>
      </c>
      <c r="C58" s="47">
        <f>BOM續頁!K65</f>
        <v>0</v>
      </c>
      <c r="D58" s="47">
        <f>BOM續頁!Q65</f>
        <v>0</v>
      </c>
      <c r="E58" s="33">
        <f>BOM續頁!R65</f>
        <v>0</v>
      </c>
      <c r="F58" s="33">
        <f>BOM續頁!S65</f>
        <v>0</v>
      </c>
      <c r="G58" s="93"/>
      <c r="H58" s="93"/>
      <c r="I58" s="93"/>
      <c r="J58" s="51"/>
      <c r="K58" s="52"/>
      <c r="L58" s="53"/>
      <c r="M58" s="53"/>
      <c r="N58" s="53"/>
      <c r="O58" s="53"/>
      <c r="P58" s="51"/>
      <c r="Q58" s="75"/>
      <c r="R58" s="75"/>
      <c r="S58" s="75"/>
    </row>
    <row r="59" spans="1:19" ht="85.9" customHeight="1">
      <c r="A59" s="47" t="str">
        <f>IF(BOM續頁!AC66="V","延", IF(BOM續頁!AD66="V","新","  "))</f>
        <v xml:space="preserve">  </v>
      </c>
      <c r="B59" s="38">
        <f>BOM續頁!A66</f>
        <v>56</v>
      </c>
      <c r="C59" s="47">
        <f>BOM續頁!K66</f>
        <v>0</v>
      </c>
      <c r="D59" s="47">
        <f>BOM續頁!Q66</f>
        <v>0</v>
      </c>
      <c r="E59" s="33">
        <f>BOM續頁!R66</f>
        <v>0</v>
      </c>
      <c r="F59" s="33">
        <f>BOM續頁!S66</f>
        <v>0</v>
      </c>
      <c r="G59" s="93"/>
      <c r="H59" s="93"/>
      <c r="I59" s="93"/>
      <c r="J59" s="51"/>
      <c r="K59" s="52"/>
      <c r="L59" s="53"/>
      <c r="M59" s="53"/>
      <c r="N59" s="53"/>
      <c r="O59" s="53"/>
      <c r="P59" s="51"/>
      <c r="Q59" s="75"/>
      <c r="R59" s="75"/>
      <c r="S59" s="75"/>
    </row>
    <row r="60" spans="1:19" ht="85.9" customHeight="1">
      <c r="A60" s="47" t="str">
        <f>IF(BOM續頁!AC67="V","延", IF(BOM續頁!AD67="V","新","  "))</f>
        <v xml:space="preserve">  </v>
      </c>
      <c r="B60" s="38">
        <f>BOM續頁!A67</f>
        <v>57</v>
      </c>
      <c r="C60" s="47">
        <f>BOM續頁!K67</f>
        <v>0</v>
      </c>
      <c r="D60" s="47">
        <f>BOM續頁!Q67</f>
        <v>0</v>
      </c>
      <c r="E60" s="33">
        <f>BOM續頁!R67</f>
        <v>0</v>
      </c>
      <c r="F60" s="33">
        <f>BOM續頁!S67</f>
        <v>0</v>
      </c>
      <c r="G60" s="93"/>
      <c r="H60" s="93"/>
      <c r="I60" s="93"/>
      <c r="J60" s="51"/>
      <c r="K60" s="52"/>
      <c r="L60" s="53"/>
      <c r="M60" s="53"/>
      <c r="N60" s="53"/>
      <c r="O60" s="53"/>
      <c r="P60" s="51"/>
      <c r="Q60" s="75"/>
      <c r="R60" s="75"/>
      <c r="S60" s="75"/>
    </row>
    <row r="61" spans="1:19" ht="85.9" customHeight="1">
      <c r="A61" s="47" t="str">
        <f>IF(BOM續頁!AC68="V","延", IF(BOM續頁!AD68="V","新","  "))</f>
        <v xml:space="preserve">  </v>
      </c>
      <c r="B61" s="38">
        <f>BOM續頁!A68</f>
        <v>58</v>
      </c>
      <c r="C61" s="47">
        <f>BOM續頁!K68</f>
        <v>0</v>
      </c>
      <c r="D61" s="47">
        <f>BOM續頁!Q68</f>
        <v>0</v>
      </c>
      <c r="E61" s="33">
        <f>BOM續頁!R68</f>
        <v>0</v>
      </c>
      <c r="F61" s="33">
        <f>BOM續頁!S68</f>
        <v>0</v>
      </c>
      <c r="G61" s="93"/>
      <c r="H61" s="93"/>
      <c r="I61" s="93"/>
      <c r="J61" s="51"/>
      <c r="K61" s="52"/>
      <c r="L61" s="53"/>
      <c r="M61" s="53"/>
      <c r="N61" s="53"/>
      <c r="O61" s="53"/>
      <c r="P61" s="51"/>
      <c r="Q61" s="75"/>
      <c r="R61" s="75"/>
      <c r="S61" s="75"/>
    </row>
    <row r="62" spans="1:19" ht="85.9" customHeight="1">
      <c r="A62" s="47" t="str">
        <f>IF(BOM續頁!AC69="V","延", IF(BOM續頁!AD69="V","新","  "))</f>
        <v xml:space="preserve">  </v>
      </c>
      <c r="B62" s="38">
        <f>BOM續頁!A69</f>
        <v>59</v>
      </c>
      <c r="C62" s="47">
        <f>BOM續頁!K69</f>
        <v>0</v>
      </c>
      <c r="D62" s="47">
        <f>BOM續頁!Q69</f>
        <v>0</v>
      </c>
      <c r="E62" s="33">
        <f>BOM續頁!R69</f>
        <v>0</v>
      </c>
      <c r="F62" s="33">
        <f>BOM續頁!S69</f>
        <v>0</v>
      </c>
      <c r="G62" s="93"/>
      <c r="H62" s="93"/>
      <c r="I62" s="93"/>
      <c r="J62" s="51"/>
      <c r="K62" s="52"/>
      <c r="L62" s="53"/>
      <c r="M62" s="53"/>
      <c r="N62" s="53"/>
      <c r="O62" s="53"/>
      <c r="P62" s="51"/>
      <c r="Q62" s="75"/>
      <c r="R62" s="75"/>
      <c r="S62" s="75"/>
    </row>
    <row r="63" spans="1:19" ht="85.9" customHeight="1">
      <c r="A63" s="47" t="str">
        <f>IF(BOM續頁!AC70="V","延", IF(BOM續頁!AD70="V","新","  "))</f>
        <v xml:space="preserve">  </v>
      </c>
      <c r="B63" s="38">
        <f>BOM續頁!A70</f>
        <v>60</v>
      </c>
      <c r="C63" s="47">
        <f>BOM續頁!K70</f>
        <v>0</v>
      </c>
      <c r="D63" s="47">
        <f>BOM續頁!Q70</f>
        <v>0</v>
      </c>
      <c r="E63" s="33">
        <f>BOM續頁!R70</f>
        <v>0</v>
      </c>
      <c r="F63" s="33">
        <f>BOM續頁!S70</f>
        <v>0</v>
      </c>
      <c r="G63" s="93"/>
      <c r="H63" s="93"/>
      <c r="I63" s="93"/>
      <c r="J63" s="51"/>
      <c r="K63" s="52"/>
      <c r="L63" s="53"/>
      <c r="M63" s="53"/>
      <c r="N63" s="53"/>
      <c r="O63" s="53"/>
      <c r="P63" s="51"/>
      <c r="Q63" s="75"/>
      <c r="R63" s="75"/>
      <c r="S63" s="75"/>
    </row>
    <row r="64" spans="1:19" ht="85.9" customHeight="1">
      <c r="A64" s="47" t="str">
        <f>IF(BOM續頁!AC71="V","延", IF(BOM續頁!AD71="V","新","  "))</f>
        <v xml:space="preserve">  </v>
      </c>
      <c r="B64" s="38">
        <f>BOM續頁!A71</f>
        <v>61</v>
      </c>
      <c r="C64" s="47">
        <f>BOM續頁!K71</f>
        <v>0</v>
      </c>
      <c r="D64" s="47">
        <f>BOM續頁!Q71</f>
        <v>0</v>
      </c>
      <c r="E64" s="33">
        <f>BOM續頁!R71</f>
        <v>0</v>
      </c>
      <c r="F64" s="33">
        <f>BOM續頁!S71</f>
        <v>0</v>
      </c>
      <c r="G64" s="93"/>
      <c r="H64" s="93"/>
      <c r="I64" s="93"/>
      <c r="J64" s="51"/>
      <c r="K64" s="52"/>
      <c r="L64" s="53"/>
      <c r="M64" s="53"/>
      <c r="N64" s="53"/>
      <c r="O64" s="53"/>
      <c r="P64" s="51"/>
      <c r="Q64" s="75"/>
      <c r="R64" s="75"/>
      <c r="S64" s="75"/>
    </row>
    <row r="65" spans="1:19" ht="85.9" customHeight="1">
      <c r="A65" s="47" t="str">
        <f>IF(BOM續頁!AC72="V","延", IF(BOM續頁!AD72="V","新","  "))</f>
        <v xml:space="preserve">  </v>
      </c>
      <c r="B65" s="38">
        <f>BOM續頁!A72</f>
        <v>62</v>
      </c>
      <c r="C65" s="47">
        <f>BOM續頁!K72</f>
        <v>0</v>
      </c>
      <c r="D65" s="47">
        <f>BOM續頁!Q72</f>
        <v>0</v>
      </c>
      <c r="E65" s="33">
        <f>BOM續頁!R72</f>
        <v>0</v>
      </c>
      <c r="F65" s="33">
        <f>BOM續頁!S72</f>
        <v>0</v>
      </c>
      <c r="G65" s="93"/>
      <c r="H65" s="93"/>
      <c r="I65" s="93"/>
      <c r="J65" s="51"/>
      <c r="K65" s="52"/>
      <c r="L65" s="53"/>
      <c r="M65" s="53"/>
      <c r="N65" s="53"/>
      <c r="O65" s="53"/>
      <c r="P65" s="51"/>
      <c r="Q65" s="75"/>
      <c r="R65" s="75"/>
      <c r="S65" s="75"/>
    </row>
    <row r="66" spans="1:19" ht="85.9" customHeight="1">
      <c r="A66" s="47" t="str">
        <f>IF(BOM續頁!AC73="V","延", IF(BOM續頁!AD73="V","新","  "))</f>
        <v xml:space="preserve">  </v>
      </c>
      <c r="B66" s="38">
        <f>BOM續頁!A73</f>
        <v>63</v>
      </c>
      <c r="C66" s="47">
        <f>BOM續頁!K73</f>
        <v>0</v>
      </c>
      <c r="D66" s="47">
        <f>BOM續頁!Q73</f>
        <v>0</v>
      </c>
      <c r="E66" s="33">
        <f>BOM續頁!R73</f>
        <v>0</v>
      </c>
      <c r="F66" s="33">
        <f>BOM續頁!S73</f>
        <v>0</v>
      </c>
      <c r="G66" s="93"/>
      <c r="H66" s="93"/>
      <c r="I66" s="93"/>
      <c r="J66" s="51"/>
      <c r="K66" s="52"/>
      <c r="L66" s="53"/>
      <c r="M66" s="53"/>
      <c r="N66" s="53"/>
      <c r="O66" s="53"/>
      <c r="P66" s="51"/>
      <c r="Q66" s="75"/>
      <c r="R66" s="75"/>
      <c r="S66" s="75"/>
    </row>
    <row r="67" spans="1:19" ht="85.9" customHeight="1">
      <c r="A67" s="47" t="str">
        <f>IF(BOM續頁!AC74="V","延", IF(BOM續頁!AD74="V","新","  "))</f>
        <v xml:space="preserve">  </v>
      </c>
      <c r="B67" s="38">
        <f>BOM續頁!A74</f>
        <v>64</v>
      </c>
      <c r="C67" s="47">
        <f>BOM續頁!K74</f>
        <v>0</v>
      </c>
      <c r="D67" s="47">
        <f>BOM續頁!Q74</f>
        <v>0</v>
      </c>
      <c r="E67" s="33">
        <f>BOM續頁!R74</f>
        <v>0</v>
      </c>
      <c r="F67" s="33">
        <f>BOM續頁!S74</f>
        <v>0</v>
      </c>
      <c r="G67" s="93"/>
      <c r="H67" s="93"/>
      <c r="I67" s="93"/>
      <c r="J67" s="51"/>
      <c r="K67" s="52"/>
      <c r="L67" s="53"/>
      <c r="M67" s="53"/>
      <c r="N67" s="53"/>
      <c r="O67" s="53"/>
      <c r="P67" s="51"/>
      <c r="Q67" s="75"/>
      <c r="R67" s="75"/>
      <c r="S67" s="75"/>
    </row>
    <row r="68" spans="1:19" ht="85.9" customHeight="1">
      <c r="A68" s="47" t="str">
        <f>IF(BOM續頁!AC75="V","延", IF(BOM續頁!AD75="V","新","  "))</f>
        <v xml:space="preserve">  </v>
      </c>
      <c r="B68" s="38">
        <f>BOM續頁!A75</f>
        <v>65</v>
      </c>
      <c r="C68" s="47">
        <f>BOM續頁!K75</f>
        <v>0</v>
      </c>
      <c r="D68" s="47">
        <f>BOM續頁!Q75</f>
        <v>0</v>
      </c>
      <c r="E68" s="33">
        <f>BOM續頁!R75</f>
        <v>0</v>
      </c>
      <c r="F68" s="33">
        <f>BOM續頁!S75</f>
        <v>0</v>
      </c>
      <c r="G68" s="93"/>
      <c r="H68" s="93"/>
      <c r="I68" s="93"/>
      <c r="J68" s="51"/>
      <c r="K68" s="52"/>
      <c r="L68" s="53"/>
      <c r="M68" s="53"/>
      <c r="N68" s="53"/>
      <c r="O68" s="53"/>
      <c r="P68" s="51"/>
      <c r="Q68" s="75"/>
      <c r="R68" s="75"/>
      <c r="S68" s="75"/>
    </row>
    <row r="69" spans="1:19" ht="85.9" customHeight="1">
      <c r="A69" s="47" t="str">
        <f>IF(BOM續頁!AC76="V","延", IF(BOM續頁!AD76="V","新","  "))</f>
        <v xml:space="preserve">  </v>
      </c>
      <c r="B69" s="38">
        <f>BOM續頁!A76</f>
        <v>66</v>
      </c>
      <c r="C69" s="47">
        <f>BOM續頁!K76</f>
        <v>0</v>
      </c>
      <c r="D69" s="47">
        <f>BOM續頁!Q76</f>
        <v>0</v>
      </c>
      <c r="E69" s="33">
        <f>BOM續頁!R76</f>
        <v>0</v>
      </c>
      <c r="F69" s="33">
        <f>BOM續頁!S76</f>
        <v>0</v>
      </c>
      <c r="G69" s="93"/>
      <c r="H69" s="93"/>
      <c r="I69" s="93"/>
      <c r="J69" s="51"/>
      <c r="K69" s="52"/>
      <c r="L69" s="53"/>
      <c r="M69" s="53"/>
      <c r="N69" s="53"/>
      <c r="O69" s="53"/>
      <c r="P69" s="51"/>
      <c r="Q69" s="75"/>
      <c r="R69" s="75"/>
      <c r="S69" s="75"/>
    </row>
    <row r="70" spans="1:19" ht="85.9" customHeight="1">
      <c r="A70" s="47" t="str">
        <f>IF(BOM續頁!AC77="V","延", IF(BOM續頁!AD77="V","新","  "))</f>
        <v xml:space="preserve">  </v>
      </c>
      <c r="B70" s="38">
        <f>BOM續頁!A77</f>
        <v>67</v>
      </c>
      <c r="C70" s="47">
        <f>BOM續頁!K77</f>
        <v>0</v>
      </c>
      <c r="D70" s="47">
        <f>BOM續頁!Q77</f>
        <v>0</v>
      </c>
      <c r="E70" s="33">
        <f>BOM續頁!R77</f>
        <v>0</v>
      </c>
      <c r="F70" s="33">
        <f>BOM續頁!S77</f>
        <v>0</v>
      </c>
      <c r="G70" s="93"/>
      <c r="H70" s="93"/>
      <c r="I70" s="93"/>
      <c r="J70" s="51"/>
      <c r="K70" s="52"/>
      <c r="L70" s="53"/>
      <c r="M70" s="53"/>
      <c r="N70" s="53"/>
      <c r="O70" s="53"/>
      <c r="P70" s="51"/>
      <c r="Q70" s="75"/>
      <c r="R70" s="75"/>
      <c r="S70" s="75"/>
    </row>
    <row r="71" spans="1:19" ht="85.9" customHeight="1">
      <c r="A71" s="47" t="str">
        <f>IF(BOM續頁!AC78="V","延", IF(BOM續頁!AD78="V","新","  "))</f>
        <v xml:space="preserve">  </v>
      </c>
      <c r="B71" s="38">
        <f>BOM續頁!A78</f>
        <v>68</v>
      </c>
      <c r="C71" s="47">
        <f>BOM續頁!K78</f>
        <v>0</v>
      </c>
      <c r="D71" s="47">
        <f>BOM續頁!Q78</f>
        <v>0</v>
      </c>
      <c r="E71" s="33">
        <f>BOM續頁!R78</f>
        <v>0</v>
      </c>
      <c r="F71" s="33">
        <f>BOM續頁!S78</f>
        <v>0</v>
      </c>
      <c r="G71" s="93"/>
      <c r="H71" s="93"/>
      <c r="I71" s="93"/>
      <c r="J71" s="51"/>
      <c r="K71" s="52"/>
      <c r="L71" s="53"/>
      <c r="M71" s="53"/>
      <c r="N71" s="53"/>
      <c r="O71" s="53"/>
      <c r="P71" s="51"/>
      <c r="Q71" s="75"/>
      <c r="R71" s="75"/>
      <c r="S71" s="75"/>
    </row>
    <row r="72" spans="1:19" ht="85.9" customHeight="1">
      <c r="A72" s="47" t="str">
        <f>IF(BOM續頁!AC79="V","延", IF(BOM續頁!AD79="V","新","  "))</f>
        <v xml:space="preserve">  </v>
      </c>
      <c r="B72" s="38">
        <f>BOM續頁!A79</f>
        <v>69</v>
      </c>
      <c r="C72" s="47">
        <f>BOM續頁!K79</f>
        <v>0</v>
      </c>
      <c r="D72" s="47">
        <f>BOM續頁!Q79</f>
        <v>0</v>
      </c>
      <c r="E72" s="33">
        <f>BOM續頁!R79</f>
        <v>0</v>
      </c>
      <c r="F72" s="33">
        <f>BOM續頁!S79</f>
        <v>0</v>
      </c>
      <c r="G72" s="93"/>
      <c r="H72" s="93"/>
      <c r="I72" s="93"/>
      <c r="J72" s="51"/>
      <c r="K72" s="52"/>
      <c r="L72" s="53"/>
      <c r="M72" s="53"/>
      <c r="N72" s="53"/>
      <c r="O72" s="53"/>
      <c r="P72" s="51"/>
      <c r="Q72" s="75"/>
      <c r="R72" s="75"/>
      <c r="S72" s="75"/>
    </row>
    <row r="73" spans="1:19" ht="85.9" customHeight="1">
      <c r="A73" s="47" t="str">
        <f>IF(BOM續頁!AC80="V","延", IF(BOM續頁!AD80="V","新","  "))</f>
        <v xml:space="preserve">  </v>
      </c>
      <c r="B73" s="38">
        <f>BOM續頁!A80</f>
        <v>70</v>
      </c>
      <c r="C73" s="47">
        <f>BOM續頁!K80</f>
        <v>0</v>
      </c>
      <c r="D73" s="47">
        <f>BOM續頁!Q80</f>
        <v>0</v>
      </c>
      <c r="E73" s="33">
        <f>BOM續頁!R80</f>
        <v>0</v>
      </c>
      <c r="F73" s="33">
        <f>BOM續頁!S80</f>
        <v>0</v>
      </c>
      <c r="G73" s="93"/>
      <c r="H73" s="93"/>
      <c r="I73" s="93"/>
      <c r="J73" s="51"/>
      <c r="K73" s="52"/>
      <c r="L73" s="53"/>
      <c r="M73" s="53"/>
      <c r="N73" s="53"/>
      <c r="O73" s="53"/>
      <c r="P73" s="51"/>
      <c r="Q73" s="75"/>
      <c r="R73" s="75"/>
      <c r="S73" s="75"/>
    </row>
    <row r="74" spans="1:19" ht="85.9" customHeight="1">
      <c r="A74" s="47" t="str">
        <f>IF(BOM續頁!AC81="V","延", IF(BOM續頁!AD81="V","新","  "))</f>
        <v xml:space="preserve">  </v>
      </c>
      <c r="B74" s="38">
        <f>BOM續頁!A81</f>
        <v>71</v>
      </c>
      <c r="C74" s="47">
        <f>BOM續頁!K81</f>
        <v>0</v>
      </c>
      <c r="D74" s="47">
        <f>BOM續頁!Q81</f>
        <v>0</v>
      </c>
      <c r="E74" s="33">
        <f>BOM續頁!R81</f>
        <v>0</v>
      </c>
      <c r="F74" s="33">
        <f>BOM續頁!S81</f>
        <v>0</v>
      </c>
      <c r="G74" s="93"/>
      <c r="H74" s="93"/>
      <c r="I74" s="93"/>
      <c r="J74" s="51"/>
      <c r="K74" s="52"/>
      <c r="L74" s="53"/>
      <c r="M74" s="53"/>
      <c r="N74" s="53"/>
      <c r="O74" s="53"/>
      <c r="P74" s="51"/>
      <c r="Q74" s="75"/>
      <c r="R74" s="75"/>
      <c r="S74" s="75"/>
    </row>
    <row r="75" spans="1:19" ht="85.9" customHeight="1">
      <c r="A75" s="47" t="str">
        <f>IF(BOM續頁!AC82="V","延", IF(BOM續頁!AD82="V","新","  "))</f>
        <v xml:space="preserve">  </v>
      </c>
      <c r="B75" s="38">
        <f>BOM續頁!A82</f>
        <v>72</v>
      </c>
      <c r="C75" s="47">
        <f>BOM續頁!K82</f>
        <v>0</v>
      </c>
      <c r="D75" s="47">
        <f>BOM續頁!Q82</f>
        <v>0</v>
      </c>
      <c r="E75" s="33">
        <f>BOM續頁!R82</f>
        <v>0</v>
      </c>
      <c r="F75" s="33">
        <f>BOM續頁!S82</f>
        <v>0</v>
      </c>
      <c r="G75" s="93"/>
      <c r="H75" s="93"/>
      <c r="I75" s="93"/>
      <c r="J75" s="51"/>
      <c r="K75" s="52"/>
      <c r="L75" s="53"/>
      <c r="M75" s="53"/>
      <c r="N75" s="53"/>
      <c r="O75" s="53"/>
      <c r="P75" s="51"/>
      <c r="Q75" s="75"/>
      <c r="R75" s="75"/>
      <c r="S75" s="75"/>
    </row>
    <row r="76" spans="1:19" ht="85.9" customHeight="1">
      <c r="A76" s="47" t="str">
        <f>IF(BOM續頁!AC83="V","延", IF(BOM續頁!AD83="V","新","  "))</f>
        <v xml:space="preserve">  </v>
      </c>
      <c r="B76" s="38">
        <f>BOM續頁!A83</f>
        <v>73</v>
      </c>
      <c r="C76" s="47">
        <f>BOM續頁!K83</f>
        <v>0</v>
      </c>
      <c r="D76" s="47">
        <f>BOM續頁!Q83</f>
        <v>0</v>
      </c>
      <c r="E76" s="33">
        <f>BOM續頁!R83</f>
        <v>0</v>
      </c>
      <c r="F76" s="33">
        <f>BOM續頁!S83</f>
        <v>0</v>
      </c>
      <c r="G76" s="93"/>
      <c r="H76" s="93"/>
      <c r="I76" s="93"/>
      <c r="J76" s="51"/>
      <c r="K76" s="52"/>
      <c r="L76" s="53"/>
      <c r="M76" s="53"/>
      <c r="N76" s="53"/>
      <c r="O76" s="53"/>
      <c r="P76" s="51"/>
      <c r="Q76" s="75"/>
      <c r="R76" s="75"/>
      <c r="S76" s="75"/>
    </row>
    <row r="77" spans="1:19" ht="85.9" customHeight="1">
      <c r="A77" s="47" t="str">
        <f>IF(BOM續頁!AC84="V","延", IF(BOM續頁!AD84="V","新","  "))</f>
        <v xml:space="preserve">  </v>
      </c>
      <c r="B77" s="38">
        <f>BOM續頁!A84</f>
        <v>74</v>
      </c>
      <c r="C77" s="47">
        <f>BOM續頁!K84</f>
        <v>0</v>
      </c>
      <c r="D77" s="47">
        <f>BOM續頁!Q84</f>
        <v>0</v>
      </c>
      <c r="E77" s="33">
        <f>BOM續頁!R84</f>
        <v>0</v>
      </c>
      <c r="F77" s="33">
        <f>BOM續頁!S84</f>
        <v>0</v>
      </c>
      <c r="G77" s="93"/>
      <c r="H77" s="93"/>
      <c r="I77" s="93"/>
      <c r="J77" s="51"/>
      <c r="K77" s="52"/>
      <c r="L77" s="53"/>
      <c r="M77" s="53"/>
      <c r="N77" s="53"/>
      <c r="O77" s="53"/>
      <c r="P77" s="51"/>
      <c r="Q77" s="75"/>
      <c r="R77" s="75"/>
      <c r="S77" s="75"/>
    </row>
    <row r="78" spans="1:19" ht="85.9" customHeight="1">
      <c r="A78" s="47" t="str">
        <f>IF(BOM續頁!AC85="V","延", IF(BOM續頁!AD85="V","新","  "))</f>
        <v xml:space="preserve">  </v>
      </c>
      <c r="B78" s="38">
        <f>BOM續頁!A85</f>
        <v>75</v>
      </c>
      <c r="C78" s="47">
        <f>BOM續頁!K85</f>
        <v>0</v>
      </c>
      <c r="D78" s="47">
        <f>BOM續頁!Q85</f>
        <v>0</v>
      </c>
      <c r="E78" s="33">
        <f>BOM續頁!R85</f>
        <v>0</v>
      </c>
      <c r="F78" s="33">
        <f>BOM續頁!S85</f>
        <v>0</v>
      </c>
      <c r="G78" s="93"/>
      <c r="H78" s="93"/>
      <c r="I78" s="93"/>
      <c r="J78" s="51"/>
      <c r="K78" s="52"/>
      <c r="L78" s="53"/>
      <c r="M78" s="53"/>
      <c r="N78" s="53"/>
      <c r="O78" s="53"/>
      <c r="P78" s="51"/>
      <c r="Q78" s="75"/>
      <c r="R78" s="75"/>
      <c r="S78" s="75"/>
    </row>
    <row r="79" spans="1:19" ht="85.9" customHeight="1">
      <c r="A79" s="47" t="str">
        <f>IF(BOM續頁!AC86="V","延", IF(BOM續頁!AD86="V","新","  "))</f>
        <v xml:space="preserve">  </v>
      </c>
      <c r="B79" s="38">
        <f>BOM續頁!A86</f>
        <v>76</v>
      </c>
      <c r="C79" s="47">
        <f>BOM續頁!K86</f>
        <v>0</v>
      </c>
      <c r="D79" s="47">
        <f>BOM續頁!Q86</f>
        <v>0</v>
      </c>
      <c r="E79" s="33">
        <f>BOM續頁!R86</f>
        <v>0</v>
      </c>
      <c r="F79" s="33">
        <f>BOM續頁!S86</f>
        <v>0</v>
      </c>
      <c r="G79" s="93"/>
      <c r="H79" s="93"/>
      <c r="I79" s="93"/>
      <c r="J79" s="51"/>
      <c r="K79" s="52"/>
      <c r="L79" s="53"/>
      <c r="M79" s="53"/>
      <c r="N79" s="53"/>
      <c r="O79" s="53"/>
      <c r="P79" s="51"/>
      <c r="Q79" s="75"/>
      <c r="R79" s="75"/>
      <c r="S79" s="75"/>
    </row>
    <row r="80" spans="1:19" ht="85.9" customHeight="1">
      <c r="A80" s="47" t="str">
        <f>IF(BOM續頁!AC87="V","延", IF(BOM續頁!AD87="V","新","  "))</f>
        <v xml:space="preserve">  </v>
      </c>
      <c r="B80" s="38">
        <f>BOM續頁!A87</f>
        <v>77</v>
      </c>
      <c r="C80" s="47">
        <f>BOM續頁!K87</f>
        <v>0</v>
      </c>
      <c r="D80" s="47">
        <f>BOM續頁!Q87</f>
        <v>0</v>
      </c>
      <c r="E80" s="33">
        <f>BOM續頁!R87</f>
        <v>0</v>
      </c>
      <c r="F80" s="33">
        <f>BOM續頁!S87</f>
        <v>0</v>
      </c>
      <c r="G80" s="93"/>
      <c r="H80" s="93"/>
      <c r="I80" s="93"/>
      <c r="J80" s="51"/>
      <c r="K80" s="52"/>
      <c r="L80" s="53"/>
      <c r="M80" s="53"/>
      <c r="N80" s="53"/>
      <c r="O80" s="53"/>
      <c r="P80" s="51"/>
      <c r="Q80" s="75"/>
      <c r="R80" s="75"/>
      <c r="S80" s="75"/>
    </row>
    <row r="81" spans="1:19" ht="85.9" customHeight="1">
      <c r="A81" s="47" t="str">
        <f>IF(BOM續頁!AC88="V","延", IF(BOM續頁!AD88="V","新","  "))</f>
        <v xml:space="preserve">  </v>
      </c>
      <c r="B81" s="38">
        <f>BOM續頁!A88</f>
        <v>78</v>
      </c>
      <c r="C81" s="47">
        <f>BOM續頁!K88</f>
        <v>0</v>
      </c>
      <c r="D81" s="47">
        <f>BOM續頁!Q88</f>
        <v>0</v>
      </c>
      <c r="E81" s="33">
        <f>BOM續頁!R88</f>
        <v>0</v>
      </c>
      <c r="F81" s="33">
        <f>BOM續頁!S88</f>
        <v>0</v>
      </c>
      <c r="G81" s="93"/>
      <c r="H81" s="93"/>
      <c r="I81" s="93"/>
      <c r="J81" s="51"/>
      <c r="K81" s="52"/>
      <c r="L81" s="53"/>
      <c r="M81" s="53"/>
      <c r="N81" s="53"/>
      <c r="O81" s="53"/>
      <c r="P81" s="51"/>
      <c r="Q81" s="75"/>
      <c r="R81" s="75"/>
      <c r="S81" s="75"/>
    </row>
    <row r="82" spans="1:19" ht="85.9" customHeight="1">
      <c r="A82" s="47" t="str">
        <f>IF(BOM續頁!AC89="V","延", IF(BOM續頁!AD89="V","新","  "))</f>
        <v xml:space="preserve">  </v>
      </c>
      <c r="B82" s="38">
        <f>BOM續頁!A89</f>
        <v>79</v>
      </c>
      <c r="C82" s="47">
        <f>BOM續頁!K89</f>
        <v>0</v>
      </c>
      <c r="D82" s="47">
        <f>BOM續頁!Q89</f>
        <v>0</v>
      </c>
      <c r="E82" s="33">
        <f>BOM續頁!R89</f>
        <v>0</v>
      </c>
      <c r="F82" s="33">
        <f>BOM續頁!S89</f>
        <v>0</v>
      </c>
      <c r="G82" s="93"/>
      <c r="H82" s="93"/>
      <c r="I82" s="93"/>
      <c r="J82" s="51"/>
      <c r="K82" s="52"/>
      <c r="L82" s="53"/>
      <c r="M82" s="53"/>
      <c r="N82" s="53"/>
      <c r="O82" s="53"/>
      <c r="P82" s="51"/>
      <c r="Q82" s="75"/>
      <c r="R82" s="75"/>
      <c r="S82" s="75"/>
    </row>
    <row r="83" spans="1:19" ht="85.9" customHeight="1">
      <c r="A83" s="47" t="str">
        <f>IF(BOM續頁!AC90="V","延", IF(BOM續頁!AD90="V","新","  "))</f>
        <v xml:space="preserve">  </v>
      </c>
      <c r="B83" s="38">
        <f>BOM續頁!A90</f>
        <v>80</v>
      </c>
      <c r="C83" s="47">
        <f>BOM續頁!K90</f>
        <v>0</v>
      </c>
      <c r="D83" s="47">
        <f>BOM續頁!Q90</f>
        <v>0</v>
      </c>
      <c r="E83" s="33">
        <f>BOM續頁!R90</f>
        <v>0</v>
      </c>
      <c r="F83" s="33">
        <f>BOM續頁!S90</f>
        <v>0</v>
      </c>
      <c r="G83" s="93"/>
      <c r="H83" s="93"/>
      <c r="I83" s="93"/>
      <c r="J83" s="51"/>
      <c r="K83" s="52"/>
      <c r="L83" s="53"/>
      <c r="M83" s="53"/>
      <c r="N83" s="53"/>
      <c r="O83" s="53"/>
      <c r="P83" s="51"/>
      <c r="Q83" s="75"/>
      <c r="R83" s="75"/>
      <c r="S83" s="75"/>
    </row>
    <row r="84" spans="1:19" ht="85.9" customHeight="1">
      <c r="A84" s="47" t="str">
        <f>IF(BOM續頁!AC91="V","延", IF(BOM續頁!AD91="V","新","  "))</f>
        <v xml:space="preserve">  </v>
      </c>
      <c r="B84" s="38">
        <f>BOM續頁!A91</f>
        <v>81</v>
      </c>
      <c r="C84" s="47">
        <f>BOM續頁!K91</f>
        <v>0</v>
      </c>
      <c r="D84" s="47">
        <f>BOM續頁!Q91</f>
        <v>0</v>
      </c>
      <c r="E84" s="33">
        <f>BOM續頁!R91</f>
        <v>0</v>
      </c>
      <c r="F84" s="33">
        <f>BOM續頁!S91</f>
        <v>0</v>
      </c>
      <c r="G84" s="93"/>
      <c r="H84" s="93"/>
      <c r="I84" s="93"/>
      <c r="J84" s="51"/>
      <c r="K84" s="52"/>
      <c r="L84" s="53"/>
      <c r="M84" s="53"/>
      <c r="N84" s="53"/>
      <c r="O84" s="53"/>
      <c r="P84" s="51"/>
      <c r="Q84" s="75"/>
      <c r="R84" s="75"/>
      <c r="S84" s="75"/>
    </row>
    <row r="85" spans="1:19" ht="85.9" customHeight="1">
      <c r="A85" s="47" t="str">
        <f>IF(BOM續頁!AC92="V","延", IF(BOM續頁!AD92="V","新","  "))</f>
        <v xml:space="preserve">  </v>
      </c>
      <c r="B85" s="38">
        <f>BOM續頁!A92</f>
        <v>82</v>
      </c>
      <c r="C85" s="47">
        <f>BOM續頁!K92</f>
        <v>0</v>
      </c>
      <c r="D85" s="47">
        <f>BOM續頁!Q92</f>
        <v>0</v>
      </c>
      <c r="E85" s="33">
        <f>BOM續頁!R92</f>
        <v>0</v>
      </c>
      <c r="F85" s="33">
        <f>BOM續頁!S92</f>
        <v>0</v>
      </c>
      <c r="G85" s="93"/>
      <c r="H85" s="93"/>
      <c r="I85" s="93"/>
      <c r="J85" s="51"/>
      <c r="K85" s="52"/>
      <c r="L85" s="53"/>
      <c r="M85" s="53"/>
      <c r="N85" s="53"/>
      <c r="O85" s="53"/>
      <c r="P85" s="51"/>
      <c r="Q85" s="75"/>
      <c r="R85" s="75"/>
      <c r="S85" s="75"/>
    </row>
    <row r="86" spans="1:19" ht="85.9" customHeight="1">
      <c r="A86" s="47" t="str">
        <f>IF(BOM續頁!AC93="V","延", IF(BOM續頁!AD93="V","新","  "))</f>
        <v xml:space="preserve">  </v>
      </c>
      <c r="B86" s="38">
        <f>BOM續頁!A93</f>
        <v>83</v>
      </c>
      <c r="C86" s="47">
        <f>BOM續頁!K93</f>
        <v>0</v>
      </c>
      <c r="D86" s="47">
        <f>BOM續頁!Q93</f>
        <v>0</v>
      </c>
      <c r="E86" s="33">
        <f>BOM續頁!R93</f>
        <v>0</v>
      </c>
      <c r="F86" s="33">
        <f>BOM續頁!S93</f>
        <v>0</v>
      </c>
      <c r="G86" s="93"/>
      <c r="H86" s="93"/>
      <c r="I86" s="93"/>
      <c r="J86" s="51"/>
      <c r="K86" s="52"/>
      <c r="L86" s="53"/>
      <c r="M86" s="53"/>
      <c r="N86" s="53"/>
      <c r="O86" s="53"/>
      <c r="P86" s="51"/>
      <c r="Q86" s="75"/>
      <c r="R86" s="75"/>
      <c r="S86" s="75"/>
    </row>
    <row r="87" spans="1:19" ht="85.9" customHeight="1">
      <c r="A87" s="47" t="str">
        <f>IF(BOM續頁!AC94="V","延", IF(BOM續頁!AD94="V","新","  "))</f>
        <v xml:space="preserve">  </v>
      </c>
      <c r="B87" s="38">
        <f>BOM續頁!A94</f>
        <v>84</v>
      </c>
      <c r="C87" s="47">
        <f>BOM續頁!K94</f>
        <v>0</v>
      </c>
      <c r="D87" s="47">
        <f>BOM續頁!Q94</f>
        <v>0</v>
      </c>
      <c r="E87" s="33">
        <f>BOM續頁!R94</f>
        <v>0</v>
      </c>
      <c r="F87" s="33">
        <f>BOM續頁!S94</f>
        <v>0</v>
      </c>
      <c r="G87" s="93"/>
      <c r="H87" s="93"/>
      <c r="I87" s="93"/>
      <c r="J87" s="51"/>
      <c r="K87" s="52"/>
      <c r="L87" s="53"/>
      <c r="M87" s="53"/>
      <c r="N87" s="53"/>
      <c r="O87" s="53"/>
      <c r="P87" s="51"/>
      <c r="Q87" s="75"/>
      <c r="R87" s="75"/>
      <c r="S87" s="75"/>
    </row>
    <row r="88" spans="1:19" ht="85.9" customHeight="1">
      <c r="A88" s="47" t="str">
        <f>IF(BOM續頁!AC95="V","延", IF(BOM續頁!AD95="V","新","  "))</f>
        <v xml:space="preserve">  </v>
      </c>
      <c r="B88" s="38">
        <f>BOM續頁!A95</f>
        <v>85</v>
      </c>
      <c r="C88" s="47">
        <f>BOM續頁!K95</f>
        <v>0</v>
      </c>
      <c r="D88" s="47">
        <f>BOM續頁!Q95</f>
        <v>0</v>
      </c>
      <c r="E88" s="33">
        <f>BOM續頁!R95</f>
        <v>0</v>
      </c>
      <c r="F88" s="33">
        <f>BOM續頁!S95</f>
        <v>0</v>
      </c>
      <c r="G88" s="93"/>
      <c r="H88" s="93"/>
      <c r="I88" s="93"/>
      <c r="J88" s="51"/>
      <c r="K88" s="52"/>
      <c r="L88" s="53"/>
      <c r="M88" s="53"/>
      <c r="N88" s="53"/>
      <c r="O88" s="53"/>
      <c r="P88" s="51"/>
      <c r="Q88" s="75"/>
      <c r="R88" s="75"/>
      <c r="S88" s="75"/>
    </row>
    <row r="89" spans="1:19" ht="85.9" customHeight="1">
      <c r="A89" s="47" t="str">
        <f>IF(BOM續頁!AC96="V","延", IF(BOM續頁!AD96="V","新","  "))</f>
        <v xml:space="preserve">  </v>
      </c>
      <c r="B89" s="38">
        <f>BOM續頁!A96</f>
        <v>86</v>
      </c>
      <c r="C89" s="47">
        <f>BOM續頁!K96</f>
        <v>0</v>
      </c>
      <c r="D89" s="47">
        <f>BOM續頁!Q96</f>
        <v>0</v>
      </c>
      <c r="E89" s="33">
        <f>BOM續頁!R96</f>
        <v>0</v>
      </c>
      <c r="F89" s="33">
        <f>BOM續頁!S96</f>
        <v>0</v>
      </c>
      <c r="G89" s="93"/>
      <c r="H89" s="93"/>
      <c r="I89" s="93"/>
      <c r="J89" s="51"/>
      <c r="K89" s="52"/>
      <c r="L89" s="53"/>
      <c r="M89" s="53"/>
      <c r="N89" s="53"/>
      <c r="O89" s="53"/>
      <c r="P89" s="51"/>
      <c r="Q89" s="75"/>
      <c r="R89" s="75"/>
      <c r="S89" s="75"/>
    </row>
    <row r="90" spans="1:19" ht="85.9" customHeight="1">
      <c r="A90" s="47" t="str">
        <f>IF(BOM續頁!AC97="V","延", IF(BOM續頁!AD97="V","新","  "))</f>
        <v xml:space="preserve">  </v>
      </c>
      <c r="B90" s="38">
        <f>BOM續頁!A97</f>
        <v>87</v>
      </c>
      <c r="C90" s="47">
        <f>BOM續頁!K97</f>
        <v>0</v>
      </c>
      <c r="D90" s="47">
        <f>BOM續頁!Q97</f>
        <v>0</v>
      </c>
      <c r="E90" s="33">
        <f>BOM續頁!R97</f>
        <v>0</v>
      </c>
      <c r="F90" s="33">
        <f>BOM續頁!S97</f>
        <v>0</v>
      </c>
      <c r="G90" s="93"/>
      <c r="H90" s="93"/>
      <c r="I90" s="93"/>
      <c r="J90" s="51"/>
      <c r="K90" s="52"/>
      <c r="L90" s="53"/>
      <c r="M90" s="53"/>
      <c r="N90" s="53"/>
      <c r="O90" s="53"/>
      <c r="P90" s="51"/>
      <c r="Q90" s="75"/>
      <c r="R90" s="75"/>
      <c r="S90" s="75"/>
    </row>
    <row r="91" spans="1:19" ht="85.9" customHeight="1">
      <c r="A91" s="47" t="str">
        <f>IF(BOM續頁!AC98="V","延", IF(BOM續頁!AD98="V","新","  "))</f>
        <v xml:space="preserve">  </v>
      </c>
      <c r="B91" s="38">
        <f>BOM續頁!A98</f>
        <v>88</v>
      </c>
      <c r="C91" s="47">
        <f>BOM續頁!K98</f>
        <v>0</v>
      </c>
      <c r="D91" s="47">
        <f>BOM續頁!Q98</f>
        <v>0</v>
      </c>
      <c r="E91" s="33">
        <f>BOM續頁!R98</f>
        <v>0</v>
      </c>
      <c r="F91" s="33">
        <f>BOM續頁!S98</f>
        <v>0</v>
      </c>
      <c r="G91" s="93"/>
      <c r="H91" s="93"/>
      <c r="I91" s="93"/>
      <c r="J91" s="51"/>
      <c r="K91" s="52"/>
      <c r="L91" s="53"/>
      <c r="M91" s="53"/>
      <c r="N91" s="53"/>
      <c r="O91" s="53"/>
      <c r="P91" s="51"/>
      <c r="Q91" s="75"/>
      <c r="R91" s="75"/>
      <c r="S91" s="75"/>
    </row>
    <row r="92" spans="1:19" ht="85.9" customHeight="1">
      <c r="A92" s="47" t="str">
        <f>IF(BOM續頁!AC99="V","延", IF(BOM續頁!AD99="V","新","  "))</f>
        <v xml:space="preserve">  </v>
      </c>
      <c r="B92" s="38">
        <f>BOM續頁!A99</f>
        <v>89</v>
      </c>
      <c r="C92" s="47">
        <f>BOM續頁!K99</f>
        <v>0</v>
      </c>
      <c r="D92" s="47">
        <f>BOM續頁!Q99</f>
        <v>0</v>
      </c>
      <c r="E92" s="33">
        <f>BOM續頁!R99</f>
        <v>0</v>
      </c>
      <c r="F92" s="33">
        <f>BOM續頁!S99</f>
        <v>0</v>
      </c>
      <c r="G92" s="93"/>
      <c r="H92" s="93"/>
      <c r="I92" s="93"/>
      <c r="J92" s="51"/>
      <c r="K92" s="52"/>
      <c r="L92" s="53"/>
      <c r="M92" s="53"/>
      <c r="N92" s="53"/>
      <c r="O92" s="53"/>
      <c r="P92" s="51"/>
      <c r="Q92" s="75"/>
      <c r="R92" s="75"/>
      <c r="S92" s="75"/>
    </row>
    <row r="93" spans="1:19" ht="85.9" customHeight="1">
      <c r="A93" s="47" t="str">
        <f>IF(BOM續頁!AC100="V","延", IF(BOM續頁!AD100="V","新","  "))</f>
        <v xml:space="preserve">  </v>
      </c>
      <c r="B93" s="38">
        <f>BOM續頁!A100</f>
        <v>90</v>
      </c>
      <c r="C93" s="47">
        <f>BOM續頁!K100</f>
        <v>0</v>
      </c>
      <c r="D93" s="47">
        <f>BOM續頁!Q100</f>
        <v>0</v>
      </c>
      <c r="E93" s="33">
        <f>BOM續頁!R100</f>
        <v>0</v>
      </c>
      <c r="F93" s="33">
        <f>BOM續頁!S100</f>
        <v>0</v>
      </c>
      <c r="G93" s="93"/>
      <c r="H93" s="93"/>
      <c r="I93" s="93"/>
      <c r="J93" s="51"/>
      <c r="K93" s="52"/>
      <c r="L93" s="53"/>
      <c r="M93" s="53"/>
      <c r="N93" s="53"/>
      <c r="O93" s="53"/>
      <c r="P93" s="51"/>
      <c r="Q93" s="75"/>
      <c r="R93" s="75"/>
      <c r="S93" s="75"/>
    </row>
    <row r="94" spans="1:19" ht="85.9" customHeight="1">
      <c r="A94" s="47" t="str">
        <f>IF(BOM續頁!AC101="V","延", IF(BOM續頁!AD101="V","新","  "))</f>
        <v xml:space="preserve">  </v>
      </c>
      <c r="B94" s="38">
        <f>BOM續頁!A101</f>
        <v>91</v>
      </c>
      <c r="C94" s="47">
        <f>BOM續頁!K101</f>
        <v>0</v>
      </c>
      <c r="D94" s="47">
        <f>BOM續頁!Q101</f>
        <v>0</v>
      </c>
      <c r="E94" s="33">
        <f>BOM續頁!R101</f>
        <v>0</v>
      </c>
      <c r="F94" s="33">
        <f>BOM續頁!S101</f>
        <v>0</v>
      </c>
      <c r="G94" s="93"/>
      <c r="H94" s="93"/>
      <c r="I94" s="93"/>
      <c r="J94" s="51"/>
      <c r="K94" s="52"/>
      <c r="L94" s="53"/>
      <c r="M94" s="53"/>
      <c r="N94" s="53"/>
      <c r="O94" s="53"/>
      <c r="P94" s="51"/>
      <c r="Q94" s="75"/>
      <c r="R94" s="75"/>
      <c r="S94" s="75"/>
    </row>
    <row r="95" spans="1:19" ht="85.9" customHeight="1">
      <c r="A95" s="47" t="str">
        <f>IF(BOM續頁!AC102="V","延", IF(BOM續頁!AD102="V","新","  "))</f>
        <v xml:space="preserve">  </v>
      </c>
      <c r="B95" s="38">
        <f>BOM續頁!A102</f>
        <v>92</v>
      </c>
      <c r="C95" s="47">
        <f>BOM續頁!K102</f>
        <v>0</v>
      </c>
      <c r="D95" s="47">
        <f>BOM續頁!Q102</f>
        <v>0</v>
      </c>
      <c r="E95" s="33">
        <f>BOM續頁!R102</f>
        <v>0</v>
      </c>
      <c r="F95" s="33">
        <f>BOM續頁!S102</f>
        <v>0</v>
      </c>
      <c r="G95" s="93"/>
      <c r="H95" s="93"/>
      <c r="I95" s="93"/>
      <c r="J95" s="51"/>
      <c r="K95" s="52"/>
      <c r="L95" s="53"/>
      <c r="M95" s="53"/>
      <c r="N95" s="53"/>
      <c r="O95" s="53"/>
      <c r="P95" s="51"/>
      <c r="Q95" s="75"/>
      <c r="R95" s="75"/>
      <c r="S95" s="75"/>
    </row>
    <row r="96" spans="1:19" ht="85.9" customHeight="1">
      <c r="A96" s="47" t="str">
        <f>IF(BOM續頁!AC103="V","延", IF(BOM續頁!AD103="V","新","  "))</f>
        <v xml:space="preserve">  </v>
      </c>
      <c r="B96" s="38">
        <f>BOM續頁!A103</f>
        <v>93</v>
      </c>
      <c r="C96" s="47">
        <f>BOM續頁!K103</f>
        <v>0</v>
      </c>
      <c r="D96" s="47">
        <f>BOM續頁!Q103</f>
        <v>0</v>
      </c>
      <c r="E96" s="33">
        <f>BOM續頁!R103</f>
        <v>0</v>
      </c>
      <c r="F96" s="33">
        <f>BOM續頁!S103</f>
        <v>0</v>
      </c>
      <c r="G96" s="93"/>
      <c r="H96" s="93"/>
      <c r="I96" s="93"/>
      <c r="J96" s="51"/>
      <c r="K96" s="52"/>
      <c r="L96" s="53"/>
      <c r="M96" s="53"/>
      <c r="N96" s="53"/>
      <c r="O96" s="53"/>
      <c r="P96" s="51"/>
      <c r="Q96" s="75"/>
      <c r="R96" s="75"/>
      <c r="S96" s="75"/>
    </row>
    <row r="97" spans="1:19" ht="85.9" customHeight="1">
      <c r="A97" s="47" t="str">
        <f>IF(BOM續頁!AC104="V","延", IF(BOM續頁!AD104="V","新","  "))</f>
        <v xml:space="preserve">  </v>
      </c>
      <c r="B97" s="38">
        <f>BOM續頁!A104</f>
        <v>94</v>
      </c>
      <c r="C97" s="47">
        <f>BOM續頁!K104</f>
        <v>0</v>
      </c>
      <c r="D97" s="47">
        <f>BOM續頁!Q104</f>
        <v>0</v>
      </c>
      <c r="E97" s="33">
        <f>BOM續頁!R104</f>
        <v>0</v>
      </c>
      <c r="F97" s="33">
        <f>BOM續頁!S104</f>
        <v>0</v>
      </c>
      <c r="G97" s="93"/>
      <c r="H97" s="93"/>
      <c r="I97" s="93"/>
      <c r="J97" s="51"/>
      <c r="K97" s="52"/>
      <c r="L97" s="53"/>
      <c r="M97" s="53"/>
      <c r="N97" s="53"/>
      <c r="O97" s="53"/>
      <c r="P97" s="51"/>
      <c r="Q97" s="75"/>
      <c r="R97" s="75"/>
      <c r="S97" s="75"/>
    </row>
    <row r="98" spans="1:19" ht="85.9" customHeight="1">
      <c r="A98" s="47" t="str">
        <f>IF(BOM續頁!AC105="V","延", IF(BOM續頁!AD105="V","新","  "))</f>
        <v xml:space="preserve">  </v>
      </c>
      <c r="B98" s="38">
        <f>BOM續頁!A105</f>
        <v>95</v>
      </c>
      <c r="C98" s="47">
        <f>BOM續頁!K105</f>
        <v>0</v>
      </c>
      <c r="D98" s="47">
        <f>BOM續頁!Q105</f>
        <v>0</v>
      </c>
      <c r="E98" s="33">
        <f>BOM續頁!R105</f>
        <v>0</v>
      </c>
      <c r="F98" s="33">
        <f>BOM續頁!S105</f>
        <v>0</v>
      </c>
      <c r="G98" s="93"/>
      <c r="H98" s="93"/>
      <c r="I98" s="93"/>
      <c r="J98" s="51"/>
      <c r="K98" s="52"/>
      <c r="L98" s="53"/>
      <c r="M98" s="53"/>
      <c r="N98" s="53"/>
      <c r="O98" s="53"/>
      <c r="P98" s="51"/>
      <c r="Q98" s="75"/>
      <c r="R98" s="75"/>
      <c r="S98" s="75"/>
    </row>
    <row r="99" spans="1:19" ht="85.9" customHeight="1">
      <c r="A99" s="47" t="str">
        <f>IF(BOM續頁!AC106="V","延", IF(BOM續頁!AD106="V","新","  "))</f>
        <v xml:space="preserve">  </v>
      </c>
      <c r="B99" s="38">
        <f>BOM續頁!A106</f>
        <v>96</v>
      </c>
      <c r="C99" s="47">
        <f>BOM續頁!K106</f>
        <v>0</v>
      </c>
      <c r="D99" s="47">
        <f>BOM續頁!Q106</f>
        <v>0</v>
      </c>
      <c r="E99" s="33">
        <f>BOM續頁!R106</f>
        <v>0</v>
      </c>
      <c r="F99" s="33">
        <f>BOM續頁!S106</f>
        <v>0</v>
      </c>
      <c r="G99" s="93"/>
      <c r="H99" s="93"/>
      <c r="I99" s="93"/>
      <c r="J99" s="51"/>
      <c r="K99" s="52"/>
      <c r="L99" s="53"/>
      <c r="M99" s="53"/>
      <c r="N99" s="53"/>
      <c r="O99" s="53"/>
      <c r="P99" s="51"/>
      <c r="Q99" s="75"/>
      <c r="R99" s="75"/>
      <c r="S99" s="75"/>
    </row>
    <row r="100" spans="1:19" ht="85.9" customHeight="1">
      <c r="A100" s="47" t="str">
        <f>IF(BOM續頁!AC107="V","延", IF(BOM續頁!AD107="V","新","  "))</f>
        <v xml:space="preserve">  </v>
      </c>
      <c r="B100" s="38">
        <f>BOM續頁!A107</f>
        <v>97</v>
      </c>
      <c r="C100" s="47">
        <f>BOM續頁!K107</f>
        <v>0</v>
      </c>
      <c r="D100" s="47">
        <f>BOM續頁!Q107</f>
        <v>0</v>
      </c>
      <c r="E100" s="33">
        <f>BOM續頁!R107</f>
        <v>0</v>
      </c>
      <c r="F100" s="33">
        <f>BOM續頁!S107</f>
        <v>0</v>
      </c>
      <c r="G100" s="93"/>
      <c r="H100" s="93"/>
      <c r="I100" s="93"/>
      <c r="J100" s="51"/>
      <c r="K100" s="52"/>
      <c r="L100" s="53"/>
      <c r="M100" s="53"/>
      <c r="N100" s="53"/>
      <c r="O100" s="53"/>
      <c r="P100" s="51"/>
      <c r="Q100" s="75"/>
      <c r="R100" s="75"/>
      <c r="S100" s="75"/>
    </row>
    <row r="101" spans="1:19" ht="85.9" customHeight="1">
      <c r="A101" s="47" t="str">
        <f>IF(BOM續頁!AC108="V","延", IF(BOM續頁!AD108="V","新","  "))</f>
        <v xml:space="preserve">  </v>
      </c>
      <c r="B101" s="38">
        <f>BOM續頁!A108</f>
        <v>98</v>
      </c>
      <c r="C101" s="47">
        <f>BOM續頁!K108</f>
        <v>0</v>
      </c>
      <c r="D101" s="47">
        <f>BOM續頁!Q108</f>
        <v>0</v>
      </c>
      <c r="E101" s="33">
        <f>BOM續頁!R108</f>
        <v>0</v>
      </c>
      <c r="F101" s="33">
        <f>BOM續頁!S108</f>
        <v>0</v>
      </c>
      <c r="G101" s="93"/>
      <c r="H101" s="93"/>
      <c r="I101" s="93"/>
      <c r="J101" s="51"/>
      <c r="K101" s="52"/>
      <c r="L101" s="53"/>
      <c r="M101" s="53"/>
      <c r="N101" s="53"/>
      <c r="O101" s="53"/>
      <c r="P101" s="51"/>
      <c r="Q101" s="75"/>
      <c r="R101" s="75"/>
      <c r="S101" s="75"/>
    </row>
    <row r="102" spans="1:19" ht="85.9" customHeight="1">
      <c r="A102" s="47" t="str">
        <f>IF(BOM續頁!AC109="V","延", IF(BOM續頁!AD109="V","新","  "))</f>
        <v xml:space="preserve">  </v>
      </c>
      <c r="B102" s="38">
        <f>BOM續頁!A109</f>
        <v>99</v>
      </c>
      <c r="C102" s="47">
        <f>BOM續頁!K109</f>
        <v>0</v>
      </c>
      <c r="D102" s="47">
        <f>BOM續頁!Q109</f>
        <v>0</v>
      </c>
      <c r="E102" s="33">
        <f>BOM續頁!R109</f>
        <v>0</v>
      </c>
      <c r="F102" s="33">
        <f>BOM續頁!S109</f>
        <v>0</v>
      </c>
      <c r="G102" s="93"/>
      <c r="H102" s="93"/>
      <c r="I102" s="93"/>
      <c r="J102" s="51"/>
      <c r="K102" s="52"/>
      <c r="L102" s="53"/>
      <c r="M102" s="53"/>
      <c r="N102" s="53"/>
      <c r="O102" s="53"/>
      <c r="P102" s="51"/>
      <c r="Q102" s="75"/>
      <c r="R102" s="75"/>
      <c r="S102" s="75"/>
    </row>
    <row r="103" spans="1:19" ht="85.9" customHeight="1">
      <c r="A103" s="47" t="str">
        <f>IF(BOM續頁!AC110="V","延", IF(BOM續頁!AD110="V","新","  "))</f>
        <v xml:space="preserve">  </v>
      </c>
      <c r="B103" s="38">
        <f>BOM續頁!A110</f>
        <v>100</v>
      </c>
      <c r="C103" s="47">
        <f>BOM續頁!K110</f>
        <v>0</v>
      </c>
      <c r="D103" s="47">
        <f>BOM續頁!Q110</f>
        <v>0</v>
      </c>
      <c r="E103" s="33">
        <f>BOM續頁!R110</f>
        <v>0</v>
      </c>
      <c r="F103" s="33">
        <f>BOM續頁!S110</f>
        <v>0</v>
      </c>
      <c r="G103" s="93"/>
      <c r="H103" s="93"/>
      <c r="I103" s="93"/>
      <c r="J103" s="51"/>
      <c r="K103" s="52"/>
      <c r="L103" s="53"/>
      <c r="M103" s="53"/>
      <c r="N103" s="53"/>
      <c r="O103" s="53"/>
      <c r="P103" s="51"/>
      <c r="Q103" s="75"/>
      <c r="R103" s="75"/>
      <c r="S103" s="75"/>
    </row>
    <row r="104" spans="1:19" ht="85.9" customHeight="1">
      <c r="A104" s="47" t="str">
        <f>IF(BOM續頁!AC111="V","延", IF(BOM續頁!AD111="V","新","  "))</f>
        <v xml:space="preserve">  </v>
      </c>
      <c r="B104" s="38">
        <f>BOM續頁!A111</f>
        <v>101</v>
      </c>
      <c r="C104" s="47">
        <f>BOM續頁!K111</f>
        <v>0</v>
      </c>
      <c r="D104" s="47">
        <f>BOM續頁!Q111</f>
        <v>0</v>
      </c>
      <c r="E104" s="33">
        <f>BOM續頁!R111</f>
        <v>0</v>
      </c>
      <c r="F104" s="33">
        <f>BOM續頁!S111</f>
        <v>0</v>
      </c>
      <c r="G104" s="93"/>
      <c r="H104" s="93"/>
      <c r="I104" s="93"/>
      <c r="J104" s="51"/>
      <c r="K104" s="52"/>
      <c r="L104" s="53"/>
      <c r="M104" s="53"/>
      <c r="N104" s="53"/>
      <c r="O104" s="53"/>
      <c r="P104" s="51"/>
      <c r="Q104" s="75"/>
      <c r="R104" s="75"/>
      <c r="S104" s="75"/>
    </row>
    <row r="105" spans="1:19" ht="85.9" customHeight="1">
      <c r="A105" s="47" t="str">
        <f>IF(BOM續頁!AC112="V","延", IF(BOM續頁!AD112="V","新","  "))</f>
        <v xml:space="preserve">  </v>
      </c>
      <c r="B105" s="38">
        <f>BOM續頁!A112</f>
        <v>102</v>
      </c>
      <c r="C105" s="47">
        <f>BOM續頁!K112</f>
        <v>0</v>
      </c>
      <c r="D105" s="47">
        <f>BOM續頁!Q112</f>
        <v>0</v>
      </c>
      <c r="E105" s="33">
        <f>BOM續頁!R112</f>
        <v>0</v>
      </c>
      <c r="F105" s="33">
        <f>BOM續頁!S112</f>
        <v>0</v>
      </c>
      <c r="G105" s="93"/>
      <c r="H105" s="93"/>
      <c r="I105" s="93"/>
      <c r="J105" s="51"/>
      <c r="K105" s="52"/>
      <c r="L105" s="53"/>
      <c r="M105" s="53"/>
      <c r="N105" s="53"/>
      <c r="O105" s="53"/>
      <c r="P105" s="51"/>
      <c r="Q105" s="75"/>
      <c r="R105" s="75"/>
      <c r="S105" s="75"/>
    </row>
    <row r="106" spans="1:19" ht="85.9" customHeight="1">
      <c r="A106" s="47" t="str">
        <f>IF(BOM續頁!AC113="V","延", IF(BOM續頁!AD113="V","新","  "))</f>
        <v xml:space="preserve">  </v>
      </c>
      <c r="B106" s="38">
        <f>BOM續頁!A113</f>
        <v>103</v>
      </c>
      <c r="C106" s="47">
        <f>BOM續頁!K113</f>
        <v>0</v>
      </c>
      <c r="D106" s="47">
        <f>BOM續頁!Q113</f>
        <v>0</v>
      </c>
      <c r="E106" s="33">
        <f>BOM續頁!R113</f>
        <v>0</v>
      </c>
      <c r="F106" s="33">
        <f>BOM續頁!S113</f>
        <v>0</v>
      </c>
      <c r="G106" s="93"/>
      <c r="H106" s="93"/>
      <c r="I106" s="93"/>
      <c r="J106" s="51"/>
      <c r="K106" s="52"/>
      <c r="L106" s="53"/>
      <c r="M106" s="53"/>
      <c r="N106" s="53"/>
      <c r="O106" s="53"/>
      <c r="P106" s="51"/>
      <c r="Q106" s="75"/>
      <c r="R106" s="75"/>
      <c r="S106" s="75"/>
    </row>
    <row r="107" spans="1:19" ht="85.9" customHeight="1">
      <c r="A107" s="47" t="str">
        <f>IF(BOM續頁!AC114="V","延", IF(BOM續頁!AD114="V","新","  "))</f>
        <v xml:space="preserve">  </v>
      </c>
      <c r="B107" s="38">
        <f>BOM續頁!A114</f>
        <v>104</v>
      </c>
      <c r="C107" s="47">
        <f>BOM續頁!K114</f>
        <v>0</v>
      </c>
      <c r="D107" s="47">
        <f>BOM續頁!Q114</f>
        <v>0</v>
      </c>
      <c r="E107" s="33">
        <f>BOM續頁!R114</f>
        <v>0</v>
      </c>
      <c r="F107" s="33">
        <f>BOM續頁!S114</f>
        <v>0</v>
      </c>
      <c r="G107" s="93"/>
      <c r="H107" s="93"/>
      <c r="I107" s="93"/>
      <c r="J107" s="51"/>
      <c r="K107" s="52"/>
      <c r="L107" s="53"/>
      <c r="M107" s="53"/>
      <c r="N107" s="53"/>
      <c r="O107" s="53"/>
      <c r="P107" s="51"/>
      <c r="Q107" s="75"/>
      <c r="R107" s="75"/>
      <c r="S107" s="75"/>
    </row>
    <row r="108" spans="1:19" ht="85.9" customHeight="1">
      <c r="A108" s="47" t="str">
        <f>IF(BOM續頁!AC115="V","延", IF(BOM續頁!AD115="V","新","  "))</f>
        <v xml:space="preserve">  </v>
      </c>
      <c r="B108" s="38">
        <f>BOM續頁!A115</f>
        <v>105</v>
      </c>
      <c r="C108" s="47">
        <f>BOM續頁!K115</f>
        <v>0</v>
      </c>
      <c r="D108" s="47">
        <f>BOM續頁!Q115</f>
        <v>0</v>
      </c>
      <c r="E108" s="33">
        <f>BOM續頁!R115</f>
        <v>0</v>
      </c>
      <c r="F108" s="33">
        <f>BOM續頁!S115</f>
        <v>0</v>
      </c>
      <c r="G108" s="93"/>
      <c r="H108" s="93"/>
      <c r="I108" s="93"/>
      <c r="J108" s="51"/>
      <c r="K108" s="52"/>
      <c r="L108" s="53"/>
      <c r="M108" s="53"/>
      <c r="N108" s="53"/>
      <c r="O108" s="53"/>
      <c r="P108" s="51"/>
      <c r="Q108" s="75"/>
      <c r="R108" s="75"/>
      <c r="S108" s="75"/>
    </row>
    <row r="109" spans="1:19" ht="85.9" customHeight="1">
      <c r="A109" s="47" t="str">
        <f>IF(BOM續頁!AC116="V","延", IF(BOM續頁!AD116="V","新","  "))</f>
        <v xml:space="preserve">  </v>
      </c>
      <c r="B109" s="38">
        <f>BOM續頁!A116</f>
        <v>106</v>
      </c>
      <c r="C109" s="47">
        <f>BOM續頁!K116</f>
        <v>0</v>
      </c>
      <c r="D109" s="47">
        <f>BOM續頁!Q116</f>
        <v>0</v>
      </c>
      <c r="E109" s="33">
        <f>BOM續頁!R116</f>
        <v>0</v>
      </c>
      <c r="F109" s="33">
        <f>BOM續頁!S116</f>
        <v>0</v>
      </c>
      <c r="G109" s="93"/>
      <c r="H109" s="93"/>
      <c r="I109" s="93"/>
      <c r="J109" s="51"/>
      <c r="K109" s="52"/>
      <c r="L109" s="53"/>
      <c r="M109" s="53"/>
      <c r="N109" s="53"/>
      <c r="O109" s="53"/>
      <c r="P109" s="51"/>
      <c r="Q109" s="75"/>
      <c r="R109" s="75"/>
      <c r="S109" s="75"/>
    </row>
    <row r="110" spans="1:19" ht="85.9" customHeight="1">
      <c r="A110" s="47" t="str">
        <f>IF(BOM續頁!AC117="V","延", IF(BOM續頁!AD117="V","新","  "))</f>
        <v xml:space="preserve">  </v>
      </c>
      <c r="B110" s="38">
        <f>BOM續頁!A117</f>
        <v>107</v>
      </c>
      <c r="C110" s="47">
        <f>BOM續頁!K117</f>
        <v>0</v>
      </c>
      <c r="D110" s="47">
        <f>BOM續頁!Q117</f>
        <v>0</v>
      </c>
      <c r="E110" s="33">
        <f>BOM續頁!R117</f>
        <v>0</v>
      </c>
      <c r="F110" s="33">
        <f>BOM續頁!S117</f>
        <v>0</v>
      </c>
      <c r="G110" s="93"/>
      <c r="H110" s="93"/>
      <c r="I110" s="93"/>
      <c r="J110" s="51"/>
      <c r="K110" s="52"/>
      <c r="L110" s="53"/>
      <c r="M110" s="53"/>
      <c r="N110" s="53"/>
      <c r="O110" s="53"/>
      <c r="P110" s="51"/>
      <c r="Q110" s="75"/>
      <c r="R110" s="75"/>
      <c r="S110" s="75"/>
    </row>
    <row r="111" spans="1:19" ht="85.9" customHeight="1">
      <c r="A111" s="47" t="str">
        <f>IF(BOM續頁!AC118="V","延", IF(BOM續頁!AD118="V","新","  "))</f>
        <v xml:space="preserve">  </v>
      </c>
      <c r="B111" s="38">
        <f>BOM續頁!A118</f>
        <v>108</v>
      </c>
      <c r="C111" s="47">
        <f>BOM續頁!K118</f>
        <v>0</v>
      </c>
      <c r="D111" s="47">
        <f>BOM續頁!Q118</f>
        <v>0</v>
      </c>
      <c r="E111" s="33">
        <f>BOM續頁!R118</f>
        <v>0</v>
      </c>
      <c r="F111" s="33">
        <f>BOM續頁!S118</f>
        <v>0</v>
      </c>
      <c r="G111" s="93"/>
      <c r="H111" s="93"/>
      <c r="I111" s="93"/>
      <c r="J111" s="51"/>
      <c r="K111" s="52"/>
      <c r="L111" s="53"/>
      <c r="M111" s="53"/>
      <c r="N111" s="53"/>
      <c r="O111" s="53"/>
      <c r="P111" s="51"/>
      <c r="Q111" s="75"/>
      <c r="R111" s="75"/>
      <c r="S111" s="75"/>
    </row>
    <row r="112" spans="1:19" ht="85.9" customHeight="1">
      <c r="A112" s="47" t="str">
        <f>IF(BOM續頁!AC119="V","延", IF(BOM續頁!AD119="V","新","  "))</f>
        <v xml:space="preserve">  </v>
      </c>
      <c r="B112" s="38">
        <f>BOM續頁!A119</f>
        <v>109</v>
      </c>
      <c r="C112" s="47">
        <f>BOM續頁!K119</f>
        <v>0</v>
      </c>
      <c r="D112" s="47">
        <f>BOM續頁!Q119</f>
        <v>0</v>
      </c>
      <c r="E112" s="33">
        <f>BOM續頁!R119</f>
        <v>0</v>
      </c>
      <c r="F112" s="33">
        <f>BOM續頁!S119</f>
        <v>0</v>
      </c>
      <c r="G112" s="93"/>
      <c r="H112" s="93"/>
      <c r="I112" s="93"/>
      <c r="J112" s="51"/>
      <c r="K112" s="52"/>
      <c r="L112" s="53"/>
      <c r="M112" s="53"/>
      <c r="N112" s="53"/>
      <c r="O112" s="53"/>
      <c r="P112" s="51"/>
      <c r="Q112" s="75"/>
      <c r="R112" s="75"/>
      <c r="S112" s="75"/>
    </row>
    <row r="113" spans="1:19" ht="85.9" customHeight="1">
      <c r="A113" s="47" t="str">
        <f>IF(BOM續頁!AC120="V","延", IF(BOM續頁!AD120="V","新","  "))</f>
        <v xml:space="preserve">  </v>
      </c>
      <c r="B113" s="38">
        <f>BOM續頁!A120</f>
        <v>110</v>
      </c>
      <c r="C113" s="47">
        <f>BOM續頁!K120</f>
        <v>0</v>
      </c>
      <c r="D113" s="47">
        <f>BOM續頁!Q120</f>
        <v>0</v>
      </c>
      <c r="E113" s="33">
        <f>BOM續頁!R120</f>
        <v>0</v>
      </c>
      <c r="F113" s="33">
        <f>BOM續頁!S120</f>
        <v>0</v>
      </c>
      <c r="G113" s="93"/>
      <c r="H113" s="93"/>
      <c r="I113" s="93"/>
      <c r="J113" s="51"/>
      <c r="K113" s="52"/>
      <c r="L113" s="53"/>
      <c r="M113" s="53"/>
      <c r="N113" s="53"/>
      <c r="O113" s="53"/>
      <c r="P113" s="51"/>
      <c r="Q113" s="75"/>
      <c r="R113" s="75"/>
      <c r="S113" s="75"/>
    </row>
    <row r="114" spans="1:19" ht="85.9" customHeight="1">
      <c r="A114" s="47" t="str">
        <f>IF(BOM續頁!AC121="V","延", IF(BOM續頁!AD121="V","新","  "))</f>
        <v xml:space="preserve">  </v>
      </c>
      <c r="B114" s="38">
        <f>BOM續頁!A121</f>
        <v>111</v>
      </c>
      <c r="C114" s="47">
        <f>BOM續頁!K121</f>
        <v>0</v>
      </c>
      <c r="D114" s="47">
        <f>BOM續頁!Q121</f>
        <v>0</v>
      </c>
      <c r="E114" s="33">
        <f>BOM續頁!R121</f>
        <v>0</v>
      </c>
      <c r="F114" s="33">
        <f>BOM續頁!S121</f>
        <v>0</v>
      </c>
      <c r="G114" s="93"/>
      <c r="H114" s="93"/>
      <c r="I114" s="93"/>
      <c r="J114" s="51"/>
      <c r="K114" s="52"/>
      <c r="L114" s="53"/>
      <c r="M114" s="53"/>
      <c r="N114" s="53"/>
      <c r="O114" s="53"/>
      <c r="P114" s="51"/>
      <c r="Q114" s="75"/>
      <c r="R114" s="75"/>
      <c r="S114" s="75"/>
    </row>
    <row r="115" spans="1:19" ht="85.9" customHeight="1">
      <c r="A115" s="47" t="str">
        <f>IF(BOM續頁!AC122="V","延", IF(BOM續頁!AD122="V","新","  "))</f>
        <v xml:space="preserve">  </v>
      </c>
      <c r="B115" s="38">
        <f>BOM續頁!A122</f>
        <v>112</v>
      </c>
      <c r="C115" s="47">
        <f>BOM續頁!K122</f>
        <v>0</v>
      </c>
      <c r="D115" s="47">
        <f>BOM續頁!Q122</f>
        <v>0</v>
      </c>
      <c r="E115" s="33">
        <f>BOM續頁!R122</f>
        <v>0</v>
      </c>
      <c r="F115" s="33">
        <f>BOM續頁!S122</f>
        <v>0</v>
      </c>
      <c r="G115" s="93"/>
      <c r="H115" s="93"/>
      <c r="I115" s="93"/>
      <c r="J115" s="51"/>
      <c r="K115" s="52"/>
      <c r="L115" s="53"/>
      <c r="M115" s="53"/>
      <c r="N115" s="53"/>
      <c r="O115" s="53"/>
      <c r="P115" s="51"/>
      <c r="Q115" s="75"/>
      <c r="R115" s="75"/>
      <c r="S115" s="75"/>
    </row>
    <row r="116" spans="1:19" ht="85.9" customHeight="1">
      <c r="A116" s="47" t="str">
        <f>IF(BOM續頁!AC123="V","延", IF(BOM續頁!AD123="V","新","  "))</f>
        <v xml:space="preserve">  </v>
      </c>
      <c r="B116" s="38">
        <f>BOM續頁!A123</f>
        <v>113</v>
      </c>
      <c r="C116" s="47">
        <f>BOM續頁!K123</f>
        <v>0</v>
      </c>
      <c r="D116" s="47">
        <f>BOM續頁!Q123</f>
        <v>0</v>
      </c>
      <c r="E116" s="33">
        <f>BOM續頁!R123</f>
        <v>0</v>
      </c>
      <c r="F116" s="33">
        <f>BOM續頁!S123</f>
        <v>0</v>
      </c>
      <c r="G116" s="93"/>
      <c r="H116" s="93"/>
      <c r="I116" s="93"/>
      <c r="J116" s="51"/>
      <c r="K116" s="52"/>
      <c r="L116" s="53"/>
      <c r="M116" s="53"/>
      <c r="N116" s="53"/>
      <c r="O116" s="53"/>
      <c r="P116" s="51"/>
      <c r="Q116" s="75"/>
      <c r="R116" s="75"/>
      <c r="S116" s="75"/>
    </row>
    <row r="117" spans="1:19" ht="85.9" customHeight="1">
      <c r="A117" s="47" t="str">
        <f>IF(BOM續頁!AC124="V","延", IF(BOM續頁!AD124="V","新","  "))</f>
        <v xml:space="preserve">  </v>
      </c>
      <c r="B117" s="38">
        <f>BOM續頁!A124</f>
        <v>114</v>
      </c>
      <c r="C117" s="47">
        <f>BOM續頁!K124</f>
        <v>0</v>
      </c>
      <c r="D117" s="47">
        <f>BOM續頁!Q124</f>
        <v>0</v>
      </c>
      <c r="E117" s="33">
        <f>BOM續頁!R124</f>
        <v>0</v>
      </c>
      <c r="F117" s="33">
        <f>BOM續頁!S124</f>
        <v>0</v>
      </c>
      <c r="G117" s="93"/>
      <c r="H117" s="93"/>
      <c r="I117" s="93"/>
      <c r="J117" s="51"/>
      <c r="K117" s="52"/>
      <c r="L117" s="53"/>
      <c r="M117" s="53"/>
      <c r="N117" s="53"/>
      <c r="O117" s="53"/>
      <c r="P117" s="51"/>
      <c r="Q117" s="75"/>
      <c r="R117" s="75"/>
      <c r="S117" s="75"/>
    </row>
    <row r="118" spans="1:19" ht="85.9" customHeight="1">
      <c r="A118" s="47" t="str">
        <f>IF(BOM續頁!AC125="V","延", IF(BOM續頁!AD125="V","新","  "))</f>
        <v xml:space="preserve">  </v>
      </c>
      <c r="B118" s="38">
        <f>BOM續頁!A125</f>
        <v>115</v>
      </c>
      <c r="C118" s="47">
        <f>BOM續頁!K125</f>
        <v>0</v>
      </c>
      <c r="D118" s="47">
        <f>BOM續頁!Q125</f>
        <v>0</v>
      </c>
      <c r="E118" s="33">
        <f>BOM續頁!R125</f>
        <v>0</v>
      </c>
      <c r="F118" s="33">
        <f>BOM續頁!S125</f>
        <v>0</v>
      </c>
      <c r="G118" s="93"/>
      <c r="H118" s="93"/>
      <c r="I118" s="93"/>
      <c r="J118" s="51"/>
      <c r="K118" s="52"/>
      <c r="L118" s="53"/>
      <c r="M118" s="53"/>
      <c r="N118" s="53"/>
      <c r="O118" s="53"/>
      <c r="P118" s="51"/>
      <c r="Q118" s="75"/>
      <c r="R118" s="75"/>
      <c r="S118" s="75"/>
    </row>
    <row r="119" spans="1:19" ht="85.9" customHeight="1">
      <c r="A119" s="47" t="str">
        <f>IF(BOM續頁!AC126="V","延", IF(BOM續頁!AD126="V","新","  "))</f>
        <v xml:space="preserve">  </v>
      </c>
      <c r="B119" s="38">
        <f>BOM續頁!A126</f>
        <v>116</v>
      </c>
      <c r="C119" s="47">
        <f>BOM續頁!K126</f>
        <v>0</v>
      </c>
      <c r="D119" s="47">
        <f>BOM續頁!Q126</f>
        <v>0</v>
      </c>
      <c r="E119" s="33">
        <f>BOM續頁!R126</f>
        <v>0</v>
      </c>
      <c r="F119" s="33">
        <f>BOM續頁!S126</f>
        <v>0</v>
      </c>
      <c r="G119" s="93"/>
      <c r="H119" s="93"/>
      <c r="I119" s="93"/>
      <c r="J119" s="51"/>
      <c r="K119" s="52"/>
      <c r="L119" s="53"/>
      <c r="M119" s="53"/>
      <c r="N119" s="53"/>
      <c r="O119" s="53"/>
      <c r="P119" s="51"/>
      <c r="Q119" s="75"/>
      <c r="R119" s="75"/>
      <c r="S119" s="75"/>
    </row>
    <row r="120" spans="1:19" ht="85.9" customHeight="1">
      <c r="A120" s="47" t="str">
        <f>IF(BOM續頁!AC127="V","延", IF(BOM續頁!AD127="V","新","  "))</f>
        <v xml:space="preserve">  </v>
      </c>
      <c r="B120" s="38">
        <f>BOM續頁!A127</f>
        <v>117</v>
      </c>
      <c r="C120" s="47">
        <f>BOM續頁!K127</f>
        <v>0</v>
      </c>
      <c r="D120" s="47">
        <f>BOM續頁!Q127</f>
        <v>0</v>
      </c>
      <c r="E120" s="33">
        <f>BOM續頁!R127</f>
        <v>0</v>
      </c>
      <c r="F120" s="33">
        <f>BOM續頁!S127</f>
        <v>0</v>
      </c>
      <c r="G120" s="93"/>
      <c r="H120" s="93"/>
      <c r="I120" s="93"/>
      <c r="J120" s="51"/>
      <c r="K120" s="52"/>
      <c r="L120" s="53"/>
      <c r="M120" s="53"/>
      <c r="N120" s="53"/>
      <c r="O120" s="53"/>
      <c r="P120" s="51"/>
      <c r="Q120" s="75"/>
      <c r="R120" s="75"/>
      <c r="S120" s="75"/>
    </row>
    <row r="121" spans="1:19" ht="85.9" customHeight="1">
      <c r="A121" s="47" t="str">
        <f>IF(BOM續頁!AC128="V","延", IF(BOM續頁!AD128="V","新","  "))</f>
        <v xml:space="preserve">  </v>
      </c>
      <c r="B121" s="38">
        <f>BOM續頁!A128</f>
        <v>118</v>
      </c>
      <c r="C121" s="47">
        <f>BOM續頁!K128</f>
        <v>0</v>
      </c>
      <c r="D121" s="47">
        <f>BOM續頁!Q128</f>
        <v>0</v>
      </c>
      <c r="E121" s="33">
        <f>BOM續頁!R128</f>
        <v>0</v>
      </c>
      <c r="F121" s="33">
        <f>BOM續頁!S128</f>
        <v>0</v>
      </c>
      <c r="G121" s="93"/>
      <c r="H121" s="93"/>
      <c r="I121" s="93"/>
      <c r="J121" s="51"/>
      <c r="K121" s="52"/>
      <c r="L121" s="53"/>
      <c r="M121" s="53"/>
      <c r="N121" s="53"/>
      <c r="O121" s="53"/>
      <c r="P121" s="51"/>
      <c r="Q121" s="75"/>
      <c r="R121" s="75"/>
      <c r="S121" s="75"/>
    </row>
    <row r="122" spans="1:19" ht="85.9" customHeight="1">
      <c r="A122" s="47" t="str">
        <f>IF(BOM續頁!AC129="V","延", IF(BOM續頁!AD129="V","新","  "))</f>
        <v xml:space="preserve">  </v>
      </c>
      <c r="B122" s="38">
        <f>BOM續頁!A129</f>
        <v>119</v>
      </c>
      <c r="C122" s="47">
        <f>BOM續頁!K129</f>
        <v>0</v>
      </c>
      <c r="D122" s="47">
        <f>BOM續頁!Q129</f>
        <v>0</v>
      </c>
      <c r="E122" s="33">
        <f>BOM續頁!R129</f>
        <v>0</v>
      </c>
      <c r="F122" s="33">
        <f>BOM續頁!S129</f>
        <v>0</v>
      </c>
      <c r="G122" s="93"/>
      <c r="H122" s="93"/>
      <c r="I122" s="93"/>
      <c r="J122" s="51"/>
      <c r="K122" s="52"/>
      <c r="L122" s="53"/>
      <c r="M122" s="53"/>
      <c r="N122" s="53"/>
      <c r="O122" s="53"/>
      <c r="P122" s="51"/>
      <c r="Q122" s="75"/>
      <c r="R122" s="75"/>
      <c r="S122" s="75"/>
    </row>
    <row r="123" spans="1:19" ht="85.9" customHeight="1">
      <c r="A123" s="47" t="str">
        <f>IF(BOM續頁!AC130="V","延", IF(BOM續頁!AD130="V","新","  "))</f>
        <v xml:space="preserve">  </v>
      </c>
      <c r="B123" s="38">
        <f>BOM續頁!A130</f>
        <v>120</v>
      </c>
      <c r="C123" s="47">
        <f>BOM續頁!K130</f>
        <v>0</v>
      </c>
      <c r="D123" s="47">
        <f>BOM續頁!Q130</f>
        <v>0</v>
      </c>
      <c r="E123" s="33">
        <f>BOM續頁!R130</f>
        <v>0</v>
      </c>
      <c r="F123" s="33">
        <f>BOM續頁!S130</f>
        <v>0</v>
      </c>
      <c r="G123" s="93"/>
      <c r="H123" s="93"/>
      <c r="I123" s="93"/>
      <c r="J123" s="51"/>
      <c r="K123" s="52"/>
      <c r="L123" s="53"/>
      <c r="M123" s="53"/>
      <c r="N123" s="53"/>
      <c r="O123" s="53"/>
      <c r="P123" s="51"/>
      <c r="Q123" s="75"/>
      <c r="R123" s="75"/>
      <c r="S123" s="75"/>
    </row>
    <row r="124" spans="1:19" ht="85.9" customHeight="1">
      <c r="A124" s="47" t="str">
        <f>IF(BOM續頁!AC131="V","延", IF(BOM續頁!AD131="V","新","  "))</f>
        <v xml:space="preserve">  </v>
      </c>
      <c r="B124" s="38">
        <f>BOM續頁!A131</f>
        <v>121</v>
      </c>
      <c r="C124" s="47">
        <f>BOM續頁!K131</f>
        <v>0</v>
      </c>
      <c r="D124" s="47">
        <f>BOM續頁!Q131</f>
        <v>0</v>
      </c>
      <c r="E124" s="33">
        <f>BOM續頁!R131</f>
        <v>0</v>
      </c>
      <c r="F124" s="33">
        <f>BOM續頁!S131</f>
        <v>0</v>
      </c>
      <c r="G124" s="93"/>
      <c r="H124" s="93"/>
      <c r="I124" s="93"/>
      <c r="J124" s="51"/>
      <c r="K124" s="52"/>
      <c r="L124" s="53"/>
      <c r="M124" s="53"/>
      <c r="N124" s="53"/>
      <c r="O124" s="53"/>
      <c r="P124" s="51"/>
      <c r="Q124" s="75"/>
      <c r="R124" s="75"/>
      <c r="S124" s="75"/>
    </row>
    <row r="125" spans="1:19" ht="85.9" customHeight="1">
      <c r="A125" s="47" t="str">
        <f>IF(BOM續頁!AC132="V","延", IF(BOM續頁!AD132="V","新","  "))</f>
        <v xml:space="preserve">  </v>
      </c>
      <c r="B125" s="38">
        <f>BOM續頁!A132</f>
        <v>122</v>
      </c>
      <c r="C125" s="47">
        <f>BOM續頁!K132</f>
        <v>0</v>
      </c>
      <c r="D125" s="47">
        <f>BOM續頁!Q132</f>
        <v>0</v>
      </c>
      <c r="E125" s="33">
        <f>BOM續頁!R132</f>
        <v>0</v>
      </c>
      <c r="F125" s="33">
        <f>BOM續頁!S132</f>
        <v>0</v>
      </c>
      <c r="G125" s="93"/>
      <c r="H125" s="93"/>
      <c r="I125" s="93"/>
      <c r="J125" s="51"/>
      <c r="K125" s="52"/>
      <c r="L125" s="53"/>
      <c r="M125" s="53"/>
      <c r="N125" s="53"/>
      <c r="O125" s="53"/>
      <c r="P125" s="51"/>
      <c r="Q125" s="75"/>
      <c r="R125" s="75"/>
      <c r="S125" s="75"/>
    </row>
    <row r="126" spans="1:19" ht="85.9" customHeight="1">
      <c r="A126" s="47" t="str">
        <f>IF(BOM續頁!AC133="V","延", IF(BOM續頁!AD133="V","新","  "))</f>
        <v xml:space="preserve">  </v>
      </c>
      <c r="B126" s="38">
        <f>BOM續頁!A133</f>
        <v>123</v>
      </c>
      <c r="C126" s="47">
        <f>BOM續頁!K133</f>
        <v>0</v>
      </c>
      <c r="D126" s="47">
        <f>BOM續頁!Q133</f>
        <v>0</v>
      </c>
      <c r="E126" s="33">
        <f>BOM續頁!R133</f>
        <v>0</v>
      </c>
      <c r="F126" s="33">
        <f>BOM續頁!S133</f>
        <v>0</v>
      </c>
      <c r="G126" s="93"/>
      <c r="H126" s="93"/>
      <c r="I126" s="93"/>
      <c r="J126" s="51"/>
      <c r="K126" s="52"/>
      <c r="L126" s="53"/>
      <c r="M126" s="53"/>
      <c r="N126" s="53"/>
      <c r="O126" s="53"/>
      <c r="P126" s="51"/>
      <c r="Q126" s="75"/>
      <c r="R126" s="75"/>
      <c r="S126" s="75"/>
    </row>
    <row r="127" spans="1:19" ht="85.9" customHeight="1">
      <c r="A127" s="47" t="str">
        <f>IF(BOM續頁!AC134="V","延", IF(BOM續頁!AD134="V","新","  "))</f>
        <v xml:space="preserve">  </v>
      </c>
      <c r="B127" s="38">
        <f>BOM續頁!A134</f>
        <v>124</v>
      </c>
      <c r="C127" s="47">
        <f>BOM續頁!K134</f>
        <v>0</v>
      </c>
      <c r="D127" s="47">
        <f>BOM續頁!Q134</f>
        <v>0</v>
      </c>
      <c r="E127" s="33">
        <f>BOM續頁!R134</f>
        <v>0</v>
      </c>
      <c r="F127" s="33">
        <f>BOM續頁!S134</f>
        <v>0</v>
      </c>
      <c r="G127" s="93"/>
      <c r="H127" s="93"/>
      <c r="I127" s="93"/>
      <c r="J127" s="51"/>
      <c r="K127" s="52"/>
      <c r="L127" s="53"/>
      <c r="M127" s="53"/>
      <c r="N127" s="53"/>
      <c r="O127" s="53"/>
      <c r="P127" s="51"/>
      <c r="Q127" s="75"/>
      <c r="R127" s="75"/>
      <c r="S127" s="75"/>
    </row>
    <row r="128" spans="1:19" ht="85.9" customHeight="1">
      <c r="A128" s="47" t="str">
        <f>IF(BOM續頁!AC135="V","延", IF(BOM續頁!AD135="V","新","  "))</f>
        <v xml:space="preserve">  </v>
      </c>
      <c r="B128" s="38">
        <f>BOM續頁!A135</f>
        <v>125</v>
      </c>
      <c r="C128" s="47">
        <f>BOM續頁!K135</f>
        <v>0</v>
      </c>
      <c r="D128" s="47">
        <f>BOM續頁!Q135</f>
        <v>0</v>
      </c>
      <c r="E128" s="33">
        <f>BOM續頁!R135</f>
        <v>0</v>
      </c>
      <c r="F128" s="33">
        <f>BOM續頁!S135</f>
        <v>0</v>
      </c>
      <c r="G128" s="93"/>
      <c r="H128" s="93"/>
      <c r="I128" s="93"/>
      <c r="J128" s="51"/>
      <c r="K128" s="52"/>
      <c r="L128" s="53"/>
      <c r="M128" s="53"/>
      <c r="N128" s="53"/>
      <c r="O128" s="53"/>
      <c r="P128" s="51"/>
      <c r="Q128" s="75"/>
      <c r="R128" s="75"/>
      <c r="S128" s="75"/>
    </row>
    <row r="129" spans="1:19" ht="85.9" customHeight="1">
      <c r="A129" s="47" t="str">
        <f>IF(BOM續頁!AC136="V","延", IF(BOM續頁!AD136="V","新","  "))</f>
        <v xml:space="preserve">  </v>
      </c>
      <c r="B129" s="38">
        <f>BOM續頁!A136</f>
        <v>126</v>
      </c>
      <c r="C129" s="47">
        <f>BOM續頁!K136</f>
        <v>0</v>
      </c>
      <c r="D129" s="47">
        <f>BOM續頁!Q136</f>
        <v>0</v>
      </c>
      <c r="E129" s="33">
        <f>BOM續頁!R136</f>
        <v>0</v>
      </c>
      <c r="F129" s="33">
        <f>BOM續頁!S136</f>
        <v>0</v>
      </c>
      <c r="G129" s="93"/>
      <c r="H129" s="93"/>
      <c r="I129" s="93"/>
      <c r="J129" s="51"/>
      <c r="K129" s="52"/>
      <c r="L129" s="53"/>
      <c r="M129" s="53"/>
      <c r="N129" s="53"/>
      <c r="O129" s="53"/>
      <c r="P129" s="51"/>
      <c r="Q129" s="75"/>
      <c r="R129" s="75"/>
      <c r="S129" s="75"/>
    </row>
    <row r="130" spans="1:19" ht="85.9" customHeight="1">
      <c r="A130" s="47" t="str">
        <f>IF(BOM續頁!AC137="V","延", IF(BOM續頁!AD137="V","新","  "))</f>
        <v xml:space="preserve">  </v>
      </c>
      <c r="B130" s="38">
        <f>BOM續頁!A137</f>
        <v>127</v>
      </c>
      <c r="C130" s="47">
        <f>BOM續頁!K137</f>
        <v>0</v>
      </c>
      <c r="D130" s="47">
        <f>BOM續頁!Q137</f>
        <v>0</v>
      </c>
      <c r="E130" s="33">
        <f>BOM續頁!R137</f>
        <v>0</v>
      </c>
      <c r="F130" s="33">
        <f>BOM續頁!S137</f>
        <v>0</v>
      </c>
      <c r="G130" s="93"/>
      <c r="H130" s="93"/>
      <c r="I130" s="93"/>
      <c r="J130" s="51"/>
      <c r="K130" s="52"/>
      <c r="L130" s="53"/>
      <c r="M130" s="53"/>
      <c r="N130" s="53"/>
      <c r="O130" s="53"/>
      <c r="P130" s="51"/>
      <c r="Q130" s="75"/>
      <c r="R130" s="75"/>
      <c r="S130" s="75"/>
    </row>
    <row r="131" spans="1:19" ht="85.9" customHeight="1">
      <c r="A131" s="47" t="str">
        <f>IF(BOM續頁!AC138="V","延", IF(BOM續頁!AD138="V","新","  "))</f>
        <v xml:space="preserve">  </v>
      </c>
      <c r="B131" s="38">
        <f>BOM續頁!A138</f>
        <v>128</v>
      </c>
      <c r="C131" s="47">
        <f>BOM續頁!K138</f>
        <v>0</v>
      </c>
      <c r="D131" s="47">
        <f>BOM續頁!Q138</f>
        <v>0</v>
      </c>
      <c r="E131" s="33">
        <f>BOM續頁!R138</f>
        <v>0</v>
      </c>
      <c r="F131" s="33">
        <f>BOM續頁!S138</f>
        <v>0</v>
      </c>
      <c r="G131" s="93"/>
      <c r="H131" s="93"/>
      <c r="I131" s="93"/>
      <c r="J131" s="51"/>
      <c r="K131" s="52"/>
      <c r="L131" s="53"/>
      <c r="M131" s="53"/>
      <c r="N131" s="53"/>
      <c r="O131" s="53"/>
      <c r="P131" s="51"/>
      <c r="Q131" s="75"/>
      <c r="R131" s="75"/>
      <c r="S131" s="75"/>
    </row>
    <row r="132" spans="1:19" ht="85.9" customHeight="1">
      <c r="A132" s="47" t="str">
        <f>IF(BOM續頁!AC139="V","延", IF(BOM續頁!AD139="V","新","  "))</f>
        <v xml:space="preserve">  </v>
      </c>
      <c r="B132" s="38">
        <f>BOM續頁!A139</f>
        <v>129</v>
      </c>
      <c r="C132" s="47">
        <f>BOM續頁!K139</f>
        <v>0</v>
      </c>
      <c r="D132" s="47">
        <f>BOM續頁!Q139</f>
        <v>0</v>
      </c>
      <c r="E132" s="33">
        <f>BOM續頁!R139</f>
        <v>0</v>
      </c>
      <c r="F132" s="33">
        <f>BOM續頁!S139</f>
        <v>0</v>
      </c>
      <c r="G132" s="93"/>
      <c r="H132" s="93"/>
      <c r="I132" s="93"/>
      <c r="J132" s="51"/>
      <c r="K132" s="52"/>
      <c r="L132" s="53"/>
      <c r="M132" s="53"/>
      <c r="N132" s="53"/>
      <c r="O132" s="53"/>
      <c r="P132" s="51"/>
      <c r="Q132" s="75"/>
      <c r="R132" s="75"/>
      <c r="S132" s="75"/>
    </row>
    <row r="133" spans="1:19" ht="85.9" customHeight="1">
      <c r="A133" s="47" t="str">
        <f>IF(BOM續頁!AC140="V","延", IF(BOM續頁!AD140="V","新","  "))</f>
        <v xml:space="preserve">  </v>
      </c>
      <c r="B133" s="38">
        <f>BOM續頁!A140</f>
        <v>130</v>
      </c>
      <c r="C133" s="47">
        <f>BOM續頁!K140</f>
        <v>0</v>
      </c>
      <c r="D133" s="47">
        <f>BOM續頁!Q140</f>
        <v>0</v>
      </c>
      <c r="E133" s="33">
        <f>BOM續頁!R140</f>
        <v>0</v>
      </c>
      <c r="F133" s="33">
        <f>BOM續頁!S140</f>
        <v>0</v>
      </c>
      <c r="G133" s="93"/>
      <c r="H133" s="93"/>
      <c r="I133" s="93"/>
      <c r="J133" s="51"/>
      <c r="K133" s="52"/>
      <c r="L133" s="53"/>
      <c r="M133" s="53"/>
      <c r="N133" s="53"/>
      <c r="O133" s="53"/>
      <c r="P133" s="51"/>
      <c r="Q133" s="75"/>
      <c r="R133" s="75"/>
      <c r="S133" s="75"/>
    </row>
    <row r="134" spans="1:19" ht="85.9" customHeight="1">
      <c r="A134" s="47" t="str">
        <f>IF(BOM續頁!AC141="V","延", IF(BOM續頁!AD141="V","新","  "))</f>
        <v xml:space="preserve">  </v>
      </c>
      <c r="B134" s="38">
        <f>BOM續頁!A141</f>
        <v>131</v>
      </c>
      <c r="C134" s="47">
        <f>BOM續頁!K141</f>
        <v>0</v>
      </c>
      <c r="D134" s="47">
        <f>BOM續頁!Q141</f>
        <v>0</v>
      </c>
      <c r="E134" s="33">
        <f>BOM續頁!R141</f>
        <v>0</v>
      </c>
      <c r="F134" s="33">
        <f>BOM續頁!S141</f>
        <v>0</v>
      </c>
      <c r="G134" s="93"/>
      <c r="H134" s="93"/>
      <c r="I134" s="93"/>
      <c r="J134" s="51"/>
      <c r="K134" s="52"/>
      <c r="L134" s="53"/>
      <c r="M134" s="53"/>
      <c r="N134" s="53"/>
      <c r="O134" s="53"/>
      <c r="P134" s="51"/>
      <c r="Q134" s="75"/>
      <c r="R134" s="75"/>
      <c r="S134" s="75"/>
    </row>
    <row r="135" spans="1:19" ht="85.9" customHeight="1">
      <c r="A135" s="47" t="str">
        <f>IF(BOM續頁!AC142="V","延", IF(BOM續頁!AD142="V","新","  "))</f>
        <v xml:space="preserve">  </v>
      </c>
      <c r="B135" s="38">
        <f>BOM續頁!A142</f>
        <v>132</v>
      </c>
      <c r="C135" s="47">
        <f>BOM續頁!K142</f>
        <v>0</v>
      </c>
      <c r="D135" s="47">
        <f>BOM續頁!Q142</f>
        <v>0</v>
      </c>
      <c r="E135" s="33">
        <f>BOM續頁!R142</f>
        <v>0</v>
      </c>
      <c r="F135" s="33">
        <f>BOM續頁!S142</f>
        <v>0</v>
      </c>
      <c r="G135" s="93"/>
      <c r="H135" s="93"/>
      <c r="I135" s="93"/>
      <c r="J135" s="51"/>
      <c r="K135" s="52"/>
      <c r="L135" s="53"/>
      <c r="M135" s="53"/>
      <c r="N135" s="53"/>
      <c r="O135" s="53"/>
      <c r="P135" s="51"/>
      <c r="Q135" s="75"/>
      <c r="R135" s="75"/>
      <c r="S135" s="75"/>
    </row>
    <row r="136" spans="1:19" ht="85.9" customHeight="1">
      <c r="A136" s="47" t="str">
        <f>IF(BOM續頁!AC143="V","延", IF(BOM續頁!AD143="V","新","  "))</f>
        <v xml:space="preserve">  </v>
      </c>
      <c r="B136" s="38">
        <f>BOM續頁!A143</f>
        <v>133</v>
      </c>
      <c r="C136" s="47">
        <f>BOM續頁!K143</f>
        <v>0</v>
      </c>
      <c r="D136" s="47">
        <f>BOM續頁!Q143</f>
        <v>0</v>
      </c>
      <c r="E136" s="33">
        <f>BOM續頁!R143</f>
        <v>0</v>
      </c>
      <c r="F136" s="33">
        <f>BOM續頁!S143</f>
        <v>0</v>
      </c>
      <c r="G136" s="93"/>
      <c r="H136" s="93"/>
      <c r="I136" s="93"/>
      <c r="J136" s="51"/>
      <c r="K136" s="52"/>
      <c r="L136" s="53"/>
      <c r="M136" s="53"/>
      <c r="N136" s="53"/>
      <c r="O136" s="53"/>
      <c r="P136" s="51"/>
      <c r="Q136" s="75"/>
      <c r="R136" s="75"/>
      <c r="S136" s="75"/>
    </row>
    <row r="137" spans="1:19" ht="85.9" customHeight="1">
      <c r="A137" s="47" t="str">
        <f>IF(BOM續頁!AC144="V","延", IF(BOM續頁!AD144="V","新","  "))</f>
        <v xml:space="preserve">  </v>
      </c>
      <c r="B137" s="38">
        <f>BOM續頁!A144</f>
        <v>134</v>
      </c>
      <c r="C137" s="47">
        <f>BOM續頁!K144</f>
        <v>0</v>
      </c>
      <c r="D137" s="47">
        <f>BOM續頁!Q144</f>
        <v>0</v>
      </c>
      <c r="E137" s="33">
        <f>BOM續頁!R144</f>
        <v>0</v>
      </c>
      <c r="F137" s="33">
        <f>BOM續頁!S144</f>
        <v>0</v>
      </c>
      <c r="G137" s="93"/>
      <c r="H137" s="93"/>
      <c r="I137" s="93"/>
      <c r="J137" s="51"/>
      <c r="K137" s="52"/>
      <c r="L137" s="53"/>
      <c r="M137" s="53"/>
      <c r="N137" s="53"/>
      <c r="O137" s="53"/>
      <c r="P137" s="51"/>
      <c r="Q137" s="75"/>
      <c r="R137" s="75"/>
      <c r="S137" s="75"/>
    </row>
    <row r="138" spans="1:19" ht="85.9" customHeight="1">
      <c r="A138" s="47" t="str">
        <f>IF(BOM續頁!AC145="V","延", IF(BOM續頁!AD145="V","新","  "))</f>
        <v xml:space="preserve">  </v>
      </c>
      <c r="B138" s="38">
        <f>BOM續頁!A145</f>
        <v>135</v>
      </c>
      <c r="C138" s="47">
        <f>BOM續頁!K145</f>
        <v>0</v>
      </c>
      <c r="D138" s="47">
        <f>BOM續頁!Q145</f>
        <v>0</v>
      </c>
      <c r="E138" s="33">
        <f>BOM續頁!R145</f>
        <v>0</v>
      </c>
      <c r="F138" s="33">
        <f>BOM續頁!S145</f>
        <v>0</v>
      </c>
      <c r="G138" s="93"/>
      <c r="H138" s="93"/>
      <c r="I138" s="93"/>
      <c r="J138" s="51"/>
      <c r="K138" s="52"/>
      <c r="L138" s="53"/>
      <c r="M138" s="53"/>
      <c r="N138" s="53"/>
      <c r="O138" s="53"/>
      <c r="P138" s="51"/>
      <c r="Q138" s="75"/>
      <c r="R138" s="75"/>
      <c r="S138" s="75"/>
    </row>
    <row r="139" spans="1:19" ht="85.9" customHeight="1">
      <c r="A139" s="47" t="str">
        <f>IF(BOM續頁!AC146="V","延", IF(BOM續頁!AD146="V","新","  "))</f>
        <v xml:space="preserve">  </v>
      </c>
      <c r="B139" s="38">
        <f>BOM續頁!A146</f>
        <v>136</v>
      </c>
      <c r="C139" s="47">
        <f>BOM續頁!K146</f>
        <v>0</v>
      </c>
      <c r="D139" s="47">
        <f>BOM續頁!Q146</f>
        <v>0</v>
      </c>
      <c r="E139" s="33">
        <f>BOM續頁!R146</f>
        <v>0</v>
      </c>
      <c r="F139" s="33">
        <f>BOM續頁!S146</f>
        <v>0</v>
      </c>
      <c r="G139" s="93"/>
      <c r="H139" s="93"/>
      <c r="I139" s="93"/>
      <c r="J139" s="51"/>
      <c r="K139" s="52"/>
      <c r="L139" s="53"/>
      <c r="M139" s="53"/>
      <c r="N139" s="53"/>
      <c r="O139" s="53"/>
      <c r="P139" s="51"/>
      <c r="Q139" s="75"/>
      <c r="R139" s="75"/>
      <c r="S139" s="75"/>
    </row>
    <row r="140" spans="1:19" ht="85.9" customHeight="1">
      <c r="A140" s="47" t="str">
        <f>IF(BOM續頁!AC147="V","延", IF(BOM續頁!AD147="V","新","  "))</f>
        <v xml:space="preserve">  </v>
      </c>
      <c r="B140" s="38">
        <f>BOM續頁!A147</f>
        <v>137</v>
      </c>
      <c r="C140" s="47">
        <f>BOM續頁!K147</f>
        <v>0</v>
      </c>
      <c r="D140" s="47">
        <f>BOM續頁!Q147</f>
        <v>0</v>
      </c>
      <c r="E140" s="33">
        <f>BOM續頁!R147</f>
        <v>0</v>
      </c>
      <c r="F140" s="33">
        <f>BOM續頁!S147</f>
        <v>0</v>
      </c>
      <c r="G140" s="93"/>
      <c r="H140" s="93"/>
      <c r="I140" s="93"/>
      <c r="J140" s="51"/>
      <c r="K140" s="52"/>
      <c r="L140" s="53"/>
      <c r="M140" s="53"/>
      <c r="N140" s="53"/>
      <c r="O140" s="53"/>
      <c r="P140" s="51"/>
      <c r="Q140" s="75"/>
      <c r="R140" s="75"/>
      <c r="S140" s="75"/>
    </row>
    <row r="141" spans="1:19" ht="85.9" customHeight="1">
      <c r="A141" s="47" t="str">
        <f>IF(BOM續頁!AC148="V","延", IF(BOM續頁!AD148="V","新","  "))</f>
        <v xml:space="preserve">  </v>
      </c>
      <c r="B141" s="38">
        <f>BOM續頁!A148</f>
        <v>138</v>
      </c>
      <c r="C141" s="47">
        <f>BOM續頁!K148</f>
        <v>0</v>
      </c>
      <c r="D141" s="47">
        <f>BOM續頁!Q148</f>
        <v>0</v>
      </c>
      <c r="E141" s="33">
        <f>BOM續頁!R148</f>
        <v>0</v>
      </c>
      <c r="F141" s="33">
        <f>BOM續頁!S148</f>
        <v>0</v>
      </c>
      <c r="G141" s="93"/>
      <c r="H141" s="93"/>
      <c r="I141" s="93"/>
      <c r="J141" s="51"/>
      <c r="K141" s="52"/>
      <c r="L141" s="53"/>
      <c r="M141" s="53"/>
      <c r="N141" s="53"/>
      <c r="O141" s="53"/>
      <c r="P141" s="51"/>
      <c r="Q141" s="75"/>
      <c r="R141" s="75"/>
      <c r="S141" s="75"/>
    </row>
    <row r="142" spans="1:19" ht="85.9" customHeight="1">
      <c r="A142" s="47" t="str">
        <f>IF(BOM續頁!AC149="V","延", IF(BOM續頁!AD149="V","新","  "))</f>
        <v xml:space="preserve">  </v>
      </c>
      <c r="B142" s="38">
        <f>BOM續頁!A149</f>
        <v>139</v>
      </c>
      <c r="C142" s="47">
        <f>BOM續頁!K149</f>
        <v>0</v>
      </c>
      <c r="D142" s="47">
        <f>BOM續頁!Q149</f>
        <v>0</v>
      </c>
      <c r="E142" s="33">
        <f>BOM續頁!R149</f>
        <v>0</v>
      </c>
      <c r="F142" s="33">
        <f>BOM續頁!S149</f>
        <v>0</v>
      </c>
      <c r="G142" s="93"/>
      <c r="H142" s="93"/>
      <c r="I142" s="93"/>
      <c r="J142" s="51"/>
      <c r="K142" s="52"/>
      <c r="L142" s="53"/>
      <c r="M142" s="53"/>
      <c r="N142" s="53"/>
      <c r="O142" s="53"/>
      <c r="P142" s="51"/>
      <c r="Q142" s="75"/>
      <c r="R142" s="75"/>
      <c r="S142" s="75"/>
    </row>
    <row r="143" spans="1:19" ht="85.9" customHeight="1">
      <c r="A143" s="47" t="str">
        <f>IF(BOM續頁!AC150="V","延", IF(BOM續頁!AD150="V","新","  "))</f>
        <v xml:space="preserve">  </v>
      </c>
      <c r="B143" s="38">
        <f>BOM續頁!A150</f>
        <v>140</v>
      </c>
      <c r="C143" s="47">
        <f>BOM續頁!K150</f>
        <v>0</v>
      </c>
      <c r="D143" s="47">
        <f>BOM續頁!Q150</f>
        <v>0</v>
      </c>
      <c r="E143" s="33">
        <f>BOM續頁!R150</f>
        <v>0</v>
      </c>
      <c r="F143" s="33">
        <f>BOM續頁!S150</f>
        <v>0</v>
      </c>
      <c r="G143" s="93"/>
      <c r="H143" s="93"/>
      <c r="I143" s="93"/>
      <c r="J143" s="51"/>
      <c r="K143" s="52"/>
      <c r="L143" s="53"/>
      <c r="M143" s="53"/>
      <c r="N143" s="53"/>
      <c r="O143" s="53"/>
      <c r="P143" s="51"/>
      <c r="Q143" s="75"/>
      <c r="R143" s="75"/>
      <c r="S143" s="75"/>
    </row>
    <row r="144" spans="1:19" ht="85.9" customHeight="1">
      <c r="A144" s="47" t="str">
        <f>IF(BOM續頁!AC151="V","延", IF(BOM續頁!AD151="V","新","  "))</f>
        <v xml:space="preserve">  </v>
      </c>
      <c r="B144" s="38">
        <f>BOM續頁!A151</f>
        <v>141</v>
      </c>
      <c r="C144" s="47">
        <f>BOM續頁!K151</f>
        <v>0</v>
      </c>
      <c r="D144" s="47">
        <f>BOM續頁!Q151</f>
        <v>0</v>
      </c>
      <c r="E144" s="33">
        <f>BOM續頁!R151</f>
        <v>0</v>
      </c>
      <c r="F144" s="33">
        <f>BOM續頁!S151</f>
        <v>0</v>
      </c>
      <c r="G144" s="93"/>
      <c r="H144" s="93"/>
      <c r="I144" s="93"/>
      <c r="J144" s="51"/>
      <c r="K144" s="52"/>
      <c r="L144" s="53"/>
      <c r="M144" s="53"/>
      <c r="N144" s="53"/>
      <c r="O144" s="53"/>
      <c r="P144" s="51"/>
      <c r="Q144" s="75"/>
      <c r="R144" s="75"/>
      <c r="S144" s="75"/>
    </row>
    <row r="145" spans="1:19" ht="85.9" customHeight="1">
      <c r="A145" s="47" t="str">
        <f>IF(BOM續頁!AC152="V","延", IF(BOM續頁!AD152="V","新","  "))</f>
        <v xml:space="preserve">  </v>
      </c>
      <c r="B145" s="38">
        <f>BOM續頁!A152</f>
        <v>142</v>
      </c>
      <c r="C145" s="47">
        <f>BOM續頁!K152</f>
        <v>0</v>
      </c>
      <c r="D145" s="47">
        <f>BOM續頁!Q152</f>
        <v>0</v>
      </c>
      <c r="E145" s="33">
        <f>BOM續頁!R152</f>
        <v>0</v>
      </c>
      <c r="F145" s="33">
        <f>BOM續頁!S152</f>
        <v>0</v>
      </c>
      <c r="G145" s="93"/>
      <c r="H145" s="93"/>
      <c r="I145" s="93"/>
      <c r="J145" s="51"/>
      <c r="K145" s="52"/>
      <c r="L145" s="53"/>
      <c r="M145" s="53"/>
      <c r="N145" s="53"/>
      <c r="O145" s="53"/>
      <c r="P145" s="51"/>
      <c r="Q145" s="75"/>
      <c r="R145" s="75"/>
      <c r="S145" s="75"/>
    </row>
    <row r="146" spans="1:19" ht="85.9" customHeight="1">
      <c r="A146" s="47" t="str">
        <f>IF(BOM續頁!AC153="V","延", IF(BOM續頁!AD153="V","新","  "))</f>
        <v xml:space="preserve">  </v>
      </c>
      <c r="B146" s="38">
        <f>BOM續頁!A153</f>
        <v>143</v>
      </c>
      <c r="C146" s="47">
        <f>BOM續頁!K153</f>
        <v>0</v>
      </c>
      <c r="D146" s="47">
        <f>BOM續頁!Q153</f>
        <v>0</v>
      </c>
      <c r="E146" s="33">
        <f>BOM續頁!R153</f>
        <v>0</v>
      </c>
      <c r="F146" s="33">
        <f>BOM續頁!S153</f>
        <v>0</v>
      </c>
      <c r="G146" s="93"/>
      <c r="H146" s="93"/>
      <c r="I146" s="93"/>
      <c r="J146" s="51"/>
      <c r="K146" s="52"/>
      <c r="L146" s="53"/>
      <c r="M146" s="53"/>
      <c r="N146" s="53"/>
      <c r="O146" s="53"/>
      <c r="P146" s="51"/>
      <c r="Q146" s="75"/>
      <c r="R146" s="75"/>
      <c r="S146" s="75"/>
    </row>
    <row r="147" spans="1:19" ht="85.9" customHeight="1">
      <c r="A147" s="47" t="str">
        <f>IF(BOM續頁!AC154="V","延", IF(BOM續頁!AD154="V","新","  "))</f>
        <v xml:space="preserve">  </v>
      </c>
      <c r="B147" s="38">
        <f>BOM續頁!A154</f>
        <v>144</v>
      </c>
      <c r="C147" s="47">
        <f>BOM續頁!K154</f>
        <v>0</v>
      </c>
      <c r="D147" s="47">
        <f>BOM續頁!Q154</f>
        <v>0</v>
      </c>
      <c r="E147" s="33">
        <f>BOM續頁!R154</f>
        <v>0</v>
      </c>
      <c r="F147" s="33">
        <f>BOM續頁!S154</f>
        <v>0</v>
      </c>
      <c r="G147" s="93"/>
      <c r="H147" s="93"/>
      <c r="I147" s="93"/>
      <c r="J147" s="51"/>
      <c r="K147" s="52"/>
      <c r="L147" s="53"/>
      <c r="M147" s="53"/>
      <c r="N147" s="53"/>
      <c r="O147" s="53"/>
      <c r="P147" s="51"/>
      <c r="Q147" s="75"/>
      <c r="R147" s="75"/>
      <c r="S147" s="75"/>
    </row>
    <row r="148" spans="1:19" ht="85.9" customHeight="1">
      <c r="A148" s="47" t="str">
        <f>IF(BOM續頁!AC155="V","延", IF(BOM續頁!AD155="V","新","  "))</f>
        <v xml:space="preserve">  </v>
      </c>
      <c r="B148" s="38">
        <f>BOM續頁!A155</f>
        <v>145</v>
      </c>
      <c r="C148" s="47">
        <f>BOM續頁!K155</f>
        <v>0</v>
      </c>
      <c r="D148" s="47">
        <f>BOM續頁!Q155</f>
        <v>0</v>
      </c>
      <c r="E148" s="33">
        <f>BOM續頁!R155</f>
        <v>0</v>
      </c>
      <c r="F148" s="33">
        <f>BOM續頁!S155</f>
        <v>0</v>
      </c>
      <c r="G148" s="93"/>
      <c r="H148" s="93"/>
      <c r="I148" s="93"/>
      <c r="J148" s="51"/>
      <c r="K148" s="52"/>
      <c r="L148" s="53"/>
      <c r="M148" s="53"/>
      <c r="N148" s="53"/>
      <c r="O148" s="53"/>
      <c r="P148" s="51"/>
      <c r="Q148" s="75"/>
      <c r="R148" s="75"/>
      <c r="S148" s="75"/>
    </row>
    <row r="149" spans="1:19" ht="85.9" customHeight="1">
      <c r="A149" s="47" t="str">
        <f>IF(BOM續頁!AC156="V","延", IF(BOM續頁!AD156="V","新","  "))</f>
        <v xml:space="preserve">  </v>
      </c>
      <c r="B149" s="38">
        <f>BOM續頁!A156</f>
        <v>146</v>
      </c>
      <c r="C149" s="47">
        <f>BOM續頁!K156</f>
        <v>0</v>
      </c>
      <c r="D149" s="47">
        <f>BOM續頁!Q156</f>
        <v>0</v>
      </c>
      <c r="E149" s="33">
        <f>BOM續頁!R156</f>
        <v>0</v>
      </c>
      <c r="F149" s="33">
        <f>BOM續頁!S156</f>
        <v>0</v>
      </c>
      <c r="G149" s="93"/>
      <c r="H149" s="93"/>
      <c r="I149" s="93"/>
      <c r="J149" s="51"/>
      <c r="K149" s="52"/>
      <c r="L149" s="53"/>
      <c r="M149" s="53"/>
      <c r="N149" s="53"/>
      <c r="O149" s="53"/>
      <c r="P149" s="51"/>
      <c r="Q149" s="75"/>
      <c r="R149" s="75"/>
      <c r="S149" s="75"/>
    </row>
    <row r="150" spans="1:19" ht="85.9" customHeight="1">
      <c r="A150" s="47" t="str">
        <f>IF(BOM續頁!AC157="V","延", IF(BOM續頁!AD157="V","新","  "))</f>
        <v xml:space="preserve">  </v>
      </c>
      <c r="B150" s="38">
        <f>BOM續頁!A157</f>
        <v>147</v>
      </c>
      <c r="C150" s="47">
        <f>BOM續頁!K157</f>
        <v>0</v>
      </c>
      <c r="D150" s="47">
        <f>BOM續頁!Q157</f>
        <v>0</v>
      </c>
      <c r="E150" s="33">
        <f>BOM續頁!R157</f>
        <v>0</v>
      </c>
      <c r="F150" s="33">
        <f>BOM續頁!S157</f>
        <v>0</v>
      </c>
      <c r="G150" s="93"/>
      <c r="H150" s="93"/>
      <c r="I150" s="93"/>
      <c r="J150" s="51"/>
      <c r="K150" s="52"/>
      <c r="L150" s="53"/>
      <c r="M150" s="53"/>
      <c r="N150" s="53"/>
      <c r="O150" s="53"/>
      <c r="P150" s="51"/>
      <c r="Q150" s="75"/>
      <c r="R150" s="75"/>
      <c r="S150" s="75"/>
    </row>
    <row r="151" spans="1:19" ht="85.9" customHeight="1">
      <c r="A151" s="47" t="str">
        <f>IF(BOM續頁!AC158="V","延", IF(BOM續頁!AD158="V","新","  "))</f>
        <v xml:space="preserve">  </v>
      </c>
      <c r="B151" s="38">
        <f>BOM續頁!A158</f>
        <v>148</v>
      </c>
      <c r="C151" s="47">
        <f>BOM續頁!K158</f>
        <v>0</v>
      </c>
      <c r="D151" s="47">
        <f>BOM續頁!Q158</f>
        <v>0</v>
      </c>
      <c r="E151" s="33">
        <f>BOM續頁!R158</f>
        <v>0</v>
      </c>
      <c r="F151" s="33">
        <f>BOM續頁!S158</f>
        <v>0</v>
      </c>
      <c r="G151" s="93"/>
      <c r="H151" s="93"/>
      <c r="I151" s="93"/>
      <c r="J151" s="51"/>
      <c r="K151" s="52"/>
      <c r="L151" s="53"/>
      <c r="M151" s="53"/>
      <c r="N151" s="53"/>
      <c r="O151" s="53"/>
      <c r="P151" s="51"/>
      <c r="Q151" s="75"/>
      <c r="R151" s="75"/>
      <c r="S151" s="75"/>
    </row>
    <row r="152" spans="1:19" ht="85.9" customHeight="1">
      <c r="A152" s="47" t="str">
        <f>IF(BOM續頁!AC159="V","延", IF(BOM續頁!AD159="V","新","  "))</f>
        <v xml:space="preserve">  </v>
      </c>
      <c r="B152" s="38">
        <f>BOM續頁!A159</f>
        <v>149</v>
      </c>
      <c r="C152" s="47">
        <f>BOM續頁!K159</f>
        <v>0</v>
      </c>
      <c r="D152" s="47">
        <f>BOM續頁!Q159</f>
        <v>0</v>
      </c>
      <c r="E152" s="33">
        <f>BOM續頁!R159</f>
        <v>0</v>
      </c>
      <c r="F152" s="33">
        <f>BOM續頁!S159</f>
        <v>0</v>
      </c>
      <c r="G152" s="93"/>
      <c r="H152" s="93"/>
      <c r="I152" s="93"/>
      <c r="J152" s="51"/>
      <c r="K152" s="52"/>
      <c r="L152" s="53"/>
      <c r="M152" s="53"/>
      <c r="N152" s="53"/>
      <c r="O152" s="53"/>
      <c r="P152" s="51"/>
      <c r="Q152" s="75"/>
      <c r="R152" s="75"/>
      <c r="S152" s="75"/>
    </row>
    <row r="153" spans="1:19" ht="85.9" customHeight="1">
      <c r="A153" s="47" t="str">
        <f>IF(BOM續頁!AC160="V","延", IF(BOM續頁!AD160="V","新","  "))</f>
        <v xml:space="preserve">  </v>
      </c>
      <c r="B153" s="38">
        <f>BOM續頁!A160</f>
        <v>150</v>
      </c>
      <c r="C153" s="47">
        <f>BOM續頁!K160</f>
        <v>0</v>
      </c>
      <c r="D153" s="47">
        <f>BOM續頁!Q160</f>
        <v>0</v>
      </c>
      <c r="E153" s="33">
        <f>BOM續頁!R160</f>
        <v>0</v>
      </c>
      <c r="F153" s="33">
        <f>BOM續頁!S160</f>
        <v>0</v>
      </c>
      <c r="G153" s="93"/>
      <c r="H153" s="93"/>
      <c r="I153" s="93"/>
      <c r="J153" s="51"/>
      <c r="K153" s="52"/>
      <c r="L153" s="53"/>
      <c r="M153" s="53"/>
      <c r="N153" s="53"/>
      <c r="O153" s="53"/>
      <c r="P153" s="51"/>
      <c r="Q153" s="75"/>
      <c r="R153" s="75"/>
      <c r="S153" s="75"/>
    </row>
    <row r="154" spans="1:19" ht="85.9" customHeight="1">
      <c r="A154" s="47" t="str">
        <f>IF(BOM續頁!AC161="V","延", IF(BOM續頁!AD161="V","新","  "))</f>
        <v xml:space="preserve">  </v>
      </c>
      <c r="B154" s="38">
        <f>BOM續頁!A161</f>
        <v>151</v>
      </c>
      <c r="C154" s="47">
        <f>BOM續頁!K161</f>
        <v>0</v>
      </c>
      <c r="D154" s="47">
        <f>BOM續頁!Q161</f>
        <v>0</v>
      </c>
      <c r="E154" s="33">
        <f>BOM續頁!R161</f>
        <v>0</v>
      </c>
      <c r="F154" s="33">
        <f>BOM續頁!S161</f>
        <v>0</v>
      </c>
      <c r="G154" s="93"/>
      <c r="H154" s="93"/>
      <c r="I154" s="93"/>
      <c r="J154" s="51"/>
      <c r="K154" s="52"/>
      <c r="L154" s="53"/>
      <c r="M154" s="53"/>
      <c r="N154" s="53"/>
      <c r="O154" s="53"/>
      <c r="P154" s="51"/>
      <c r="Q154" s="75"/>
      <c r="R154" s="75"/>
      <c r="S154" s="75"/>
    </row>
    <row r="155" spans="1:19" ht="85.9" customHeight="1">
      <c r="A155" s="47" t="str">
        <f>IF(BOM續頁!AC162="V","延", IF(BOM續頁!AD162="V","新","  "))</f>
        <v xml:space="preserve">  </v>
      </c>
      <c r="B155" s="38">
        <f>BOM續頁!A162</f>
        <v>152</v>
      </c>
      <c r="C155" s="47">
        <f>BOM續頁!K162</f>
        <v>0</v>
      </c>
      <c r="D155" s="47">
        <f>BOM續頁!Q162</f>
        <v>0</v>
      </c>
      <c r="E155" s="33">
        <f>BOM續頁!R162</f>
        <v>0</v>
      </c>
      <c r="F155" s="33">
        <f>BOM續頁!S162</f>
        <v>0</v>
      </c>
      <c r="G155" s="93"/>
      <c r="H155" s="93"/>
      <c r="I155" s="93"/>
      <c r="J155" s="51"/>
      <c r="K155" s="52"/>
      <c r="L155" s="53"/>
      <c r="M155" s="53"/>
      <c r="N155" s="53"/>
      <c r="O155" s="53"/>
      <c r="P155" s="51"/>
      <c r="Q155" s="75"/>
      <c r="R155" s="75"/>
      <c r="S155" s="75"/>
    </row>
    <row r="156" spans="1:19" ht="85.9" customHeight="1">
      <c r="A156" s="47" t="str">
        <f>IF(BOM續頁!AC163="V","延", IF(BOM續頁!AD163="V","新","  "))</f>
        <v xml:space="preserve">  </v>
      </c>
      <c r="B156" s="38">
        <f>BOM續頁!A163</f>
        <v>153</v>
      </c>
      <c r="C156" s="47">
        <f>BOM續頁!K163</f>
        <v>0</v>
      </c>
      <c r="D156" s="47">
        <f>BOM續頁!Q163</f>
        <v>0</v>
      </c>
      <c r="E156" s="33">
        <f>BOM續頁!R163</f>
        <v>0</v>
      </c>
      <c r="F156" s="33">
        <f>BOM續頁!S163</f>
        <v>0</v>
      </c>
      <c r="G156" s="93"/>
      <c r="H156" s="93"/>
      <c r="I156" s="93"/>
      <c r="J156" s="51"/>
      <c r="K156" s="52"/>
      <c r="L156" s="53"/>
      <c r="M156" s="53"/>
      <c r="N156" s="53"/>
      <c r="O156" s="53"/>
      <c r="P156" s="51"/>
      <c r="Q156" s="75"/>
      <c r="R156" s="75"/>
      <c r="S156" s="75"/>
    </row>
    <row r="157" spans="1:19" ht="85.9" customHeight="1">
      <c r="A157" s="47" t="str">
        <f>IF(BOM續頁!AC164="V","延", IF(BOM續頁!AD164="V","新","  "))</f>
        <v xml:space="preserve">  </v>
      </c>
      <c r="B157" s="38">
        <f>BOM續頁!A164</f>
        <v>154</v>
      </c>
      <c r="C157" s="47">
        <f>BOM續頁!K164</f>
        <v>0</v>
      </c>
      <c r="D157" s="47">
        <f>BOM續頁!Q164</f>
        <v>0</v>
      </c>
      <c r="E157" s="33">
        <f>BOM續頁!R164</f>
        <v>0</v>
      </c>
      <c r="F157" s="33">
        <f>BOM續頁!S164</f>
        <v>0</v>
      </c>
      <c r="G157" s="93"/>
      <c r="H157" s="93"/>
      <c r="I157" s="93"/>
      <c r="J157" s="51"/>
      <c r="K157" s="52"/>
      <c r="L157" s="53"/>
      <c r="M157" s="53"/>
      <c r="N157" s="53"/>
      <c r="O157" s="53"/>
      <c r="P157" s="51"/>
      <c r="Q157" s="75"/>
      <c r="R157" s="75"/>
      <c r="S157" s="75"/>
    </row>
    <row r="158" spans="1:19" ht="85.9" customHeight="1">
      <c r="A158" s="47" t="str">
        <f>IF(BOM續頁!AC165="V","延", IF(BOM續頁!AD165="V","新","  "))</f>
        <v xml:space="preserve">  </v>
      </c>
      <c r="B158" s="38">
        <f>BOM續頁!A165</f>
        <v>155</v>
      </c>
      <c r="C158" s="47">
        <f>BOM續頁!K165</f>
        <v>0</v>
      </c>
      <c r="D158" s="47">
        <f>BOM續頁!Q165</f>
        <v>0</v>
      </c>
      <c r="E158" s="33">
        <f>BOM續頁!R165</f>
        <v>0</v>
      </c>
      <c r="F158" s="33">
        <f>BOM續頁!S165</f>
        <v>0</v>
      </c>
      <c r="G158" s="93"/>
      <c r="H158" s="93"/>
      <c r="I158" s="93"/>
      <c r="J158" s="51"/>
      <c r="K158" s="52"/>
      <c r="L158" s="53"/>
      <c r="M158" s="53"/>
      <c r="N158" s="53"/>
      <c r="O158" s="53"/>
      <c r="P158" s="51"/>
      <c r="Q158" s="75"/>
      <c r="R158" s="75"/>
      <c r="S158" s="75"/>
    </row>
    <row r="159" spans="1:19" ht="85.9" customHeight="1">
      <c r="A159" s="47" t="str">
        <f>IF(BOM續頁!AC166="V","延", IF(BOM續頁!AD166="V","新","  "))</f>
        <v xml:space="preserve">  </v>
      </c>
      <c r="B159" s="38">
        <f>BOM續頁!A166</f>
        <v>156</v>
      </c>
      <c r="C159" s="47">
        <f>BOM續頁!K166</f>
        <v>0</v>
      </c>
      <c r="D159" s="47">
        <f>BOM續頁!Q166</f>
        <v>0</v>
      </c>
      <c r="E159" s="33">
        <f>BOM續頁!R166</f>
        <v>0</v>
      </c>
      <c r="F159" s="33">
        <f>BOM續頁!S166</f>
        <v>0</v>
      </c>
      <c r="G159" s="93"/>
      <c r="H159" s="93"/>
      <c r="I159" s="93"/>
      <c r="J159" s="51"/>
      <c r="K159" s="52"/>
      <c r="L159" s="53"/>
      <c r="M159" s="53"/>
      <c r="N159" s="53"/>
      <c r="O159" s="53"/>
      <c r="P159" s="51"/>
      <c r="Q159" s="75"/>
      <c r="R159" s="75"/>
      <c r="S159" s="75"/>
    </row>
    <row r="160" spans="1:19" ht="85.9" customHeight="1">
      <c r="A160" s="47" t="str">
        <f>IF(BOM續頁!AC167="V","延", IF(BOM續頁!AD167="V","新","  "))</f>
        <v xml:space="preserve">  </v>
      </c>
      <c r="B160" s="38">
        <f>BOM續頁!A167</f>
        <v>157</v>
      </c>
      <c r="C160" s="47">
        <f>BOM續頁!K167</f>
        <v>0</v>
      </c>
      <c r="D160" s="47">
        <f>BOM續頁!Q167</f>
        <v>0</v>
      </c>
      <c r="E160" s="33">
        <f>BOM續頁!R167</f>
        <v>0</v>
      </c>
      <c r="F160" s="33">
        <f>BOM續頁!S167</f>
        <v>0</v>
      </c>
      <c r="G160" s="93"/>
      <c r="H160" s="93"/>
      <c r="I160" s="93"/>
      <c r="J160" s="51"/>
      <c r="K160" s="52"/>
      <c r="L160" s="53"/>
      <c r="M160" s="53"/>
      <c r="N160" s="53"/>
      <c r="O160" s="53"/>
      <c r="P160" s="51"/>
      <c r="Q160" s="75"/>
      <c r="R160" s="75"/>
      <c r="S160" s="75"/>
    </row>
    <row r="161" spans="1:19" ht="85.9" customHeight="1">
      <c r="A161" s="47" t="str">
        <f>IF(BOM續頁!AC168="V","延", IF(BOM續頁!AD168="V","新","  "))</f>
        <v xml:space="preserve">  </v>
      </c>
      <c r="B161" s="38">
        <f>BOM續頁!A168</f>
        <v>158</v>
      </c>
      <c r="C161" s="47">
        <f>BOM續頁!K168</f>
        <v>0</v>
      </c>
      <c r="D161" s="47">
        <f>BOM續頁!Q168</f>
        <v>0</v>
      </c>
      <c r="E161" s="33">
        <f>BOM續頁!R168</f>
        <v>0</v>
      </c>
      <c r="F161" s="33">
        <f>BOM續頁!S168</f>
        <v>0</v>
      </c>
      <c r="G161" s="93"/>
      <c r="H161" s="93"/>
      <c r="I161" s="93"/>
      <c r="J161" s="51"/>
      <c r="K161" s="52"/>
      <c r="L161" s="53"/>
      <c r="M161" s="53"/>
      <c r="N161" s="53"/>
      <c r="O161" s="53"/>
      <c r="P161" s="51"/>
      <c r="Q161" s="75"/>
      <c r="R161" s="75"/>
      <c r="S161" s="75"/>
    </row>
    <row r="162" spans="1:19" ht="85.9" customHeight="1">
      <c r="A162" s="47" t="str">
        <f>IF(BOM續頁!AC169="V","延", IF(BOM續頁!AD169="V","新","  "))</f>
        <v xml:space="preserve">  </v>
      </c>
      <c r="B162" s="38">
        <f>BOM續頁!A169</f>
        <v>159</v>
      </c>
      <c r="C162" s="47">
        <f>BOM續頁!K169</f>
        <v>0</v>
      </c>
      <c r="D162" s="47">
        <f>BOM續頁!Q169</f>
        <v>0</v>
      </c>
      <c r="E162" s="33">
        <f>BOM續頁!R169</f>
        <v>0</v>
      </c>
      <c r="F162" s="33">
        <f>BOM續頁!S169</f>
        <v>0</v>
      </c>
      <c r="G162" s="93"/>
      <c r="H162" s="93"/>
      <c r="I162" s="93"/>
      <c r="J162" s="51"/>
      <c r="K162" s="52"/>
      <c r="L162" s="53"/>
      <c r="M162" s="53"/>
      <c r="N162" s="53"/>
      <c r="O162" s="53"/>
      <c r="P162" s="51"/>
      <c r="Q162" s="75"/>
      <c r="R162" s="75"/>
      <c r="S162" s="75"/>
    </row>
    <row r="163" spans="1:19" ht="85.9" customHeight="1">
      <c r="A163" s="47" t="str">
        <f>IF(BOM續頁!AC170="V","延", IF(BOM續頁!AD170="V","新","  "))</f>
        <v xml:space="preserve">  </v>
      </c>
      <c r="B163" s="38">
        <f>BOM續頁!A170</f>
        <v>160</v>
      </c>
      <c r="C163" s="47">
        <f>BOM續頁!K170</f>
        <v>0</v>
      </c>
      <c r="D163" s="47">
        <f>BOM續頁!Q170</f>
        <v>0</v>
      </c>
      <c r="E163" s="33">
        <f>BOM續頁!R170</f>
        <v>0</v>
      </c>
      <c r="F163" s="33">
        <f>BOM續頁!S170</f>
        <v>0</v>
      </c>
      <c r="G163" s="93"/>
      <c r="H163" s="93"/>
      <c r="I163" s="93"/>
      <c r="J163" s="51"/>
      <c r="K163" s="52"/>
      <c r="L163" s="53"/>
      <c r="M163" s="53"/>
      <c r="N163" s="53"/>
      <c r="O163" s="53"/>
      <c r="P163" s="51"/>
      <c r="Q163" s="75"/>
      <c r="R163" s="75"/>
      <c r="S163" s="75"/>
    </row>
    <row r="164" spans="1:19" ht="85.9" customHeight="1">
      <c r="A164" s="47" t="str">
        <f>IF(BOM續頁!AC171="V","延", IF(BOM續頁!AD171="V","新","  "))</f>
        <v xml:space="preserve">  </v>
      </c>
      <c r="B164" s="38">
        <f>BOM續頁!A171</f>
        <v>161</v>
      </c>
      <c r="C164" s="47">
        <f>BOM續頁!K171</f>
        <v>0</v>
      </c>
      <c r="D164" s="47">
        <f>BOM續頁!Q171</f>
        <v>0</v>
      </c>
      <c r="E164" s="33">
        <f>BOM續頁!R171</f>
        <v>0</v>
      </c>
      <c r="F164" s="33">
        <f>BOM續頁!S171</f>
        <v>0</v>
      </c>
      <c r="G164" s="93"/>
      <c r="H164" s="93"/>
      <c r="I164" s="93"/>
      <c r="J164" s="51"/>
      <c r="K164" s="52"/>
      <c r="L164" s="53"/>
      <c r="M164" s="53"/>
      <c r="N164" s="53"/>
      <c r="O164" s="53"/>
      <c r="P164" s="51"/>
      <c r="Q164" s="75"/>
      <c r="R164" s="75"/>
      <c r="S164" s="75"/>
    </row>
    <row r="165" spans="1:19" ht="85.9" customHeight="1">
      <c r="A165" s="47" t="str">
        <f>IF(BOM續頁!AC172="V","延", IF(BOM續頁!AD172="V","新","  "))</f>
        <v xml:space="preserve">  </v>
      </c>
      <c r="B165" s="38">
        <f>BOM續頁!A172</f>
        <v>162</v>
      </c>
      <c r="C165" s="47">
        <f>BOM續頁!K172</f>
        <v>0</v>
      </c>
      <c r="D165" s="47">
        <f>BOM續頁!Q172</f>
        <v>0</v>
      </c>
      <c r="E165" s="33">
        <f>BOM續頁!R172</f>
        <v>0</v>
      </c>
      <c r="F165" s="33">
        <f>BOM續頁!S172</f>
        <v>0</v>
      </c>
      <c r="G165" s="93"/>
      <c r="H165" s="93"/>
      <c r="I165" s="93"/>
      <c r="J165" s="51"/>
      <c r="K165" s="52"/>
      <c r="L165" s="53"/>
      <c r="M165" s="53"/>
      <c r="N165" s="53"/>
      <c r="O165" s="53"/>
      <c r="P165" s="51"/>
      <c r="Q165" s="75"/>
      <c r="R165" s="75"/>
      <c r="S165" s="75"/>
    </row>
    <row r="166" spans="1:19" ht="85.9" customHeight="1">
      <c r="A166" s="47" t="str">
        <f>IF(BOM續頁!AC173="V","延", IF(BOM續頁!AD173="V","新","  "))</f>
        <v xml:space="preserve">  </v>
      </c>
      <c r="B166" s="38">
        <f>BOM續頁!A173</f>
        <v>163</v>
      </c>
      <c r="C166" s="47">
        <f>BOM續頁!K173</f>
        <v>0</v>
      </c>
      <c r="D166" s="47">
        <f>BOM續頁!Q173</f>
        <v>0</v>
      </c>
      <c r="E166" s="33">
        <f>BOM續頁!R173</f>
        <v>0</v>
      </c>
      <c r="F166" s="33">
        <f>BOM續頁!S173</f>
        <v>0</v>
      </c>
      <c r="G166" s="93"/>
      <c r="H166" s="93"/>
      <c r="I166" s="93"/>
      <c r="J166" s="51"/>
      <c r="K166" s="52"/>
      <c r="L166" s="53"/>
      <c r="M166" s="53"/>
      <c r="N166" s="53"/>
      <c r="O166" s="53"/>
      <c r="P166" s="51"/>
      <c r="Q166" s="75"/>
      <c r="R166" s="75"/>
      <c r="S166" s="75"/>
    </row>
    <row r="167" spans="1:19" ht="85.9" customHeight="1">
      <c r="A167" s="47" t="str">
        <f>IF(BOM續頁!AC174="V","延", IF(BOM續頁!AD174="V","新","  "))</f>
        <v xml:space="preserve">  </v>
      </c>
      <c r="B167" s="38">
        <f>BOM續頁!A174</f>
        <v>164</v>
      </c>
      <c r="C167" s="47">
        <f>BOM續頁!K174</f>
        <v>0</v>
      </c>
      <c r="D167" s="47">
        <f>BOM續頁!Q174</f>
        <v>0</v>
      </c>
      <c r="E167" s="33">
        <f>BOM續頁!R174</f>
        <v>0</v>
      </c>
      <c r="F167" s="33">
        <f>BOM續頁!S174</f>
        <v>0</v>
      </c>
      <c r="G167" s="93"/>
      <c r="H167" s="93"/>
      <c r="I167" s="93"/>
      <c r="J167" s="51"/>
      <c r="K167" s="52"/>
      <c r="L167" s="53"/>
      <c r="M167" s="53"/>
      <c r="N167" s="53"/>
      <c r="O167" s="53"/>
      <c r="P167" s="51"/>
      <c r="Q167" s="75"/>
      <c r="R167" s="75"/>
      <c r="S167" s="75"/>
    </row>
    <row r="168" spans="1:19" ht="85.9" customHeight="1">
      <c r="A168" s="47" t="str">
        <f>IF(BOM續頁!AC175="V","延", IF(BOM續頁!AD175="V","新","  "))</f>
        <v xml:space="preserve">  </v>
      </c>
      <c r="B168" s="38">
        <f>BOM續頁!A175</f>
        <v>165</v>
      </c>
      <c r="C168" s="47">
        <f>BOM續頁!K175</f>
        <v>0</v>
      </c>
      <c r="D168" s="47">
        <f>BOM續頁!Q175</f>
        <v>0</v>
      </c>
      <c r="E168" s="33">
        <f>BOM續頁!R175</f>
        <v>0</v>
      </c>
      <c r="F168" s="33">
        <f>BOM續頁!S175</f>
        <v>0</v>
      </c>
      <c r="G168" s="93"/>
      <c r="H168" s="93"/>
      <c r="I168" s="93"/>
      <c r="J168" s="51"/>
      <c r="K168" s="52"/>
      <c r="L168" s="53"/>
      <c r="M168" s="53"/>
      <c r="N168" s="53"/>
      <c r="O168" s="53"/>
      <c r="P168" s="51"/>
      <c r="Q168" s="75"/>
      <c r="R168" s="75"/>
      <c r="S168" s="75"/>
    </row>
    <row r="169" spans="1:19" ht="85.9" customHeight="1">
      <c r="A169" s="47" t="str">
        <f>IF(BOM續頁!AC176="V","延", IF(BOM續頁!AD176="V","新","  "))</f>
        <v xml:space="preserve">  </v>
      </c>
      <c r="B169" s="38">
        <f>BOM續頁!A176</f>
        <v>166</v>
      </c>
      <c r="C169" s="47">
        <f>BOM續頁!K176</f>
        <v>0</v>
      </c>
      <c r="D169" s="47">
        <f>BOM續頁!Q176</f>
        <v>0</v>
      </c>
      <c r="E169" s="33">
        <f>BOM續頁!R176</f>
        <v>0</v>
      </c>
      <c r="F169" s="33">
        <f>BOM續頁!S176</f>
        <v>0</v>
      </c>
      <c r="G169" s="93"/>
      <c r="H169" s="93"/>
      <c r="I169" s="93"/>
      <c r="J169" s="51"/>
      <c r="K169" s="52"/>
      <c r="L169" s="53"/>
      <c r="M169" s="53"/>
      <c r="N169" s="53"/>
      <c r="O169" s="53"/>
      <c r="P169" s="51"/>
      <c r="Q169" s="75"/>
      <c r="R169" s="75"/>
      <c r="S169" s="75"/>
    </row>
    <row r="170" spans="1:19" ht="85.9" customHeight="1">
      <c r="A170" s="47" t="str">
        <f>IF(BOM續頁!AC177="V","延", IF(BOM續頁!AD177="V","新","  "))</f>
        <v xml:space="preserve">  </v>
      </c>
      <c r="B170" s="38">
        <f>BOM續頁!A177</f>
        <v>167</v>
      </c>
      <c r="C170" s="47">
        <f>BOM續頁!K177</f>
        <v>0</v>
      </c>
      <c r="D170" s="47">
        <f>BOM續頁!Q177</f>
        <v>0</v>
      </c>
      <c r="E170" s="33">
        <f>BOM續頁!R177</f>
        <v>0</v>
      </c>
      <c r="F170" s="33">
        <f>BOM續頁!S177</f>
        <v>0</v>
      </c>
      <c r="G170" s="93"/>
      <c r="H170" s="93"/>
      <c r="I170" s="93"/>
      <c r="J170" s="51"/>
      <c r="K170" s="52"/>
      <c r="L170" s="53"/>
      <c r="M170" s="53"/>
      <c r="N170" s="53"/>
      <c r="O170" s="53"/>
      <c r="P170" s="51"/>
      <c r="Q170" s="75"/>
      <c r="R170" s="75"/>
      <c r="S170" s="75"/>
    </row>
    <row r="171" spans="1:19" ht="85.9" customHeight="1">
      <c r="A171" s="47" t="str">
        <f>IF(BOM續頁!AC178="V","延", IF(BOM續頁!AD178="V","新","  "))</f>
        <v xml:space="preserve">  </v>
      </c>
      <c r="B171" s="38">
        <f>BOM續頁!A178</f>
        <v>168</v>
      </c>
      <c r="C171" s="47">
        <f>BOM續頁!K178</f>
        <v>0</v>
      </c>
      <c r="D171" s="47">
        <f>BOM續頁!Q178</f>
        <v>0</v>
      </c>
      <c r="E171" s="33">
        <f>BOM續頁!R178</f>
        <v>0</v>
      </c>
      <c r="F171" s="33">
        <f>BOM續頁!S178</f>
        <v>0</v>
      </c>
      <c r="G171" s="93"/>
      <c r="H171" s="93"/>
      <c r="I171" s="93"/>
      <c r="J171" s="51"/>
      <c r="K171" s="52"/>
      <c r="L171" s="53"/>
      <c r="M171" s="53"/>
      <c r="N171" s="53"/>
      <c r="O171" s="53"/>
      <c r="P171" s="51"/>
      <c r="Q171" s="75"/>
      <c r="R171" s="75"/>
      <c r="S171" s="75"/>
    </row>
    <row r="172" spans="1:19" ht="85.9" customHeight="1">
      <c r="A172" s="47" t="str">
        <f>IF(BOM續頁!AC179="V","延", IF(BOM續頁!AD179="V","新","  "))</f>
        <v xml:space="preserve">  </v>
      </c>
      <c r="B172" s="38">
        <f>BOM續頁!A179</f>
        <v>169</v>
      </c>
      <c r="C172" s="47">
        <f>BOM續頁!K179</f>
        <v>0</v>
      </c>
      <c r="D172" s="47">
        <f>BOM續頁!Q179</f>
        <v>0</v>
      </c>
      <c r="E172" s="33">
        <f>BOM續頁!R179</f>
        <v>0</v>
      </c>
      <c r="F172" s="33">
        <f>BOM續頁!S179</f>
        <v>0</v>
      </c>
      <c r="G172" s="93"/>
      <c r="H172" s="93"/>
      <c r="I172" s="93"/>
      <c r="J172" s="51"/>
      <c r="K172" s="52"/>
      <c r="L172" s="53"/>
      <c r="M172" s="53"/>
      <c r="N172" s="53"/>
      <c r="O172" s="53"/>
      <c r="P172" s="51"/>
      <c r="Q172" s="75"/>
      <c r="R172" s="75"/>
      <c r="S172" s="75"/>
    </row>
    <row r="173" spans="1:19" ht="85.9" customHeight="1">
      <c r="A173" s="47" t="str">
        <f>IF(BOM續頁!AC180="V","延", IF(BOM續頁!AD180="V","新","  "))</f>
        <v xml:space="preserve">  </v>
      </c>
      <c r="B173" s="38">
        <f>BOM續頁!A180</f>
        <v>170</v>
      </c>
      <c r="C173" s="47">
        <f>BOM續頁!K180</f>
        <v>0</v>
      </c>
      <c r="D173" s="47">
        <f>BOM續頁!Q180</f>
        <v>0</v>
      </c>
      <c r="E173" s="33">
        <f>BOM續頁!R180</f>
        <v>0</v>
      </c>
      <c r="F173" s="33">
        <f>BOM續頁!S180</f>
        <v>0</v>
      </c>
      <c r="G173" s="93"/>
      <c r="H173" s="93"/>
      <c r="I173" s="93"/>
      <c r="J173" s="51"/>
      <c r="K173" s="52"/>
      <c r="L173" s="53"/>
      <c r="M173" s="53"/>
      <c r="N173" s="53"/>
      <c r="O173" s="53"/>
      <c r="P173" s="51"/>
      <c r="Q173" s="75"/>
      <c r="R173" s="75"/>
      <c r="S173" s="75"/>
    </row>
    <row r="174" spans="1:19" ht="85.9" customHeight="1">
      <c r="A174" s="47" t="str">
        <f>IF(BOM續頁!AC181="V","延", IF(BOM續頁!AD181="V","新","  "))</f>
        <v xml:space="preserve">  </v>
      </c>
      <c r="B174" s="38">
        <f>BOM續頁!A181</f>
        <v>171</v>
      </c>
      <c r="C174" s="47">
        <f>BOM續頁!K181</f>
        <v>0</v>
      </c>
      <c r="D174" s="47">
        <f>BOM續頁!Q181</f>
        <v>0</v>
      </c>
      <c r="E174" s="33">
        <f>BOM續頁!R181</f>
        <v>0</v>
      </c>
      <c r="F174" s="33">
        <f>BOM續頁!S181</f>
        <v>0</v>
      </c>
      <c r="G174" s="93"/>
      <c r="H174" s="93"/>
      <c r="I174" s="93"/>
      <c r="J174" s="51"/>
      <c r="K174" s="52"/>
      <c r="L174" s="53"/>
      <c r="M174" s="53"/>
      <c r="N174" s="53"/>
      <c r="O174" s="53"/>
      <c r="P174" s="51"/>
      <c r="Q174" s="75"/>
      <c r="R174" s="75"/>
      <c r="S174" s="75"/>
    </row>
    <row r="175" spans="1:19" ht="85.9" customHeight="1">
      <c r="A175" s="47" t="str">
        <f>IF(BOM續頁!AC182="V","延", IF(BOM續頁!AD182="V","新","  "))</f>
        <v xml:space="preserve">  </v>
      </c>
      <c r="B175" s="38">
        <f>BOM續頁!A182</f>
        <v>172</v>
      </c>
      <c r="C175" s="47">
        <f>BOM續頁!K182</f>
        <v>0</v>
      </c>
      <c r="D175" s="47">
        <f>BOM續頁!Q182</f>
        <v>0</v>
      </c>
      <c r="E175" s="33">
        <f>BOM續頁!R182</f>
        <v>0</v>
      </c>
      <c r="F175" s="33">
        <f>BOM續頁!S182</f>
        <v>0</v>
      </c>
      <c r="G175" s="93"/>
      <c r="H175" s="93"/>
      <c r="I175" s="93"/>
      <c r="J175" s="51"/>
      <c r="K175" s="52"/>
      <c r="L175" s="53"/>
      <c r="M175" s="53"/>
      <c r="N175" s="53"/>
      <c r="O175" s="53"/>
      <c r="P175" s="51"/>
      <c r="Q175" s="75"/>
      <c r="R175" s="75"/>
      <c r="S175" s="75"/>
    </row>
    <row r="176" spans="1:19" ht="85.9" customHeight="1">
      <c r="A176" s="47" t="str">
        <f>IF(BOM續頁!AC183="V","延", IF(BOM續頁!AD183="V","新","  "))</f>
        <v xml:space="preserve">  </v>
      </c>
      <c r="B176" s="38">
        <f>BOM續頁!A183</f>
        <v>173</v>
      </c>
      <c r="C176" s="47">
        <f>BOM續頁!K183</f>
        <v>0</v>
      </c>
      <c r="D176" s="47">
        <f>BOM續頁!Q183</f>
        <v>0</v>
      </c>
      <c r="E176" s="33">
        <f>BOM續頁!R183</f>
        <v>0</v>
      </c>
      <c r="F176" s="33">
        <f>BOM續頁!S183</f>
        <v>0</v>
      </c>
      <c r="G176" s="93"/>
      <c r="H176" s="93"/>
      <c r="I176" s="93"/>
      <c r="J176" s="51"/>
      <c r="K176" s="52"/>
      <c r="L176" s="53"/>
      <c r="M176" s="53"/>
      <c r="N176" s="53"/>
      <c r="O176" s="53"/>
      <c r="P176" s="51"/>
      <c r="Q176" s="75"/>
      <c r="R176" s="75"/>
      <c r="S176" s="75"/>
    </row>
    <row r="177" spans="1:19" ht="85.9" customHeight="1">
      <c r="A177" s="47" t="str">
        <f>IF(BOM續頁!AC184="V","延", IF(BOM續頁!AD184="V","新","  "))</f>
        <v xml:space="preserve">  </v>
      </c>
      <c r="B177" s="38">
        <f>BOM續頁!A184</f>
        <v>174</v>
      </c>
      <c r="C177" s="47">
        <f>BOM續頁!K184</f>
        <v>0</v>
      </c>
      <c r="D177" s="47">
        <f>BOM續頁!Q184</f>
        <v>0</v>
      </c>
      <c r="E177" s="33">
        <f>BOM續頁!R184</f>
        <v>0</v>
      </c>
      <c r="F177" s="33">
        <f>BOM續頁!S184</f>
        <v>0</v>
      </c>
      <c r="G177" s="93"/>
      <c r="H177" s="93"/>
      <c r="I177" s="93"/>
      <c r="J177" s="51"/>
      <c r="K177" s="52"/>
      <c r="L177" s="53"/>
      <c r="M177" s="53"/>
      <c r="N177" s="53"/>
      <c r="O177" s="53"/>
      <c r="P177" s="51"/>
      <c r="Q177" s="75"/>
      <c r="R177" s="75"/>
      <c r="S177" s="75"/>
    </row>
    <row r="178" spans="1:19" ht="85.9" customHeight="1">
      <c r="A178" s="47" t="str">
        <f>IF(BOM續頁!AC185="V","延", IF(BOM續頁!AD185="V","新","  "))</f>
        <v xml:space="preserve">  </v>
      </c>
      <c r="B178" s="38">
        <f>BOM續頁!A185</f>
        <v>175</v>
      </c>
      <c r="C178" s="47">
        <f>BOM續頁!K185</f>
        <v>0</v>
      </c>
      <c r="D178" s="47">
        <f>BOM續頁!Q185</f>
        <v>0</v>
      </c>
      <c r="E178" s="33">
        <f>BOM續頁!R185</f>
        <v>0</v>
      </c>
      <c r="F178" s="33">
        <f>BOM續頁!S185</f>
        <v>0</v>
      </c>
      <c r="G178" s="93"/>
      <c r="H178" s="93"/>
      <c r="I178" s="93"/>
      <c r="J178" s="51"/>
      <c r="K178" s="52"/>
      <c r="L178" s="53"/>
      <c r="M178" s="53"/>
      <c r="N178" s="53"/>
      <c r="O178" s="53"/>
      <c r="P178" s="51"/>
      <c r="Q178" s="75"/>
      <c r="R178" s="75"/>
      <c r="S178" s="75"/>
    </row>
    <row r="179" spans="1:19" ht="85.9" customHeight="1">
      <c r="A179" s="47" t="str">
        <f>IF(BOM續頁!AC186="V","延", IF(BOM續頁!AD186="V","新","  "))</f>
        <v xml:space="preserve">  </v>
      </c>
      <c r="B179" s="38">
        <f>BOM續頁!A186</f>
        <v>176</v>
      </c>
      <c r="C179" s="47">
        <f>BOM續頁!K186</f>
        <v>0</v>
      </c>
      <c r="D179" s="47">
        <f>BOM續頁!Q186</f>
        <v>0</v>
      </c>
      <c r="E179" s="33">
        <f>BOM續頁!R186</f>
        <v>0</v>
      </c>
      <c r="F179" s="33">
        <f>BOM續頁!S186</f>
        <v>0</v>
      </c>
      <c r="G179" s="93"/>
      <c r="H179" s="93"/>
      <c r="I179" s="93"/>
      <c r="J179" s="51"/>
      <c r="K179" s="52"/>
      <c r="L179" s="53"/>
      <c r="M179" s="53"/>
      <c r="N179" s="53"/>
      <c r="O179" s="53"/>
      <c r="P179" s="51"/>
      <c r="Q179" s="75"/>
      <c r="R179" s="75"/>
      <c r="S179" s="75"/>
    </row>
    <row r="180" spans="1:19" ht="85.9" customHeight="1">
      <c r="A180" s="47" t="str">
        <f>IF(BOM續頁!AC187="V","延", IF(BOM續頁!AD187="V","新","  "))</f>
        <v xml:space="preserve">  </v>
      </c>
      <c r="B180" s="38">
        <f>BOM續頁!A187</f>
        <v>177</v>
      </c>
      <c r="C180" s="47">
        <f>BOM續頁!K187</f>
        <v>0</v>
      </c>
      <c r="D180" s="47">
        <f>BOM續頁!Q187</f>
        <v>0</v>
      </c>
      <c r="E180" s="33">
        <f>BOM續頁!R187</f>
        <v>0</v>
      </c>
      <c r="F180" s="33">
        <f>BOM續頁!S187</f>
        <v>0</v>
      </c>
      <c r="G180" s="93"/>
      <c r="H180" s="93"/>
      <c r="I180" s="93"/>
      <c r="J180" s="51"/>
      <c r="K180" s="52"/>
      <c r="L180" s="53"/>
      <c r="M180" s="53"/>
      <c r="N180" s="53"/>
      <c r="O180" s="53"/>
      <c r="P180" s="51"/>
      <c r="Q180" s="75"/>
      <c r="R180" s="75"/>
      <c r="S180" s="75"/>
    </row>
    <row r="181" spans="1:19" ht="85.9" customHeight="1">
      <c r="A181" s="47" t="str">
        <f>IF(BOM續頁!AC188="V","延", IF(BOM續頁!AD188="V","新","  "))</f>
        <v xml:space="preserve">  </v>
      </c>
      <c r="B181" s="38">
        <f>BOM續頁!A188</f>
        <v>178</v>
      </c>
      <c r="C181" s="47">
        <f>BOM續頁!K188</f>
        <v>0</v>
      </c>
      <c r="D181" s="47">
        <f>BOM續頁!Q188</f>
        <v>0</v>
      </c>
      <c r="E181" s="33">
        <f>BOM續頁!R188</f>
        <v>0</v>
      </c>
      <c r="F181" s="33">
        <f>BOM續頁!S188</f>
        <v>0</v>
      </c>
      <c r="G181" s="93"/>
      <c r="H181" s="93"/>
      <c r="I181" s="93"/>
      <c r="J181" s="51"/>
      <c r="K181" s="52"/>
      <c r="L181" s="53"/>
      <c r="M181" s="53"/>
      <c r="N181" s="53"/>
      <c r="O181" s="53"/>
      <c r="P181" s="51"/>
      <c r="Q181" s="75"/>
      <c r="R181" s="75"/>
      <c r="S181" s="75"/>
    </row>
    <row r="182" spans="1:19" ht="85.9" customHeight="1">
      <c r="A182" s="47" t="str">
        <f>IF(BOM續頁!AC189="V","延", IF(BOM續頁!AD189="V","新","  "))</f>
        <v xml:space="preserve">  </v>
      </c>
      <c r="B182" s="38">
        <f>BOM續頁!A189</f>
        <v>179</v>
      </c>
      <c r="C182" s="47">
        <f>BOM續頁!K189</f>
        <v>0</v>
      </c>
      <c r="D182" s="47">
        <f>BOM續頁!Q189</f>
        <v>0</v>
      </c>
      <c r="E182" s="33">
        <f>BOM續頁!R189</f>
        <v>0</v>
      </c>
      <c r="F182" s="33">
        <f>BOM續頁!S189</f>
        <v>0</v>
      </c>
      <c r="G182" s="93"/>
      <c r="H182" s="93"/>
      <c r="I182" s="93"/>
      <c r="J182" s="51"/>
      <c r="K182" s="52"/>
      <c r="L182" s="53"/>
      <c r="M182" s="53"/>
      <c r="N182" s="53"/>
      <c r="O182" s="53"/>
      <c r="P182" s="51"/>
      <c r="Q182" s="75"/>
      <c r="R182" s="75"/>
      <c r="S182" s="75"/>
    </row>
    <row r="183" spans="1:19" ht="85.9" customHeight="1">
      <c r="A183" s="47" t="str">
        <f>IF(BOM續頁!AC190="V","延", IF(BOM續頁!AD190="V","新","  "))</f>
        <v xml:space="preserve">  </v>
      </c>
      <c r="B183" s="38">
        <f>BOM續頁!A190</f>
        <v>180</v>
      </c>
      <c r="C183" s="47">
        <f>BOM續頁!K190</f>
        <v>0</v>
      </c>
      <c r="D183" s="47">
        <f>BOM續頁!Q190</f>
        <v>0</v>
      </c>
      <c r="E183" s="33">
        <f>BOM續頁!R190</f>
        <v>0</v>
      </c>
      <c r="F183" s="33">
        <f>BOM續頁!S190</f>
        <v>0</v>
      </c>
      <c r="G183" s="93"/>
      <c r="H183" s="93"/>
      <c r="I183" s="93"/>
      <c r="J183" s="51"/>
      <c r="K183" s="52"/>
      <c r="L183" s="53"/>
      <c r="M183" s="53"/>
      <c r="N183" s="53"/>
      <c r="O183" s="53"/>
      <c r="P183" s="51"/>
      <c r="Q183" s="75"/>
      <c r="R183" s="75"/>
      <c r="S183" s="75"/>
    </row>
    <row r="184" spans="1:19" ht="85.9" customHeight="1">
      <c r="A184" s="47" t="str">
        <f>IF(BOM續頁!AC191="V","延", IF(BOM續頁!AD191="V","新","  "))</f>
        <v xml:space="preserve">  </v>
      </c>
      <c r="B184" s="38">
        <f>BOM續頁!A191</f>
        <v>181</v>
      </c>
      <c r="C184" s="47">
        <f>BOM續頁!K191</f>
        <v>0</v>
      </c>
      <c r="D184" s="47">
        <f>BOM續頁!Q191</f>
        <v>0</v>
      </c>
      <c r="E184" s="33">
        <f>BOM續頁!R191</f>
        <v>0</v>
      </c>
      <c r="F184" s="33">
        <f>BOM續頁!S191</f>
        <v>0</v>
      </c>
      <c r="G184" s="93"/>
      <c r="H184" s="93"/>
      <c r="I184" s="93"/>
      <c r="J184" s="51"/>
      <c r="K184" s="52"/>
      <c r="L184" s="53"/>
      <c r="M184" s="53"/>
      <c r="N184" s="53"/>
      <c r="O184" s="53"/>
      <c r="P184" s="51"/>
      <c r="Q184" s="75"/>
      <c r="R184" s="75"/>
      <c r="S184" s="75"/>
    </row>
    <row r="185" spans="1:19" ht="85.9" customHeight="1">
      <c r="A185" s="47" t="str">
        <f>IF(BOM續頁!AC192="V","延", IF(BOM續頁!AD192="V","新","  "))</f>
        <v xml:space="preserve">  </v>
      </c>
      <c r="B185" s="38">
        <f>BOM續頁!A192</f>
        <v>182</v>
      </c>
      <c r="C185" s="47">
        <f>BOM續頁!K192</f>
        <v>0</v>
      </c>
      <c r="D185" s="47">
        <f>BOM續頁!Q192</f>
        <v>0</v>
      </c>
      <c r="E185" s="33">
        <f>BOM續頁!R192</f>
        <v>0</v>
      </c>
      <c r="F185" s="33">
        <f>BOM續頁!S192</f>
        <v>0</v>
      </c>
      <c r="G185" s="93"/>
      <c r="H185" s="93"/>
      <c r="I185" s="93"/>
      <c r="J185" s="51"/>
      <c r="K185" s="52"/>
      <c r="L185" s="53"/>
      <c r="M185" s="53"/>
      <c r="N185" s="53"/>
      <c r="O185" s="53"/>
      <c r="P185" s="51"/>
      <c r="Q185" s="75"/>
      <c r="R185" s="75"/>
      <c r="S185" s="75"/>
    </row>
    <row r="186" spans="1:19" ht="85.9" customHeight="1">
      <c r="A186" s="47" t="str">
        <f>IF(BOM續頁!AC193="V","延", IF(BOM續頁!AD193="V","新","  "))</f>
        <v xml:space="preserve">  </v>
      </c>
      <c r="B186" s="38">
        <f>BOM續頁!A193</f>
        <v>183</v>
      </c>
      <c r="C186" s="47">
        <f>BOM續頁!K193</f>
        <v>0</v>
      </c>
      <c r="D186" s="47">
        <f>BOM續頁!Q193</f>
        <v>0</v>
      </c>
      <c r="E186" s="33">
        <f>BOM續頁!R193</f>
        <v>0</v>
      </c>
      <c r="F186" s="33">
        <f>BOM續頁!S193</f>
        <v>0</v>
      </c>
      <c r="G186" s="93"/>
      <c r="H186" s="93"/>
      <c r="I186" s="93"/>
      <c r="J186" s="51"/>
      <c r="K186" s="52"/>
      <c r="L186" s="53"/>
      <c r="M186" s="53"/>
      <c r="N186" s="53"/>
      <c r="O186" s="53"/>
      <c r="P186" s="51"/>
      <c r="Q186" s="75"/>
      <c r="R186" s="75"/>
      <c r="S186" s="75"/>
    </row>
    <row r="187" spans="1:19" ht="85.9" customHeight="1">
      <c r="A187" s="47" t="str">
        <f>IF(BOM續頁!AC194="V","延", IF(BOM續頁!AD194="V","新","  "))</f>
        <v xml:space="preserve">  </v>
      </c>
      <c r="B187" s="38">
        <f>BOM續頁!A194</f>
        <v>184</v>
      </c>
      <c r="C187" s="47">
        <f>BOM續頁!K194</f>
        <v>0</v>
      </c>
      <c r="D187" s="47">
        <f>BOM續頁!Q194</f>
        <v>0</v>
      </c>
      <c r="E187" s="33">
        <f>BOM續頁!R194</f>
        <v>0</v>
      </c>
      <c r="F187" s="33">
        <f>BOM續頁!S194</f>
        <v>0</v>
      </c>
      <c r="G187" s="93"/>
      <c r="H187" s="93"/>
      <c r="I187" s="93"/>
      <c r="J187" s="51"/>
      <c r="K187" s="52"/>
      <c r="L187" s="53"/>
      <c r="M187" s="53"/>
      <c r="N187" s="53"/>
      <c r="O187" s="53"/>
      <c r="P187" s="51"/>
      <c r="Q187" s="75"/>
      <c r="R187" s="75"/>
      <c r="S187" s="75"/>
    </row>
    <row r="188" spans="1:19" ht="85.9" customHeight="1">
      <c r="A188" s="47" t="str">
        <f>IF(BOM續頁!AC195="V","延", IF(BOM續頁!AD195="V","新","  "))</f>
        <v xml:space="preserve">  </v>
      </c>
      <c r="B188" s="38">
        <f>BOM續頁!A195</f>
        <v>185</v>
      </c>
      <c r="C188" s="47">
        <f>BOM續頁!K195</f>
        <v>0</v>
      </c>
      <c r="D188" s="47">
        <f>BOM續頁!Q195</f>
        <v>0</v>
      </c>
      <c r="E188" s="33">
        <f>BOM續頁!R195</f>
        <v>0</v>
      </c>
      <c r="F188" s="33">
        <f>BOM續頁!S195</f>
        <v>0</v>
      </c>
      <c r="G188" s="93"/>
      <c r="H188" s="93"/>
      <c r="I188" s="93"/>
      <c r="J188" s="51"/>
      <c r="K188" s="52"/>
      <c r="L188" s="53"/>
      <c r="M188" s="53"/>
      <c r="N188" s="53"/>
      <c r="O188" s="53"/>
      <c r="P188" s="51"/>
      <c r="Q188" s="75"/>
      <c r="R188" s="75"/>
      <c r="S188" s="75"/>
    </row>
    <row r="189" spans="1:19" ht="85.9" customHeight="1">
      <c r="A189" s="47" t="str">
        <f>IF(BOM續頁!AC196="V","延", IF(BOM續頁!AD196="V","新","  "))</f>
        <v xml:space="preserve">  </v>
      </c>
      <c r="B189" s="38">
        <f>BOM續頁!A196</f>
        <v>186</v>
      </c>
      <c r="C189" s="47">
        <f>BOM續頁!K196</f>
        <v>0</v>
      </c>
      <c r="D189" s="47">
        <f>BOM續頁!Q196</f>
        <v>0</v>
      </c>
      <c r="E189" s="33">
        <f>BOM續頁!R196</f>
        <v>0</v>
      </c>
      <c r="F189" s="33">
        <f>BOM續頁!S196</f>
        <v>0</v>
      </c>
      <c r="G189" s="93"/>
      <c r="H189" s="93"/>
      <c r="I189" s="93"/>
      <c r="J189" s="51"/>
      <c r="K189" s="52"/>
      <c r="L189" s="53"/>
      <c r="M189" s="53"/>
      <c r="N189" s="53"/>
      <c r="O189" s="53"/>
      <c r="P189" s="51"/>
      <c r="Q189" s="75"/>
      <c r="R189" s="75"/>
      <c r="S189" s="75"/>
    </row>
    <row r="190" spans="1:19" ht="85.9" customHeight="1">
      <c r="A190" s="47" t="str">
        <f>IF(BOM續頁!AC197="V","延", IF(BOM續頁!AD197="V","新","  "))</f>
        <v xml:space="preserve">  </v>
      </c>
      <c r="B190" s="38">
        <f>BOM續頁!A197</f>
        <v>187</v>
      </c>
      <c r="C190" s="47">
        <f>BOM續頁!K197</f>
        <v>0</v>
      </c>
      <c r="D190" s="47">
        <f>BOM續頁!Q197</f>
        <v>0</v>
      </c>
      <c r="E190" s="33">
        <f>BOM續頁!R197</f>
        <v>0</v>
      </c>
      <c r="F190" s="33">
        <f>BOM續頁!S197</f>
        <v>0</v>
      </c>
      <c r="G190" s="93"/>
      <c r="H190" s="93"/>
      <c r="I190" s="93"/>
      <c r="J190" s="51"/>
      <c r="K190" s="52"/>
      <c r="L190" s="53"/>
      <c r="M190" s="53"/>
      <c r="N190" s="53"/>
      <c r="O190" s="53"/>
      <c r="P190" s="51"/>
      <c r="Q190" s="75"/>
      <c r="R190" s="75"/>
      <c r="S190" s="75"/>
    </row>
    <row r="191" spans="1:19" ht="85.9" customHeight="1">
      <c r="A191" s="47" t="str">
        <f>IF(BOM續頁!AC198="V","延", IF(BOM續頁!AD198="V","新","  "))</f>
        <v xml:space="preserve">  </v>
      </c>
      <c r="B191" s="38">
        <f>BOM續頁!A198</f>
        <v>188</v>
      </c>
      <c r="C191" s="47">
        <f>BOM續頁!K198</f>
        <v>0</v>
      </c>
      <c r="D191" s="47">
        <f>BOM續頁!Q198</f>
        <v>0</v>
      </c>
      <c r="E191" s="33">
        <f>BOM續頁!R198</f>
        <v>0</v>
      </c>
      <c r="F191" s="33">
        <f>BOM續頁!S198</f>
        <v>0</v>
      </c>
      <c r="G191" s="93"/>
      <c r="H191" s="93"/>
      <c r="I191" s="93"/>
      <c r="J191" s="51"/>
      <c r="K191" s="52"/>
      <c r="L191" s="53"/>
      <c r="M191" s="53"/>
      <c r="N191" s="53"/>
      <c r="O191" s="53"/>
      <c r="P191" s="51"/>
      <c r="Q191" s="75"/>
      <c r="R191" s="75"/>
      <c r="S191" s="75"/>
    </row>
    <row r="192" spans="1:19" ht="85.9" customHeight="1">
      <c r="A192" s="47" t="str">
        <f>IF(BOM續頁!AC199="V","延", IF(BOM續頁!AD199="V","新","  "))</f>
        <v xml:space="preserve">  </v>
      </c>
      <c r="B192" s="38">
        <f>BOM續頁!A199</f>
        <v>189</v>
      </c>
      <c r="C192" s="47">
        <f>BOM續頁!K199</f>
        <v>0</v>
      </c>
      <c r="D192" s="47">
        <f>BOM續頁!Q199</f>
        <v>0</v>
      </c>
      <c r="E192" s="33">
        <f>BOM續頁!R199</f>
        <v>0</v>
      </c>
      <c r="F192" s="33">
        <f>BOM續頁!S199</f>
        <v>0</v>
      </c>
      <c r="G192" s="93"/>
      <c r="H192" s="93"/>
      <c r="I192" s="93"/>
      <c r="J192" s="51"/>
      <c r="K192" s="52"/>
      <c r="L192" s="53"/>
      <c r="M192" s="53"/>
      <c r="N192" s="53"/>
      <c r="O192" s="53"/>
      <c r="P192" s="51"/>
      <c r="Q192" s="75"/>
      <c r="R192" s="75"/>
      <c r="S192" s="75"/>
    </row>
    <row r="193" spans="1:19" ht="85.9" customHeight="1">
      <c r="A193" s="47" t="str">
        <f>IF(BOM續頁!AC200="V","延", IF(BOM續頁!AD200="V","新","  "))</f>
        <v xml:space="preserve">  </v>
      </c>
      <c r="B193" s="38">
        <f>BOM續頁!A200</f>
        <v>190</v>
      </c>
      <c r="C193" s="47">
        <f>BOM續頁!K200</f>
        <v>0</v>
      </c>
      <c r="D193" s="47">
        <f>BOM續頁!Q200</f>
        <v>0</v>
      </c>
      <c r="E193" s="33">
        <f>BOM續頁!R200</f>
        <v>0</v>
      </c>
      <c r="F193" s="33">
        <f>BOM續頁!S200</f>
        <v>0</v>
      </c>
      <c r="G193" s="93"/>
      <c r="H193" s="93"/>
      <c r="I193" s="93"/>
      <c r="J193" s="51"/>
      <c r="K193" s="52"/>
      <c r="L193" s="53"/>
      <c r="M193" s="53"/>
      <c r="N193" s="53"/>
      <c r="O193" s="53"/>
      <c r="P193" s="51"/>
      <c r="Q193" s="75"/>
      <c r="R193" s="75"/>
      <c r="S193" s="75"/>
    </row>
    <row r="194" spans="1:19" ht="85.9" customHeight="1">
      <c r="A194" s="47" t="str">
        <f>IF(BOM續頁!AC201="V","延", IF(BOM續頁!AD201="V","新","  "))</f>
        <v xml:space="preserve">  </v>
      </c>
      <c r="B194" s="38">
        <f>BOM續頁!A201</f>
        <v>191</v>
      </c>
      <c r="C194" s="47">
        <f>BOM續頁!K201</f>
        <v>0</v>
      </c>
      <c r="D194" s="47">
        <f>BOM續頁!Q201</f>
        <v>0</v>
      </c>
      <c r="E194" s="33">
        <f>BOM續頁!R201</f>
        <v>0</v>
      </c>
      <c r="F194" s="33">
        <f>BOM續頁!S201</f>
        <v>0</v>
      </c>
      <c r="G194" s="93"/>
      <c r="H194" s="93"/>
      <c r="I194" s="93"/>
      <c r="J194" s="51"/>
      <c r="K194" s="52"/>
      <c r="L194" s="53"/>
      <c r="M194" s="53"/>
      <c r="N194" s="53"/>
      <c r="O194" s="53"/>
      <c r="P194" s="51"/>
      <c r="Q194" s="75"/>
      <c r="R194" s="75"/>
      <c r="S194" s="75"/>
    </row>
    <row r="195" spans="1:19" ht="85.9" customHeight="1">
      <c r="A195" s="47" t="str">
        <f>IF(BOM續頁!AC202="V","延", IF(BOM續頁!AD202="V","新","  "))</f>
        <v xml:space="preserve">  </v>
      </c>
      <c r="B195" s="38">
        <f>BOM續頁!A202</f>
        <v>192</v>
      </c>
      <c r="C195" s="47">
        <f>BOM續頁!K202</f>
        <v>0</v>
      </c>
      <c r="D195" s="47">
        <f>BOM續頁!Q202</f>
        <v>0</v>
      </c>
      <c r="E195" s="33">
        <f>BOM續頁!R202</f>
        <v>0</v>
      </c>
      <c r="F195" s="33">
        <f>BOM續頁!S202</f>
        <v>0</v>
      </c>
      <c r="G195" s="93"/>
      <c r="H195" s="93"/>
      <c r="I195" s="93"/>
      <c r="J195" s="51"/>
      <c r="K195" s="52"/>
      <c r="L195" s="53"/>
      <c r="M195" s="53"/>
      <c r="N195" s="53"/>
      <c r="O195" s="53"/>
      <c r="P195" s="51"/>
      <c r="Q195" s="75"/>
      <c r="R195" s="75"/>
      <c r="S195" s="75"/>
    </row>
    <row r="196" spans="1:19" ht="85.9" customHeight="1">
      <c r="A196" s="47" t="str">
        <f>IF(BOM續頁!AC203="V","延", IF(BOM續頁!AD203="V","新","  "))</f>
        <v xml:space="preserve">  </v>
      </c>
      <c r="B196" s="38">
        <f>BOM續頁!A203</f>
        <v>193</v>
      </c>
      <c r="C196" s="47">
        <f>BOM續頁!K203</f>
        <v>0</v>
      </c>
      <c r="D196" s="47">
        <f>BOM續頁!Q203</f>
        <v>0</v>
      </c>
      <c r="E196" s="33">
        <f>BOM續頁!R203</f>
        <v>0</v>
      </c>
      <c r="F196" s="33">
        <f>BOM續頁!S203</f>
        <v>0</v>
      </c>
      <c r="G196" s="93"/>
      <c r="H196" s="93"/>
      <c r="I196" s="93"/>
      <c r="J196" s="51"/>
      <c r="K196" s="52"/>
      <c r="L196" s="53"/>
      <c r="M196" s="53"/>
      <c r="N196" s="53"/>
      <c r="O196" s="53"/>
      <c r="P196" s="51"/>
      <c r="Q196" s="75"/>
      <c r="R196" s="75"/>
      <c r="S196" s="75"/>
    </row>
    <row r="197" spans="1:19" ht="85.9" customHeight="1">
      <c r="A197" s="47" t="str">
        <f>IF(BOM續頁!AC204="V","延", IF(BOM續頁!AD204="V","新","  "))</f>
        <v xml:space="preserve">  </v>
      </c>
      <c r="B197" s="38">
        <f>BOM續頁!A204</f>
        <v>194</v>
      </c>
      <c r="C197" s="47">
        <f>BOM續頁!K204</f>
        <v>0</v>
      </c>
      <c r="D197" s="47">
        <f>BOM續頁!Q204</f>
        <v>0</v>
      </c>
      <c r="E197" s="33">
        <f>BOM續頁!R204</f>
        <v>0</v>
      </c>
      <c r="F197" s="33">
        <f>BOM續頁!S204</f>
        <v>0</v>
      </c>
      <c r="G197" s="93"/>
      <c r="H197" s="93"/>
      <c r="I197" s="93"/>
      <c r="J197" s="51"/>
      <c r="K197" s="52"/>
      <c r="L197" s="53"/>
      <c r="M197" s="53"/>
      <c r="N197" s="53"/>
      <c r="O197" s="53"/>
      <c r="P197" s="51"/>
      <c r="Q197" s="75"/>
      <c r="R197" s="75"/>
      <c r="S197" s="75"/>
    </row>
    <row r="198" spans="1:19" ht="85.9" customHeight="1">
      <c r="A198" s="47" t="str">
        <f>IF(BOM續頁!AC205="V","延", IF(BOM續頁!AD205="V","新","  "))</f>
        <v xml:space="preserve">  </v>
      </c>
      <c r="B198" s="38">
        <f>BOM續頁!A205</f>
        <v>195</v>
      </c>
      <c r="C198" s="47">
        <f>BOM續頁!K205</f>
        <v>0</v>
      </c>
      <c r="D198" s="47">
        <f>BOM續頁!Q205</f>
        <v>0</v>
      </c>
      <c r="E198" s="33">
        <f>BOM續頁!R205</f>
        <v>0</v>
      </c>
      <c r="F198" s="33">
        <f>BOM續頁!S205</f>
        <v>0</v>
      </c>
      <c r="G198" s="93"/>
      <c r="H198" s="93"/>
      <c r="I198" s="93"/>
      <c r="J198" s="51"/>
      <c r="K198" s="52"/>
      <c r="L198" s="53"/>
      <c r="M198" s="53"/>
      <c r="N198" s="53"/>
      <c r="O198" s="53"/>
      <c r="P198" s="51"/>
      <c r="Q198" s="75"/>
      <c r="R198" s="75"/>
      <c r="S198" s="75"/>
    </row>
    <row r="199" spans="1:19" ht="85.9" customHeight="1">
      <c r="A199" s="47" t="str">
        <f>IF(BOM續頁!AC206="V","延", IF(BOM續頁!AD206="V","新","  "))</f>
        <v xml:space="preserve">  </v>
      </c>
      <c r="B199" s="38">
        <f>BOM續頁!A206</f>
        <v>196</v>
      </c>
      <c r="C199" s="47">
        <f>BOM續頁!K206</f>
        <v>0</v>
      </c>
      <c r="D199" s="47">
        <f>BOM續頁!Q206</f>
        <v>0</v>
      </c>
      <c r="E199" s="33">
        <f>BOM續頁!R206</f>
        <v>0</v>
      </c>
      <c r="F199" s="33">
        <f>BOM續頁!S206</f>
        <v>0</v>
      </c>
      <c r="G199" s="93"/>
      <c r="H199" s="93"/>
      <c r="I199" s="93"/>
      <c r="J199" s="51"/>
      <c r="K199" s="52"/>
      <c r="L199" s="53"/>
      <c r="M199" s="53"/>
      <c r="N199" s="53"/>
      <c r="O199" s="53"/>
      <c r="P199" s="51"/>
      <c r="Q199" s="75"/>
      <c r="R199" s="75"/>
      <c r="S199" s="75"/>
    </row>
    <row r="200" spans="1:19" ht="85.9" customHeight="1">
      <c r="A200" s="47" t="str">
        <f>IF(BOM續頁!AC207="V","延", IF(BOM續頁!AD207="V","新","  "))</f>
        <v xml:space="preserve">  </v>
      </c>
      <c r="B200" s="38">
        <f>BOM續頁!A207</f>
        <v>197</v>
      </c>
      <c r="C200" s="47">
        <f>BOM續頁!K207</f>
        <v>0</v>
      </c>
      <c r="D200" s="47">
        <f>BOM續頁!Q207</f>
        <v>0</v>
      </c>
      <c r="E200" s="33">
        <f>BOM續頁!R207</f>
        <v>0</v>
      </c>
      <c r="F200" s="33">
        <f>BOM續頁!S207</f>
        <v>0</v>
      </c>
      <c r="G200" s="93"/>
      <c r="H200" s="93"/>
      <c r="I200" s="93"/>
      <c r="J200" s="51"/>
      <c r="K200" s="52"/>
      <c r="L200" s="53"/>
      <c r="M200" s="53"/>
      <c r="N200" s="53"/>
      <c r="O200" s="53"/>
      <c r="P200" s="51"/>
      <c r="Q200" s="75"/>
      <c r="R200" s="75"/>
      <c r="S200" s="75"/>
    </row>
    <row r="201" spans="1:19" ht="85.9" customHeight="1">
      <c r="A201" s="47" t="str">
        <f>IF(BOM續頁!AC208="V","延", IF(BOM續頁!AD208="V","新","  "))</f>
        <v xml:space="preserve">  </v>
      </c>
      <c r="B201" s="38">
        <f>BOM續頁!A208</f>
        <v>198</v>
      </c>
      <c r="C201" s="47">
        <f>BOM續頁!K208</f>
        <v>0</v>
      </c>
      <c r="D201" s="47">
        <f>BOM續頁!Q208</f>
        <v>0</v>
      </c>
      <c r="E201" s="33">
        <f>BOM續頁!R208</f>
        <v>0</v>
      </c>
      <c r="F201" s="33">
        <f>BOM續頁!S208</f>
        <v>0</v>
      </c>
      <c r="G201" s="93"/>
      <c r="H201" s="93"/>
      <c r="I201" s="93"/>
      <c r="J201" s="51"/>
      <c r="K201" s="52"/>
      <c r="L201" s="53"/>
      <c r="M201" s="53"/>
      <c r="N201" s="53"/>
      <c r="O201" s="53"/>
      <c r="P201" s="51"/>
      <c r="Q201" s="75"/>
      <c r="R201" s="75"/>
      <c r="S201" s="75"/>
    </row>
    <row r="202" spans="1:19" ht="85.9" customHeight="1">
      <c r="A202" s="47" t="str">
        <f>IF(BOM續頁!AC209="V","延", IF(BOM續頁!AD209="V","新","  "))</f>
        <v xml:space="preserve">  </v>
      </c>
      <c r="B202" s="38">
        <f>BOM續頁!A209</f>
        <v>199</v>
      </c>
      <c r="C202" s="47">
        <f>BOM續頁!K209</f>
        <v>0</v>
      </c>
      <c r="D202" s="47">
        <f>BOM續頁!Q209</f>
        <v>0</v>
      </c>
      <c r="E202" s="33">
        <f>BOM續頁!R209</f>
        <v>0</v>
      </c>
      <c r="F202" s="33">
        <f>BOM續頁!S209</f>
        <v>0</v>
      </c>
      <c r="G202" s="93"/>
      <c r="H202" s="93"/>
      <c r="I202" s="93"/>
      <c r="J202" s="51"/>
      <c r="K202" s="52"/>
      <c r="L202" s="53"/>
      <c r="M202" s="53"/>
      <c r="N202" s="53"/>
      <c r="O202" s="53"/>
      <c r="P202" s="51"/>
      <c r="Q202" s="75"/>
      <c r="R202" s="75"/>
      <c r="S202" s="75"/>
    </row>
    <row r="203" spans="1:19" ht="85.9" customHeight="1">
      <c r="A203" s="47" t="str">
        <f>IF(BOM續頁!AC210="V","延", IF(BOM續頁!AD210="V","新","  "))</f>
        <v xml:space="preserve">  </v>
      </c>
      <c r="B203" s="38">
        <f>BOM續頁!A210</f>
        <v>200</v>
      </c>
      <c r="C203" s="47">
        <f>BOM續頁!K210</f>
        <v>0</v>
      </c>
      <c r="D203" s="47">
        <f>BOM續頁!Q210</f>
        <v>0</v>
      </c>
      <c r="E203" s="33">
        <f>BOM續頁!R210</f>
        <v>0</v>
      </c>
      <c r="F203" s="33">
        <f>BOM續頁!S210</f>
        <v>0</v>
      </c>
      <c r="G203" s="93"/>
      <c r="H203" s="93"/>
      <c r="I203" s="93"/>
      <c r="J203" s="51"/>
      <c r="K203" s="52"/>
      <c r="L203" s="53"/>
      <c r="M203" s="53"/>
      <c r="N203" s="53"/>
      <c r="O203" s="53"/>
      <c r="P203" s="51"/>
      <c r="Q203" s="75"/>
      <c r="R203" s="75"/>
      <c r="S203" s="75"/>
    </row>
  </sheetData>
  <sheetProtection sheet="1" objects="1" scenarios="1" selectLockedCells="1"/>
  <autoFilter ref="C3:F104"/>
  <mergeCells count="5">
    <mergeCell ref="G1:I1"/>
    <mergeCell ref="P1:S1"/>
    <mergeCell ref="G2:S2"/>
    <mergeCell ref="N1:O1"/>
    <mergeCell ref="J1:M1"/>
  </mergeCells>
  <phoneticPr fontId="4" type="noConversion"/>
  <conditionalFormatting sqref="O4:O203">
    <cfRule type="expression" dxfId="33" priority="38">
      <formula>K4="V"</formula>
    </cfRule>
  </conditionalFormatting>
  <conditionalFormatting sqref="O4:O203">
    <cfRule type="expression" dxfId="32" priority="24">
      <formula>L4="V"</formula>
    </cfRule>
  </conditionalFormatting>
  <conditionalFormatting sqref="K4:K203">
    <cfRule type="expression" dxfId="31" priority="18">
      <formula>J4="V"</formula>
    </cfRule>
  </conditionalFormatting>
  <conditionalFormatting sqref="K4:K20">
    <cfRule type="expression" dxfId="30" priority="11">
      <formula>J4="V"</formula>
    </cfRule>
  </conditionalFormatting>
  <conditionalFormatting sqref="L4:L20">
    <cfRule type="expression" dxfId="29" priority="10">
      <formula>J4="V"</formula>
    </cfRule>
  </conditionalFormatting>
  <conditionalFormatting sqref="L18">
    <cfRule type="expression" dxfId="28" priority="9">
      <formula>J18="V"</formula>
    </cfRule>
  </conditionalFormatting>
  <conditionalFormatting sqref="Q4:Q203">
    <cfRule type="expression" dxfId="27" priority="8">
      <formula>P4="V"</formula>
    </cfRule>
  </conditionalFormatting>
  <conditionalFormatting sqref="R4:R203">
    <cfRule type="expression" dxfId="26" priority="7">
      <formula>P4="V"</formula>
    </cfRule>
  </conditionalFormatting>
  <conditionalFormatting sqref="M4:M203">
    <cfRule type="expression" dxfId="25" priority="6">
      <formula>J4="V"</formula>
    </cfRule>
  </conditionalFormatting>
  <conditionalFormatting sqref="S4:S203">
    <cfRule type="expression" dxfId="24" priority="5">
      <formula>P4="V"</formula>
    </cfRule>
  </conditionalFormatting>
  <conditionalFormatting sqref="N6">
    <cfRule type="expression" dxfId="7" priority="4">
      <formula>J6="V"</formula>
    </cfRule>
  </conditionalFormatting>
  <conditionalFormatting sqref="N6">
    <cfRule type="expression" dxfId="5" priority="3">
      <formula>K6="V"</formula>
    </cfRule>
  </conditionalFormatting>
  <conditionalFormatting sqref="N7">
    <cfRule type="expression" dxfId="3" priority="2">
      <formula>J7="V"</formula>
    </cfRule>
  </conditionalFormatting>
  <conditionalFormatting sqref="N7">
    <cfRule type="expression" dxfId="1" priority="1">
      <formula>K7="V"</formula>
    </cfRule>
  </conditionalFormatting>
  <dataValidations count="2">
    <dataValidation type="list" allowBlank="1" showInputMessage="1" showErrorMessage="1" sqref="J4:J203 P4:P203">
      <formula1>"V,X"</formula1>
    </dataValidation>
    <dataValidation type="list" allowBlank="1" showInputMessage="1" showErrorMessage="1" sqref="N4:O203 I4:I203">
      <formula1>"V"</formula1>
    </dataValidation>
  </dataValidations>
  <pageMargins left="0.70866141732283472" right="0.70866141732283472" top="0.74803149606299213" bottom="0.74803149606299213" header="0.31496062992125984" footer="0.31496062992125984"/>
  <pageSetup paperSize="8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theme="3" tint="0.59999389629810485"/>
  </sheetPr>
  <dimension ref="A1:S203"/>
  <sheetViews>
    <sheetView showZeros="0" topLeftCell="F1" zoomScale="40" zoomScaleNormal="40" workbookViewId="0">
      <selection activeCell="P4" sqref="P4"/>
    </sheetView>
  </sheetViews>
  <sheetFormatPr defaultColWidth="8.75" defaultRowHeight="21"/>
  <cols>
    <col min="1" max="1" width="13.625" style="50" customWidth="1"/>
    <col min="2" max="2" width="15.625" style="50" customWidth="1"/>
    <col min="3" max="3" width="23.5" style="50" customWidth="1"/>
    <col min="4" max="4" width="33.125" style="50" customWidth="1"/>
    <col min="5" max="5" width="34.375" style="50" customWidth="1"/>
    <col min="6" max="6" width="23.5" style="50" customWidth="1"/>
    <col min="7" max="9" width="41" style="50" customWidth="1"/>
    <col min="10" max="10" width="13.875" style="35" customWidth="1"/>
    <col min="11" max="11" width="61.375" style="57" customWidth="1"/>
    <col min="12" max="12" width="16.25" style="58" customWidth="1"/>
    <col min="13" max="13" width="54.625" style="58" customWidth="1"/>
    <col min="14" max="14" width="37.75" style="85" customWidth="1"/>
    <col min="15" max="15" width="29.625" style="85" customWidth="1"/>
    <col min="16" max="16" width="61.25" style="50" customWidth="1"/>
    <col min="17" max="17" width="8.75" style="50"/>
    <col min="18" max="18" width="19.25" style="50" customWidth="1"/>
    <col min="19" max="19" width="16" style="50" customWidth="1"/>
    <col min="20" max="16384" width="8.75" style="50"/>
  </cols>
  <sheetData>
    <row r="1" spans="1:19" ht="54" customHeight="1">
      <c r="A1" s="49"/>
      <c r="B1" s="49"/>
      <c r="C1" s="49"/>
      <c r="D1" s="49"/>
      <c r="E1" s="49"/>
      <c r="F1" s="49"/>
      <c r="G1" s="503" t="s">
        <v>107</v>
      </c>
      <c r="H1" s="503"/>
      <c r="I1" s="503"/>
      <c r="J1" s="505" t="s">
        <v>81</v>
      </c>
      <c r="K1" s="505"/>
      <c r="L1" s="505"/>
      <c r="M1" s="505"/>
      <c r="N1" s="505"/>
      <c r="O1" s="505"/>
      <c r="P1" s="505"/>
    </row>
    <row r="2" spans="1:19" ht="54" customHeight="1">
      <c r="A2" s="49"/>
      <c r="B2" s="49"/>
      <c r="C2" s="49"/>
      <c r="D2" s="49"/>
      <c r="E2" s="72"/>
      <c r="F2" s="73"/>
      <c r="G2" s="506" t="s">
        <v>90</v>
      </c>
      <c r="H2" s="507"/>
      <c r="I2" s="507"/>
      <c r="J2" s="509"/>
      <c r="K2" s="509"/>
      <c r="L2" s="509"/>
      <c r="M2" s="509"/>
      <c r="N2" s="510" t="s">
        <v>104</v>
      </c>
      <c r="O2" s="484"/>
      <c r="P2" s="485"/>
    </row>
    <row r="3" spans="1:19" ht="30" customHeight="1">
      <c r="A3" s="91" t="s">
        <v>46</v>
      </c>
      <c r="B3" s="91" t="s">
        <v>17</v>
      </c>
      <c r="C3" s="32" t="s">
        <v>22</v>
      </c>
      <c r="D3" s="91" t="s">
        <v>21</v>
      </c>
      <c r="E3" s="91" t="s">
        <v>28</v>
      </c>
      <c r="F3" s="91" t="s">
        <v>18</v>
      </c>
      <c r="G3" s="52" t="s">
        <v>62</v>
      </c>
      <c r="H3" s="52" t="s">
        <v>108</v>
      </c>
      <c r="I3" s="52" t="s">
        <v>109</v>
      </c>
      <c r="J3" s="51" t="s">
        <v>66</v>
      </c>
      <c r="K3" s="52" t="s">
        <v>64</v>
      </c>
      <c r="L3" s="53" t="s">
        <v>63</v>
      </c>
      <c r="M3" s="53" t="s">
        <v>47</v>
      </c>
      <c r="N3" s="54" t="s">
        <v>61</v>
      </c>
      <c r="O3" s="54" t="s">
        <v>67</v>
      </c>
      <c r="P3" s="51" t="s">
        <v>47</v>
      </c>
    </row>
    <row r="4" spans="1:19" ht="85.9" customHeight="1">
      <c r="A4" s="47" t="str">
        <f>IF(BOM續頁!AC11="V","延", IF(BOM續頁!AD11="V","新","  "))</f>
        <v>新</v>
      </c>
      <c r="B4" s="91">
        <f>BOM續頁!A11</f>
        <v>1</v>
      </c>
      <c r="C4" s="47" t="str">
        <f>BOM續頁!K11</f>
        <v>Test-53510-BZ100</v>
      </c>
      <c r="D4" s="47" t="str">
        <f>BOM續頁!Q11</f>
        <v xml:space="preserve">引擎蓋鎖 </v>
      </c>
      <c r="E4" s="33" t="str">
        <f>BOM續頁!R11</f>
        <v>HOOD LOCK ASSY</v>
      </c>
      <c r="F4" s="33" t="str">
        <f>BOM續頁!S11</f>
        <v/>
      </c>
      <c r="G4" s="31" t="str">
        <f>'治具 設備-ME'!G4</f>
        <v>全檢</v>
      </c>
      <c r="H4" s="31">
        <f>'治具 設備-ME'!H4</f>
        <v>30</v>
      </c>
      <c r="I4" s="31" t="str">
        <f>'治具 設備-ME'!I4</f>
        <v>V</v>
      </c>
      <c r="J4" s="98" t="str">
        <f>IF(AND('治具 設備-ME'!J4="V",'治具 設備-ME'!N4="V"),'治具 設備-ME'!J4," ")</f>
        <v xml:space="preserve"> </v>
      </c>
      <c r="K4" s="47" t="str">
        <f>IF(AND('治具 設備-ME'!J4="V",'治具 設備-ME'!N4="V"),'治具 設備-ME'!K4," ")</f>
        <v xml:space="preserve"> </v>
      </c>
      <c r="L4" s="99" t="str">
        <f>IF(AND('治具 設備-ME'!J4="V",'治具 設備-ME'!N4="V"),'治具 設備-ME'!L4," ")</f>
        <v xml:space="preserve"> </v>
      </c>
      <c r="M4" s="99" t="str">
        <f>IF(AND('治具 設備-ME'!J4="V",'治具 設備-ME'!N4="V"),'治具 設備-ME'!M4," ")</f>
        <v xml:space="preserve"> </v>
      </c>
      <c r="N4" s="260"/>
      <c r="O4" s="76" t="str">
        <f>IFERROR(L4*N4, " ")</f>
        <v xml:space="preserve"> </v>
      </c>
      <c r="P4" s="75"/>
      <c r="R4" s="40" t="s">
        <v>110</v>
      </c>
      <c r="S4" s="76">
        <f>SUM(O4:O203)</f>
        <v>0</v>
      </c>
    </row>
    <row r="5" spans="1:19" ht="85.9" customHeight="1">
      <c r="A5" s="47" t="str">
        <f>IF(BOM續頁!AC12="V","延", IF(BOM續頁!AD12="V","新","  "))</f>
        <v>新</v>
      </c>
      <c r="B5" s="91">
        <f>BOM續頁!A12</f>
        <v>2</v>
      </c>
      <c r="C5" s="47" t="str">
        <f>BOM續頁!K12</f>
        <v>53512-52040</v>
      </c>
      <c r="D5" s="47" t="str">
        <f>BOM續頁!Q12</f>
        <v xml:space="preserve">蓋板 RH </v>
      </c>
      <c r="E5" s="33" t="str">
        <f>BOM續頁!R12</f>
        <v>COVER PLATE RH</v>
      </c>
      <c r="F5" s="33" t="str">
        <f>BOM續頁!S12</f>
        <v/>
      </c>
      <c r="G5" s="31">
        <f>'治具 設備-ME'!G5</f>
        <v>0</v>
      </c>
      <c r="H5" s="31">
        <f>'治具 設備-ME'!H5</f>
        <v>0</v>
      </c>
      <c r="I5" s="31">
        <f>'治具 設備-ME'!I5</f>
        <v>0</v>
      </c>
      <c r="J5" s="98" t="str">
        <f>IF(AND('治具 設備-ME'!J5="V",'治具 設備-ME'!N5="V"),'治具 設備-ME'!J5," ")</f>
        <v xml:space="preserve"> </v>
      </c>
      <c r="K5" s="47" t="str">
        <f>IF(AND('治具 設備-ME'!J5="V",'治具 設備-ME'!N5="V"),'治具 設備-ME'!K5," ")</f>
        <v xml:space="preserve"> </v>
      </c>
      <c r="L5" s="99" t="str">
        <f>IF(AND('治具 設備-ME'!J5="V",'治具 設備-ME'!N5="V"),'治具 設備-ME'!L5," ")</f>
        <v xml:space="preserve"> </v>
      </c>
      <c r="M5" s="99" t="str">
        <f>IF(AND('治具 設備-ME'!J5="V",'治具 設備-ME'!N5="V"),'治具 設備-ME'!M5," ")</f>
        <v xml:space="preserve"> </v>
      </c>
      <c r="N5" s="260"/>
      <c r="O5" s="76" t="str">
        <f t="shared" ref="O5:O68" si="0">IFERROR(L5*N5, " ")</f>
        <v xml:space="preserve"> </v>
      </c>
      <c r="P5" s="75"/>
    </row>
    <row r="6" spans="1:19" ht="85.9" customHeight="1">
      <c r="A6" s="47" t="str">
        <f>IF(BOM續頁!AC13="V","延", IF(BOM續頁!AD13="V","新","  "))</f>
        <v>新</v>
      </c>
      <c r="B6" s="91">
        <f>BOM續頁!A13</f>
        <v>3</v>
      </c>
      <c r="C6" s="47" t="str">
        <f>BOM續頁!K13</f>
        <v>53513-12080</v>
      </c>
      <c r="D6" s="47" t="str">
        <f>BOM續頁!Q13</f>
        <v xml:space="preserve">扣板 </v>
      </c>
      <c r="E6" s="33" t="str">
        <f>BOM續頁!R13</f>
        <v>LATCH</v>
      </c>
      <c r="F6" s="33" t="str">
        <f>BOM續頁!S13</f>
        <v/>
      </c>
      <c r="G6" s="31" t="str">
        <f>'治具 設備-ME'!G6</f>
        <v>扣板鉚合</v>
      </c>
      <c r="H6" s="31">
        <f>'治具 設備-ME'!H6</f>
        <v>20</v>
      </c>
      <c r="I6" s="31" t="str">
        <f>'治具 設備-ME'!I6</f>
        <v>V</v>
      </c>
      <c r="J6" s="98" t="str">
        <f>IF(AND('治具 設備-ME'!J6="V",'治具 設備-ME'!N6="V"),'治具 設備-ME'!J6," ")</f>
        <v>V</v>
      </c>
      <c r="K6" s="47" t="str">
        <f>IF(AND('治具 設備-ME'!J6="V",'治具 設備-ME'!N6="V"),'治具 設備-ME'!K6," ")</f>
        <v>鉚合治具</v>
      </c>
      <c r="L6" s="99">
        <f>IF(AND('治具 設備-ME'!J6="V",'治具 設備-ME'!N6="V"),'治具 設備-ME'!L6," ")</f>
        <v>1</v>
      </c>
      <c r="M6" s="99">
        <f>IF(AND('治具 設備-ME'!J6="V",'治具 設備-ME'!N6="V"),'治具 設備-ME'!M6," ")</f>
        <v>0</v>
      </c>
      <c r="N6" s="260"/>
      <c r="O6" s="76">
        <f t="shared" si="0"/>
        <v>0</v>
      </c>
      <c r="P6" s="75"/>
    </row>
    <row r="7" spans="1:19" ht="85.9" customHeight="1">
      <c r="A7" s="47" t="str">
        <f>IF(BOM續頁!AC14="V","延", IF(BOM續頁!AD14="V","新","  "))</f>
        <v>新</v>
      </c>
      <c r="B7" s="91">
        <f>BOM續頁!A14</f>
        <v>4</v>
      </c>
      <c r="C7" s="47" t="str">
        <f>BOM續頁!K14</f>
        <v>53515-12120</v>
      </c>
      <c r="D7" s="47" t="str">
        <f>BOM續頁!Q14</f>
        <v xml:space="preserve">鎖板 </v>
      </c>
      <c r="E7" s="33" t="str">
        <f>BOM續頁!R14</f>
        <v>PAWL</v>
      </c>
      <c r="F7" s="33" t="str">
        <f>BOM續頁!S14</f>
        <v/>
      </c>
      <c r="G7" s="31" t="str">
        <f>'治具 設備-ME'!G7</f>
        <v>鎖板鉚合</v>
      </c>
      <c r="H7" s="31">
        <f>'治具 設備-ME'!H7</f>
        <v>10</v>
      </c>
      <c r="I7" s="31" t="str">
        <f>'治具 設備-ME'!I7</f>
        <v>V</v>
      </c>
      <c r="J7" s="98" t="str">
        <f>IF(AND('治具 設備-ME'!J7="V",'治具 設備-ME'!N7="V"),'治具 設備-ME'!J7," ")</f>
        <v>V</v>
      </c>
      <c r="K7" s="47" t="str">
        <f>IF(AND('治具 設備-ME'!J7="V",'治具 設備-ME'!N7="V"),'治具 設備-ME'!K7," ")</f>
        <v>鉚合治具</v>
      </c>
      <c r="L7" s="99">
        <f>IF(AND('治具 設備-ME'!J7="V",'治具 設備-ME'!N7="V"),'治具 設備-ME'!L7," ")</f>
        <v>1</v>
      </c>
      <c r="M7" s="99">
        <f>IF(AND('治具 設備-ME'!J7="V",'治具 設備-ME'!N7="V"),'治具 設備-ME'!M7," ")</f>
        <v>0</v>
      </c>
      <c r="N7" s="260"/>
      <c r="O7" s="76">
        <f t="shared" si="0"/>
        <v>0</v>
      </c>
      <c r="P7" s="75"/>
    </row>
    <row r="8" spans="1:19" ht="85.9" customHeight="1">
      <c r="A8" s="47" t="str">
        <f>IF(BOM續頁!AC15="V","延", IF(BOM續頁!AD15="V","新","  "))</f>
        <v>新</v>
      </c>
      <c r="B8" s="91">
        <f>BOM續頁!A15</f>
        <v>5</v>
      </c>
      <c r="C8" s="47" t="str">
        <f>BOM續頁!K15</f>
        <v>53521-20060</v>
      </c>
      <c r="D8" s="47" t="str">
        <f>BOM續頁!Q15</f>
        <v xml:space="preserve">鎖板銷 </v>
      </c>
      <c r="E8" s="33" t="str">
        <f>BOM續頁!R15</f>
        <v>PIN PAWL</v>
      </c>
      <c r="F8" s="33" t="str">
        <f>BOM續頁!S15</f>
        <v/>
      </c>
      <c r="G8" s="31">
        <f>'治具 設備-ME'!G8</f>
        <v>0</v>
      </c>
      <c r="H8" s="31">
        <f>'治具 設備-ME'!H8</f>
        <v>0</v>
      </c>
      <c r="I8" s="31">
        <f>'治具 設備-ME'!I8</f>
        <v>0</v>
      </c>
      <c r="J8" s="98" t="str">
        <f>IF(AND('治具 設備-ME'!J8="V",'治具 設備-ME'!N8="V"),'治具 設備-ME'!J8," ")</f>
        <v xml:space="preserve"> </v>
      </c>
      <c r="K8" s="47" t="str">
        <f>IF(AND('治具 設備-ME'!J8="V",'治具 設備-ME'!N8="V"),'治具 設備-ME'!K8," ")</f>
        <v xml:space="preserve"> </v>
      </c>
      <c r="L8" s="99" t="str">
        <f>IF(AND('治具 設備-ME'!J8="V",'治具 設備-ME'!N8="V"),'治具 設備-ME'!L8," ")</f>
        <v xml:space="preserve"> </v>
      </c>
      <c r="M8" s="99" t="str">
        <f>IF(AND('治具 設備-ME'!J8="V",'治具 設備-ME'!N8="V"),'治具 設備-ME'!M8," ")</f>
        <v xml:space="preserve"> </v>
      </c>
      <c r="N8" s="260"/>
      <c r="O8" s="76" t="str">
        <f t="shared" si="0"/>
        <v xml:space="preserve"> </v>
      </c>
      <c r="P8" s="75"/>
    </row>
    <row r="9" spans="1:19" ht="85.9" customHeight="1">
      <c r="A9" s="47" t="str">
        <f>IF(BOM續頁!AC16="V","延", IF(BOM續頁!AD16="V","新","  "))</f>
        <v>新</v>
      </c>
      <c r="B9" s="91">
        <f>BOM續頁!A16</f>
        <v>6</v>
      </c>
      <c r="C9" s="47" t="str">
        <f>BOM續頁!K16</f>
        <v>350D38HN100</v>
      </c>
      <c r="D9" s="47" t="str">
        <f>BOM續頁!Q16</f>
        <v xml:space="preserve">主板点焊组合 </v>
      </c>
      <c r="E9" s="33" t="str">
        <f>BOM續頁!R16</f>
        <v>PLATE WELD ASSY</v>
      </c>
      <c r="F9" s="33" t="str">
        <f>BOM續頁!S16</f>
        <v/>
      </c>
      <c r="G9" s="31" t="str">
        <f>'治具 設備-ME'!G9</f>
        <v>主板護板點焊</v>
      </c>
      <c r="H9" s="31" t="str">
        <f>'治具 設備-ME'!H9</f>
        <v>A</v>
      </c>
      <c r="I9" s="31" t="str">
        <f>'治具 設備-ME'!I9</f>
        <v>V</v>
      </c>
      <c r="J9" s="98" t="str">
        <f>IF(AND('治具 設備-ME'!J9="V",'治具 設備-ME'!N9="V"),'治具 設備-ME'!J9," ")</f>
        <v xml:space="preserve"> </v>
      </c>
      <c r="K9" s="47" t="str">
        <f>IF(AND('治具 設備-ME'!J9="V",'治具 設備-ME'!N9="V"),'治具 設備-ME'!K9," ")</f>
        <v xml:space="preserve"> </v>
      </c>
      <c r="L9" s="99" t="str">
        <f>IF(AND('治具 設備-ME'!J9="V",'治具 設備-ME'!N9="V"),'治具 設備-ME'!L9," ")</f>
        <v xml:space="preserve"> </v>
      </c>
      <c r="M9" s="99" t="str">
        <f>IF(AND('治具 設備-ME'!J9="V",'治具 設備-ME'!N9="V"),'治具 設備-ME'!M9," ")</f>
        <v xml:space="preserve"> </v>
      </c>
      <c r="N9" s="260"/>
      <c r="O9" s="76" t="str">
        <f t="shared" si="0"/>
        <v xml:space="preserve"> </v>
      </c>
      <c r="P9" s="75"/>
    </row>
    <row r="10" spans="1:19" ht="85.9" customHeight="1">
      <c r="A10" s="47" t="str">
        <f>IF(BOM續頁!AC17="V","延", IF(BOM續頁!AD17="V","新","  "))</f>
        <v>新</v>
      </c>
      <c r="B10" s="91">
        <f>BOM續頁!A17</f>
        <v>7</v>
      </c>
      <c r="C10" s="47" t="str">
        <f>BOM續頁!K17</f>
        <v>53511-47010</v>
      </c>
      <c r="D10" s="47" t="str">
        <f>BOM續頁!Q17</f>
        <v xml:space="preserve">主板 </v>
      </c>
      <c r="E10" s="33" t="str">
        <f>BOM續頁!R17</f>
        <v>PLATE</v>
      </c>
      <c r="F10" s="33" t="str">
        <f>BOM續頁!S17</f>
        <v/>
      </c>
      <c r="G10" s="31">
        <f>'治具 設備-ME'!G10</f>
        <v>0</v>
      </c>
      <c r="H10" s="31">
        <f>'治具 設備-ME'!H10</f>
        <v>0</v>
      </c>
      <c r="I10" s="31">
        <f>'治具 設備-ME'!I10</f>
        <v>0</v>
      </c>
      <c r="J10" s="98" t="str">
        <f>IF(AND('治具 設備-ME'!J10="V",'治具 設備-ME'!N10="V"),'治具 設備-ME'!J10," ")</f>
        <v xml:space="preserve"> </v>
      </c>
      <c r="K10" s="47" t="str">
        <f>IF(AND('治具 設備-ME'!J10="V",'治具 設備-ME'!N10="V"),'治具 設備-ME'!K10," ")</f>
        <v xml:space="preserve"> </v>
      </c>
      <c r="L10" s="99" t="str">
        <f>IF(AND('治具 設備-ME'!J10="V",'治具 設備-ME'!N10="V"),'治具 設備-ME'!L10," ")</f>
        <v xml:space="preserve"> </v>
      </c>
      <c r="M10" s="99" t="str">
        <f>IF(AND('治具 設備-ME'!J10="V",'治具 設備-ME'!N10="V"),'治具 設備-ME'!M10," ")</f>
        <v xml:space="preserve"> </v>
      </c>
      <c r="N10" s="260"/>
      <c r="O10" s="76" t="str">
        <f t="shared" si="0"/>
        <v xml:space="preserve"> </v>
      </c>
      <c r="P10" s="75"/>
    </row>
    <row r="11" spans="1:19" ht="85.9" customHeight="1">
      <c r="A11" s="47" t="str">
        <f>IF(BOM續頁!AC18="V","延", IF(BOM續頁!AD18="V","新","  "))</f>
        <v>新</v>
      </c>
      <c r="B11" s="91">
        <f>BOM續頁!A18</f>
        <v>8</v>
      </c>
      <c r="C11" s="47" t="str">
        <f>BOM續頁!K18</f>
        <v>53525-D40D1</v>
      </c>
      <c r="D11" s="47" t="str">
        <f>BOM續頁!Q18</f>
        <v xml:space="preserve">護板 </v>
      </c>
      <c r="E11" s="33" t="str">
        <f>BOM續頁!R18</f>
        <v>PTRTECTOR</v>
      </c>
      <c r="F11" s="33" t="str">
        <f>BOM續頁!S18</f>
        <v/>
      </c>
      <c r="G11" s="31">
        <f>'治具 設備-ME'!G11</f>
        <v>0</v>
      </c>
      <c r="H11" s="31">
        <f>'治具 設備-ME'!H11</f>
        <v>0</v>
      </c>
      <c r="I11" s="31">
        <f>'治具 設備-ME'!I11</f>
        <v>0</v>
      </c>
      <c r="J11" s="98" t="str">
        <f>IF(AND('治具 設備-ME'!J11="V",'治具 設備-ME'!N11="V"),'治具 設備-ME'!J11," ")</f>
        <v xml:space="preserve"> </v>
      </c>
      <c r="K11" s="47" t="str">
        <f>IF(AND('治具 設備-ME'!J11="V",'治具 設備-ME'!N11="V"),'治具 設備-ME'!K11," ")</f>
        <v xml:space="preserve"> </v>
      </c>
      <c r="L11" s="99" t="str">
        <f>IF(AND('治具 設備-ME'!J11="V",'治具 設備-ME'!N11="V"),'治具 設備-ME'!L11," ")</f>
        <v xml:space="preserve"> </v>
      </c>
      <c r="M11" s="99" t="str">
        <f>IF(AND('治具 設備-ME'!J11="V",'治具 設備-ME'!N11="V"),'治具 設備-ME'!M11," ")</f>
        <v xml:space="preserve"> </v>
      </c>
      <c r="N11" s="260"/>
      <c r="O11" s="76" t="str">
        <f t="shared" si="0"/>
        <v xml:space="preserve"> </v>
      </c>
      <c r="P11" s="75"/>
    </row>
    <row r="12" spans="1:19" ht="85.9" customHeight="1">
      <c r="A12" s="47" t="str">
        <f>IF(BOM續頁!AC19="V","延", IF(BOM續頁!AD19="V","新","  "))</f>
        <v>新</v>
      </c>
      <c r="B12" s="91">
        <f>BOM續頁!A19</f>
        <v>9</v>
      </c>
      <c r="C12" s="47" t="str">
        <f>BOM續頁!K19</f>
        <v>53551-D40D0</v>
      </c>
      <c r="D12" s="47" t="str">
        <f>BOM續頁!Q19</f>
        <v xml:space="preserve">掛鉤 </v>
      </c>
      <c r="E12" s="33" t="str">
        <f>BOM續頁!R19</f>
        <v>HOOK</v>
      </c>
      <c r="F12" s="33" t="str">
        <f>BOM續頁!S19</f>
        <v/>
      </c>
      <c r="G12" s="31">
        <f>'治具 設備-ME'!G12</f>
        <v>0</v>
      </c>
      <c r="H12" s="31">
        <f>'治具 設備-ME'!H12</f>
        <v>0</v>
      </c>
      <c r="I12" s="31">
        <f>'治具 設備-ME'!I12</f>
        <v>0</v>
      </c>
      <c r="J12" s="98" t="str">
        <f>IF(AND('治具 設備-ME'!J12="V",'治具 設備-ME'!N12="V"),'治具 設備-ME'!J12," ")</f>
        <v xml:space="preserve"> </v>
      </c>
      <c r="K12" s="47" t="str">
        <f>IF(AND('治具 設備-ME'!J12="V",'治具 設備-ME'!N12="V"),'治具 設備-ME'!K12," ")</f>
        <v xml:space="preserve"> </v>
      </c>
      <c r="L12" s="99" t="str">
        <f>IF(AND('治具 設備-ME'!J12="V",'治具 設備-ME'!N12="V"),'治具 設備-ME'!L12," ")</f>
        <v xml:space="preserve"> </v>
      </c>
      <c r="M12" s="99" t="str">
        <f>IF(AND('治具 設備-ME'!J12="V",'治具 設備-ME'!N12="V"),'治具 設備-ME'!M12," ")</f>
        <v xml:space="preserve"> </v>
      </c>
      <c r="N12" s="260"/>
      <c r="O12" s="76" t="str">
        <f t="shared" si="0"/>
        <v xml:space="preserve"> </v>
      </c>
      <c r="P12" s="75"/>
    </row>
    <row r="13" spans="1:19" ht="85.9" customHeight="1">
      <c r="A13" s="47" t="str">
        <f>IF(BOM續頁!AC20="V","延", IF(BOM續頁!AD20="V","新","  "))</f>
        <v>新</v>
      </c>
      <c r="B13" s="91">
        <f>BOM續頁!A20</f>
        <v>10</v>
      </c>
      <c r="C13" s="47" t="str">
        <f>BOM續頁!K20</f>
        <v>90249-08222</v>
      </c>
      <c r="D13" s="47" t="str">
        <f>BOM續頁!Q20</f>
        <v xml:space="preserve">掛鉤鉚釘 </v>
      </c>
      <c r="E13" s="33" t="str">
        <f>BOM續頁!R20</f>
        <v>RIVET - HOOK</v>
      </c>
      <c r="F13" s="33" t="str">
        <f>BOM續頁!S20</f>
        <v/>
      </c>
      <c r="G13" s="31">
        <f>'治具 設備-ME'!G13</f>
        <v>0</v>
      </c>
      <c r="H13" s="31">
        <f>'治具 設備-ME'!H13</f>
        <v>0</v>
      </c>
      <c r="I13" s="31">
        <f>'治具 設備-ME'!I13</f>
        <v>0</v>
      </c>
      <c r="J13" s="98" t="str">
        <f>IF(AND('治具 設備-ME'!J13="V",'治具 設備-ME'!N13="V"),'治具 設備-ME'!J13," ")</f>
        <v xml:space="preserve"> </v>
      </c>
      <c r="K13" s="47" t="str">
        <f>IF(AND('治具 設備-ME'!J13="V",'治具 設備-ME'!N13="V"),'治具 設備-ME'!K13," ")</f>
        <v xml:space="preserve"> </v>
      </c>
      <c r="L13" s="99" t="str">
        <f>IF(AND('治具 設備-ME'!J13="V",'治具 設備-ME'!N13="V"),'治具 設備-ME'!L13," ")</f>
        <v xml:space="preserve"> </v>
      </c>
      <c r="M13" s="99" t="str">
        <f>IF(AND('治具 設備-ME'!J13="V",'治具 設備-ME'!N13="V"),'治具 設備-ME'!M13," ")</f>
        <v xml:space="preserve"> </v>
      </c>
      <c r="N13" s="260"/>
      <c r="O13" s="76" t="str">
        <f t="shared" si="0"/>
        <v xml:space="preserve"> </v>
      </c>
      <c r="P13" s="75"/>
    </row>
    <row r="14" spans="1:19" ht="85.9" customHeight="1">
      <c r="A14" s="47" t="str">
        <f>IF(BOM續頁!AC21="V","延", IF(BOM續頁!AD21="V","新","  "))</f>
        <v>延</v>
      </c>
      <c r="B14" s="91">
        <f>BOM續頁!A21</f>
        <v>11</v>
      </c>
      <c r="C14" s="47" t="str">
        <f>BOM續頁!K21</f>
        <v>90506-09055</v>
      </c>
      <c r="D14" s="47" t="str">
        <f>BOM續頁!Q21</f>
        <v>鎖扣板簧</v>
      </c>
      <c r="E14" s="33" t="str">
        <f>BOM續頁!R21</f>
        <v/>
      </c>
      <c r="F14" s="33" t="str">
        <f>BOM續頁!S21</f>
        <v/>
      </c>
      <c r="G14" s="31">
        <f>'治具 設備-ME'!G14</f>
        <v>0</v>
      </c>
      <c r="H14" s="31">
        <f>'治具 設備-ME'!H14</f>
        <v>0</v>
      </c>
      <c r="I14" s="31">
        <f>'治具 設備-ME'!I14</f>
        <v>0</v>
      </c>
      <c r="J14" s="98" t="str">
        <f>IF(AND('治具 設備-ME'!J14="V",'治具 設備-ME'!N14="V"),'治具 設備-ME'!J14," ")</f>
        <v xml:space="preserve"> </v>
      </c>
      <c r="K14" s="47" t="str">
        <f>IF(AND('治具 設備-ME'!J14="V",'治具 設備-ME'!N14="V"),'治具 設備-ME'!K14," ")</f>
        <v xml:space="preserve"> </v>
      </c>
      <c r="L14" s="99" t="str">
        <f>IF(AND('治具 設備-ME'!J14="V",'治具 設備-ME'!N14="V"),'治具 設備-ME'!L14," ")</f>
        <v xml:space="preserve"> </v>
      </c>
      <c r="M14" s="99" t="str">
        <f>IF(AND('治具 設備-ME'!J14="V",'治具 設備-ME'!N14="V"),'治具 設備-ME'!M14," ")</f>
        <v xml:space="preserve"> </v>
      </c>
      <c r="N14" s="260"/>
      <c r="O14" s="76" t="str">
        <f t="shared" si="0"/>
        <v xml:space="preserve"> </v>
      </c>
      <c r="P14" s="75"/>
    </row>
    <row r="15" spans="1:19" ht="85.9" customHeight="1">
      <c r="A15" s="47" t="str">
        <f>IF(BOM續頁!AC22="V","延", IF(BOM續頁!AD22="V","新","  "))</f>
        <v>新</v>
      </c>
      <c r="B15" s="91">
        <f>BOM續頁!A22</f>
        <v>12</v>
      </c>
      <c r="C15" s="47" t="str">
        <f>BOM續頁!K22</f>
        <v>90506-12063</v>
      </c>
      <c r="D15" s="47" t="str">
        <f>BOM續頁!Q22</f>
        <v xml:space="preserve">掛鉤簧 </v>
      </c>
      <c r="E15" s="33" t="str">
        <f>BOM續頁!R22</f>
        <v>SPRING - HOOK</v>
      </c>
      <c r="F15" s="33" t="str">
        <f>BOM續頁!S22</f>
        <v/>
      </c>
      <c r="G15" s="31">
        <f>'治具 設備-ME'!G15</f>
        <v>0</v>
      </c>
      <c r="H15" s="31">
        <f>'治具 設備-ME'!H15</f>
        <v>0</v>
      </c>
      <c r="I15" s="31">
        <f>'治具 設備-ME'!I15</f>
        <v>0</v>
      </c>
      <c r="J15" s="98" t="str">
        <f>IF(AND('治具 設備-ME'!J15="V",'治具 設備-ME'!N15="V"),'治具 設備-ME'!J15," ")</f>
        <v xml:space="preserve"> </v>
      </c>
      <c r="K15" s="47" t="str">
        <f>IF(AND('治具 設備-ME'!J15="V",'治具 設備-ME'!N15="V"),'治具 設備-ME'!K15," ")</f>
        <v xml:space="preserve"> </v>
      </c>
      <c r="L15" s="99" t="str">
        <f>IF(AND('治具 設備-ME'!J15="V",'治具 設備-ME'!N15="V"),'治具 設備-ME'!L15," ")</f>
        <v xml:space="preserve"> </v>
      </c>
      <c r="M15" s="99" t="str">
        <f>IF(AND('治具 設備-ME'!J15="V",'治具 設備-ME'!N15="V"),'治具 設備-ME'!M15," ")</f>
        <v xml:space="preserve"> </v>
      </c>
      <c r="N15" s="260"/>
      <c r="O15" s="76" t="str">
        <f t="shared" si="0"/>
        <v xml:space="preserve"> </v>
      </c>
      <c r="P15" s="75"/>
    </row>
    <row r="16" spans="1:19" ht="85.9" customHeight="1">
      <c r="A16" s="47" t="str">
        <f>IF(BOM續頁!AC23="V","延", IF(BOM續頁!AD23="V","新","  "))</f>
        <v>新</v>
      </c>
      <c r="B16" s="91">
        <f>BOM續頁!A23</f>
        <v>13</v>
      </c>
      <c r="C16" s="47" t="str">
        <f>BOM續頁!K23</f>
        <v>90506-16077</v>
      </c>
      <c r="D16" s="47" t="str">
        <f>BOM續頁!Q23</f>
        <v xml:space="preserve">扣板簧 </v>
      </c>
      <c r="E16" s="33" t="str">
        <f>BOM續頁!R23</f>
        <v>SPRING LATCH</v>
      </c>
      <c r="F16" s="33" t="str">
        <f>BOM續頁!S23</f>
        <v>SWP-B</v>
      </c>
      <c r="G16" s="31">
        <f>'治具 設備-ME'!G16</f>
        <v>0</v>
      </c>
      <c r="H16" s="31">
        <f>'治具 設備-ME'!H16</f>
        <v>0</v>
      </c>
      <c r="I16" s="31">
        <f>'治具 設備-ME'!I16</f>
        <v>0</v>
      </c>
      <c r="J16" s="98" t="str">
        <f>IF(AND('治具 設備-ME'!J16="V",'治具 設備-ME'!N16="V"),'治具 設備-ME'!J16," ")</f>
        <v xml:space="preserve"> </v>
      </c>
      <c r="K16" s="47" t="str">
        <f>IF(AND('治具 設備-ME'!J16="V",'治具 設備-ME'!N16="V"),'治具 設備-ME'!K16," ")</f>
        <v xml:space="preserve"> </v>
      </c>
      <c r="L16" s="99" t="str">
        <f>IF(AND('治具 設備-ME'!J16="V",'治具 設備-ME'!N16="V"),'治具 設備-ME'!L16," ")</f>
        <v xml:space="preserve"> </v>
      </c>
      <c r="M16" s="99" t="str">
        <f>IF(AND('治具 設備-ME'!J16="V",'治具 設備-ME'!N16="V"),'治具 設備-ME'!M16," ")</f>
        <v xml:space="preserve"> </v>
      </c>
      <c r="N16" s="260"/>
      <c r="O16" s="76" t="str">
        <f t="shared" si="0"/>
        <v xml:space="preserve"> </v>
      </c>
      <c r="P16" s="75"/>
    </row>
    <row r="17" spans="1:16" ht="85.9" customHeight="1">
      <c r="A17" s="47" t="str">
        <f>IF(BOM續頁!AC24="V","延", IF(BOM續頁!AD24="V","新","  "))</f>
        <v xml:space="preserve">  </v>
      </c>
      <c r="B17" s="91">
        <f>BOM續頁!A24</f>
        <v>14</v>
      </c>
      <c r="C17" s="47">
        <f>BOM續頁!K24</f>
        <v>0</v>
      </c>
      <c r="D17" s="47">
        <f>BOM續頁!Q24</f>
        <v>0</v>
      </c>
      <c r="E17" s="33">
        <f>BOM續頁!R24</f>
        <v>0</v>
      </c>
      <c r="F17" s="33">
        <f>BOM續頁!S24</f>
        <v>0</v>
      </c>
      <c r="G17" s="31">
        <f>'治具 設備-ME'!G17</f>
        <v>0</v>
      </c>
      <c r="H17" s="31">
        <f>'治具 設備-ME'!H17</f>
        <v>0</v>
      </c>
      <c r="I17" s="31">
        <f>'治具 設備-ME'!I17</f>
        <v>0</v>
      </c>
      <c r="J17" s="98" t="str">
        <f>IF(AND('治具 設備-ME'!J17="V",'治具 設備-ME'!N17="V"),'治具 設備-ME'!J17," ")</f>
        <v xml:space="preserve"> </v>
      </c>
      <c r="K17" s="47" t="str">
        <f>IF(AND('治具 設備-ME'!J17="V",'治具 設備-ME'!N17="V"),'治具 設備-ME'!K17," ")</f>
        <v xml:space="preserve"> </v>
      </c>
      <c r="L17" s="99" t="str">
        <f>IF(AND('治具 設備-ME'!J17="V",'治具 設備-ME'!N17="V"),'治具 設備-ME'!L17," ")</f>
        <v xml:space="preserve"> </v>
      </c>
      <c r="M17" s="99" t="str">
        <f>IF(AND('治具 設備-ME'!J17="V",'治具 設備-ME'!N17="V"),'治具 設備-ME'!M17," ")</f>
        <v xml:space="preserve"> </v>
      </c>
      <c r="N17" s="260"/>
      <c r="O17" s="76" t="str">
        <f t="shared" si="0"/>
        <v xml:space="preserve"> </v>
      </c>
      <c r="P17" s="75"/>
    </row>
    <row r="18" spans="1:16" ht="85.9" customHeight="1">
      <c r="A18" s="47" t="str">
        <f>IF(BOM續頁!AC25="V","延", IF(BOM續頁!AD25="V","新","  "))</f>
        <v xml:space="preserve">  </v>
      </c>
      <c r="B18" s="91">
        <f>BOM續頁!A25</f>
        <v>15</v>
      </c>
      <c r="C18" s="47">
        <f>BOM續頁!K25</f>
        <v>0</v>
      </c>
      <c r="D18" s="47">
        <f>BOM續頁!Q25</f>
        <v>0</v>
      </c>
      <c r="E18" s="33">
        <f>BOM續頁!R25</f>
        <v>0</v>
      </c>
      <c r="F18" s="33">
        <f>BOM續頁!S25</f>
        <v>0</v>
      </c>
      <c r="G18" s="31">
        <f>'治具 設備-ME'!G18</f>
        <v>0</v>
      </c>
      <c r="H18" s="31">
        <f>'治具 設備-ME'!H18</f>
        <v>0</v>
      </c>
      <c r="I18" s="31">
        <f>'治具 設備-ME'!I18</f>
        <v>0</v>
      </c>
      <c r="J18" s="98" t="str">
        <f>IF(AND('治具 設備-ME'!J18="V",'治具 設備-ME'!N18="V"),'治具 設備-ME'!J18," ")</f>
        <v xml:space="preserve"> </v>
      </c>
      <c r="K18" s="47" t="str">
        <f>IF(AND('治具 設備-ME'!J18="V",'治具 設備-ME'!N18="V"),'治具 設備-ME'!K18," ")</f>
        <v xml:space="preserve"> </v>
      </c>
      <c r="L18" s="99" t="str">
        <f>IF(AND('治具 設備-ME'!J18="V",'治具 設備-ME'!N18="V"),'治具 設備-ME'!L18," ")</f>
        <v xml:space="preserve"> </v>
      </c>
      <c r="M18" s="99" t="str">
        <f>IF(AND('治具 設備-ME'!J18="V",'治具 設備-ME'!N18="V"),'治具 設備-ME'!M18," ")</f>
        <v xml:space="preserve"> </v>
      </c>
      <c r="N18" s="260"/>
      <c r="O18" s="76" t="str">
        <f t="shared" si="0"/>
        <v xml:space="preserve"> </v>
      </c>
      <c r="P18" s="75"/>
    </row>
    <row r="19" spans="1:16" ht="85.9" customHeight="1">
      <c r="A19" s="47" t="str">
        <f>IF(BOM續頁!AC26="V","延", IF(BOM續頁!AD26="V","新","  "))</f>
        <v xml:space="preserve">  </v>
      </c>
      <c r="B19" s="91">
        <f>BOM續頁!A26</f>
        <v>16</v>
      </c>
      <c r="C19" s="47">
        <f>BOM續頁!K26</f>
        <v>0</v>
      </c>
      <c r="D19" s="47">
        <f>BOM續頁!Q26</f>
        <v>0</v>
      </c>
      <c r="E19" s="33">
        <f>BOM續頁!R26</f>
        <v>0</v>
      </c>
      <c r="F19" s="33">
        <f>BOM續頁!S26</f>
        <v>0</v>
      </c>
      <c r="G19" s="31">
        <f>'治具 設備-ME'!G19</f>
        <v>0</v>
      </c>
      <c r="H19" s="31">
        <f>'治具 設備-ME'!H19</f>
        <v>0</v>
      </c>
      <c r="I19" s="31">
        <f>'治具 設備-ME'!I19</f>
        <v>0</v>
      </c>
      <c r="J19" s="98" t="str">
        <f>IF(AND('治具 設備-ME'!J19="V",'治具 設備-ME'!N19="V"),'治具 設備-ME'!J19," ")</f>
        <v xml:space="preserve"> </v>
      </c>
      <c r="K19" s="47" t="str">
        <f>IF(AND('治具 設備-ME'!J19="V",'治具 設備-ME'!N19="V"),'治具 設備-ME'!K19," ")</f>
        <v xml:space="preserve"> </v>
      </c>
      <c r="L19" s="99" t="str">
        <f>IF(AND('治具 設備-ME'!J19="V",'治具 設備-ME'!N19="V"),'治具 設備-ME'!L19," ")</f>
        <v xml:space="preserve"> </v>
      </c>
      <c r="M19" s="99" t="str">
        <f>IF(AND('治具 設備-ME'!J19="V",'治具 設備-ME'!N19="V"),'治具 設備-ME'!M19," ")</f>
        <v xml:space="preserve"> </v>
      </c>
      <c r="N19" s="260"/>
      <c r="O19" s="76" t="str">
        <f t="shared" si="0"/>
        <v xml:space="preserve"> </v>
      </c>
      <c r="P19" s="75"/>
    </row>
    <row r="20" spans="1:16" ht="85.9" customHeight="1">
      <c r="A20" s="47" t="str">
        <f>IF(BOM續頁!AC27="V","延", IF(BOM續頁!AD27="V","新","  "))</f>
        <v xml:space="preserve">  </v>
      </c>
      <c r="B20" s="91">
        <f>BOM續頁!A27</f>
        <v>17</v>
      </c>
      <c r="C20" s="47">
        <f>BOM續頁!K27</f>
        <v>0</v>
      </c>
      <c r="D20" s="47">
        <f>BOM續頁!Q27</f>
        <v>0</v>
      </c>
      <c r="E20" s="33">
        <f>BOM續頁!R27</f>
        <v>0</v>
      </c>
      <c r="F20" s="33">
        <f>BOM續頁!S27</f>
        <v>0</v>
      </c>
      <c r="G20" s="31">
        <f>'治具 設備-ME'!G20</f>
        <v>0</v>
      </c>
      <c r="H20" s="31">
        <f>'治具 設備-ME'!H20</f>
        <v>0</v>
      </c>
      <c r="I20" s="31">
        <f>'治具 設備-ME'!I20</f>
        <v>0</v>
      </c>
      <c r="J20" s="98" t="str">
        <f>IF(AND('治具 設備-ME'!J20="V",'治具 設備-ME'!N20="V"),'治具 設備-ME'!J20," ")</f>
        <v xml:space="preserve"> </v>
      </c>
      <c r="K20" s="47" t="str">
        <f>IF(AND('治具 設備-ME'!J20="V",'治具 設備-ME'!N20="V"),'治具 設備-ME'!K20," ")</f>
        <v xml:space="preserve"> </v>
      </c>
      <c r="L20" s="99" t="str">
        <f>IF(AND('治具 設備-ME'!J20="V",'治具 設備-ME'!N20="V"),'治具 設備-ME'!L20," ")</f>
        <v xml:space="preserve"> </v>
      </c>
      <c r="M20" s="99" t="str">
        <f>IF(AND('治具 設備-ME'!J20="V",'治具 設備-ME'!N20="V"),'治具 設備-ME'!M20," ")</f>
        <v xml:space="preserve"> </v>
      </c>
      <c r="N20" s="260"/>
      <c r="O20" s="76" t="str">
        <f t="shared" si="0"/>
        <v xml:space="preserve"> </v>
      </c>
      <c r="P20" s="75"/>
    </row>
    <row r="21" spans="1:16" ht="85.9" customHeight="1">
      <c r="A21" s="47" t="str">
        <f>IF(BOM續頁!AC28="V","延", IF(BOM續頁!AD28="V","新","  "))</f>
        <v xml:space="preserve">  </v>
      </c>
      <c r="B21" s="91">
        <f>BOM續頁!A28</f>
        <v>18</v>
      </c>
      <c r="C21" s="47">
        <f>BOM續頁!K28</f>
        <v>0</v>
      </c>
      <c r="D21" s="47">
        <f>BOM續頁!Q28</f>
        <v>0</v>
      </c>
      <c r="E21" s="33">
        <f>BOM續頁!R28</f>
        <v>0</v>
      </c>
      <c r="F21" s="33">
        <f>BOM續頁!S28</f>
        <v>0</v>
      </c>
      <c r="G21" s="31">
        <f>'治具 設備-ME'!G21</f>
        <v>0</v>
      </c>
      <c r="H21" s="31">
        <f>'治具 設備-ME'!H21</f>
        <v>0</v>
      </c>
      <c r="I21" s="31">
        <f>'治具 設備-ME'!I21</f>
        <v>0</v>
      </c>
      <c r="J21" s="98" t="str">
        <f>IF(AND('治具 設備-ME'!J21="V",'治具 設備-ME'!N21="V"),'治具 設備-ME'!J21," ")</f>
        <v xml:space="preserve"> </v>
      </c>
      <c r="K21" s="47" t="str">
        <f>IF(AND('治具 設備-ME'!J21="V",'治具 設備-ME'!N21="V"),'治具 設備-ME'!K21," ")</f>
        <v xml:space="preserve"> </v>
      </c>
      <c r="L21" s="99" t="str">
        <f>IF(AND('治具 設備-ME'!J21="V",'治具 設備-ME'!N21="V"),'治具 設備-ME'!L21," ")</f>
        <v xml:space="preserve"> </v>
      </c>
      <c r="M21" s="99" t="str">
        <f>IF(AND('治具 設備-ME'!J21="V",'治具 設備-ME'!N21="V"),'治具 設備-ME'!M21," ")</f>
        <v xml:space="preserve"> </v>
      </c>
      <c r="N21" s="260"/>
      <c r="O21" s="76" t="str">
        <f t="shared" si="0"/>
        <v xml:space="preserve"> </v>
      </c>
      <c r="P21" s="75"/>
    </row>
    <row r="22" spans="1:16" ht="85.9" customHeight="1">
      <c r="A22" s="47" t="str">
        <f>IF(BOM續頁!AC29="V","延", IF(BOM續頁!AD29="V","新","  "))</f>
        <v xml:space="preserve">  </v>
      </c>
      <c r="B22" s="91">
        <f>BOM續頁!A29</f>
        <v>19</v>
      </c>
      <c r="C22" s="47">
        <f>BOM續頁!K29</f>
        <v>0</v>
      </c>
      <c r="D22" s="47">
        <f>BOM續頁!Q29</f>
        <v>0</v>
      </c>
      <c r="E22" s="33">
        <f>BOM續頁!R29</f>
        <v>0</v>
      </c>
      <c r="F22" s="33">
        <f>BOM續頁!S29</f>
        <v>0</v>
      </c>
      <c r="G22" s="31">
        <f>'治具 設備-ME'!G22</f>
        <v>0</v>
      </c>
      <c r="H22" s="31">
        <f>'治具 設備-ME'!H22</f>
        <v>0</v>
      </c>
      <c r="I22" s="31">
        <f>'治具 設備-ME'!I22</f>
        <v>0</v>
      </c>
      <c r="J22" s="98" t="str">
        <f>IF(AND('治具 設備-ME'!J22="V",'治具 設備-ME'!N22="V"),'治具 設備-ME'!J22," ")</f>
        <v xml:space="preserve"> </v>
      </c>
      <c r="K22" s="47" t="str">
        <f>IF(AND('治具 設備-ME'!J22="V",'治具 設備-ME'!N22="V"),'治具 設備-ME'!K22," ")</f>
        <v xml:space="preserve"> </v>
      </c>
      <c r="L22" s="99" t="str">
        <f>IF(AND('治具 設備-ME'!J22="V",'治具 設備-ME'!N22="V"),'治具 設備-ME'!L22," ")</f>
        <v xml:space="preserve"> </v>
      </c>
      <c r="M22" s="99" t="str">
        <f>IF(AND('治具 設備-ME'!J22="V",'治具 設備-ME'!N22="V"),'治具 設備-ME'!M22," ")</f>
        <v xml:space="preserve"> </v>
      </c>
      <c r="N22" s="260"/>
      <c r="O22" s="76" t="str">
        <f t="shared" si="0"/>
        <v xml:space="preserve"> </v>
      </c>
      <c r="P22" s="75"/>
    </row>
    <row r="23" spans="1:16" ht="85.9" customHeight="1">
      <c r="A23" s="47" t="str">
        <f>IF(BOM續頁!AC30="V","延", IF(BOM續頁!AD30="V","新","  "))</f>
        <v xml:space="preserve">  </v>
      </c>
      <c r="B23" s="91">
        <f>BOM續頁!A30</f>
        <v>20</v>
      </c>
      <c r="C23" s="47">
        <f>BOM續頁!K30</f>
        <v>0</v>
      </c>
      <c r="D23" s="47">
        <f>BOM續頁!Q30</f>
        <v>0</v>
      </c>
      <c r="E23" s="33">
        <f>BOM續頁!R30</f>
        <v>0</v>
      </c>
      <c r="F23" s="33">
        <f>BOM續頁!S30</f>
        <v>0</v>
      </c>
      <c r="G23" s="31">
        <f>'治具 設備-ME'!G23</f>
        <v>0</v>
      </c>
      <c r="H23" s="31">
        <f>'治具 設備-ME'!H23</f>
        <v>0</v>
      </c>
      <c r="I23" s="31">
        <f>'治具 設備-ME'!I23</f>
        <v>0</v>
      </c>
      <c r="J23" s="98" t="str">
        <f>IF(AND('治具 設備-ME'!J23="V",'治具 設備-ME'!N23="V"),'治具 設備-ME'!J23," ")</f>
        <v xml:space="preserve"> </v>
      </c>
      <c r="K23" s="47" t="str">
        <f>IF(AND('治具 設備-ME'!J23="V",'治具 設備-ME'!N23="V"),'治具 設備-ME'!K23," ")</f>
        <v xml:space="preserve"> </v>
      </c>
      <c r="L23" s="99" t="str">
        <f>IF(AND('治具 設備-ME'!J23="V",'治具 設備-ME'!N23="V"),'治具 設備-ME'!L23," ")</f>
        <v xml:space="preserve"> </v>
      </c>
      <c r="M23" s="99" t="str">
        <f>IF(AND('治具 設備-ME'!J23="V",'治具 設備-ME'!N23="V"),'治具 設備-ME'!M23," ")</f>
        <v xml:space="preserve"> </v>
      </c>
      <c r="N23" s="260"/>
      <c r="O23" s="76" t="str">
        <f t="shared" si="0"/>
        <v xml:space="preserve"> </v>
      </c>
      <c r="P23" s="75"/>
    </row>
    <row r="24" spans="1:16" ht="85.9" customHeight="1">
      <c r="A24" s="47" t="str">
        <f>IF(BOM續頁!AC31="V","延", IF(BOM續頁!AD31="V","新","  "))</f>
        <v xml:space="preserve">  </v>
      </c>
      <c r="B24" s="91">
        <f>BOM續頁!A31</f>
        <v>21</v>
      </c>
      <c r="C24" s="47">
        <f>BOM續頁!K31</f>
        <v>0</v>
      </c>
      <c r="D24" s="47">
        <f>BOM續頁!Q31</f>
        <v>0</v>
      </c>
      <c r="E24" s="33">
        <f>BOM續頁!R31</f>
        <v>0</v>
      </c>
      <c r="F24" s="33">
        <f>BOM續頁!S31</f>
        <v>0</v>
      </c>
      <c r="G24" s="31">
        <f>'治具 設備-ME'!G24</f>
        <v>0</v>
      </c>
      <c r="H24" s="31">
        <f>'治具 設備-ME'!H24</f>
        <v>0</v>
      </c>
      <c r="I24" s="31">
        <f>'治具 設備-ME'!I24</f>
        <v>0</v>
      </c>
      <c r="J24" s="98" t="str">
        <f>IF(AND('治具 設備-ME'!J24="V",'治具 設備-ME'!N24="V"),'治具 設備-ME'!J24," ")</f>
        <v xml:space="preserve"> </v>
      </c>
      <c r="K24" s="47" t="str">
        <f>IF(AND('治具 設備-ME'!J24="V",'治具 設備-ME'!N24="V"),'治具 設備-ME'!K24," ")</f>
        <v xml:space="preserve"> </v>
      </c>
      <c r="L24" s="99" t="str">
        <f>IF(AND('治具 設備-ME'!J24="V",'治具 設備-ME'!N24="V"),'治具 設備-ME'!L24," ")</f>
        <v xml:space="preserve"> </v>
      </c>
      <c r="M24" s="99" t="str">
        <f>IF(AND('治具 設備-ME'!J24="V",'治具 設備-ME'!N24="V"),'治具 設備-ME'!M24," ")</f>
        <v xml:space="preserve"> </v>
      </c>
      <c r="N24" s="260"/>
      <c r="O24" s="76" t="str">
        <f t="shared" si="0"/>
        <v xml:space="preserve"> </v>
      </c>
      <c r="P24" s="75"/>
    </row>
    <row r="25" spans="1:16" ht="85.9" customHeight="1">
      <c r="A25" s="47" t="str">
        <f>IF(BOM續頁!AC32="V","延", IF(BOM續頁!AD32="V","新","  "))</f>
        <v xml:space="preserve">  </v>
      </c>
      <c r="B25" s="91">
        <f>BOM續頁!A32</f>
        <v>22</v>
      </c>
      <c r="C25" s="47">
        <f>BOM續頁!K32</f>
        <v>0</v>
      </c>
      <c r="D25" s="47">
        <f>BOM續頁!Q32</f>
        <v>0</v>
      </c>
      <c r="E25" s="33">
        <f>BOM續頁!R32</f>
        <v>0</v>
      </c>
      <c r="F25" s="33">
        <f>BOM續頁!S32</f>
        <v>0</v>
      </c>
      <c r="G25" s="31">
        <f>'治具 設備-ME'!G25</f>
        <v>0</v>
      </c>
      <c r="H25" s="31">
        <f>'治具 設備-ME'!H25</f>
        <v>0</v>
      </c>
      <c r="I25" s="31">
        <f>'治具 設備-ME'!I25</f>
        <v>0</v>
      </c>
      <c r="J25" s="98" t="str">
        <f>IF(AND('治具 設備-ME'!J25="V",'治具 設備-ME'!N25="V"),'治具 設備-ME'!J25," ")</f>
        <v xml:space="preserve"> </v>
      </c>
      <c r="K25" s="47" t="str">
        <f>IF(AND('治具 設備-ME'!J25="V",'治具 設備-ME'!N25="V"),'治具 設備-ME'!K25," ")</f>
        <v xml:space="preserve"> </v>
      </c>
      <c r="L25" s="99" t="str">
        <f>IF(AND('治具 設備-ME'!J25="V",'治具 設備-ME'!N25="V"),'治具 設備-ME'!L25," ")</f>
        <v xml:space="preserve"> </v>
      </c>
      <c r="M25" s="99" t="str">
        <f>IF(AND('治具 設備-ME'!J25="V",'治具 設備-ME'!N25="V"),'治具 設備-ME'!M25," ")</f>
        <v xml:space="preserve"> </v>
      </c>
      <c r="N25" s="260"/>
      <c r="O25" s="76" t="str">
        <f t="shared" si="0"/>
        <v xml:space="preserve"> </v>
      </c>
      <c r="P25" s="75"/>
    </row>
    <row r="26" spans="1:16" ht="85.9" customHeight="1">
      <c r="A26" s="47" t="str">
        <f>IF(BOM續頁!AC33="V","延", IF(BOM續頁!AD33="V","新","  "))</f>
        <v xml:space="preserve">  </v>
      </c>
      <c r="B26" s="91">
        <f>BOM續頁!A33</f>
        <v>23</v>
      </c>
      <c r="C26" s="47">
        <f>BOM續頁!K33</f>
        <v>0</v>
      </c>
      <c r="D26" s="47">
        <f>BOM續頁!Q33</f>
        <v>0</v>
      </c>
      <c r="E26" s="33">
        <f>BOM續頁!R33</f>
        <v>0</v>
      </c>
      <c r="F26" s="33">
        <f>BOM續頁!S33</f>
        <v>0</v>
      </c>
      <c r="G26" s="31">
        <f>'治具 設備-ME'!G26</f>
        <v>0</v>
      </c>
      <c r="H26" s="31">
        <f>'治具 設備-ME'!H26</f>
        <v>0</v>
      </c>
      <c r="I26" s="31">
        <f>'治具 設備-ME'!I26</f>
        <v>0</v>
      </c>
      <c r="J26" s="98" t="str">
        <f>IF(AND('治具 設備-ME'!J26="V",'治具 設備-ME'!N26="V"),'治具 設備-ME'!J26," ")</f>
        <v xml:space="preserve"> </v>
      </c>
      <c r="K26" s="47" t="str">
        <f>IF(AND('治具 設備-ME'!J26="V",'治具 設備-ME'!N26="V"),'治具 設備-ME'!K26," ")</f>
        <v xml:space="preserve"> </v>
      </c>
      <c r="L26" s="99" t="str">
        <f>IF(AND('治具 設備-ME'!J26="V",'治具 設備-ME'!N26="V"),'治具 設備-ME'!L26," ")</f>
        <v xml:space="preserve"> </v>
      </c>
      <c r="M26" s="99" t="str">
        <f>IF(AND('治具 設備-ME'!J26="V",'治具 設備-ME'!N26="V"),'治具 設備-ME'!M26," ")</f>
        <v xml:space="preserve"> </v>
      </c>
      <c r="N26" s="260"/>
      <c r="O26" s="76" t="str">
        <f t="shared" si="0"/>
        <v xml:space="preserve"> </v>
      </c>
      <c r="P26" s="75"/>
    </row>
    <row r="27" spans="1:16" ht="85.9" customHeight="1">
      <c r="A27" s="47" t="str">
        <f>IF(BOM續頁!AC34="V","延", IF(BOM續頁!AD34="V","新","  "))</f>
        <v xml:space="preserve">  </v>
      </c>
      <c r="B27" s="91">
        <f>BOM續頁!A34</f>
        <v>24</v>
      </c>
      <c r="C27" s="47">
        <f>BOM續頁!K34</f>
        <v>0</v>
      </c>
      <c r="D27" s="47">
        <f>BOM續頁!Q34</f>
        <v>0</v>
      </c>
      <c r="E27" s="33">
        <f>BOM續頁!R34</f>
        <v>0</v>
      </c>
      <c r="F27" s="33">
        <f>BOM續頁!S34</f>
        <v>0</v>
      </c>
      <c r="G27" s="31">
        <f>'治具 設備-ME'!G27</f>
        <v>0</v>
      </c>
      <c r="H27" s="31">
        <f>'治具 設備-ME'!H27</f>
        <v>0</v>
      </c>
      <c r="I27" s="31">
        <f>'治具 設備-ME'!I27</f>
        <v>0</v>
      </c>
      <c r="J27" s="98" t="str">
        <f>IF(AND('治具 設備-ME'!J27="V",'治具 設備-ME'!N27="V"),'治具 設備-ME'!J27," ")</f>
        <v xml:space="preserve"> </v>
      </c>
      <c r="K27" s="47" t="str">
        <f>IF(AND('治具 設備-ME'!J27="V",'治具 設備-ME'!N27="V"),'治具 設備-ME'!K27," ")</f>
        <v xml:space="preserve"> </v>
      </c>
      <c r="L27" s="99" t="str">
        <f>IF(AND('治具 設備-ME'!J27="V",'治具 設備-ME'!N27="V"),'治具 設備-ME'!L27," ")</f>
        <v xml:space="preserve"> </v>
      </c>
      <c r="M27" s="99" t="str">
        <f>IF(AND('治具 設備-ME'!J27="V",'治具 設備-ME'!N27="V"),'治具 設備-ME'!M27," ")</f>
        <v xml:space="preserve"> </v>
      </c>
      <c r="N27" s="260"/>
      <c r="O27" s="76" t="str">
        <f t="shared" si="0"/>
        <v xml:space="preserve"> </v>
      </c>
      <c r="P27" s="75"/>
    </row>
    <row r="28" spans="1:16" ht="85.9" customHeight="1">
      <c r="A28" s="47" t="str">
        <f>IF(BOM續頁!AC35="V","延", IF(BOM續頁!AD35="V","新","  "))</f>
        <v xml:space="preserve">  </v>
      </c>
      <c r="B28" s="91">
        <f>BOM續頁!A35</f>
        <v>25</v>
      </c>
      <c r="C28" s="47">
        <f>BOM續頁!K35</f>
        <v>0</v>
      </c>
      <c r="D28" s="47">
        <f>BOM續頁!Q35</f>
        <v>0</v>
      </c>
      <c r="E28" s="33">
        <f>BOM續頁!R35</f>
        <v>0</v>
      </c>
      <c r="F28" s="33">
        <f>BOM續頁!S35</f>
        <v>0</v>
      </c>
      <c r="G28" s="31">
        <f>'治具 設備-ME'!G28</f>
        <v>0</v>
      </c>
      <c r="H28" s="31">
        <f>'治具 設備-ME'!H28</f>
        <v>0</v>
      </c>
      <c r="I28" s="31">
        <f>'治具 設備-ME'!I28</f>
        <v>0</v>
      </c>
      <c r="J28" s="98" t="str">
        <f>IF(AND('治具 設備-ME'!J28="V",'治具 設備-ME'!N28="V"),'治具 設備-ME'!J28," ")</f>
        <v xml:space="preserve"> </v>
      </c>
      <c r="K28" s="47" t="str">
        <f>IF(AND('治具 設備-ME'!J28="V",'治具 設備-ME'!N28="V"),'治具 設備-ME'!K28," ")</f>
        <v xml:space="preserve"> </v>
      </c>
      <c r="L28" s="99" t="str">
        <f>IF(AND('治具 設備-ME'!J28="V",'治具 設備-ME'!N28="V"),'治具 設備-ME'!L28," ")</f>
        <v xml:space="preserve"> </v>
      </c>
      <c r="M28" s="99" t="str">
        <f>IF(AND('治具 設備-ME'!J28="V",'治具 設備-ME'!N28="V"),'治具 設備-ME'!M28," ")</f>
        <v xml:space="preserve"> </v>
      </c>
      <c r="N28" s="260"/>
      <c r="O28" s="76" t="str">
        <f t="shared" si="0"/>
        <v xml:space="preserve"> </v>
      </c>
      <c r="P28" s="75"/>
    </row>
    <row r="29" spans="1:16" ht="85.9" customHeight="1">
      <c r="A29" s="47" t="str">
        <f>IF(BOM續頁!AC36="V","延", IF(BOM續頁!AD36="V","新","  "))</f>
        <v xml:space="preserve">  </v>
      </c>
      <c r="B29" s="91">
        <f>BOM續頁!A36</f>
        <v>26</v>
      </c>
      <c r="C29" s="47">
        <f>BOM續頁!K36</f>
        <v>0</v>
      </c>
      <c r="D29" s="47">
        <f>BOM續頁!Q36</f>
        <v>0</v>
      </c>
      <c r="E29" s="33">
        <f>BOM續頁!R36</f>
        <v>0</v>
      </c>
      <c r="F29" s="33">
        <f>BOM續頁!S36</f>
        <v>0</v>
      </c>
      <c r="G29" s="31">
        <f>'治具 設備-ME'!G29</f>
        <v>0</v>
      </c>
      <c r="H29" s="31">
        <f>'治具 設備-ME'!H29</f>
        <v>0</v>
      </c>
      <c r="I29" s="31">
        <f>'治具 設備-ME'!I29</f>
        <v>0</v>
      </c>
      <c r="J29" s="98" t="str">
        <f>IF(AND('治具 設備-ME'!J29="V",'治具 設備-ME'!N29="V"),'治具 設備-ME'!J29," ")</f>
        <v xml:space="preserve"> </v>
      </c>
      <c r="K29" s="47" t="str">
        <f>IF(AND('治具 設備-ME'!J29="V",'治具 設備-ME'!N29="V"),'治具 設備-ME'!K29," ")</f>
        <v xml:space="preserve"> </v>
      </c>
      <c r="L29" s="99" t="str">
        <f>IF(AND('治具 設備-ME'!J29="V",'治具 設備-ME'!N29="V"),'治具 設備-ME'!L29," ")</f>
        <v xml:space="preserve"> </v>
      </c>
      <c r="M29" s="99" t="str">
        <f>IF(AND('治具 設備-ME'!J29="V",'治具 設備-ME'!N29="V"),'治具 設備-ME'!M29," ")</f>
        <v xml:space="preserve"> </v>
      </c>
      <c r="N29" s="260"/>
      <c r="O29" s="76" t="str">
        <f t="shared" si="0"/>
        <v xml:space="preserve"> </v>
      </c>
      <c r="P29" s="75"/>
    </row>
    <row r="30" spans="1:16" ht="85.9" customHeight="1">
      <c r="A30" s="47" t="str">
        <f>IF(BOM續頁!AC37="V","延", IF(BOM續頁!AD37="V","新","  "))</f>
        <v xml:space="preserve">  </v>
      </c>
      <c r="B30" s="91">
        <f>BOM續頁!A37</f>
        <v>27</v>
      </c>
      <c r="C30" s="47">
        <f>BOM續頁!K37</f>
        <v>0</v>
      </c>
      <c r="D30" s="47">
        <f>BOM續頁!Q37</f>
        <v>0</v>
      </c>
      <c r="E30" s="33">
        <f>BOM續頁!R37</f>
        <v>0</v>
      </c>
      <c r="F30" s="33">
        <f>BOM續頁!S37</f>
        <v>0</v>
      </c>
      <c r="G30" s="31">
        <f>'治具 設備-ME'!G30</f>
        <v>0</v>
      </c>
      <c r="H30" s="31">
        <f>'治具 設備-ME'!H30</f>
        <v>0</v>
      </c>
      <c r="I30" s="31">
        <f>'治具 設備-ME'!I30</f>
        <v>0</v>
      </c>
      <c r="J30" s="98" t="str">
        <f>IF(AND('治具 設備-ME'!J30="V",'治具 設備-ME'!N30="V"),'治具 設備-ME'!J30," ")</f>
        <v xml:space="preserve"> </v>
      </c>
      <c r="K30" s="47" t="str">
        <f>IF(AND('治具 設備-ME'!J30="V",'治具 設備-ME'!N30="V"),'治具 設備-ME'!K30," ")</f>
        <v xml:space="preserve"> </v>
      </c>
      <c r="L30" s="99" t="str">
        <f>IF(AND('治具 設備-ME'!J30="V",'治具 設備-ME'!N30="V"),'治具 設備-ME'!L30," ")</f>
        <v xml:space="preserve"> </v>
      </c>
      <c r="M30" s="99" t="str">
        <f>IF(AND('治具 設備-ME'!J30="V",'治具 設備-ME'!N30="V"),'治具 設備-ME'!M30," ")</f>
        <v xml:space="preserve"> </v>
      </c>
      <c r="N30" s="260"/>
      <c r="O30" s="76" t="str">
        <f t="shared" si="0"/>
        <v xml:space="preserve"> </v>
      </c>
      <c r="P30" s="75"/>
    </row>
    <row r="31" spans="1:16" ht="85.9" customHeight="1">
      <c r="A31" s="47" t="str">
        <f>IF(BOM續頁!AC38="V","延", IF(BOM續頁!AD38="V","新","  "))</f>
        <v xml:space="preserve">  </v>
      </c>
      <c r="B31" s="91">
        <f>BOM續頁!A38</f>
        <v>28</v>
      </c>
      <c r="C31" s="47">
        <f>BOM續頁!K38</f>
        <v>0</v>
      </c>
      <c r="D31" s="47">
        <f>BOM續頁!Q38</f>
        <v>0</v>
      </c>
      <c r="E31" s="33">
        <f>BOM續頁!R38</f>
        <v>0</v>
      </c>
      <c r="F31" s="33">
        <f>BOM續頁!S38</f>
        <v>0</v>
      </c>
      <c r="G31" s="31">
        <f>'治具 設備-ME'!G31</f>
        <v>0</v>
      </c>
      <c r="H31" s="31">
        <f>'治具 設備-ME'!H31</f>
        <v>0</v>
      </c>
      <c r="I31" s="31">
        <f>'治具 設備-ME'!I31</f>
        <v>0</v>
      </c>
      <c r="J31" s="98" t="str">
        <f>IF(AND('治具 設備-ME'!J31="V",'治具 設備-ME'!N31="V"),'治具 設備-ME'!J31," ")</f>
        <v xml:space="preserve"> </v>
      </c>
      <c r="K31" s="47" t="str">
        <f>IF(AND('治具 設備-ME'!J31="V",'治具 設備-ME'!N31="V"),'治具 設備-ME'!K31," ")</f>
        <v xml:space="preserve"> </v>
      </c>
      <c r="L31" s="99" t="str">
        <f>IF(AND('治具 設備-ME'!J31="V",'治具 設備-ME'!N31="V"),'治具 設備-ME'!L31," ")</f>
        <v xml:space="preserve"> </v>
      </c>
      <c r="M31" s="99" t="str">
        <f>IF(AND('治具 設備-ME'!J31="V",'治具 設備-ME'!N31="V"),'治具 設備-ME'!M31," ")</f>
        <v xml:space="preserve"> </v>
      </c>
      <c r="N31" s="260"/>
      <c r="O31" s="76" t="str">
        <f t="shared" si="0"/>
        <v xml:space="preserve"> </v>
      </c>
      <c r="P31" s="75"/>
    </row>
    <row r="32" spans="1:16" ht="85.9" customHeight="1">
      <c r="A32" s="47" t="str">
        <f>IF(BOM續頁!AC39="V","延", IF(BOM續頁!AD39="V","新","  "))</f>
        <v xml:space="preserve">  </v>
      </c>
      <c r="B32" s="91">
        <f>BOM續頁!A39</f>
        <v>29</v>
      </c>
      <c r="C32" s="47">
        <f>BOM續頁!K39</f>
        <v>0</v>
      </c>
      <c r="D32" s="47">
        <f>BOM續頁!Q39</f>
        <v>0</v>
      </c>
      <c r="E32" s="33">
        <f>BOM續頁!R39</f>
        <v>0</v>
      </c>
      <c r="F32" s="33">
        <f>BOM續頁!S39</f>
        <v>0</v>
      </c>
      <c r="G32" s="31">
        <f>'治具 設備-ME'!G32</f>
        <v>0</v>
      </c>
      <c r="H32" s="31">
        <f>'治具 設備-ME'!H32</f>
        <v>0</v>
      </c>
      <c r="I32" s="31">
        <f>'治具 設備-ME'!I32</f>
        <v>0</v>
      </c>
      <c r="J32" s="98" t="str">
        <f>IF(AND('治具 設備-ME'!J32="V",'治具 設備-ME'!N32="V"),'治具 設備-ME'!J32," ")</f>
        <v xml:space="preserve"> </v>
      </c>
      <c r="K32" s="47" t="str">
        <f>IF(AND('治具 設備-ME'!J32="V",'治具 設備-ME'!N32="V"),'治具 設備-ME'!K32," ")</f>
        <v xml:space="preserve"> </v>
      </c>
      <c r="L32" s="99" t="str">
        <f>IF(AND('治具 設備-ME'!J32="V",'治具 設備-ME'!N32="V"),'治具 設備-ME'!L32," ")</f>
        <v xml:space="preserve"> </v>
      </c>
      <c r="M32" s="99" t="str">
        <f>IF(AND('治具 設備-ME'!J32="V",'治具 設備-ME'!N32="V"),'治具 設備-ME'!M32," ")</f>
        <v xml:space="preserve"> </v>
      </c>
      <c r="N32" s="260"/>
      <c r="O32" s="76" t="str">
        <f t="shared" si="0"/>
        <v xml:space="preserve"> </v>
      </c>
      <c r="P32" s="75"/>
    </row>
    <row r="33" spans="1:16" ht="85.9" customHeight="1">
      <c r="A33" s="47" t="str">
        <f>IF(BOM續頁!AC40="V","延", IF(BOM續頁!AD40="V","新","  "))</f>
        <v xml:space="preserve">  </v>
      </c>
      <c r="B33" s="91">
        <f>BOM續頁!A40</f>
        <v>30</v>
      </c>
      <c r="C33" s="47">
        <f>BOM續頁!K40</f>
        <v>0</v>
      </c>
      <c r="D33" s="47">
        <f>BOM續頁!Q40</f>
        <v>0</v>
      </c>
      <c r="E33" s="33">
        <f>BOM續頁!R40</f>
        <v>0</v>
      </c>
      <c r="F33" s="33">
        <f>BOM續頁!S40</f>
        <v>0</v>
      </c>
      <c r="G33" s="31">
        <f>'治具 設備-ME'!G33</f>
        <v>0</v>
      </c>
      <c r="H33" s="31">
        <f>'治具 設備-ME'!H33</f>
        <v>0</v>
      </c>
      <c r="I33" s="31">
        <f>'治具 設備-ME'!I33</f>
        <v>0</v>
      </c>
      <c r="J33" s="98" t="str">
        <f>IF(AND('治具 設備-ME'!J33="V",'治具 設備-ME'!N33="V"),'治具 設備-ME'!J33," ")</f>
        <v xml:space="preserve"> </v>
      </c>
      <c r="K33" s="47" t="str">
        <f>IF(AND('治具 設備-ME'!J33="V",'治具 設備-ME'!N33="V"),'治具 設備-ME'!K33," ")</f>
        <v xml:space="preserve"> </v>
      </c>
      <c r="L33" s="99" t="str">
        <f>IF(AND('治具 設備-ME'!J33="V",'治具 設備-ME'!N33="V"),'治具 設備-ME'!L33," ")</f>
        <v xml:space="preserve"> </v>
      </c>
      <c r="M33" s="99" t="str">
        <f>IF(AND('治具 設備-ME'!J33="V",'治具 設備-ME'!N33="V"),'治具 設備-ME'!M33," ")</f>
        <v xml:space="preserve"> </v>
      </c>
      <c r="N33" s="260"/>
      <c r="O33" s="76" t="str">
        <f t="shared" si="0"/>
        <v xml:space="preserve"> </v>
      </c>
      <c r="P33" s="75"/>
    </row>
    <row r="34" spans="1:16" ht="85.9" customHeight="1">
      <c r="A34" s="47" t="str">
        <f>IF(BOM續頁!AC41="V","延", IF(BOM續頁!AD41="V","新","  "))</f>
        <v xml:space="preserve">  </v>
      </c>
      <c r="B34" s="91">
        <f>BOM續頁!A41</f>
        <v>31</v>
      </c>
      <c r="C34" s="47">
        <f>BOM續頁!K41</f>
        <v>0</v>
      </c>
      <c r="D34" s="47">
        <f>BOM續頁!Q41</f>
        <v>0</v>
      </c>
      <c r="E34" s="33">
        <f>BOM續頁!R41</f>
        <v>0</v>
      </c>
      <c r="F34" s="33">
        <f>BOM續頁!S41</f>
        <v>0</v>
      </c>
      <c r="G34" s="31">
        <f>'治具 設備-ME'!G34</f>
        <v>0</v>
      </c>
      <c r="H34" s="31">
        <f>'治具 設備-ME'!H34</f>
        <v>0</v>
      </c>
      <c r="I34" s="31">
        <f>'治具 設備-ME'!I34</f>
        <v>0</v>
      </c>
      <c r="J34" s="98" t="str">
        <f>IF(AND('治具 設備-ME'!J34="V",'治具 設備-ME'!N34="V"),'治具 設備-ME'!J34," ")</f>
        <v xml:space="preserve"> </v>
      </c>
      <c r="K34" s="47" t="str">
        <f>IF(AND('治具 設備-ME'!J34="V",'治具 設備-ME'!N34="V"),'治具 設備-ME'!K34," ")</f>
        <v xml:space="preserve"> </v>
      </c>
      <c r="L34" s="99" t="str">
        <f>IF(AND('治具 設備-ME'!J34="V",'治具 設備-ME'!N34="V"),'治具 設備-ME'!L34," ")</f>
        <v xml:space="preserve"> </v>
      </c>
      <c r="M34" s="99" t="str">
        <f>IF(AND('治具 設備-ME'!J34="V",'治具 設備-ME'!N34="V"),'治具 設備-ME'!M34," ")</f>
        <v xml:space="preserve"> </v>
      </c>
      <c r="N34" s="260"/>
      <c r="O34" s="76" t="str">
        <f t="shared" si="0"/>
        <v xml:space="preserve"> </v>
      </c>
      <c r="P34" s="75"/>
    </row>
    <row r="35" spans="1:16" ht="85.9" customHeight="1">
      <c r="A35" s="47" t="str">
        <f>IF(BOM續頁!AC42="V","延", IF(BOM續頁!AD42="V","新","  "))</f>
        <v xml:space="preserve">  </v>
      </c>
      <c r="B35" s="91">
        <f>BOM續頁!A42</f>
        <v>32</v>
      </c>
      <c r="C35" s="47">
        <f>BOM續頁!K42</f>
        <v>0</v>
      </c>
      <c r="D35" s="47">
        <f>BOM續頁!Q42</f>
        <v>0</v>
      </c>
      <c r="E35" s="33">
        <f>BOM續頁!R42</f>
        <v>0</v>
      </c>
      <c r="F35" s="33">
        <f>BOM續頁!S42</f>
        <v>0</v>
      </c>
      <c r="G35" s="31">
        <f>'治具 設備-ME'!G35</f>
        <v>0</v>
      </c>
      <c r="H35" s="31">
        <f>'治具 設備-ME'!H35</f>
        <v>0</v>
      </c>
      <c r="I35" s="31">
        <f>'治具 設備-ME'!I35</f>
        <v>0</v>
      </c>
      <c r="J35" s="98" t="str">
        <f>IF(AND('治具 設備-ME'!J35="V",'治具 設備-ME'!N35="V"),'治具 設備-ME'!J35," ")</f>
        <v xml:space="preserve"> </v>
      </c>
      <c r="K35" s="47" t="str">
        <f>IF(AND('治具 設備-ME'!J35="V",'治具 設備-ME'!N35="V"),'治具 設備-ME'!K35," ")</f>
        <v xml:space="preserve"> </v>
      </c>
      <c r="L35" s="99" t="str">
        <f>IF(AND('治具 設備-ME'!J35="V",'治具 設備-ME'!N35="V"),'治具 設備-ME'!L35," ")</f>
        <v xml:space="preserve"> </v>
      </c>
      <c r="M35" s="99" t="str">
        <f>IF(AND('治具 設備-ME'!J35="V",'治具 設備-ME'!N35="V"),'治具 設備-ME'!M35," ")</f>
        <v xml:space="preserve"> </v>
      </c>
      <c r="N35" s="260"/>
      <c r="O35" s="76" t="str">
        <f t="shared" si="0"/>
        <v xml:space="preserve"> </v>
      </c>
      <c r="P35" s="75"/>
    </row>
    <row r="36" spans="1:16" ht="85.9" customHeight="1">
      <c r="A36" s="47" t="str">
        <f>IF(BOM續頁!AC43="V","延", IF(BOM續頁!AD43="V","新","  "))</f>
        <v xml:space="preserve">  </v>
      </c>
      <c r="B36" s="91">
        <f>BOM續頁!A43</f>
        <v>33</v>
      </c>
      <c r="C36" s="47">
        <f>BOM續頁!K43</f>
        <v>0</v>
      </c>
      <c r="D36" s="47">
        <f>BOM續頁!Q43</f>
        <v>0</v>
      </c>
      <c r="E36" s="33">
        <f>BOM續頁!R43</f>
        <v>0</v>
      </c>
      <c r="F36" s="33">
        <f>BOM續頁!S43</f>
        <v>0</v>
      </c>
      <c r="G36" s="31">
        <f>'治具 設備-ME'!G36</f>
        <v>0</v>
      </c>
      <c r="H36" s="31">
        <f>'治具 設備-ME'!H36</f>
        <v>0</v>
      </c>
      <c r="I36" s="31">
        <f>'治具 設備-ME'!I36</f>
        <v>0</v>
      </c>
      <c r="J36" s="98" t="str">
        <f>IF(AND('治具 設備-ME'!J36="V",'治具 設備-ME'!N36="V"),'治具 設備-ME'!J36," ")</f>
        <v xml:space="preserve"> </v>
      </c>
      <c r="K36" s="47" t="str">
        <f>IF(AND('治具 設備-ME'!J36="V",'治具 設備-ME'!N36="V"),'治具 設備-ME'!K36," ")</f>
        <v xml:space="preserve"> </v>
      </c>
      <c r="L36" s="99" t="str">
        <f>IF(AND('治具 設備-ME'!J36="V",'治具 設備-ME'!N36="V"),'治具 設備-ME'!L36," ")</f>
        <v xml:space="preserve"> </v>
      </c>
      <c r="M36" s="99" t="str">
        <f>IF(AND('治具 設備-ME'!J36="V",'治具 設備-ME'!N36="V"),'治具 設備-ME'!M36," ")</f>
        <v xml:space="preserve"> </v>
      </c>
      <c r="N36" s="260"/>
      <c r="O36" s="76" t="str">
        <f t="shared" si="0"/>
        <v xml:space="preserve"> </v>
      </c>
      <c r="P36" s="75"/>
    </row>
    <row r="37" spans="1:16" ht="85.9" customHeight="1">
      <c r="A37" s="47" t="str">
        <f>IF(BOM續頁!AC44="V","延", IF(BOM續頁!AD44="V","新","  "))</f>
        <v xml:space="preserve">  </v>
      </c>
      <c r="B37" s="91">
        <f>BOM續頁!A44</f>
        <v>34</v>
      </c>
      <c r="C37" s="47">
        <f>BOM續頁!K44</f>
        <v>0</v>
      </c>
      <c r="D37" s="47">
        <f>BOM續頁!Q44</f>
        <v>0</v>
      </c>
      <c r="E37" s="33">
        <f>BOM續頁!R44</f>
        <v>0</v>
      </c>
      <c r="F37" s="33">
        <f>BOM續頁!S44</f>
        <v>0</v>
      </c>
      <c r="G37" s="31">
        <f>'治具 設備-ME'!G37</f>
        <v>0</v>
      </c>
      <c r="H37" s="31">
        <f>'治具 設備-ME'!H37</f>
        <v>0</v>
      </c>
      <c r="I37" s="31">
        <f>'治具 設備-ME'!I37</f>
        <v>0</v>
      </c>
      <c r="J37" s="98" t="str">
        <f>IF(AND('治具 設備-ME'!J37="V",'治具 設備-ME'!N37="V"),'治具 設備-ME'!J37," ")</f>
        <v xml:space="preserve"> </v>
      </c>
      <c r="K37" s="47" t="str">
        <f>IF(AND('治具 設備-ME'!J37="V",'治具 設備-ME'!N37="V"),'治具 設備-ME'!K37," ")</f>
        <v xml:space="preserve"> </v>
      </c>
      <c r="L37" s="99" t="str">
        <f>IF(AND('治具 設備-ME'!J37="V",'治具 設備-ME'!N37="V"),'治具 設備-ME'!L37," ")</f>
        <v xml:space="preserve"> </v>
      </c>
      <c r="M37" s="99" t="str">
        <f>IF(AND('治具 設備-ME'!J37="V",'治具 設備-ME'!N37="V"),'治具 設備-ME'!M37," ")</f>
        <v xml:space="preserve"> </v>
      </c>
      <c r="N37" s="260"/>
      <c r="O37" s="76" t="str">
        <f t="shared" si="0"/>
        <v xml:space="preserve"> </v>
      </c>
      <c r="P37" s="75"/>
    </row>
    <row r="38" spans="1:16" ht="85.9" customHeight="1">
      <c r="A38" s="47" t="str">
        <f>IF(BOM續頁!AC45="V","延", IF(BOM續頁!AD45="V","新","  "))</f>
        <v xml:space="preserve">  </v>
      </c>
      <c r="B38" s="91">
        <f>BOM續頁!A45</f>
        <v>35</v>
      </c>
      <c r="C38" s="47">
        <f>BOM續頁!K45</f>
        <v>0</v>
      </c>
      <c r="D38" s="47">
        <f>BOM續頁!Q45</f>
        <v>0</v>
      </c>
      <c r="E38" s="33">
        <f>BOM續頁!R45</f>
        <v>0</v>
      </c>
      <c r="F38" s="33">
        <f>BOM續頁!S45</f>
        <v>0</v>
      </c>
      <c r="G38" s="31">
        <f>'治具 設備-ME'!G38</f>
        <v>0</v>
      </c>
      <c r="H38" s="31">
        <f>'治具 設備-ME'!H38</f>
        <v>0</v>
      </c>
      <c r="I38" s="31">
        <f>'治具 設備-ME'!I38</f>
        <v>0</v>
      </c>
      <c r="J38" s="98" t="str">
        <f>IF(AND('治具 設備-ME'!J38="V",'治具 設備-ME'!N38="V"),'治具 設備-ME'!J38," ")</f>
        <v xml:space="preserve"> </v>
      </c>
      <c r="K38" s="47" t="str">
        <f>IF(AND('治具 設備-ME'!J38="V",'治具 設備-ME'!N38="V"),'治具 設備-ME'!K38," ")</f>
        <v xml:space="preserve"> </v>
      </c>
      <c r="L38" s="99" t="str">
        <f>IF(AND('治具 設備-ME'!J38="V",'治具 設備-ME'!N38="V"),'治具 設備-ME'!L38," ")</f>
        <v xml:space="preserve"> </v>
      </c>
      <c r="M38" s="99" t="str">
        <f>IF(AND('治具 設備-ME'!J38="V",'治具 設備-ME'!N38="V"),'治具 設備-ME'!M38," ")</f>
        <v xml:space="preserve"> </v>
      </c>
      <c r="N38" s="260"/>
      <c r="O38" s="76" t="str">
        <f t="shared" si="0"/>
        <v xml:space="preserve"> </v>
      </c>
      <c r="P38" s="75"/>
    </row>
    <row r="39" spans="1:16" ht="85.9" customHeight="1">
      <c r="A39" s="47" t="str">
        <f>IF(BOM續頁!AC46="V","延", IF(BOM續頁!AD46="V","新","  "))</f>
        <v xml:space="preserve">  </v>
      </c>
      <c r="B39" s="91">
        <f>BOM續頁!A46</f>
        <v>36</v>
      </c>
      <c r="C39" s="47">
        <f>BOM續頁!K46</f>
        <v>0</v>
      </c>
      <c r="D39" s="47">
        <f>BOM續頁!Q46</f>
        <v>0</v>
      </c>
      <c r="E39" s="33">
        <f>BOM續頁!R46</f>
        <v>0</v>
      </c>
      <c r="F39" s="33">
        <f>BOM續頁!S46</f>
        <v>0</v>
      </c>
      <c r="G39" s="31">
        <f>'治具 設備-ME'!G39</f>
        <v>0</v>
      </c>
      <c r="H39" s="31">
        <f>'治具 設備-ME'!H39</f>
        <v>0</v>
      </c>
      <c r="I39" s="31">
        <f>'治具 設備-ME'!I39</f>
        <v>0</v>
      </c>
      <c r="J39" s="98" t="str">
        <f>IF(AND('治具 設備-ME'!J39="V",'治具 設備-ME'!N39="V"),'治具 設備-ME'!J39," ")</f>
        <v xml:space="preserve"> </v>
      </c>
      <c r="K39" s="47" t="str">
        <f>IF(AND('治具 設備-ME'!J39="V",'治具 設備-ME'!N39="V"),'治具 設備-ME'!K39," ")</f>
        <v xml:space="preserve"> </v>
      </c>
      <c r="L39" s="99" t="str">
        <f>IF(AND('治具 設備-ME'!J39="V",'治具 設備-ME'!N39="V"),'治具 設備-ME'!L39," ")</f>
        <v xml:space="preserve"> </v>
      </c>
      <c r="M39" s="99" t="str">
        <f>IF(AND('治具 設備-ME'!J39="V",'治具 設備-ME'!N39="V"),'治具 設備-ME'!M39," ")</f>
        <v xml:space="preserve"> </v>
      </c>
      <c r="N39" s="260"/>
      <c r="O39" s="76" t="str">
        <f t="shared" si="0"/>
        <v xml:space="preserve"> </v>
      </c>
      <c r="P39" s="75"/>
    </row>
    <row r="40" spans="1:16" ht="85.9" customHeight="1">
      <c r="A40" s="47" t="str">
        <f>IF(BOM續頁!AC47="V","延", IF(BOM續頁!AD47="V","新","  "))</f>
        <v xml:space="preserve">  </v>
      </c>
      <c r="B40" s="91">
        <f>BOM續頁!A47</f>
        <v>37</v>
      </c>
      <c r="C40" s="47">
        <f>BOM續頁!K47</f>
        <v>0</v>
      </c>
      <c r="D40" s="47">
        <f>BOM續頁!Q47</f>
        <v>0</v>
      </c>
      <c r="E40" s="33">
        <f>BOM續頁!R47</f>
        <v>0</v>
      </c>
      <c r="F40" s="33">
        <f>BOM續頁!S47</f>
        <v>0</v>
      </c>
      <c r="G40" s="31">
        <f>'治具 設備-ME'!G40</f>
        <v>0</v>
      </c>
      <c r="H40" s="31">
        <f>'治具 設備-ME'!H40</f>
        <v>0</v>
      </c>
      <c r="I40" s="31">
        <f>'治具 設備-ME'!I40</f>
        <v>0</v>
      </c>
      <c r="J40" s="98" t="str">
        <f>IF(AND('治具 設備-ME'!J40="V",'治具 設備-ME'!N40="V"),'治具 設備-ME'!J40," ")</f>
        <v xml:space="preserve"> </v>
      </c>
      <c r="K40" s="47" t="str">
        <f>IF(AND('治具 設備-ME'!J40="V",'治具 設備-ME'!N40="V"),'治具 設備-ME'!K40," ")</f>
        <v xml:space="preserve"> </v>
      </c>
      <c r="L40" s="99" t="str">
        <f>IF(AND('治具 設備-ME'!J40="V",'治具 設備-ME'!N40="V"),'治具 設備-ME'!L40," ")</f>
        <v xml:space="preserve"> </v>
      </c>
      <c r="M40" s="99" t="str">
        <f>IF(AND('治具 設備-ME'!J40="V",'治具 設備-ME'!N40="V"),'治具 設備-ME'!M40," ")</f>
        <v xml:space="preserve"> </v>
      </c>
      <c r="N40" s="260"/>
      <c r="O40" s="76" t="str">
        <f t="shared" si="0"/>
        <v xml:space="preserve"> </v>
      </c>
      <c r="P40" s="75"/>
    </row>
    <row r="41" spans="1:16" ht="85.9" customHeight="1">
      <c r="A41" s="47" t="str">
        <f>IF(BOM續頁!AC48="V","延", IF(BOM續頁!AD48="V","新","  "))</f>
        <v xml:space="preserve">  </v>
      </c>
      <c r="B41" s="91">
        <f>BOM續頁!A48</f>
        <v>38</v>
      </c>
      <c r="C41" s="47">
        <f>BOM續頁!K48</f>
        <v>0</v>
      </c>
      <c r="D41" s="47">
        <f>BOM續頁!Q48</f>
        <v>0</v>
      </c>
      <c r="E41" s="33">
        <f>BOM續頁!R48</f>
        <v>0</v>
      </c>
      <c r="F41" s="33">
        <f>BOM續頁!S48</f>
        <v>0</v>
      </c>
      <c r="G41" s="31">
        <f>'治具 設備-ME'!G41</f>
        <v>0</v>
      </c>
      <c r="H41" s="31">
        <f>'治具 設備-ME'!H41</f>
        <v>0</v>
      </c>
      <c r="I41" s="31">
        <f>'治具 設備-ME'!I41</f>
        <v>0</v>
      </c>
      <c r="J41" s="98" t="str">
        <f>IF(AND('治具 設備-ME'!J41="V",'治具 設備-ME'!N41="V"),'治具 設備-ME'!J41," ")</f>
        <v xml:space="preserve"> </v>
      </c>
      <c r="K41" s="47" t="str">
        <f>IF(AND('治具 設備-ME'!J41="V",'治具 設備-ME'!N41="V"),'治具 設備-ME'!K41," ")</f>
        <v xml:space="preserve"> </v>
      </c>
      <c r="L41" s="99" t="str">
        <f>IF(AND('治具 設備-ME'!J41="V",'治具 設備-ME'!N41="V"),'治具 設備-ME'!L41," ")</f>
        <v xml:space="preserve"> </v>
      </c>
      <c r="M41" s="99" t="str">
        <f>IF(AND('治具 設備-ME'!J41="V",'治具 設備-ME'!N41="V"),'治具 設備-ME'!M41," ")</f>
        <v xml:space="preserve"> </v>
      </c>
      <c r="N41" s="260"/>
      <c r="O41" s="76" t="str">
        <f t="shared" si="0"/>
        <v xml:space="preserve"> </v>
      </c>
      <c r="P41" s="75"/>
    </row>
    <row r="42" spans="1:16" ht="85.9" customHeight="1">
      <c r="A42" s="47" t="str">
        <f>IF(BOM續頁!AC49="V","延", IF(BOM續頁!AD49="V","新","  "))</f>
        <v xml:space="preserve">  </v>
      </c>
      <c r="B42" s="91">
        <f>BOM續頁!A49</f>
        <v>39</v>
      </c>
      <c r="C42" s="47">
        <f>BOM續頁!K49</f>
        <v>0</v>
      </c>
      <c r="D42" s="47">
        <f>BOM續頁!Q49</f>
        <v>0</v>
      </c>
      <c r="E42" s="33">
        <f>BOM續頁!R49</f>
        <v>0</v>
      </c>
      <c r="F42" s="33">
        <f>BOM續頁!S49</f>
        <v>0</v>
      </c>
      <c r="G42" s="31">
        <f>'治具 設備-ME'!G42</f>
        <v>0</v>
      </c>
      <c r="H42" s="31">
        <f>'治具 設備-ME'!H42</f>
        <v>0</v>
      </c>
      <c r="I42" s="31">
        <f>'治具 設備-ME'!I42</f>
        <v>0</v>
      </c>
      <c r="J42" s="98" t="str">
        <f>IF(AND('治具 設備-ME'!J42="V",'治具 設備-ME'!N42="V"),'治具 設備-ME'!J42," ")</f>
        <v xml:space="preserve"> </v>
      </c>
      <c r="K42" s="47" t="str">
        <f>IF(AND('治具 設備-ME'!J42="V",'治具 設備-ME'!N42="V"),'治具 設備-ME'!K42," ")</f>
        <v xml:space="preserve"> </v>
      </c>
      <c r="L42" s="99" t="str">
        <f>IF(AND('治具 設備-ME'!J42="V",'治具 設備-ME'!N42="V"),'治具 設備-ME'!L42," ")</f>
        <v xml:space="preserve"> </v>
      </c>
      <c r="M42" s="99" t="str">
        <f>IF(AND('治具 設備-ME'!J42="V",'治具 設備-ME'!N42="V"),'治具 設備-ME'!M42," ")</f>
        <v xml:space="preserve"> </v>
      </c>
      <c r="N42" s="260"/>
      <c r="O42" s="76" t="str">
        <f t="shared" si="0"/>
        <v xml:space="preserve"> </v>
      </c>
      <c r="P42" s="75"/>
    </row>
    <row r="43" spans="1:16" ht="85.9" customHeight="1">
      <c r="A43" s="47" t="str">
        <f>IF(BOM續頁!AC50="V","延", IF(BOM續頁!AD50="V","新","  "))</f>
        <v xml:space="preserve">  </v>
      </c>
      <c r="B43" s="91">
        <f>BOM續頁!A50</f>
        <v>40</v>
      </c>
      <c r="C43" s="47">
        <f>BOM續頁!K50</f>
        <v>0</v>
      </c>
      <c r="D43" s="47">
        <f>BOM續頁!Q50</f>
        <v>0</v>
      </c>
      <c r="E43" s="33">
        <f>BOM續頁!R50</f>
        <v>0</v>
      </c>
      <c r="F43" s="33">
        <f>BOM續頁!S50</f>
        <v>0</v>
      </c>
      <c r="G43" s="31">
        <f>'治具 設備-ME'!G43</f>
        <v>0</v>
      </c>
      <c r="H43" s="31">
        <f>'治具 設備-ME'!H43</f>
        <v>0</v>
      </c>
      <c r="I43" s="31">
        <f>'治具 設備-ME'!I43</f>
        <v>0</v>
      </c>
      <c r="J43" s="98" t="str">
        <f>IF(AND('治具 設備-ME'!J43="V",'治具 設備-ME'!N43="V"),'治具 設備-ME'!J43," ")</f>
        <v xml:space="preserve"> </v>
      </c>
      <c r="K43" s="47" t="str">
        <f>IF(AND('治具 設備-ME'!J43="V",'治具 設備-ME'!N43="V"),'治具 設備-ME'!K43," ")</f>
        <v xml:space="preserve"> </v>
      </c>
      <c r="L43" s="99" t="str">
        <f>IF(AND('治具 設備-ME'!J43="V",'治具 設備-ME'!N43="V"),'治具 設備-ME'!L43," ")</f>
        <v xml:space="preserve"> </v>
      </c>
      <c r="M43" s="99" t="str">
        <f>IF(AND('治具 設備-ME'!J43="V",'治具 設備-ME'!N43="V"),'治具 設備-ME'!M43," ")</f>
        <v xml:space="preserve"> </v>
      </c>
      <c r="N43" s="260"/>
      <c r="O43" s="76" t="str">
        <f t="shared" si="0"/>
        <v xml:space="preserve"> </v>
      </c>
      <c r="P43" s="75"/>
    </row>
    <row r="44" spans="1:16" ht="85.9" customHeight="1">
      <c r="A44" s="47" t="str">
        <f>IF(BOM續頁!AC51="V","延", IF(BOM續頁!AD51="V","新","  "))</f>
        <v xml:space="preserve">  </v>
      </c>
      <c r="B44" s="91">
        <f>BOM續頁!A51</f>
        <v>41</v>
      </c>
      <c r="C44" s="47">
        <f>BOM續頁!K51</f>
        <v>0</v>
      </c>
      <c r="D44" s="47">
        <f>BOM續頁!Q51</f>
        <v>0</v>
      </c>
      <c r="E44" s="33">
        <f>BOM續頁!R51</f>
        <v>0</v>
      </c>
      <c r="F44" s="33">
        <f>BOM續頁!S51</f>
        <v>0</v>
      </c>
      <c r="G44" s="31">
        <f>'治具 設備-ME'!G44</f>
        <v>0</v>
      </c>
      <c r="H44" s="31">
        <f>'治具 設備-ME'!H44</f>
        <v>0</v>
      </c>
      <c r="I44" s="31">
        <f>'治具 設備-ME'!I44</f>
        <v>0</v>
      </c>
      <c r="J44" s="98" t="str">
        <f>IF(AND('治具 設備-ME'!J44="V",'治具 設備-ME'!N44="V"),'治具 設備-ME'!J44," ")</f>
        <v xml:space="preserve"> </v>
      </c>
      <c r="K44" s="47" t="str">
        <f>IF(AND('治具 設備-ME'!J44="V",'治具 設備-ME'!N44="V"),'治具 設備-ME'!K44," ")</f>
        <v xml:space="preserve"> </v>
      </c>
      <c r="L44" s="99" t="str">
        <f>IF(AND('治具 設備-ME'!J44="V",'治具 設備-ME'!N44="V"),'治具 設備-ME'!L44," ")</f>
        <v xml:space="preserve"> </v>
      </c>
      <c r="M44" s="99" t="str">
        <f>IF(AND('治具 設備-ME'!J44="V",'治具 設備-ME'!N44="V"),'治具 設備-ME'!M44," ")</f>
        <v xml:space="preserve"> </v>
      </c>
      <c r="N44" s="260"/>
      <c r="O44" s="76" t="str">
        <f t="shared" si="0"/>
        <v xml:space="preserve"> </v>
      </c>
      <c r="P44" s="75"/>
    </row>
    <row r="45" spans="1:16" ht="85.9" customHeight="1">
      <c r="A45" s="47" t="str">
        <f>IF(BOM續頁!AC52="V","延", IF(BOM續頁!AD52="V","新","  "))</f>
        <v xml:space="preserve">  </v>
      </c>
      <c r="B45" s="91">
        <f>BOM續頁!A52</f>
        <v>42</v>
      </c>
      <c r="C45" s="47">
        <f>BOM續頁!K52</f>
        <v>0</v>
      </c>
      <c r="D45" s="47">
        <f>BOM續頁!Q52</f>
        <v>0</v>
      </c>
      <c r="E45" s="33">
        <f>BOM續頁!R52</f>
        <v>0</v>
      </c>
      <c r="F45" s="33">
        <f>BOM續頁!S52</f>
        <v>0</v>
      </c>
      <c r="G45" s="31">
        <f>'治具 設備-ME'!G45</f>
        <v>0</v>
      </c>
      <c r="H45" s="31">
        <f>'治具 設備-ME'!H45</f>
        <v>0</v>
      </c>
      <c r="I45" s="31">
        <f>'治具 設備-ME'!I45</f>
        <v>0</v>
      </c>
      <c r="J45" s="98" t="str">
        <f>IF(AND('治具 設備-ME'!J45="V",'治具 設備-ME'!N45="V"),'治具 設備-ME'!J45," ")</f>
        <v xml:space="preserve"> </v>
      </c>
      <c r="K45" s="47" t="str">
        <f>IF(AND('治具 設備-ME'!J45="V",'治具 設備-ME'!N45="V"),'治具 設備-ME'!K45," ")</f>
        <v xml:space="preserve"> </v>
      </c>
      <c r="L45" s="99" t="str">
        <f>IF(AND('治具 設備-ME'!J45="V",'治具 設備-ME'!N45="V"),'治具 設備-ME'!L45," ")</f>
        <v xml:space="preserve"> </v>
      </c>
      <c r="M45" s="99" t="str">
        <f>IF(AND('治具 設備-ME'!J45="V",'治具 設備-ME'!N45="V"),'治具 設備-ME'!M45," ")</f>
        <v xml:space="preserve"> </v>
      </c>
      <c r="N45" s="260"/>
      <c r="O45" s="76" t="str">
        <f t="shared" si="0"/>
        <v xml:space="preserve"> </v>
      </c>
      <c r="P45" s="75"/>
    </row>
    <row r="46" spans="1:16" ht="85.9" customHeight="1">
      <c r="A46" s="47" t="str">
        <f>IF(BOM續頁!AC53="V","延", IF(BOM續頁!AD53="V","新","  "))</f>
        <v xml:space="preserve">  </v>
      </c>
      <c r="B46" s="91">
        <f>BOM續頁!A53</f>
        <v>43</v>
      </c>
      <c r="C46" s="47">
        <f>BOM續頁!K53</f>
        <v>0</v>
      </c>
      <c r="D46" s="47">
        <f>BOM續頁!Q53</f>
        <v>0</v>
      </c>
      <c r="E46" s="33">
        <f>BOM續頁!R53</f>
        <v>0</v>
      </c>
      <c r="F46" s="33">
        <f>BOM續頁!S53</f>
        <v>0</v>
      </c>
      <c r="G46" s="31">
        <f>'治具 設備-ME'!G46</f>
        <v>0</v>
      </c>
      <c r="H46" s="31">
        <f>'治具 設備-ME'!H46</f>
        <v>0</v>
      </c>
      <c r="I46" s="31">
        <f>'治具 設備-ME'!I46</f>
        <v>0</v>
      </c>
      <c r="J46" s="98" t="str">
        <f>IF(AND('治具 設備-ME'!J46="V",'治具 設備-ME'!N46="V"),'治具 設備-ME'!J46," ")</f>
        <v xml:space="preserve"> </v>
      </c>
      <c r="K46" s="47" t="str">
        <f>IF(AND('治具 設備-ME'!J46="V",'治具 設備-ME'!N46="V"),'治具 設備-ME'!K46," ")</f>
        <v xml:space="preserve"> </v>
      </c>
      <c r="L46" s="99" t="str">
        <f>IF(AND('治具 設備-ME'!J46="V",'治具 設備-ME'!N46="V"),'治具 設備-ME'!L46," ")</f>
        <v xml:space="preserve"> </v>
      </c>
      <c r="M46" s="99" t="str">
        <f>IF(AND('治具 設備-ME'!J46="V",'治具 設備-ME'!N46="V"),'治具 設備-ME'!M46," ")</f>
        <v xml:space="preserve"> </v>
      </c>
      <c r="N46" s="260"/>
      <c r="O46" s="76" t="str">
        <f t="shared" si="0"/>
        <v xml:space="preserve"> </v>
      </c>
      <c r="P46" s="75"/>
    </row>
    <row r="47" spans="1:16" ht="85.9" customHeight="1">
      <c r="A47" s="47" t="str">
        <f>IF(BOM續頁!AC54="V","延", IF(BOM續頁!AD54="V","新","  "))</f>
        <v xml:space="preserve">  </v>
      </c>
      <c r="B47" s="91">
        <f>BOM續頁!A54</f>
        <v>44</v>
      </c>
      <c r="C47" s="47">
        <f>BOM續頁!K54</f>
        <v>0</v>
      </c>
      <c r="D47" s="47">
        <f>BOM續頁!Q54</f>
        <v>0</v>
      </c>
      <c r="E47" s="33">
        <f>BOM續頁!R54</f>
        <v>0</v>
      </c>
      <c r="F47" s="33">
        <f>BOM續頁!S54</f>
        <v>0</v>
      </c>
      <c r="G47" s="31">
        <f>'治具 設備-ME'!G47</f>
        <v>0</v>
      </c>
      <c r="H47" s="31">
        <f>'治具 設備-ME'!H47</f>
        <v>0</v>
      </c>
      <c r="I47" s="31">
        <f>'治具 設備-ME'!I47</f>
        <v>0</v>
      </c>
      <c r="J47" s="98" t="str">
        <f>IF(AND('治具 設備-ME'!J47="V",'治具 設備-ME'!N47="V"),'治具 設備-ME'!J47," ")</f>
        <v xml:space="preserve"> </v>
      </c>
      <c r="K47" s="47" t="str">
        <f>IF(AND('治具 設備-ME'!J47="V",'治具 設備-ME'!N47="V"),'治具 設備-ME'!K47," ")</f>
        <v xml:space="preserve"> </v>
      </c>
      <c r="L47" s="99" t="str">
        <f>IF(AND('治具 設備-ME'!J47="V",'治具 設備-ME'!N47="V"),'治具 設備-ME'!L47," ")</f>
        <v xml:space="preserve"> </v>
      </c>
      <c r="M47" s="99" t="str">
        <f>IF(AND('治具 設備-ME'!J47="V",'治具 設備-ME'!N47="V"),'治具 設備-ME'!M47," ")</f>
        <v xml:space="preserve"> </v>
      </c>
      <c r="N47" s="260"/>
      <c r="O47" s="76" t="str">
        <f t="shared" si="0"/>
        <v xml:space="preserve"> </v>
      </c>
      <c r="P47" s="75"/>
    </row>
    <row r="48" spans="1:16" ht="85.9" customHeight="1">
      <c r="A48" s="47" t="str">
        <f>IF(BOM續頁!AC55="V","延", IF(BOM續頁!AD55="V","新","  "))</f>
        <v xml:space="preserve">  </v>
      </c>
      <c r="B48" s="91">
        <f>BOM續頁!A55</f>
        <v>45</v>
      </c>
      <c r="C48" s="47">
        <f>BOM續頁!K55</f>
        <v>0</v>
      </c>
      <c r="D48" s="47">
        <f>BOM續頁!Q55</f>
        <v>0</v>
      </c>
      <c r="E48" s="33">
        <f>BOM續頁!R55</f>
        <v>0</v>
      </c>
      <c r="F48" s="33">
        <f>BOM續頁!S55</f>
        <v>0</v>
      </c>
      <c r="G48" s="31">
        <f>'治具 設備-ME'!G48</f>
        <v>0</v>
      </c>
      <c r="H48" s="31">
        <f>'治具 設備-ME'!H48</f>
        <v>0</v>
      </c>
      <c r="I48" s="31">
        <f>'治具 設備-ME'!I48</f>
        <v>0</v>
      </c>
      <c r="J48" s="98" t="str">
        <f>IF(AND('治具 設備-ME'!J48="V",'治具 設備-ME'!N48="V"),'治具 設備-ME'!J48," ")</f>
        <v xml:space="preserve"> </v>
      </c>
      <c r="K48" s="47" t="str">
        <f>IF(AND('治具 設備-ME'!J48="V",'治具 設備-ME'!N48="V"),'治具 設備-ME'!K48," ")</f>
        <v xml:space="preserve"> </v>
      </c>
      <c r="L48" s="99" t="str">
        <f>IF(AND('治具 設備-ME'!J48="V",'治具 設備-ME'!N48="V"),'治具 設備-ME'!L48," ")</f>
        <v xml:space="preserve"> </v>
      </c>
      <c r="M48" s="99" t="str">
        <f>IF(AND('治具 設備-ME'!J48="V",'治具 設備-ME'!N48="V"),'治具 設備-ME'!M48," ")</f>
        <v xml:space="preserve"> </v>
      </c>
      <c r="N48" s="260"/>
      <c r="O48" s="76" t="str">
        <f t="shared" si="0"/>
        <v xml:space="preserve"> </v>
      </c>
      <c r="P48" s="75"/>
    </row>
    <row r="49" spans="1:16" ht="85.9" customHeight="1">
      <c r="A49" s="47" t="str">
        <f>IF(BOM續頁!AC56="V","延", IF(BOM續頁!AD56="V","新","  "))</f>
        <v xml:space="preserve">  </v>
      </c>
      <c r="B49" s="91">
        <f>BOM續頁!A56</f>
        <v>46</v>
      </c>
      <c r="C49" s="47">
        <f>BOM續頁!K56</f>
        <v>0</v>
      </c>
      <c r="D49" s="47">
        <f>BOM續頁!Q56</f>
        <v>0</v>
      </c>
      <c r="E49" s="33">
        <f>BOM續頁!R56</f>
        <v>0</v>
      </c>
      <c r="F49" s="33">
        <f>BOM續頁!S56</f>
        <v>0</v>
      </c>
      <c r="G49" s="31">
        <f>'治具 設備-ME'!G49</f>
        <v>0</v>
      </c>
      <c r="H49" s="31">
        <f>'治具 設備-ME'!H49</f>
        <v>0</v>
      </c>
      <c r="I49" s="31">
        <f>'治具 設備-ME'!I49</f>
        <v>0</v>
      </c>
      <c r="J49" s="98" t="str">
        <f>IF(AND('治具 設備-ME'!J49="V",'治具 設備-ME'!N49="V"),'治具 設備-ME'!J49," ")</f>
        <v xml:space="preserve"> </v>
      </c>
      <c r="K49" s="47" t="str">
        <f>IF(AND('治具 設備-ME'!J49="V",'治具 設備-ME'!N49="V"),'治具 設備-ME'!K49," ")</f>
        <v xml:space="preserve"> </v>
      </c>
      <c r="L49" s="99" t="str">
        <f>IF(AND('治具 設備-ME'!J49="V",'治具 設備-ME'!N49="V"),'治具 設備-ME'!L49," ")</f>
        <v xml:space="preserve"> </v>
      </c>
      <c r="M49" s="99" t="str">
        <f>IF(AND('治具 設備-ME'!J49="V",'治具 設備-ME'!N49="V"),'治具 設備-ME'!M49," ")</f>
        <v xml:space="preserve"> </v>
      </c>
      <c r="N49" s="260"/>
      <c r="O49" s="76" t="str">
        <f t="shared" si="0"/>
        <v xml:space="preserve"> </v>
      </c>
      <c r="P49" s="75"/>
    </row>
    <row r="50" spans="1:16" ht="85.9" customHeight="1">
      <c r="A50" s="47" t="str">
        <f>IF(BOM續頁!AC57="V","延", IF(BOM續頁!AD57="V","新","  "))</f>
        <v xml:space="preserve">  </v>
      </c>
      <c r="B50" s="91">
        <f>BOM續頁!A57</f>
        <v>47</v>
      </c>
      <c r="C50" s="47">
        <f>BOM續頁!K57</f>
        <v>0</v>
      </c>
      <c r="D50" s="47">
        <f>BOM續頁!Q57</f>
        <v>0</v>
      </c>
      <c r="E50" s="33">
        <f>BOM續頁!R57</f>
        <v>0</v>
      </c>
      <c r="F50" s="33">
        <f>BOM續頁!S57</f>
        <v>0</v>
      </c>
      <c r="G50" s="31">
        <f>'治具 設備-ME'!G50</f>
        <v>0</v>
      </c>
      <c r="H50" s="31">
        <f>'治具 設備-ME'!H50</f>
        <v>0</v>
      </c>
      <c r="I50" s="31">
        <f>'治具 設備-ME'!I50</f>
        <v>0</v>
      </c>
      <c r="J50" s="98" t="str">
        <f>IF(AND('治具 設備-ME'!J50="V",'治具 設備-ME'!N50="V"),'治具 設備-ME'!J50," ")</f>
        <v xml:space="preserve"> </v>
      </c>
      <c r="K50" s="47" t="str">
        <f>IF(AND('治具 設備-ME'!J50="V",'治具 設備-ME'!N50="V"),'治具 設備-ME'!K50," ")</f>
        <v xml:space="preserve"> </v>
      </c>
      <c r="L50" s="99" t="str">
        <f>IF(AND('治具 設備-ME'!J50="V",'治具 設備-ME'!N50="V"),'治具 設備-ME'!L50," ")</f>
        <v xml:space="preserve"> </v>
      </c>
      <c r="M50" s="99" t="str">
        <f>IF(AND('治具 設備-ME'!J50="V",'治具 設備-ME'!N50="V"),'治具 設備-ME'!M50," ")</f>
        <v xml:space="preserve"> </v>
      </c>
      <c r="N50" s="260"/>
      <c r="O50" s="76" t="str">
        <f t="shared" si="0"/>
        <v xml:space="preserve"> </v>
      </c>
      <c r="P50" s="75"/>
    </row>
    <row r="51" spans="1:16" ht="85.9" customHeight="1">
      <c r="A51" s="47" t="str">
        <f>IF(BOM續頁!AC58="V","延", IF(BOM續頁!AD58="V","新","  "))</f>
        <v xml:space="preserve">  </v>
      </c>
      <c r="B51" s="91">
        <f>BOM續頁!A58</f>
        <v>48</v>
      </c>
      <c r="C51" s="47">
        <f>BOM續頁!K58</f>
        <v>0</v>
      </c>
      <c r="D51" s="47">
        <f>BOM續頁!Q58</f>
        <v>0</v>
      </c>
      <c r="E51" s="33">
        <f>BOM續頁!R58</f>
        <v>0</v>
      </c>
      <c r="F51" s="33">
        <f>BOM續頁!S58</f>
        <v>0</v>
      </c>
      <c r="G51" s="31">
        <f>'治具 設備-ME'!G51</f>
        <v>0</v>
      </c>
      <c r="H51" s="31">
        <f>'治具 設備-ME'!H51</f>
        <v>0</v>
      </c>
      <c r="I51" s="31">
        <f>'治具 設備-ME'!I51</f>
        <v>0</v>
      </c>
      <c r="J51" s="98" t="str">
        <f>IF(AND('治具 設備-ME'!J51="V",'治具 設備-ME'!N51="V"),'治具 設備-ME'!J51," ")</f>
        <v xml:space="preserve"> </v>
      </c>
      <c r="K51" s="47" t="str">
        <f>IF(AND('治具 設備-ME'!J51="V",'治具 設備-ME'!N51="V"),'治具 設備-ME'!K51," ")</f>
        <v xml:space="preserve"> </v>
      </c>
      <c r="L51" s="99" t="str">
        <f>IF(AND('治具 設備-ME'!J51="V",'治具 設備-ME'!N51="V"),'治具 設備-ME'!L51," ")</f>
        <v xml:space="preserve"> </v>
      </c>
      <c r="M51" s="99" t="str">
        <f>IF(AND('治具 設備-ME'!J51="V",'治具 設備-ME'!N51="V"),'治具 設備-ME'!M51," ")</f>
        <v xml:space="preserve"> </v>
      </c>
      <c r="N51" s="260"/>
      <c r="O51" s="76" t="str">
        <f t="shared" si="0"/>
        <v xml:space="preserve"> </v>
      </c>
      <c r="P51" s="75"/>
    </row>
    <row r="52" spans="1:16" ht="85.9" customHeight="1">
      <c r="A52" s="47" t="str">
        <f>IF(BOM續頁!AC59="V","延", IF(BOM續頁!AD59="V","新","  "))</f>
        <v xml:space="preserve">  </v>
      </c>
      <c r="B52" s="91">
        <f>BOM續頁!A59</f>
        <v>49</v>
      </c>
      <c r="C52" s="47">
        <f>BOM續頁!K59</f>
        <v>0</v>
      </c>
      <c r="D52" s="47">
        <f>BOM續頁!Q59</f>
        <v>0</v>
      </c>
      <c r="E52" s="33">
        <f>BOM續頁!R59</f>
        <v>0</v>
      </c>
      <c r="F52" s="33">
        <f>BOM續頁!S59</f>
        <v>0</v>
      </c>
      <c r="G52" s="31">
        <f>'治具 設備-ME'!G52</f>
        <v>0</v>
      </c>
      <c r="H52" s="31">
        <f>'治具 設備-ME'!H52</f>
        <v>0</v>
      </c>
      <c r="I52" s="31">
        <f>'治具 設備-ME'!I52</f>
        <v>0</v>
      </c>
      <c r="J52" s="98" t="str">
        <f>IF(AND('治具 設備-ME'!J52="V",'治具 設備-ME'!N52="V"),'治具 設備-ME'!J52," ")</f>
        <v xml:space="preserve"> </v>
      </c>
      <c r="K52" s="47" t="str">
        <f>IF(AND('治具 設備-ME'!J52="V",'治具 設備-ME'!N52="V"),'治具 設備-ME'!K52," ")</f>
        <v xml:space="preserve"> </v>
      </c>
      <c r="L52" s="99" t="str">
        <f>IF(AND('治具 設備-ME'!J52="V",'治具 設備-ME'!N52="V"),'治具 設備-ME'!L52," ")</f>
        <v xml:space="preserve"> </v>
      </c>
      <c r="M52" s="99" t="str">
        <f>IF(AND('治具 設備-ME'!J52="V",'治具 設備-ME'!N52="V"),'治具 設備-ME'!M52," ")</f>
        <v xml:space="preserve"> </v>
      </c>
      <c r="N52" s="260"/>
      <c r="O52" s="76" t="str">
        <f t="shared" si="0"/>
        <v xml:space="preserve"> </v>
      </c>
      <c r="P52" s="75"/>
    </row>
    <row r="53" spans="1:16" ht="85.9" customHeight="1">
      <c r="A53" s="47" t="str">
        <f>IF(BOM續頁!AC60="V","延", IF(BOM續頁!AD60="V","新","  "))</f>
        <v xml:space="preserve">  </v>
      </c>
      <c r="B53" s="91">
        <f>BOM續頁!A60</f>
        <v>50</v>
      </c>
      <c r="C53" s="47">
        <f>BOM續頁!K60</f>
        <v>0</v>
      </c>
      <c r="D53" s="47">
        <f>BOM續頁!Q60</f>
        <v>0</v>
      </c>
      <c r="E53" s="33">
        <f>BOM續頁!R60</f>
        <v>0</v>
      </c>
      <c r="F53" s="33">
        <f>BOM續頁!S60</f>
        <v>0</v>
      </c>
      <c r="G53" s="31">
        <f>'治具 設備-ME'!G53</f>
        <v>0</v>
      </c>
      <c r="H53" s="31">
        <f>'治具 設備-ME'!H53</f>
        <v>0</v>
      </c>
      <c r="I53" s="31">
        <f>'治具 設備-ME'!I53</f>
        <v>0</v>
      </c>
      <c r="J53" s="98" t="str">
        <f>IF(AND('治具 設備-ME'!J53="V",'治具 設備-ME'!N53="V"),'治具 設備-ME'!J53," ")</f>
        <v xml:space="preserve"> </v>
      </c>
      <c r="K53" s="47" t="str">
        <f>IF(AND('治具 設備-ME'!J53="V",'治具 設備-ME'!N53="V"),'治具 設備-ME'!K53," ")</f>
        <v xml:space="preserve"> </v>
      </c>
      <c r="L53" s="99" t="str">
        <f>IF(AND('治具 設備-ME'!J53="V",'治具 設備-ME'!N53="V"),'治具 設備-ME'!L53," ")</f>
        <v xml:space="preserve"> </v>
      </c>
      <c r="M53" s="99" t="str">
        <f>IF(AND('治具 設備-ME'!J53="V",'治具 設備-ME'!N53="V"),'治具 設備-ME'!M53," ")</f>
        <v xml:space="preserve"> </v>
      </c>
      <c r="N53" s="260"/>
      <c r="O53" s="76" t="str">
        <f t="shared" si="0"/>
        <v xml:space="preserve"> </v>
      </c>
      <c r="P53" s="75"/>
    </row>
    <row r="54" spans="1:16" ht="85.9" customHeight="1">
      <c r="A54" s="47" t="str">
        <f>IF(BOM續頁!AC61="V","延", IF(BOM續頁!AD61="V","新","  "))</f>
        <v xml:space="preserve">  </v>
      </c>
      <c r="B54" s="91">
        <f>BOM續頁!A61</f>
        <v>51</v>
      </c>
      <c r="C54" s="47">
        <f>BOM續頁!K61</f>
        <v>0</v>
      </c>
      <c r="D54" s="47">
        <f>BOM續頁!Q61</f>
        <v>0</v>
      </c>
      <c r="E54" s="33">
        <f>BOM續頁!R61</f>
        <v>0</v>
      </c>
      <c r="F54" s="33">
        <f>BOM續頁!S61</f>
        <v>0</v>
      </c>
      <c r="G54" s="31">
        <f>'治具 設備-ME'!G54</f>
        <v>0</v>
      </c>
      <c r="H54" s="31">
        <f>'治具 設備-ME'!H54</f>
        <v>0</v>
      </c>
      <c r="I54" s="31">
        <f>'治具 設備-ME'!I54</f>
        <v>0</v>
      </c>
      <c r="J54" s="98" t="str">
        <f>IF(AND('治具 設備-ME'!J54="V",'治具 設備-ME'!N54="V"),'治具 設備-ME'!J54," ")</f>
        <v xml:space="preserve"> </v>
      </c>
      <c r="K54" s="47" t="str">
        <f>IF(AND('治具 設備-ME'!J54="V",'治具 設備-ME'!N54="V"),'治具 設備-ME'!K54," ")</f>
        <v xml:space="preserve"> </v>
      </c>
      <c r="L54" s="99" t="str">
        <f>IF(AND('治具 設備-ME'!J54="V",'治具 設備-ME'!N54="V"),'治具 設備-ME'!L54," ")</f>
        <v xml:space="preserve"> </v>
      </c>
      <c r="M54" s="99" t="str">
        <f>IF(AND('治具 設備-ME'!J54="V",'治具 設備-ME'!N54="V"),'治具 設備-ME'!M54," ")</f>
        <v xml:space="preserve"> </v>
      </c>
      <c r="N54" s="260"/>
      <c r="O54" s="76" t="str">
        <f t="shared" si="0"/>
        <v xml:space="preserve"> </v>
      </c>
      <c r="P54" s="75"/>
    </row>
    <row r="55" spans="1:16" ht="85.9" customHeight="1">
      <c r="A55" s="47" t="str">
        <f>IF(BOM續頁!AC62="V","延", IF(BOM續頁!AD62="V","新","  "))</f>
        <v xml:space="preserve">  </v>
      </c>
      <c r="B55" s="91">
        <f>BOM續頁!A62</f>
        <v>52</v>
      </c>
      <c r="C55" s="47">
        <f>BOM續頁!K62</f>
        <v>0</v>
      </c>
      <c r="D55" s="47">
        <f>BOM續頁!Q62</f>
        <v>0</v>
      </c>
      <c r="E55" s="33">
        <f>BOM續頁!R62</f>
        <v>0</v>
      </c>
      <c r="F55" s="33">
        <f>BOM續頁!S62</f>
        <v>0</v>
      </c>
      <c r="G55" s="31">
        <f>'治具 設備-ME'!G55</f>
        <v>0</v>
      </c>
      <c r="H55" s="31">
        <f>'治具 設備-ME'!H55</f>
        <v>0</v>
      </c>
      <c r="I55" s="31">
        <f>'治具 設備-ME'!I55</f>
        <v>0</v>
      </c>
      <c r="J55" s="98" t="str">
        <f>IF(AND('治具 設備-ME'!J55="V",'治具 設備-ME'!N55="V"),'治具 設備-ME'!J55," ")</f>
        <v xml:space="preserve"> </v>
      </c>
      <c r="K55" s="47" t="str">
        <f>IF(AND('治具 設備-ME'!J55="V",'治具 設備-ME'!N55="V"),'治具 設備-ME'!K55," ")</f>
        <v xml:space="preserve"> </v>
      </c>
      <c r="L55" s="99" t="str">
        <f>IF(AND('治具 設備-ME'!J55="V",'治具 設備-ME'!N55="V"),'治具 設備-ME'!L55," ")</f>
        <v xml:space="preserve"> </v>
      </c>
      <c r="M55" s="99" t="str">
        <f>IF(AND('治具 設備-ME'!J55="V",'治具 設備-ME'!N55="V"),'治具 設備-ME'!M55," ")</f>
        <v xml:space="preserve"> </v>
      </c>
      <c r="N55" s="260"/>
      <c r="O55" s="76" t="str">
        <f t="shared" si="0"/>
        <v xml:space="preserve"> </v>
      </c>
      <c r="P55" s="75"/>
    </row>
    <row r="56" spans="1:16" ht="85.9" customHeight="1">
      <c r="A56" s="47" t="str">
        <f>IF(BOM續頁!AC63="V","延", IF(BOM續頁!AD63="V","新","  "))</f>
        <v xml:space="preserve">  </v>
      </c>
      <c r="B56" s="91">
        <f>BOM續頁!A63</f>
        <v>53</v>
      </c>
      <c r="C56" s="47">
        <f>BOM續頁!K63</f>
        <v>0</v>
      </c>
      <c r="D56" s="47">
        <f>BOM續頁!Q63</f>
        <v>0</v>
      </c>
      <c r="E56" s="33">
        <f>BOM續頁!R63</f>
        <v>0</v>
      </c>
      <c r="F56" s="33">
        <f>BOM續頁!S63</f>
        <v>0</v>
      </c>
      <c r="G56" s="31">
        <f>'治具 設備-ME'!G56</f>
        <v>0</v>
      </c>
      <c r="H56" s="31">
        <f>'治具 設備-ME'!H56</f>
        <v>0</v>
      </c>
      <c r="I56" s="31">
        <f>'治具 設備-ME'!I56</f>
        <v>0</v>
      </c>
      <c r="J56" s="98" t="str">
        <f>IF(AND('治具 設備-ME'!J56="V",'治具 設備-ME'!N56="V"),'治具 設備-ME'!J56," ")</f>
        <v xml:space="preserve"> </v>
      </c>
      <c r="K56" s="47" t="str">
        <f>IF(AND('治具 設備-ME'!J56="V",'治具 設備-ME'!N56="V"),'治具 設備-ME'!K56," ")</f>
        <v xml:space="preserve"> </v>
      </c>
      <c r="L56" s="99" t="str">
        <f>IF(AND('治具 設備-ME'!J56="V",'治具 設備-ME'!N56="V"),'治具 設備-ME'!L56," ")</f>
        <v xml:space="preserve"> </v>
      </c>
      <c r="M56" s="99" t="str">
        <f>IF(AND('治具 設備-ME'!J56="V",'治具 設備-ME'!N56="V"),'治具 設備-ME'!M56," ")</f>
        <v xml:space="preserve"> </v>
      </c>
      <c r="N56" s="260"/>
      <c r="O56" s="76" t="str">
        <f t="shared" si="0"/>
        <v xml:space="preserve"> </v>
      </c>
      <c r="P56" s="75"/>
    </row>
    <row r="57" spans="1:16" ht="85.9" customHeight="1">
      <c r="A57" s="47" t="str">
        <f>IF(BOM續頁!AC64="V","延", IF(BOM續頁!AD64="V","新","  "))</f>
        <v xml:space="preserve">  </v>
      </c>
      <c r="B57" s="91">
        <f>BOM續頁!A64</f>
        <v>54</v>
      </c>
      <c r="C57" s="47">
        <f>BOM續頁!K64</f>
        <v>0</v>
      </c>
      <c r="D57" s="47">
        <f>BOM續頁!Q64</f>
        <v>0</v>
      </c>
      <c r="E57" s="33">
        <f>BOM續頁!R64</f>
        <v>0</v>
      </c>
      <c r="F57" s="33">
        <f>BOM續頁!S64</f>
        <v>0</v>
      </c>
      <c r="G57" s="31">
        <f>'治具 設備-ME'!G57</f>
        <v>0</v>
      </c>
      <c r="H57" s="31">
        <f>'治具 設備-ME'!H57</f>
        <v>0</v>
      </c>
      <c r="I57" s="31">
        <f>'治具 設備-ME'!I57</f>
        <v>0</v>
      </c>
      <c r="J57" s="98" t="str">
        <f>IF(AND('治具 設備-ME'!J57="V",'治具 設備-ME'!N57="V"),'治具 設備-ME'!J57," ")</f>
        <v xml:space="preserve"> </v>
      </c>
      <c r="K57" s="47" t="str">
        <f>IF(AND('治具 設備-ME'!J57="V",'治具 設備-ME'!N57="V"),'治具 設備-ME'!K57," ")</f>
        <v xml:space="preserve"> </v>
      </c>
      <c r="L57" s="99" t="str">
        <f>IF(AND('治具 設備-ME'!J57="V",'治具 設備-ME'!N57="V"),'治具 設備-ME'!L57," ")</f>
        <v xml:space="preserve"> </v>
      </c>
      <c r="M57" s="99" t="str">
        <f>IF(AND('治具 設備-ME'!J57="V",'治具 設備-ME'!N57="V"),'治具 設備-ME'!M57," ")</f>
        <v xml:space="preserve"> </v>
      </c>
      <c r="N57" s="260"/>
      <c r="O57" s="76" t="str">
        <f t="shared" si="0"/>
        <v xml:space="preserve"> </v>
      </c>
      <c r="P57" s="75"/>
    </row>
    <row r="58" spans="1:16" ht="85.9" customHeight="1">
      <c r="A58" s="47" t="str">
        <f>IF(BOM續頁!AC65="V","延", IF(BOM續頁!AD65="V","新","  "))</f>
        <v xml:space="preserve">  </v>
      </c>
      <c r="B58" s="91">
        <f>BOM續頁!A65</f>
        <v>55</v>
      </c>
      <c r="C58" s="47">
        <f>BOM續頁!K65</f>
        <v>0</v>
      </c>
      <c r="D58" s="47">
        <f>BOM續頁!Q65</f>
        <v>0</v>
      </c>
      <c r="E58" s="33">
        <f>BOM續頁!R65</f>
        <v>0</v>
      </c>
      <c r="F58" s="33">
        <f>BOM續頁!S65</f>
        <v>0</v>
      </c>
      <c r="G58" s="31">
        <f>'治具 設備-ME'!G58</f>
        <v>0</v>
      </c>
      <c r="H58" s="31">
        <f>'治具 設備-ME'!H58</f>
        <v>0</v>
      </c>
      <c r="I58" s="31">
        <f>'治具 設備-ME'!I58</f>
        <v>0</v>
      </c>
      <c r="J58" s="98" t="str">
        <f>IF(AND('治具 設備-ME'!J58="V",'治具 設備-ME'!N58="V"),'治具 設備-ME'!J58," ")</f>
        <v xml:space="preserve"> </v>
      </c>
      <c r="K58" s="47" t="str">
        <f>IF(AND('治具 設備-ME'!J58="V",'治具 設備-ME'!N58="V"),'治具 設備-ME'!K58," ")</f>
        <v xml:space="preserve"> </v>
      </c>
      <c r="L58" s="99" t="str">
        <f>IF(AND('治具 設備-ME'!J58="V",'治具 設備-ME'!N58="V"),'治具 設備-ME'!L58," ")</f>
        <v xml:space="preserve"> </v>
      </c>
      <c r="M58" s="99" t="str">
        <f>IF(AND('治具 設備-ME'!J58="V",'治具 設備-ME'!N58="V"),'治具 設備-ME'!M58," ")</f>
        <v xml:space="preserve"> </v>
      </c>
      <c r="N58" s="260"/>
      <c r="O58" s="76" t="str">
        <f t="shared" si="0"/>
        <v xml:space="preserve"> </v>
      </c>
      <c r="P58" s="75"/>
    </row>
    <row r="59" spans="1:16" ht="85.9" customHeight="1">
      <c r="A59" s="47" t="str">
        <f>IF(BOM續頁!AC66="V","延", IF(BOM續頁!AD66="V","新","  "))</f>
        <v xml:space="preserve">  </v>
      </c>
      <c r="B59" s="91">
        <f>BOM續頁!A66</f>
        <v>56</v>
      </c>
      <c r="C59" s="47">
        <f>BOM續頁!K66</f>
        <v>0</v>
      </c>
      <c r="D59" s="47">
        <f>BOM續頁!Q66</f>
        <v>0</v>
      </c>
      <c r="E59" s="33">
        <f>BOM續頁!R66</f>
        <v>0</v>
      </c>
      <c r="F59" s="33">
        <f>BOM續頁!S66</f>
        <v>0</v>
      </c>
      <c r="G59" s="31">
        <f>'治具 設備-ME'!G59</f>
        <v>0</v>
      </c>
      <c r="H59" s="31">
        <f>'治具 設備-ME'!H59</f>
        <v>0</v>
      </c>
      <c r="I59" s="31">
        <f>'治具 設備-ME'!I59</f>
        <v>0</v>
      </c>
      <c r="J59" s="98" t="str">
        <f>IF(AND('治具 設備-ME'!J59="V",'治具 設備-ME'!N59="V"),'治具 設備-ME'!J59," ")</f>
        <v xml:space="preserve"> </v>
      </c>
      <c r="K59" s="47" t="str">
        <f>IF(AND('治具 設備-ME'!J59="V",'治具 設備-ME'!N59="V"),'治具 設備-ME'!K59," ")</f>
        <v xml:space="preserve"> </v>
      </c>
      <c r="L59" s="99" t="str">
        <f>IF(AND('治具 設備-ME'!J59="V",'治具 設備-ME'!N59="V"),'治具 設備-ME'!L59," ")</f>
        <v xml:space="preserve"> </v>
      </c>
      <c r="M59" s="99" t="str">
        <f>IF(AND('治具 設備-ME'!J59="V",'治具 設備-ME'!N59="V"),'治具 設備-ME'!M59," ")</f>
        <v xml:space="preserve"> </v>
      </c>
      <c r="N59" s="260"/>
      <c r="O59" s="76" t="str">
        <f t="shared" si="0"/>
        <v xml:space="preserve"> </v>
      </c>
      <c r="P59" s="75"/>
    </row>
    <row r="60" spans="1:16" ht="85.9" customHeight="1">
      <c r="A60" s="47" t="str">
        <f>IF(BOM續頁!AC67="V","延", IF(BOM續頁!AD67="V","新","  "))</f>
        <v xml:space="preserve">  </v>
      </c>
      <c r="B60" s="91">
        <f>BOM續頁!A67</f>
        <v>57</v>
      </c>
      <c r="C60" s="47">
        <f>BOM續頁!K67</f>
        <v>0</v>
      </c>
      <c r="D60" s="47">
        <f>BOM續頁!Q67</f>
        <v>0</v>
      </c>
      <c r="E60" s="33">
        <f>BOM續頁!R67</f>
        <v>0</v>
      </c>
      <c r="F60" s="33">
        <f>BOM續頁!S67</f>
        <v>0</v>
      </c>
      <c r="G60" s="31">
        <f>'治具 設備-ME'!G60</f>
        <v>0</v>
      </c>
      <c r="H60" s="31">
        <f>'治具 設備-ME'!H60</f>
        <v>0</v>
      </c>
      <c r="I60" s="31">
        <f>'治具 設備-ME'!I60</f>
        <v>0</v>
      </c>
      <c r="J60" s="98" t="str">
        <f>IF(AND('治具 設備-ME'!J60="V",'治具 設備-ME'!N60="V"),'治具 設備-ME'!J60," ")</f>
        <v xml:space="preserve"> </v>
      </c>
      <c r="K60" s="47" t="str">
        <f>IF(AND('治具 設備-ME'!J60="V",'治具 設備-ME'!N60="V"),'治具 設備-ME'!K60," ")</f>
        <v xml:space="preserve"> </v>
      </c>
      <c r="L60" s="99" t="str">
        <f>IF(AND('治具 設備-ME'!J60="V",'治具 設備-ME'!N60="V"),'治具 設備-ME'!L60," ")</f>
        <v xml:space="preserve"> </v>
      </c>
      <c r="M60" s="99" t="str">
        <f>IF(AND('治具 設備-ME'!J60="V",'治具 設備-ME'!N60="V"),'治具 設備-ME'!M60," ")</f>
        <v xml:space="preserve"> </v>
      </c>
      <c r="N60" s="260"/>
      <c r="O60" s="76" t="str">
        <f t="shared" si="0"/>
        <v xml:space="preserve"> </v>
      </c>
      <c r="P60" s="75"/>
    </row>
    <row r="61" spans="1:16" ht="85.9" customHeight="1">
      <c r="A61" s="47" t="str">
        <f>IF(BOM續頁!AC68="V","延", IF(BOM續頁!AD68="V","新","  "))</f>
        <v xml:space="preserve">  </v>
      </c>
      <c r="B61" s="91">
        <f>BOM續頁!A68</f>
        <v>58</v>
      </c>
      <c r="C61" s="47">
        <f>BOM續頁!K68</f>
        <v>0</v>
      </c>
      <c r="D61" s="47">
        <f>BOM續頁!Q68</f>
        <v>0</v>
      </c>
      <c r="E61" s="33">
        <f>BOM續頁!R68</f>
        <v>0</v>
      </c>
      <c r="F61" s="33">
        <f>BOM續頁!S68</f>
        <v>0</v>
      </c>
      <c r="G61" s="31">
        <f>'治具 設備-ME'!G61</f>
        <v>0</v>
      </c>
      <c r="H61" s="31">
        <f>'治具 設備-ME'!H61</f>
        <v>0</v>
      </c>
      <c r="I61" s="31">
        <f>'治具 設備-ME'!I61</f>
        <v>0</v>
      </c>
      <c r="J61" s="98" t="str">
        <f>IF(AND('治具 設備-ME'!J61="V",'治具 設備-ME'!N61="V"),'治具 設備-ME'!J61," ")</f>
        <v xml:space="preserve"> </v>
      </c>
      <c r="K61" s="47" t="str">
        <f>IF(AND('治具 設備-ME'!J61="V",'治具 設備-ME'!N61="V"),'治具 設備-ME'!K61," ")</f>
        <v xml:space="preserve"> </v>
      </c>
      <c r="L61" s="99" t="str">
        <f>IF(AND('治具 設備-ME'!J61="V",'治具 設備-ME'!N61="V"),'治具 設備-ME'!L61," ")</f>
        <v xml:space="preserve"> </v>
      </c>
      <c r="M61" s="99" t="str">
        <f>IF(AND('治具 設備-ME'!J61="V",'治具 設備-ME'!N61="V"),'治具 設備-ME'!M61," ")</f>
        <v xml:space="preserve"> </v>
      </c>
      <c r="N61" s="260"/>
      <c r="O61" s="76" t="str">
        <f t="shared" si="0"/>
        <v xml:space="preserve"> </v>
      </c>
      <c r="P61" s="75"/>
    </row>
    <row r="62" spans="1:16" ht="85.9" customHeight="1">
      <c r="A62" s="47" t="str">
        <f>IF(BOM續頁!AC69="V","延", IF(BOM續頁!AD69="V","新","  "))</f>
        <v xml:space="preserve">  </v>
      </c>
      <c r="B62" s="91">
        <f>BOM續頁!A69</f>
        <v>59</v>
      </c>
      <c r="C62" s="47">
        <f>BOM續頁!K69</f>
        <v>0</v>
      </c>
      <c r="D62" s="47">
        <f>BOM續頁!Q69</f>
        <v>0</v>
      </c>
      <c r="E62" s="33">
        <f>BOM續頁!R69</f>
        <v>0</v>
      </c>
      <c r="F62" s="33">
        <f>BOM續頁!S69</f>
        <v>0</v>
      </c>
      <c r="G62" s="31">
        <f>'治具 設備-ME'!G62</f>
        <v>0</v>
      </c>
      <c r="H62" s="31">
        <f>'治具 設備-ME'!H62</f>
        <v>0</v>
      </c>
      <c r="I62" s="31">
        <f>'治具 設備-ME'!I62</f>
        <v>0</v>
      </c>
      <c r="J62" s="98" t="str">
        <f>IF(AND('治具 設備-ME'!J62="V",'治具 設備-ME'!N62="V"),'治具 設備-ME'!J62," ")</f>
        <v xml:space="preserve"> </v>
      </c>
      <c r="K62" s="47" t="str">
        <f>IF(AND('治具 設備-ME'!J62="V",'治具 設備-ME'!N62="V"),'治具 設備-ME'!K62," ")</f>
        <v xml:space="preserve"> </v>
      </c>
      <c r="L62" s="99" t="str">
        <f>IF(AND('治具 設備-ME'!J62="V",'治具 設備-ME'!N62="V"),'治具 設備-ME'!L62," ")</f>
        <v xml:space="preserve"> </v>
      </c>
      <c r="M62" s="99" t="str">
        <f>IF(AND('治具 設備-ME'!J62="V",'治具 設備-ME'!N62="V"),'治具 設備-ME'!M62," ")</f>
        <v xml:space="preserve"> </v>
      </c>
      <c r="N62" s="260"/>
      <c r="O62" s="76" t="str">
        <f t="shared" si="0"/>
        <v xml:space="preserve"> </v>
      </c>
      <c r="P62" s="75"/>
    </row>
    <row r="63" spans="1:16" ht="85.9" customHeight="1">
      <c r="A63" s="47" t="str">
        <f>IF(BOM續頁!AC70="V","延", IF(BOM續頁!AD70="V","新","  "))</f>
        <v xml:space="preserve">  </v>
      </c>
      <c r="B63" s="91">
        <f>BOM續頁!A70</f>
        <v>60</v>
      </c>
      <c r="C63" s="47">
        <f>BOM續頁!K70</f>
        <v>0</v>
      </c>
      <c r="D63" s="47">
        <f>BOM續頁!Q70</f>
        <v>0</v>
      </c>
      <c r="E63" s="33">
        <f>BOM續頁!R70</f>
        <v>0</v>
      </c>
      <c r="F63" s="33">
        <f>BOM續頁!S70</f>
        <v>0</v>
      </c>
      <c r="G63" s="31">
        <f>'治具 設備-ME'!G63</f>
        <v>0</v>
      </c>
      <c r="H63" s="31">
        <f>'治具 設備-ME'!H63</f>
        <v>0</v>
      </c>
      <c r="I63" s="31">
        <f>'治具 設備-ME'!I63</f>
        <v>0</v>
      </c>
      <c r="J63" s="98" t="str">
        <f>IF(AND('治具 設備-ME'!J63="V",'治具 設備-ME'!N63="V"),'治具 設備-ME'!J63," ")</f>
        <v xml:space="preserve"> </v>
      </c>
      <c r="K63" s="47" t="str">
        <f>IF(AND('治具 設備-ME'!J63="V",'治具 設備-ME'!N63="V"),'治具 設備-ME'!K63," ")</f>
        <v xml:space="preserve"> </v>
      </c>
      <c r="L63" s="99" t="str">
        <f>IF(AND('治具 設備-ME'!J63="V",'治具 設備-ME'!N63="V"),'治具 設備-ME'!L63," ")</f>
        <v xml:space="preserve"> </v>
      </c>
      <c r="M63" s="99" t="str">
        <f>IF(AND('治具 設備-ME'!J63="V",'治具 設備-ME'!N63="V"),'治具 設備-ME'!M63," ")</f>
        <v xml:space="preserve"> </v>
      </c>
      <c r="N63" s="260"/>
      <c r="O63" s="76" t="str">
        <f t="shared" si="0"/>
        <v xml:space="preserve"> </v>
      </c>
      <c r="P63" s="75"/>
    </row>
    <row r="64" spans="1:16" ht="85.9" customHeight="1">
      <c r="A64" s="47" t="str">
        <f>IF(BOM續頁!AC71="V","延", IF(BOM續頁!AD71="V","新","  "))</f>
        <v xml:space="preserve">  </v>
      </c>
      <c r="B64" s="91">
        <f>BOM續頁!A71</f>
        <v>61</v>
      </c>
      <c r="C64" s="47">
        <f>BOM續頁!K71</f>
        <v>0</v>
      </c>
      <c r="D64" s="47">
        <f>BOM續頁!Q71</f>
        <v>0</v>
      </c>
      <c r="E64" s="33">
        <f>BOM續頁!R71</f>
        <v>0</v>
      </c>
      <c r="F64" s="33">
        <f>BOM續頁!S71</f>
        <v>0</v>
      </c>
      <c r="G64" s="31">
        <f>'治具 設備-ME'!G64</f>
        <v>0</v>
      </c>
      <c r="H64" s="31">
        <f>'治具 設備-ME'!H64</f>
        <v>0</v>
      </c>
      <c r="I64" s="31">
        <f>'治具 設備-ME'!I64</f>
        <v>0</v>
      </c>
      <c r="J64" s="98" t="str">
        <f>IF(AND('治具 設備-ME'!J64="V",'治具 設備-ME'!N64="V"),'治具 設備-ME'!J64," ")</f>
        <v xml:space="preserve"> </v>
      </c>
      <c r="K64" s="47" t="str">
        <f>IF(AND('治具 設備-ME'!J64="V",'治具 設備-ME'!N64="V"),'治具 設備-ME'!K64," ")</f>
        <v xml:space="preserve"> </v>
      </c>
      <c r="L64" s="99" t="str">
        <f>IF(AND('治具 設備-ME'!J64="V",'治具 設備-ME'!N64="V"),'治具 設備-ME'!L64," ")</f>
        <v xml:space="preserve"> </v>
      </c>
      <c r="M64" s="99" t="str">
        <f>IF(AND('治具 設備-ME'!J64="V",'治具 設備-ME'!N64="V"),'治具 設備-ME'!M64," ")</f>
        <v xml:space="preserve"> </v>
      </c>
      <c r="N64" s="260"/>
      <c r="O64" s="76" t="str">
        <f t="shared" si="0"/>
        <v xml:space="preserve"> </v>
      </c>
      <c r="P64" s="75"/>
    </row>
    <row r="65" spans="1:16" ht="85.9" customHeight="1">
      <c r="A65" s="47" t="str">
        <f>IF(BOM續頁!AC72="V","延", IF(BOM續頁!AD72="V","新","  "))</f>
        <v xml:space="preserve">  </v>
      </c>
      <c r="B65" s="91">
        <f>BOM續頁!A72</f>
        <v>62</v>
      </c>
      <c r="C65" s="47">
        <f>BOM續頁!K72</f>
        <v>0</v>
      </c>
      <c r="D65" s="47">
        <f>BOM續頁!Q72</f>
        <v>0</v>
      </c>
      <c r="E65" s="33">
        <f>BOM續頁!R72</f>
        <v>0</v>
      </c>
      <c r="F65" s="33">
        <f>BOM續頁!S72</f>
        <v>0</v>
      </c>
      <c r="G65" s="31">
        <f>'治具 設備-ME'!G65</f>
        <v>0</v>
      </c>
      <c r="H65" s="31">
        <f>'治具 設備-ME'!H65</f>
        <v>0</v>
      </c>
      <c r="I65" s="31">
        <f>'治具 設備-ME'!I65</f>
        <v>0</v>
      </c>
      <c r="J65" s="98" t="str">
        <f>IF(AND('治具 設備-ME'!J65="V",'治具 設備-ME'!N65="V"),'治具 設備-ME'!J65," ")</f>
        <v xml:space="preserve"> </v>
      </c>
      <c r="K65" s="47" t="str">
        <f>IF(AND('治具 設備-ME'!J65="V",'治具 設備-ME'!N65="V"),'治具 設備-ME'!K65," ")</f>
        <v xml:space="preserve"> </v>
      </c>
      <c r="L65" s="99" t="str">
        <f>IF(AND('治具 設備-ME'!J65="V",'治具 設備-ME'!N65="V"),'治具 設備-ME'!L65," ")</f>
        <v xml:space="preserve"> </v>
      </c>
      <c r="M65" s="99" t="str">
        <f>IF(AND('治具 設備-ME'!J65="V",'治具 設備-ME'!N65="V"),'治具 設備-ME'!M65," ")</f>
        <v xml:space="preserve"> </v>
      </c>
      <c r="N65" s="260"/>
      <c r="O65" s="76" t="str">
        <f t="shared" si="0"/>
        <v xml:space="preserve"> </v>
      </c>
      <c r="P65" s="75"/>
    </row>
    <row r="66" spans="1:16" ht="85.9" customHeight="1">
      <c r="A66" s="47" t="str">
        <f>IF(BOM續頁!AC73="V","延", IF(BOM續頁!AD73="V","新","  "))</f>
        <v xml:space="preserve">  </v>
      </c>
      <c r="B66" s="91">
        <f>BOM續頁!A73</f>
        <v>63</v>
      </c>
      <c r="C66" s="47">
        <f>BOM續頁!K73</f>
        <v>0</v>
      </c>
      <c r="D66" s="47">
        <f>BOM續頁!Q73</f>
        <v>0</v>
      </c>
      <c r="E66" s="33">
        <f>BOM續頁!R73</f>
        <v>0</v>
      </c>
      <c r="F66" s="33">
        <f>BOM續頁!S73</f>
        <v>0</v>
      </c>
      <c r="G66" s="31">
        <f>'治具 設備-ME'!G66</f>
        <v>0</v>
      </c>
      <c r="H66" s="31">
        <f>'治具 設備-ME'!H66</f>
        <v>0</v>
      </c>
      <c r="I66" s="31">
        <f>'治具 設備-ME'!I66</f>
        <v>0</v>
      </c>
      <c r="J66" s="98" t="str">
        <f>IF(AND('治具 設備-ME'!J66="V",'治具 設備-ME'!N66="V"),'治具 設備-ME'!J66," ")</f>
        <v xml:space="preserve"> </v>
      </c>
      <c r="K66" s="47" t="str">
        <f>IF(AND('治具 設備-ME'!J66="V",'治具 設備-ME'!N66="V"),'治具 設備-ME'!K66," ")</f>
        <v xml:space="preserve"> </v>
      </c>
      <c r="L66" s="99" t="str">
        <f>IF(AND('治具 設備-ME'!J66="V",'治具 設備-ME'!N66="V"),'治具 設備-ME'!L66," ")</f>
        <v xml:space="preserve"> </v>
      </c>
      <c r="M66" s="99" t="str">
        <f>IF(AND('治具 設備-ME'!J66="V",'治具 設備-ME'!N66="V"),'治具 設備-ME'!M66," ")</f>
        <v xml:space="preserve"> </v>
      </c>
      <c r="N66" s="260"/>
      <c r="O66" s="76" t="str">
        <f t="shared" si="0"/>
        <v xml:space="preserve"> </v>
      </c>
      <c r="P66" s="75"/>
    </row>
    <row r="67" spans="1:16" ht="85.9" customHeight="1">
      <c r="A67" s="47" t="str">
        <f>IF(BOM續頁!AC74="V","延", IF(BOM續頁!AD74="V","新","  "))</f>
        <v xml:space="preserve">  </v>
      </c>
      <c r="B67" s="91">
        <f>BOM續頁!A74</f>
        <v>64</v>
      </c>
      <c r="C67" s="47">
        <f>BOM續頁!K74</f>
        <v>0</v>
      </c>
      <c r="D67" s="47">
        <f>BOM續頁!Q74</f>
        <v>0</v>
      </c>
      <c r="E67" s="33">
        <f>BOM續頁!R74</f>
        <v>0</v>
      </c>
      <c r="F67" s="33">
        <f>BOM續頁!S74</f>
        <v>0</v>
      </c>
      <c r="G67" s="31">
        <f>'治具 設備-ME'!G67</f>
        <v>0</v>
      </c>
      <c r="H67" s="31">
        <f>'治具 設備-ME'!H67</f>
        <v>0</v>
      </c>
      <c r="I67" s="31">
        <f>'治具 設備-ME'!I67</f>
        <v>0</v>
      </c>
      <c r="J67" s="98" t="str">
        <f>IF(AND('治具 設備-ME'!J67="V",'治具 設備-ME'!N67="V"),'治具 設備-ME'!J67," ")</f>
        <v xml:space="preserve"> </v>
      </c>
      <c r="K67" s="47" t="str">
        <f>IF(AND('治具 設備-ME'!J67="V",'治具 設備-ME'!N67="V"),'治具 設備-ME'!K67," ")</f>
        <v xml:space="preserve"> </v>
      </c>
      <c r="L67" s="99" t="str">
        <f>IF(AND('治具 設備-ME'!J67="V",'治具 設備-ME'!N67="V"),'治具 設備-ME'!L67," ")</f>
        <v xml:space="preserve"> </v>
      </c>
      <c r="M67" s="99" t="str">
        <f>IF(AND('治具 設備-ME'!J67="V",'治具 設備-ME'!N67="V"),'治具 設備-ME'!M67," ")</f>
        <v xml:space="preserve"> </v>
      </c>
      <c r="N67" s="260"/>
      <c r="O67" s="76" t="str">
        <f t="shared" si="0"/>
        <v xml:space="preserve"> </v>
      </c>
      <c r="P67" s="75"/>
    </row>
    <row r="68" spans="1:16" ht="85.9" customHeight="1">
      <c r="A68" s="47" t="str">
        <f>IF(BOM續頁!AC75="V","延", IF(BOM續頁!AD75="V","新","  "))</f>
        <v xml:space="preserve">  </v>
      </c>
      <c r="B68" s="91">
        <f>BOM續頁!A75</f>
        <v>65</v>
      </c>
      <c r="C68" s="47">
        <f>BOM續頁!K75</f>
        <v>0</v>
      </c>
      <c r="D68" s="47">
        <f>BOM續頁!Q75</f>
        <v>0</v>
      </c>
      <c r="E68" s="33">
        <f>BOM續頁!R75</f>
        <v>0</v>
      </c>
      <c r="F68" s="33">
        <f>BOM續頁!S75</f>
        <v>0</v>
      </c>
      <c r="G68" s="31">
        <f>'治具 設備-ME'!G68</f>
        <v>0</v>
      </c>
      <c r="H68" s="31">
        <f>'治具 設備-ME'!H68</f>
        <v>0</v>
      </c>
      <c r="I68" s="31">
        <f>'治具 設備-ME'!I68</f>
        <v>0</v>
      </c>
      <c r="J68" s="98" t="str">
        <f>IF(AND('治具 設備-ME'!J68="V",'治具 設備-ME'!N68="V"),'治具 設備-ME'!J68," ")</f>
        <v xml:space="preserve"> </v>
      </c>
      <c r="K68" s="47" t="str">
        <f>IF(AND('治具 設備-ME'!J68="V",'治具 設備-ME'!N68="V"),'治具 設備-ME'!K68," ")</f>
        <v xml:space="preserve"> </v>
      </c>
      <c r="L68" s="99" t="str">
        <f>IF(AND('治具 設備-ME'!J68="V",'治具 設備-ME'!N68="V"),'治具 設備-ME'!L68," ")</f>
        <v xml:space="preserve"> </v>
      </c>
      <c r="M68" s="99" t="str">
        <f>IF(AND('治具 設備-ME'!J68="V",'治具 設備-ME'!N68="V"),'治具 設備-ME'!M68," ")</f>
        <v xml:space="preserve"> </v>
      </c>
      <c r="N68" s="260"/>
      <c r="O68" s="76" t="str">
        <f t="shared" si="0"/>
        <v xml:space="preserve"> </v>
      </c>
      <c r="P68" s="75"/>
    </row>
    <row r="69" spans="1:16" ht="85.9" customHeight="1">
      <c r="A69" s="47" t="str">
        <f>IF(BOM續頁!AC76="V","延", IF(BOM續頁!AD76="V","新","  "))</f>
        <v xml:space="preserve">  </v>
      </c>
      <c r="B69" s="91">
        <f>BOM續頁!A76</f>
        <v>66</v>
      </c>
      <c r="C69" s="47">
        <f>BOM續頁!K76</f>
        <v>0</v>
      </c>
      <c r="D69" s="47">
        <f>BOM續頁!Q76</f>
        <v>0</v>
      </c>
      <c r="E69" s="33">
        <f>BOM續頁!R76</f>
        <v>0</v>
      </c>
      <c r="F69" s="33">
        <f>BOM續頁!S76</f>
        <v>0</v>
      </c>
      <c r="G69" s="31">
        <f>'治具 設備-ME'!G69</f>
        <v>0</v>
      </c>
      <c r="H69" s="31">
        <f>'治具 設備-ME'!H69</f>
        <v>0</v>
      </c>
      <c r="I69" s="31">
        <f>'治具 設備-ME'!I69</f>
        <v>0</v>
      </c>
      <c r="J69" s="98" t="str">
        <f>IF(AND('治具 設備-ME'!J69="V",'治具 設備-ME'!N69="V"),'治具 設備-ME'!J69," ")</f>
        <v xml:space="preserve"> </v>
      </c>
      <c r="K69" s="47" t="str">
        <f>IF(AND('治具 設備-ME'!J69="V",'治具 設備-ME'!N69="V"),'治具 設備-ME'!K69," ")</f>
        <v xml:space="preserve"> </v>
      </c>
      <c r="L69" s="99" t="str">
        <f>IF(AND('治具 設備-ME'!J69="V",'治具 設備-ME'!N69="V"),'治具 設備-ME'!L69," ")</f>
        <v xml:space="preserve"> </v>
      </c>
      <c r="M69" s="99" t="str">
        <f>IF(AND('治具 設備-ME'!J69="V",'治具 設備-ME'!N69="V"),'治具 設備-ME'!M69," ")</f>
        <v xml:space="preserve"> </v>
      </c>
      <c r="N69" s="260"/>
      <c r="O69" s="76" t="str">
        <f t="shared" ref="O69:O132" si="1">IFERROR(L69*N69, " ")</f>
        <v xml:space="preserve"> </v>
      </c>
      <c r="P69" s="75"/>
    </row>
    <row r="70" spans="1:16" ht="85.9" customHeight="1">
      <c r="A70" s="47" t="str">
        <f>IF(BOM續頁!AC77="V","延", IF(BOM續頁!AD77="V","新","  "))</f>
        <v xml:space="preserve">  </v>
      </c>
      <c r="B70" s="91">
        <f>BOM續頁!A77</f>
        <v>67</v>
      </c>
      <c r="C70" s="47">
        <f>BOM續頁!K77</f>
        <v>0</v>
      </c>
      <c r="D70" s="47">
        <f>BOM續頁!Q77</f>
        <v>0</v>
      </c>
      <c r="E70" s="33">
        <f>BOM續頁!R77</f>
        <v>0</v>
      </c>
      <c r="F70" s="33">
        <f>BOM續頁!S77</f>
        <v>0</v>
      </c>
      <c r="G70" s="31">
        <f>'治具 設備-ME'!G70</f>
        <v>0</v>
      </c>
      <c r="H70" s="31">
        <f>'治具 設備-ME'!H70</f>
        <v>0</v>
      </c>
      <c r="I70" s="31">
        <f>'治具 設備-ME'!I70</f>
        <v>0</v>
      </c>
      <c r="J70" s="98" t="str">
        <f>IF(AND('治具 設備-ME'!J70="V",'治具 設備-ME'!N70="V"),'治具 設備-ME'!J70," ")</f>
        <v xml:space="preserve"> </v>
      </c>
      <c r="K70" s="47" t="str">
        <f>IF(AND('治具 設備-ME'!J70="V",'治具 設備-ME'!N70="V"),'治具 設備-ME'!K70," ")</f>
        <v xml:space="preserve"> </v>
      </c>
      <c r="L70" s="99" t="str">
        <f>IF(AND('治具 設備-ME'!J70="V",'治具 設備-ME'!N70="V"),'治具 設備-ME'!L70," ")</f>
        <v xml:space="preserve"> </v>
      </c>
      <c r="M70" s="99" t="str">
        <f>IF(AND('治具 設備-ME'!J70="V",'治具 設備-ME'!N70="V"),'治具 設備-ME'!M70," ")</f>
        <v xml:space="preserve"> </v>
      </c>
      <c r="N70" s="260"/>
      <c r="O70" s="76" t="str">
        <f t="shared" si="1"/>
        <v xml:space="preserve"> </v>
      </c>
      <c r="P70" s="75"/>
    </row>
    <row r="71" spans="1:16" ht="85.9" customHeight="1">
      <c r="A71" s="47" t="str">
        <f>IF(BOM續頁!AC78="V","延", IF(BOM續頁!AD78="V","新","  "))</f>
        <v xml:space="preserve">  </v>
      </c>
      <c r="B71" s="91">
        <f>BOM續頁!A78</f>
        <v>68</v>
      </c>
      <c r="C71" s="47">
        <f>BOM續頁!K78</f>
        <v>0</v>
      </c>
      <c r="D71" s="47">
        <f>BOM續頁!Q78</f>
        <v>0</v>
      </c>
      <c r="E71" s="33">
        <f>BOM續頁!R78</f>
        <v>0</v>
      </c>
      <c r="F71" s="33">
        <f>BOM續頁!S78</f>
        <v>0</v>
      </c>
      <c r="G71" s="31">
        <f>'治具 設備-ME'!G71</f>
        <v>0</v>
      </c>
      <c r="H71" s="31">
        <f>'治具 設備-ME'!H71</f>
        <v>0</v>
      </c>
      <c r="I71" s="31">
        <f>'治具 設備-ME'!I71</f>
        <v>0</v>
      </c>
      <c r="J71" s="98" t="str">
        <f>IF(AND('治具 設備-ME'!J71="V",'治具 設備-ME'!N71="V"),'治具 設備-ME'!J71," ")</f>
        <v xml:space="preserve"> </v>
      </c>
      <c r="K71" s="47" t="str">
        <f>IF(AND('治具 設備-ME'!J71="V",'治具 設備-ME'!N71="V"),'治具 設備-ME'!K71," ")</f>
        <v xml:space="preserve"> </v>
      </c>
      <c r="L71" s="99" t="str">
        <f>IF(AND('治具 設備-ME'!J71="V",'治具 設備-ME'!N71="V"),'治具 設備-ME'!L71," ")</f>
        <v xml:space="preserve"> </v>
      </c>
      <c r="M71" s="99" t="str">
        <f>IF(AND('治具 設備-ME'!J71="V",'治具 設備-ME'!N71="V"),'治具 設備-ME'!M71," ")</f>
        <v xml:space="preserve"> </v>
      </c>
      <c r="N71" s="260"/>
      <c r="O71" s="76" t="str">
        <f t="shared" si="1"/>
        <v xml:space="preserve"> </v>
      </c>
      <c r="P71" s="75"/>
    </row>
    <row r="72" spans="1:16" ht="85.9" customHeight="1">
      <c r="A72" s="47" t="str">
        <f>IF(BOM續頁!AC79="V","延", IF(BOM續頁!AD79="V","新","  "))</f>
        <v xml:space="preserve">  </v>
      </c>
      <c r="B72" s="91">
        <f>BOM續頁!A79</f>
        <v>69</v>
      </c>
      <c r="C72" s="47">
        <f>BOM續頁!K79</f>
        <v>0</v>
      </c>
      <c r="D72" s="47">
        <f>BOM續頁!Q79</f>
        <v>0</v>
      </c>
      <c r="E72" s="33">
        <f>BOM續頁!R79</f>
        <v>0</v>
      </c>
      <c r="F72" s="33">
        <f>BOM續頁!S79</f>
        <v>0</v>
      </c>
      <c r="G72" s="31">
        <f>'治具 設備-ME'!G72</f>
        <v>0</v>
      </c>
      <c r="H72" s="31">
        <f>'治具 設備-ME'!H72</f>
        <v>0</v>
      </c>
      <c r="I72" s="31">
        <f>'治具 設備-ME'!I72</f>
        <v>0</v>
      </c>
      <c r="J72" s="98" t="str">
        <f>IF(AND('治具 設備-ME'!J72="V",'治具 設備-ME'!N72="V"),'治具 設備-ME'!J72," ")</f>
        <v xml:space="preserve"> </v>
      </c>
      <c r="K72" s="47" t="str">
        <f>IF(AND('治具 設備-ME'!J72="V",'治具 設備-ME'!N72="V"),'治具 設備-ME'!K72," ")</f>
        <v xml:space="preserve"> </v>
      </c>
      <c r="L72" s="99" t="str">
        <f>IF(AND('治具 設備-ME'!J72="V",'治具 設備-ME'!N72="V"),'治具 設備-ME'!L72," ")</f>
        <v xml:space="preserve"> </v>
      </c>
      <c r="M72" s="99" t="str">
        <f>IF(AND('治具 設備-ME'!J72="V",'治具 設備-ME'!N72="V"),'治具 設備-ME'!M72," ")</f>
        <v xml:space="preserve"> </v>
      </c>
      <c r="N72" s="260"/>
      <c r="O72" s="76" t="str">
        <f t="shared" si="1"/>
        <v xml:space="preserve"> </v>
      </c>
      <c r="P72" s="75"/>
    </row>
    <row r="73" spans="1:16" ht="85.9" customHeight="1">
      <c r="A73" s="47" t="str">
        <f>IF(BOM續頁!AC80="V","延", IF(BOM續頁!AD80="V","新","  "))</f>
        <v xml:space="preserve">  </v>
      </c>
      <c r="B73" s="91">
        <f>BOM續頁!A80</f>
        <v>70</v>
      </c>
      <c r="C73" s="47">
        <f>BOM續頁!K80</f>
        <v>0</v>
      </c>
      <c r="D73" s="47">
        <f>BOM續頁!Q80</f>
        <v>0</v>
      </c>
      <c r="E73" s="33">
        <f>BOM續頁!R80</f>
        <v>0</v>
      </c>
      <c r="F73" s="33">
        <f>BOM續頁!S80</f>
        <v>0</v>
      </c>
      <c r="G73" s="31">
        <f>'治具 設備-ME'!G73</f>
        <v>0</v>
      </c>
      <c r="H73" s="31">
        <f>'治具 設備-ME'!H73</f>
        <v>0</v>
      </c>
      <c r="I73" s="31">
        <f>'治具 設備-ME'!I73</f>
        <v>0</v>
      </c>
      <c r="J73" s="98" t="str">
        <f>IF(AND('治具 設備-ME'!J73="V",'治具 設備-ME'!N73="V"),'治具 設備-ME'!J73," ")</f>
        <v xml:space="preserve"> </v>
      </c>
      <c r="K73" s="47" t="str">
        <f>IF(AND('治具 設備-ME'!J73="V",'治具 設備-ME'!N73="V"),'治具 設備-ME'!K73," ")</f>
        <v xml:space="preserve"> </v>
      </c>
      <c r="L73" s="99" t="str">
        <f>IF(AND('治具 設備-ME'!J73="V",'治具 設備-ME'!N73="V"),'治具 設備-ME'!L73," ")</f>
        <v xml:space="preserve"> </v>
      </c>
      <c r="M73" s="99" t="str">
        <f>IF(AND('治具 設備-ME'!J73="V",'治具 設備-ME'!N73="V"),'治具 設備-ME'!M73," ")</f>
        <v xml:space="preserve"> </v>
      </c>
      <c r="N73" s="260"/>
      <c r="O73" s="76" t="str">
        <f t="shared" si="1"/>
        <v xml:space="preserve"> </v>
      </c>
      <c r="P73" s="75"/>
    </row>
    <row r="74" spans="1:16" ht="85.9" customHeight="1">
      <c r="A74" s="47" t="str">
        <f>IF(BOM續頁!AC81="V","延", IF(BOM續頁!AD81="V","新","  "))</f>
        <v xml:space="preserve">  </v>
      </c>
      <c r="B74" s="91">
        <f>BOM續頁!A81</f>
        <v>71</v>
      </c>
      <c r="C74" s="47">
        <f>BOM續頁!K81</f>
        <v>0</v>
      </c>
      <c r="D74" s="47">
        <f>BOM續頁!Q81</f>
        <v>0</v>
      </c>
      <c r="E74" s="33">
        <f>BOM續頁!R81</f>
        <v>0</v>
      </c>
      <c r="F74" s="33">
        <f>BOM續頁!S81</f>
        <v>0</v>
      </c>
      <c r="G74" s="31">
        <f>'治具 設備-ME'!G74</f>
        <v>0</v>
      </c>
      <c r="H74" s="31">
        <f>'治具 設備-ME'!H74</f>
        <v>0</v>
      </c>
      <c r="I74" s="31">
        <f>'治具 設備-ME'!I74</f>
        <v>0</v>
      </c>
      <c r="J74" s="98" t="str">
        <f>IF(AND('治具 設備-ME'!J74="V",'治具 設備-ME'!N74="V"),'治具 設備-ME'!J74," ")</f>
        <v xml:space="preserve"> </v>
      </c>
      <c r="K74" s="47" t="str">
        <f>IF(AND('治具 設備-ME'!J74="V",'治具 設備-ME'!N74="V"),'治具 設備-ME'!K74," ")</f>
        <v xml:space="preserve"> </v>
      </c>
      <c r="L74" s="99" t="str">
        <f>IF(AND('治具 設備-ME'!J74="V",'治具 設備-ME'!N74="V"),'治具 設備-ME'!L74," ")</f>
        <v xml:space="preserve"> </v>
      </c>
      <c r="M74" s="99" t="str">
        <f>IF(AND('治具 設備-ME'!J74="V",'治具 設備-ME'!N74="V"),'治具 設備-ME'!M74," ")</f>
        <v xml:space="preserve"> </v>
      </c>
      <c r="N74" s="260"/>
      <c r="O74" s="76" t="str">
        <f t="shared" si="1"/>
        <v xml:space="preserve"> </v>
      </c>
      <c r="P74" s="75"/>
    </row>
    <row r="75" spans="1:16" ht="85.9" customHeight="1">
      <c r="A75" s="47" t="str">
        <f>IF(BOM續頁!AC82="V","延", IF(BOM續頁!AD82="V","新","  "))</f>
        <v xml:space="preserve">  </v>
      </c>
      <c r="B75" s="91">
        <f>BOM續頁!A82</f>
        <v>72</v>
      </c>
      <c r="C75" s="47">
        <f>BOM續頁!K82</f>
        <v>0</v>
      </c>
      <c r="D75" s="47">
        <f>BOM續頁!Q82</f>
        <v>0</v>
      </c>
      <c r="E75" s="33">
        <f>BOM續頁!R82</f>
        <v>0</v>
      </c>
      <c r="F75" s="33">
        <f>BOM續頁!S82</f>
        <v>0</v>
      </c>
      <c r="G75" s="31">
        <f>'治具 設備-ME'!G75</f>
        <v>0</v>
      </c>
      <c r="H75" s="31">
        <f>'治具 設備-ME'!H75</f>
        <v>0</v>
      </c>
      <c r="I75" s="31">
        <f>'治具 設備-ME'!I75</f>
        <v>0</v>
      </c>
      <c r="J75" s="98" t="str">
        <f>IF(AND('治具 設備-ME'!J75="V",'治具 設備-ME'!N75="V"),'治具 設備-ME'!J75," ")</f>
        <v xml:space="preserve"> </v>
      </c>
      <c r="K75" s="47" t="str">
        <f>IF(AND('治具 設備-ME'!J75="V",'治具 設備-ME'!N75="V"),'治具 設備-ME'!K75," ")</f>
        <v xml:space="preserve"> </v>
      </c>
      <c r="L75" s="99" t="str">
        <f>IF(AND('治具 設備-ME'!J75="V",'治具 設備-ME'!N75="V"),'治具 設備-ME'!L75," ")</f>
        <v xml:space="preserve"> </v>
      </c>
      <c r="M75" s="99" t="str">
        <f>IF(AND('治具 設備-ME'!J75="V",'治具 設備-ME'!N75="V"),'治具 設備-ME'!M75," ")</f>
        <v xml:space="preserve"> </v>
      </c>
      <c r="N75" s="260"/>
      <c r="O75" s="76" t="str">
        <f t="shared" si="1"/>
        <v xml:space="preserve"> </v>
      </c>
      <c r="P75" s="75"/>
    </row>
    <row r="76" spans="1:16" ht="85.9" customHeight="1">
      <c r="A76" s="47" t="str">
        <f>IF(BOM續頁!AC83="V","延", IF(BOM續頁!AD83="V","新","  "))</f>
        <v xml:space="preserve">  </v>
      </c>
      <c r="B76" s="91">
        <f>BOM續頁!A83</f>
        <v>73</v>
      </c>
      <c r="C76" s="47">
        <f>BOM續頁!K83</f>
        <v>0</v>
      </c>
      <c r="D76" s="47">
        <f>BOM續頁!Q83</f>
        <v>0</v>
      </c>
      <c r="E76" s="33">
        <f>BOM續頁!R83</f>
        <v>0</v>
      </c>
      <c r="F76" s="33">
        <f>BOM續頁!S83</f>
        <v>0</v>
      </c>
      <c r="G76" s="31">
        <f>'治具 設備-ME'!G76</f>
        <v>0</v>
      </c>
      <c r="H76" s="31">
        <f>'治具 設備-ME'!H76</f>
        <v>0</v>
      </c>
      <c r="I76" s="31">
        <f>'治具 設備-ME'!I76</f>
        <v>0</v>
      </c>
      <c r="J76" s="98" t="str">
        <f>IF(AND('治具 設備-ME'!J76="V",'治具 設備-ME'!N76="V"),'治具 設備-ME'!J76," ")</f>
        <v xml:space="preserve"> </v>
      </c>
      <c r="K76" s="47" t="str">
        <f>IF(AND('治具 設備-ME'!J76="V",'治具 設備-ME'!N76="V"),'治具 設備-ME'!K76," ")</f>
        <v xml:space="preserve"> </v>
      </c>
      <c r="L76" s="99" t="str">
        <f>IF(AND('治具 設備-ME'!J76="V",'治具 設備-ME'!N76="V"),'治具 設備-ME'!L76," ")</f>
        <v xml:space="preserve"> </v>
      </c>
      <c r="M76" s="99" t="str">
        <f>IF(AND('治具 設備-ME'!J76="V",'治具 設備-ME'!N76="V"),'治具 設備-ME'!M76," ")</f>
        <v xml:space="preserve"> </v>
      </c>
      <c r="N76" s="260"/>
      <c r="O76" s="76" t="str">
        <f t="shared" si="1"/>
        <v xml:space="preserve"> </v>
      </c>
      <c r="P76" s="75"/>
    </row>
    <row r="77" spans="1:16" ht="85.9" customHeight="1">
      <c r="A77" s="47" t="str">
        <f>IF(BOM續頁!AC84="V","延", IF(BOM續頁!AD84="V","新","  "))</f>
        <v xml:space="preserve">  </v>
      </c>
      <c r="B77" s="91">
        <f>BOM續頁!A84</f>
        <v>74</v>
      </c>
      <c r="C77" s="47">
        <f>BOM續頁!K84</f>
        <v>0</v>
      </c>
      <c r="D77" s="47">
        <f>BOM續頁!Q84</f>
        <v>0</v>
      </c>
      <c r="E77" s="33">
        <f>BOM續頁!R84</f>
        <v>0</v>
      </c>
      <c r="F77" s="33">
        <f>BOM續頁!S84</f>
        <v>0</v>
      </c>
      <c r="G77" s="31">
        <f>'治具 設備-ME'!G77</f>
        <v>0</v>
      </c>
      <c r="H77" s="31">
        <f>'治具 設備-ME'!H77</f>
        <v>0</v>
      </c>
      <c r="I77" s="31">
        <f>'治具 設備-ME'!I77</f>
        <v>0</v>
      </c>
      <c r="J77" s="98" t="str">
        <f>IF(AND('治具 設備-ME'!J77="V",'治具 設備-ME'!N77="V"),'治具 設備-ME'!J77," ")</f>
        <v xml:space="preserve"> </v>
      </c>
      <c r="K77" s="47" t="str">
        <f>IF(AND('治具 設備-ME'!J77="V",'治具 設備-ME'!N77="V"),'治具 設備-ME'!K77," ")</f>
        <v xml:space="preserve"> </v>
      </c>
      <c r="L77" s="99" t="str">
        <f>IF(AND('治具 設備-ME'!J77="V",'治具 設備-ME'!N77="V"),'治具 設備-ME'!L77," ")</f>
        <v xml:space="preserve"> </v>
      </c>
      <c r="M77" s="99" t="str">
        <f>IF(AND('治具 設備-ME'!J77="V",'治具 設備-ME'!N77="V"),'治具 設備-ME'!M77," ")</f>
        <v xml:space="preserve"> </v>
      </c>
      <c r="N77" s="260"/>
      <c r="O77" s="76" t="str">
        <f t="shared" si="1"/>
        <v xml:space="preserve"> </v>
      </c>
      <c r="P77" s="75"/>
    </row>
    <row r="78" spans="1:16" ht="85.9" customHeight="1">
      <c r="A78" s="47" t="str">
        <f>IF(BOM續頁!AC85="V","延", IF(BOM續頁!AD85="V","新","  "))</f>
        <v xml:space="preserve">  </v>
      </c>
      <c r="B78" s="91">
        <f>BOM續頁!A85</f>
        <v>75</v>
      </c>
      <c r="C78" s="47">
        <f>BOM續頁!K85</f>
        <v>0</v>
      </c>
      <c r="D78" s="47">
        <f>BOM續頁!Q85</f>
        <v>0</v>
      </c>
      <c r="E78" s="33">
        <f>BOM續頁!R85</f>
        <v>0</v>
      </c>
      <c r="F78" s="33">
        <f>BOM續頁!S85</f>
        <v>0</v>
      </c>
      <c r="G78" s="31">
        <f>'治具 設備-ME'!G78</f>
        <v>0</v>
      </c>
      <c r="H78" s="31">
        <f>'治具 設備-ME'!H78</f>
        <v>0</v>
      </c>
      <c r="I78" s="31">
        <f>'治具 設備-ME'!I78</f>
        <v>0</v>
      </c>
      <c r="J78" s="98" t="str">
        <f>IF(AND('治具 設備-ME'!J78="V",'治具 設備-ME'!N78="V"),'治具 設備-ME'!J78," ")</f>
        <v xml:space="preserve"> </v>
      </c>
      <c r="K78" s="47" t="str">
        <f>IF(AND('治具 設備-ME'!J78="V",'治具 設備-ME'!N78="V"),'治具 設備-ME'!K78," ")</f>
        <v xml:space="preserve"> </v>
      </c>
      <c r="L78" s="99" t="str">
        <f>IF(AND('治具 設備-ME'!J78="V",'治具 設備-ME'!N78="V"),'治具 設備-ME'!L78," ")</f>
        <v xml:space="preserve"> </v>
      </c>
      <c r="M78" s="99" t="str">
        <f>IF(AND('治具 設備-ME'!J78="V",'治具 設備-ME'!N78="V"),'治具 設備-ME'!M78," ")</f>
        <v xml:space="preserve"> </v>
      </c>
      <c r="N78" s="260"/>
      <c r="O78" s="76" t="str">
        <f t="shared" si="1"/>
        <v xml:space="preserve"> </v>
      </c>
      <c r="P78" s="75"/>
    </row>
    <row r="79" spans="1:16" ht="85.9" customHeight="1">
      <c r="A79" s="47" t="str">
        <f>IF(BOM續頁!AC86="V","延", IF(BOM續頁!AD86="V","新","  "))</f>
        <v xml:space="preserve">  </v>
      </c>
      <c r="B79" s="91">
        <f>BOM續頁!A86</f>
        <v>76</v>
      </c>
      <c r="C79" s="47">
        <f>BOM續頁!K86</f>
        <v>0</v>
      </c>
      <c r="D79" s="47">
        <f>BOM續頁!Q86</f>
        <v>0</v>
      </c>
      <c r="E79" s="33">
        <f>BOM續頁!R86</f>
        <v>0</v>
      </c>
      <c r="F79" s="33">
        <f>BOM續頁!S86</f>
        <v>0</v>
      </c>
      <c r="G79" s="31">
        <f>'治具 設備-ME'!G79</f>
        <v>0</v>
      </c>
      <c r="H79" s="31">
        <f>'治具 設備-ME'!H79</f>
        <v>0</v>
      </c>
      <c r="I79" s="31">
        <f>'治具 設備-ME'!I79</f>
        <v>0</v>
      </c>
      <c r="J79" s="98" t="str">
        <f>IF(AND('治具 設備-ME'!J79="V",'治具 設備-ME'!N79="V"),'治具 設備-ME'!J79," ")</f>
        <v xml:space="preserve"> </v>
      </c>
      <c r="K79" s="47" t="str">
        <f>IF(AND('治具 設備-ME'!J79="V",'治具 設備-ME'!N79="V"),'治具 設備-ME'!K79," ")</f>
        <v xml:space="preserve"> </v>
      </c>
      <c r="L79" s="99" t="str">
        <f>IF(AND('治具 設備-ME'!J79="V",'治具 設備-ME'!N79="V"),'治具 設備-ME'!L79," ")</f>
        <v xml:space="preserve"> </v>
      </c>
      <c r="M79" s="99" t="str">
        <f>IF(AND('治具 設備-ME'!J79="V",'治具 設備-ME'!N79="V"),'治具 設備-ME'!M79," ")</f>
        <v xml:space="preserve"> </v>
      </c>
      <c r="N79" s="260"/>
      <c r="O79" s="76" t="str">
        <f t="shared" si="1"/>
        <v xml:space="preserve"> </v>
      </c>
      <c r="P79" s="75"/>
    </row>
    <row r="80" spans="1:16" ht="85.9" customHeight="1">
      <c r="A80" s="47" t="str">
        <f>IF(BOM續頁!AC87="V","延", IF(BOM續頁!AD87="V","新","  "))</f>
        <v xml:space="preserve">  </v>
      </c>
      <c r="B80" s="91">
        <f>BOM續頁!A87</f>
        <v>77</v>
      </c>
      <c r="C80" s="47">
        <f>BOM續頁!K87</f>
        <v>0</v>
      </c>
      <c r="D80" s="47">
        <f>BOM續頁!Q87</f>
        <v>0</v>
      </c>
      <c r="E80" s="33">
        <f>BOM續頁!R87</f>
        <v>0</v>
      </c>
      <c r="F80" s="33">
        <f>BOM續頁!S87</f>
        <v>0</v>
      </c>
      <c r="G80" s="31">
        <f>'治具 設備-ME'!G80</f>
        <v>0</v>
      </c>
      <c r="H80" s="31">
        <f>'治具 設備-ME'!H80</f>
        <v>0</v>
      </c>
      <c r="I80" s="31">
        <f>'治具 設備-ME'!I80</f>
        <v>0</v>
      </c>
      <c r="J80" s="98" t="str">
        <f>IF(AND('治具 設備-ME'!J80="V",'治具 設備-ME'!N80="V"),'治具 設備-ME'!J80," ")</f>
        <v xml:space="preserve"> </v>
      </c>
      <c r="K80" s="47" t="str">
        <f>IF(AND('治具 設備-ME'!J80="V",'治具 設備-ME'!N80="V"),'治具 設備-ME'!K80," ")</f>
        <v xml:space="preserve"> </v>
      </c>
      <c r="L80" s="99" t="str">
        <f>IF(AND('治具 設備-ME'!J80="V",'治具 設備-ME'!N80="V"),'治具 設備-ME'!L80," ")</f>
        <v xml:space="preserve"> </v>
      </c>
      <c r="M80" s="99" t="str">
        <f>IF(AND('治具 設備-ME'!J80="V",'治具 設備-ME'!N80="V"),'治具 設備-ME'!M80," ")</f>
        <v xml:space="preserve"> </v>
      </c>
      <c r="N80" s="260"/>
      <c r="O80" s="76" t="str">
        <f t="shared" si="1"/>
        <v xml:space="preserve"> </v>
      </c>
      <c r="P80" s="75"/>
    </row>
    <row r="81" spans="1:16" ht="85.9" customHeight="1">
      <c r="A81" s="47" t="str">
        <f>IF(BOM續頁!AC88="V","延", IF(BOM續頁!AD88="V","新","  "))</f>
        <v xml:space="preserve">  </v>
      </c>
      <c r="B81" s="91">
        <f>BOM續頁!A88</f>
        <v>78</v>
      </c>
      <c r="C81" s="47">
        <f>BOM續頁!K88</f>
        <v>0</v>
      </c>
      <c r="D81" s="47">
        <f>BOM續頁!Q88</f>
        <v>0</v>
      </c>
      <c r="E81" s="33">
        <f>BOM續頁!R88</f>
        <v>0</v>
      </c>
      <c r="F81" s="33">
        <f>BOM續頁!S88</f>
        <v>0</v>
      </c>
      <c r="G81" s="31">
        <f>'治具 設備-ME'!G81</f>
        <v>0</v>
      </c>
      <c r="H81" s="31">
        <f>'治具 設備-ME'!H81</f>
        <v>0</v>
      </c>
      <c r="I81" s="31">
        <f>'治具 設備-ME'!I81</f>
        <v>0</v>
      </c>
      <c r="J81" s="98" t="str">
        <f>IF(AND('治具 設備-ME'!J81="V",'治具 設備-ME'!N81="V"),'治具 設備-ME'!J81," ")</f>
        <v xml:space="preserve"> </v>
      </c>
      <c r="K81" s="47" t="str">
        <f>IF(AND('治具 設備-ME'!J81="V",'治具 設備-ME'!N81="V"),'治具 設備-ME'!K81," ")</f>
        <v xml:space="preserve"> </v>
      </c>
      <c r="L81" s="99" t="str">
        <f>IF(AND('治具 設備-ME'!J81="V",'治具 設備-ME'!N81="V"),'治具 設備-ME'!L81," ")</f>
        <v xml:space="preserve"> </v>
      </c>
      <c r="M81" s="99" t="str">
        <f>IF(AND('治具 設備-ME'!J81="V",'治具 設備-ME'!N81="V"),'治具 設備-ME'!M81," ")</f>
        <v xml:space="preserve"> </v>
      </c>
      <c r="N81" s="260"/>
      <c r="O81" s="76" t="str">
        <f t="shared" si="1"/>
        <v xml:space="preserve"> </v>
      </c>
      <c r="P81" s="75"/>
    </row>
    <row r="82" spans="1:16" ht="85.9" customHeight="1">
      <c r="A82" s="47" t="str">
        <f>IF(BOM續頁!AC89="V","延", IF(BOM續頁!AD89="V","新","  "))</f>
        <v xml:space="preserve">  </v>
      </c>
      <c r="B82" s="91">
        <f>BOM續頁!A89</f>
        <v>79</v>
      </c>
      <c r="C82" s="47">
        <f>BOM續頁!K89</f>
        <v>0</v>
      </c>
      <c r="D82" s="47">
        <f>BOM續頁!Q89</f>
        <v>0</v>
      </c>
      <c r="E82" s="33">
        <f>BOM續頁!R89</f>
        <v>0</v>
      </c>
      <c r="F82" s="33">
        <f>BOM續頁!S89</f>
        <v>0</v>
      </c>
      <c r="G82" s="31">
        <f>'治具 設備-ME'!G82</f>
        <v>0</v>
      </c>
      <c r="H82" s="31">
        <f>'治具 設備-ME'!H82</f>
        <v>0</v>
      </c>
      <c r="I82" s="31">
        <f>'治具 設備-ME'!I82</f>
        <v>0</v>
      </c>
      <c r="J82" s="98" t="str">
        <f>IF(AND('治具 設備-ME'!J82="V",'治具 設備-ME'!N82="V"),'治具 設備-ME'!J82," ")</f>
        <v xml:space="preserve"> </v>
      </c>
      <c r="K82" s="47" t="str">
        <f>IF(AND('治具 設備-ME'!J82="V",'治具 設備-ME'!N82="V"),'治具 設備-ME'!K82," ")</f>
        <v xml:space="preserve"> </v>
      </c>
      <c r="L82" s="99" t="str">
        <f>IF(AND('治具 設備-ME'!J82="V",'治具 設備-ME'!N82="V"),'治具 設備-ME'!L82," ")</f>
        <v xml:space="preserve"> </v>
      </c>
      <c r="M82" s="99" t="str">
        <f>IF(AND('治具 設備-ME'!J82="V",'治具 設備-ME'!N82="V"),'治具 設備-ME'!M82," ")</f>
        <v xml:space="preserve"> </v>
      </c>
      <c r="N82" s="260"/>
      <c r="O82" s="76" t="str">
        <f t="shared" si="1"/>
        <v xml:space="preserve"> </v>
      </c>
      <c r="P82" s="75"/>
    </row>
    <row r="83" spans="1:16" ht="85.9" customHeight="1">
      <c r="A83" s="47" t="str">
        <f>IF(BOM續頁!AC90="V","延", IF(BOM續頁!AD90="V","新","  "))</f>
        <v xml:space="preserve">  </v>
      </c>
      <c r="B83" s="91">
        <f>BOM續頁!A90</f>
        <v>80</v>
      </c>
      <c r="C83" s="47">
        <f>BOM續頁!K90</f>
        <v>0</v>
      </c>
      <c r="D83" s="47">
        <f>BOM續頁!Q90</f>
        <v>0</v>
      </c>
      <c r="E83" s="33">
        <f>BOM續頁!R90</f>
        <v>0</v>
      </c>
      <c r="F83" s="33">
        <f>BOM續頁!S90</f>
        <v>0</v>
      </c>
      <c r="G83" s="31">
        <f>'治具 設備-ME'!G83</f>
        <v>0</v>
      </c>
      <c r="H83" s="31">
        <f>'治具 設備-ME'!H83</f>
        <v>0</v>
      </c>
      <c r="I83" s="31">
        <f>'治具 設備-ME'!I83</f>
        <v>0</v>
      </c>
      <c r="J83" s="98" t="str">
        <f>IF(AND('治具 設備-ME'!J83="V",'治具 設備-ME'!N83="V"),'治具 設備-ME'!J83," ")</f>
        <v xml:space="preserve"> </v>
      </c>
      <c r="K83" s="47" t="str">
        <f>IF(AND('治具 設備-ME'!J83="V",'治具 設備-ME'!N83="V"),'治具 設備-ME'!K83," ")</f>
        <v xml:space="preserve"> </v>
      </c>
      <c r="L83" s="99" t="str">
        <f>IF(AND('治具 設備-ME'!J83="V",'治具 設備-ME'!N83="V"),'治具 設備-ME'!L83," ")</f>
        <v xml:space="preserve"> </v>
      </c>
      <c r="M83" s="99" t="str">
        <f>IF(AND('治具 設備-ME'!J83="V",'治具 設備-ME'!N83="V"),'治具 設備-ME'!M83," ")</f>
        <v xml:space="preserve"> </v>
      </c>
      <c r="N83" s="260"/>
      <c r="O83" s="76" t="str">
        <f t="shared" si="1"/>
        <v xml:space="preserve"> </v>
      </c>
      <c r="P83" s="75"/>
    </row>
    <row r="84" spans="1:16" ht="85.9" customHeight="1">
      <c r="A84" s="47" t="str">
        <f>IF(BOM續頁!AC91="V","延", IF(BOM續頁!AD91="V","新","  "))</f>
        <v xml:space="preserve">  </v>
      </c>
      <c r="B84" s="91">
        <f>BOM續頁!A91</f>
        <v>81</v>
      </c>
      <c r="C84" s="47">
        <f>BOM續頁!K91</f>
        <v>0</v>
      </c>
      <c r="D84" s="47">
        <f>BOM續頁!Q91</f>
        <v>0</v>
      </c>
      <c r="E84" s="33">
        <f>BOM續頁!R91</f>
        <v>0</v>
      </c>
      <c r="F84" s="33">
        <f>BOM續頁!S91</f>
        <v>0</v>
      </c>
      <c r="G84" s="31">
        <f>'治具 設備-ME'!G84</f>
        <v>0</v>
      </c>
      <c r="H84" s="31">
        <f>'治具 設備-ME'!H84</f>
        <v>0</v>
      </c>
      <c r="I84" s="31">
        <f>'治具 設備-ME'!I84</f>
        <v>0</v>
      </c>
      <c r="J84" s="98" t="str">
        <f>IF(AND('治具 設備-ME'!J84="V",'治具 設備-ME'!N84="V"),'治具 設備-ME'!J84," ")</f>
        <v xml:space="preserve"> </v>
      </c>
      <c r="K84" s="47" t="str">
        <f>IF(AND('治具 設備-ME'!J84="V",'治具 設備-ME'!N84="V"),'治具 設備-ME'!K84," ")</f>
        <v xml:space="preserve"> </v>
      </c>
      <c r="L84" s="99" t="str">
        <f>IF(AND('治具 設備-ME'!J84="V",'治具 設備-ME'!N84="V"),'治具 設備-ME'!L84," ")</f>
        <v xml:space="preserve"> </v>
      </c>
      <c r="M84" s="99" t="str">
        <f>IF(AND('治具 設備-ME'!J84="V",'治具 設備-ME'!N84="V"),'治具 設備-ME'!M84," ")</f>
        <v xml:space="preserve"> </v>
      </c>
      <c r="N84" s="260"/>
      <c r="O84" s="76" t="str">
        <f t="shared" si="1"/>
        <v xml:space="preserve"> </v>
      </c>
      <c r="P84" s="75"/>
    </row>
    <row r="85" spans="1:16" ht="85.9" customHeight="1">
      <c r="A85" s="47" t="str">
        <f>IF(BOM續頁!AC92="V","延", IF(BOM續頁!AD92="V","新","  "))</f>
        <v xml:space="preserve">  </v>
      </c>
      <c r="B85" s="91">
        <f>BOM續頁!A92</f>
        <v>82</v>
      </c>
      <c r="C85" s="47">
        <f>BOM續頁!K92</f>
        <v>0</v>
      </c>
      <c r="D85" s="47">
        <f>BOM續頁!Q92</f>
        <v>0</v>
      </c>
      <c r="E85" s="33">
        <f>BOM續頁!R92</f>
        <v>0</v>
      </c>
      <c r="F85" s="33">
        <f>BOM續頁!S92</f>
        <v>0</v>
      </c>
      <c r="G85" s="31">
        <f>'治具 設備-ME'!G85</f>
        <v>0</v>
      </c>
      <c r="H85" s="31">
        <f>'治具 設備-ME'!H85</f>
        <v>0</v>
      </c>
      <c r="I85" s="31">
        <f>'治具 設備-ME'!I85</f>
        <v>0</v>
      </c>
      <c r="J85" s="98" t="str">
        <f>IF(AND('治具 設備-ME'!J85="V",'治具 設備-ME'!N85="V"),'治具 設備-ME'!J85," ")</f>
        <v xml:space="preserve"> </v>
      </c>
      <c r="K85" s="47" t="str">
        <f>IF(AND('治具 設備-ME'!J85="V",'治具 設備-ME'!N85="V"),'治具 設備-ME'!K85," ")</f>
        <v xml:space="preserve"> </v>
      </c>
      <c r="L85" s="99" t="str">
        <f>IF(AND('治具 設備-ME'!J85="V",'治具 設備-ME'!N85="V"),'治具 設備-ME'!L85," ")</f>
        <v xml:space="preserve"> </v>
      </c>
      <c r="M85" s="99" t="str">
        <f>IF(AND('治具 設備-ME'!J85="V",'治具 設備-ME'!N85="V"),'治具 設備-ME'!M85," ")</f>
        <v xml:space="preserve"> </v>
      </c>
      <c r="N85" s="260"/>
      <c r="O85" s="76" t="str">
        <f t="shared" si="1"/>
        <v xml:space="preserve"> </v>
      </c>
      <c r="P85" s="75"/>
    </row>
    <row r="86" spans="1:16" ht="85.9" customHeight="1">
      <c r="A86" s="47" t="str">
        <f>IF(BOM續頁!AC93="V","延", IF(BOM續頁!AD93="V","新","  "))</f>
        <v xml:space="preserve">  </v>
      </c>
      <c r="B86" s="91">
        <f>BOM續頁!A93</f>
        <v>83</v>
      </c>
      <c r="C86" s="47">
        <f>BOM續頁!K93</f>
        <v>0</v>
      </c>
      <c r="D86" s="47">
        <f>BOM續頁!Q93</f>
        <v>0</v>
      </c>
      <c r="E86" s="33">
        <f>BOM續頁!R93</f>
        <v>0</v>
      </c>
      <c r="F86" s="33">
        <f>BOM續頁!S93</f>
        <v>0</v>
      </c>
      <c r="G86" s="31">
        <f>'治具 設備-ME'!G86</f>
        <v>0</v>
      </c>
      <c r="H86" s="31">
        <f>'治具 設備-ME'!H86</f>
        <v>0</v>
      </c>
      <c r="I86" s="31">
        <f>'治具 設備-ME'!I86</f>
        <v>0</v>
      </c>
      <c r="J86" s="98" t="str">
        <f>IF(AND('治具 設備-ME'!J86="V",'治具 設備-ME'!N86="V"),'治具 設備-ME'!J86," ")</f>
        <v xml:space="preserve"> </v>
      </c>
      <c r="K86" s="47" t="str">
        <f>IF(AND('治具 設備-ME'!J86="V",'治具 設備-ME'!N86="V"),'治具 設備-ME'!K86," ")</f>
        <v xml:space="preserve"> </v>
      </c>
      <c r="L86" s="99" t="str">
        <f>IF(AND('治具 設備-ME'!J86="V",'治具 設備-ME'!N86="V"),'治具 設備-ME'!L86," ")</f>
        <v xml:space="preserve"> </v>
      </c>
      <c r="M86" s="99" t="str">
        <f>IF(AND('治具 設備-ME'!J86="V",'治具 設備-ME'!N86="V"),'治具 設備-ME'!M86," ")</f>
        <v xml:space="preserve"> </v>
      </c>
      <c r="N86" s="260"/>
      <c r="O86" s="76" t="str">
        <f t="shared" si="1"/>
        <v xml:space="preserve"> </v>
      </c>
      <c r="P86" s="75"/>
    </row>
    <row r="87" spans="1:16" ht="85.9" customHeight="1">
      <c r="A87" s="47" t="str">
        <f>IF(BOM續頁!AC94="V","延", IF(BOM續頁!AD94="V","新","  "))</f>
        <v xml:space="preserve">  </v>
      </c>
      <c r="B87" s="91">
        <f>BOM續頁!A94</f>
        <v>84</v>
      </c>
      <c r="C87" s="47">
        <f>BOM續頁!K94</f>
        <v>0</v>
      </c>
      <c r="D87" s="47">
        <f>BOM續頁!Q94</f>
        <v>0</v>
      </c>
      <c r="E87" s="33">
        <f>BOM續頁!R94</f>
        <v>0</v>
      </c>
      <c r="F87" s="33">
        <f>BOM續頁!S94</f>
        <v>0</v>
      </c>
      <c r="G87" s="31">
        <f>'治具 設備-ME'!G87</f>
        <v>0</v>
      </c>
      <c r="H87" s="31">
        <f>'治具 設備-ME'!H87</f>
        <v>0</v>
      </c>
      <c r="I87" s="31">
        <f>'治具 設備-ME'!I87</f>
        <v>0</v>
      </c>
      <c r="J87" s="98" t="str">
        <f>IF(AND('治具 設備-ME'!J87="V",'治具 設備-ME'!N87="V"),'治具 設備-ME'!J87," ")</f>
        <v xml:space="preserve"> </v>
      </c>
      <c r="K87" s="47" t="str">
        <f>IF(AND('治具 設備-ME'!J87="V",'治具 設備-ME'!N87="V"),'治具 設備-ME'!K87," ")</f>
        <v xml:space="preserve"> </v>
      </c>
      <c r="L87" s="99" t="str">
        <f>IF(AND('治具 設備-ME'!J87="V",'治具 設備-ME'!N87="V"),'治具 設備-ME'!L87," ")</f>
        <v xml:space="preserve"> </v>
      </c>
      <c r="M87" s="99" t="str">
        <f>IF(AND('治具 設備-ME'!J87="V",'治具 設備-ME'!N87="V"),'治具 設備-ME'!M87," ")</f>
        <v xml:space="preserve"> </v>
      </c>
      <c r="N87" s="260"/>
      <c r="O87" s="76" t="str">
        <f t="shared" si="1"/>
        <v xml:space="preserve"> </v>
      </c>
      <c r="P87" s="75"/>
    </row>
    <row r="88" spans="1:16" ht="85.9" customHeight="1">
      <c r="A88" s="47" t="str">
        <f>IF(BOM續頁!AC95="V","延", IF(BOM續頁!AD95="V","新","  "))</f>
        <v xml:space="preserve">  </v>
      </c>
      <c r="B88" s="91">
        <f>BOM續頁!A95</f>
        <v>85</v>
      </c>
      <c r="C88" s="47">
        <f>BOM續頁!K95</f>
        <v>0</v>
      </c>
      <c r="D88" s="47">
        <f>BOM續頁!Q95</f>
        <v>0</v>
      </c>
      <c r="E88" s="33">
        <f>BOM續頁!R95</f>
        <v>0</v>
      </c>
      <c r="F88" s="33">
        <f>BOM續頁!S95</f>
        <v>0</v>
      </c>
      <c r="G88" s="31">
        <f>'治具 設備-ME'!G88</f>
        <v>0</v>
      </c>
      <c r="H88" s="31">
        <f>'治具 設備-ME'!H88</f>
        <v>0</v>
      </c>
      <c r="I88" s="31">
        <f>'治具 設備-ME'!I88</f>
        <v>0</v>
      </c>
      <c r="J88" s="98" t="str">
        <f>IF(AND('治具 設備-ME'!J88="V",'治具 設備-ME'!N88="V"),'治具 設備-ME'!J88," ")</f>
        <v xml:space="preserve"> </v>
      </c>
      <c r="K88" s="47" t="str">
        <f>IF(AND('治具 設備-ME'!J88="V",'治具 設備-ME'!N88="V"),'治具 設備-ME'!K88," ")</f>
        <v xml:space="preserve"> </v>
      </c>
      <c r="L88" s="99" t="str">
        <f>IF(AND('治具 設備-ME'!J88="V",'治具 設備-ME'!N88="V"),'治具 設備-ME'!L88," ")</f>
        <v xml:space="preserve"> </v>
      </c>
      <c r="M88" s="99" t="str">
        <f>IF(AND('治具 設備-ME'!J88="V",'治具 設備-ME'!N88="V"),'治具 設備-ME'!M88," ")</f>
        <v xml:space="preserve"> </v>
      </c>
      <c r="N88" s="260"/>
      <c r="O88" s="76" t="str">
        <f t="shared" si="1"/>
        <v xml:space="preserve"> </v>
      </c>
      <c r="P88" s="75"/>
    </row>
    <row r="89" spans="1:16" ht="85.9" customHeight="1">
      <c r="A89" s="47" t="str">
        <f>IF(BOM續頁!AC96="V","延", IF(BOM續頁!AD96="V","新","  "))</f>
        <v xml:space="preserve">  </v>
      </c>
      <c r="B89" s="91">
        <f>BOM續頁!A96</f>
        <v>86</v>
      </c>
      <c r="C89" s="47">
        <f>BOM續頁!K96</f>
        <v>0</v>
      </c>
      <c r="D89" s="47">
        <f>BOM續頁!Q96</f>
        <v>0</v>
      </c>
      <c r="E89" s="33">
        <f>BOM續頁!R96</f>
        <v>0</v>
      </c>
      <c r="F89" s="33">
        <f>BOM續頁!S96</f>
        <v>0</v>
      </c>
      <c r="G89" s="31">
        <f>'治具 設備-ME'!G89</f>
        <v>0</v>
      </c>
      <c r="H89" s="31">
        <f>'治具 設備-ME'!H89</f>
        <v>0</v>
      </c>
      <c r="I89" s="31">
        <f>'治具 設備-ME'!I89</f>
        <v>0</v>
      </c>
      <c r="J89" s="98" t="str">
        <f>IF(AND('治具 設備-ME'!J89="V",'治具 設備-ME'!N89="V"),'治具 設備-ME'!J89," ")</f>
        <v xml:space="preserve"> </v>
      </c>
      <c r="K89" s="47" t="str">
        <f>IF(AND('治具 設備-ME'!J89="V",'治具 設備-ME'!N89="V"),'治具 設備-ME'!K89," ")</f>
        <v xml:space="preserve"> </v>
      </c>
      <c r="L89" s="99" t="str">
        <f>IF(AND('治具 設備-ME'!J89="V",'治具 設備-ME'!N89="V"),'治具 設備-ME'!L89," ")</f>
        <v xml:space="preserve"> </v>
      </c>
      <c r="M89" s="99" t="str">
        <f>IF(AND('治具 設備-ME'!J89="V",'治具 設備-ME'!N89="V"),'治具 設備-ME'!M89," ")</f>
        <v xml:space="preserve"> </v>
      </c>
      <c r="N89" s="260"/>
      <c r="O89" s="76" t="str">
        <f t="shared" si="1"/>
        <v xml:space="preserve"> </v>
      </c>
      <c r="P89" s="75"/>
    </row>
    <row r="90" spans="1:16" ht="85.9" customHeight="1">
      <c r="A90" s="47" t="str">
        <f>IF(BOM續頁!AC97="V","延", IF(BOM續頁!AD97="V","新","  "))</f>
        <v xml:space="preserve">  </v>
      </c>
      <c r="B90" s="91">
        <f>BOM續頁!A97</f>
        <v>87</v>
      </c>
      <c r="C90" s="47">
        <f>BOM續頁!K97</f>
        <v>0</v>
      </c>
      <c r="D90" s="47">
        <f>BOM續頁!Q97</f>
        <v>0</v>
      </c>
      <c r="E90" s="33">
        <f>BOM續頁!R97</f>
        <v>0</v>
      </c>
      <c r="F90" s="33">
        <f>BOM續頁!S97</f>
        <v>0</v>
      </c>
      <c r="G90" s="31">
        <f>'治具 設備-ME'!G90</f>
        <v>0</v>
      </c>
      <c r="H90" s="31">
        <f>'治具 設備-ME'!H90</f>
        <v>0</v>
      </c>
      <c r="I90" s="31">
        <f>'治具 設備-ME'!I90</f>
        <v>0</v>
      </c>
      <c r="J90" s="98" t="str">
        <f>IF(AND('治具 設備-ME'!J90="V",'治具 設備-ME'!N90="V"),'治具 設備-ME'!J90," ")</f>
        <v xml:space="preserve"> </v>
      </c>
      <c r="K90" s="47" t="str">
        <f>IF(AND('治具 設備-ME'!J90="V",'治具 設備-ME'!N90="V"),'治具 設備-ME'!K90," ")</f>
        <v xml:space="preserve"> </v>
      </c>
      <c r="L90" s="99" t="str">
        <f>IF(AND('治具 設備-ME'!J90="V",'治具 設備-ME'!N90="V"),'治具 設備-ME'!L90," ")</f>
        <v xml:space="preserve"> </v>
      </c>
      <c r="M90" s="99" t="str">
        <f>IF(AND('治具 設備-ME'!J90="V",'治具 設備-ME'!N90="V"),'治具 設備-ME'!M90," ")</f>
        <v xml:space="preserve"> </v>
      </c>
      <c r="N90" s="260"/>
      <c r="O90" s="76" t="str">
        <f t="shared" si="1"/>
        <v xml:space="preserve"> </v>
      </c>
      <c r="P90" s="75"/>
    </row>
    <row r="91" spans="1:16" ht="85.9" customHeight="1">
      <c r="A91" s="47" t="str">
        <f>IF(BOM續頁!AC98="V","延", IF(BOM續頁!AD98="V","新","  "))</f>
        <v xml:space="preserve">  </v>
      </c>
      <c r="B91" s="91">
        <f>BOM續頁!A98</f>
        <v>88</v>
      </c>
      <c r="C91" s="47">
        <f>BOM續頁!K98</f>
        <v>0</v>
      </c>
      <c r="D91" s="47">
        <f>BOM續頁!Q98</f>
        <v>0</v>
      </c>
      <c r="E91" s="33">
        <f>BOM續頁!R98</f>
        <v>0</v>
      </c>
      <c r="F91" s="33">
        <f>BOM續頁!S98</f>
        <v>0</v>
      </c>
      <c r="G91" s="31">
        <f>'治具 設備-ME'!G91</f>
        <v>0</v>
      </c>
      <c r="H91" s="31">
        <f>'治具 設備-ME'!H91</f>
        <v>0</v>
      </c>
      <c r="I91" s="31">
        <f>'治具 設備-ME'!I91</f>
        <v>0</v>
      </c>
      <c r="J91" s="98" t="str">
        <f>IF(AND('治具 設備-ME'!J91="V",'治具 設備-ME'!N91="V"),'治具 設備-ME'!J91," ")</f>
        <v xml:space="preserve"> </v>
      </c>
      <c r="K91" s="47" t="str">
        <f>IF(AND('治具 設備-ME'!J91="V",'治具 設備-ME'!N91="V"),'治具 設備-ME'!K91," ")</f>
        <v xml:space="preserve"> </v>
      </c>
      <c r="L91" s="99" t="str">
        <f>IF(AND('治具 設備-ME'!J91="V",'治具 設備-ME'!N91="V"),'治具 設備-ME'!L91," ")</f>
        <v xml:space="preserve"> </v>
      </c>
      <c r="M91" s="99" t="str">
        <f>IF(AND('治具 設備-ME'!J91="V",'治具 設備-ME'!N91="V"),'治具 設備-ME'!M91," ")</f>
        <v xml:space="preserve"> </v>
      </c>
      <c r="N91" s="260"/>
      <c r="O91" s="76" t="str">
        <f t="shared" si="1"/>
        <v xml:space="preserve"> </v>
      </c>
      <c r="P91" s="75"/>
    </row>
    <row r="92" spans="1:16" ht="85.9" customHeight="1">
      <c r="A92" s="47" t="str">
        <f>IF(BOM續頁!AC99="V","延", IF(BOM續頁!AD99="V","新","  "))</f>
        <v xml:space="preserve">  </v>
      </c>
      <c r="B92" s="91">
        <f>BOM續頁!A99</f>
        <v>89</v>
      </c>
      <c r="C92" s="47">
        <f>BOM續頁!K99</f>
        <v>0</v>
      </c>
      <c r="D92" s="47">
        <f>BOM續頁!Q99</f>
        <v>0</v>
      </c>
      <c r="E92" s="33">
        <f>BOM續頁!R99</f>
        <v>0</v>
      </c>
      <c r="F92" s="33">
        <f>BOM續頁!S99</f>
        <v>0</v>
      </c>
      <c r="G92" s="31">
        <f>'治具 設備-ME'!G92</f>
        <v>0</v>
      </c>
      <c r="H92" s="31">
        <f>'治具 設備-ME'!H92</f>
        <v>0</v>
      </c>
      <c r="I92" s="31">
        <f>'治具 設備-ME'!I92</f>
        <v>0</v>
      </c>
      <c r="J92" s="98" t="str">
        <f>IF(AND('治具 設備-ME'!J92="V",'治具 設備-ME'!N92="V"),'治具 設備-ME'!J92," ")</f>
        <v xml:space="preserve"> </v>
      </c>
      <c r="K92" s="47" t="str">
        <f>IF(AND('治具 設備-ME'!J92="V",'治具 設備-ME'!N92="V"),'治具 設備-ME'!K92," ")</f>
        <v xml:space="preserve"> </v>
      </c>
      <c r="L92" s="99" t="str">
        <f>IF(AND('治具 設備-ME'!J92="V",'治具 設備-ME'!N92="V"),'治具 設備-ME'!L92," ")</f>
        <v xml:space="preserve"> </v>
      </c>
      <c r="M92" s="99" t="str">
        <f>IF(AND('治具 設備-ME'!J92="V",'治具 設備-ME'!N92="V"),'治具 設備-ME'!M92," ")</f>
        <v xml:space="preserve"> </v>
      </c>
      <c r="N92" s="260"/>
      <c r="O92" s="76" t="str">
        <f t="shared" si="1"/>
        <v xml:space="preserve"> </v>
      </c>
      <c r="P92" s="75"/>
    </row>
    <row r="93" spans="1:16" ht="85.9" customHeight="1">
      <c r="A93" s="47" t="str">
        <f>IF(BOM續頁!AC100="V","延", IF(BOM續頁!AD100="V","新","  "))</f>
        <v xml:space="preserve">  </v>
      </c>
      <c r="B93" s="91">
        <f>BOM續頁!A100</f>
        <v>90</v>
      </c>
      <c r="C93" s="47">
        <f>BOM續頁!K100</f>
        <v>0</v>
      </c>
      <c r="D93" s="47">
        <f>BOM續頁!Q100</f>
        <v>0</v>
      </c>
      <c r="E93" s="33">
        <f>BOM續頁!R100</f>
        <v>0</v>
      </c>
      <c r="F93" s="33">
        <f>BOM續頁!S100</f>
        <v>0</v>
      </c>
      <c r="G93" s="31">
        <f>'治具 設備-ME'!G93</f>
        <v>0</v>
      </c>
      <c r="H93" s="31">
        <f>'治具 設備-ME'!H93</f>
        <v>0</v>
      </c>
      <c r="I93" s="31">
        <f>'治具 設備-ME'!I93</f>
        <v>0</v>
      </c>
      <c r="J93" s="98" t="str">
        <f>IF(AND('治具 設備-ME'!J93="V",'治具 設備-ME'!N93="V"),'治具 設備-ME'!J93," ")</f>
        <v xml:space="preserve"> </v>
      </c>
      <c r="K93" s="47" t="str">
        <f>IF(AND('治具 設備-ME'!J93="V",'治具 設備-ME'!N93="V"),'治具 設備-ME'!K93," ")</f>
        <v xml:space="preserve"> </v>
      </c>
      <c r="L93" s="99" t="str">
        <f>IF(AND('治具 設備-ME'!J93="V",'治具 設備-ME'!N93="V"),'治具 設備-ME'!L93," ")</f>
        <v xml:space="preserve"> </v>
      </c>
      <c r="M93" s="99" t="str">
        <f>IF(AND('治具 設備-ME'!J93="V",'治具 設備-ME'!N93="V"),'治具 設備-ME'!M93," ")</f>
        <v xml:space="preserve"> </v>
      </c>
      <c r="N93" s="260"/>
      <c r="O93" s="76" t="str">
        <f t="shared" si="1"/>
        <v xml:space="preserve"> </v>
      </c>
      <c r="P93" s="75"/>
    </row>
    <row r="94" spans="1:16" ht="85.9" customHeight="1">
      <c r="A94" s="47" t="str">
        <f>IF(BOM續頁!AC101="V","延", IF(BOM續頁!AD101="V","新","  "))</f>
        <v xml:space="preserve">  </v>
      </c>
      <c r="B94" s="91">
        <f>BOM續頁!A101</f>
        <v>91</v>
      </c>
      <c r="C94" s="47">
        <f>BOM續頁!K101</f>
        <v>0</v>
      </c>
      <c r="D94" s="47">
        <f>BOM續頁!Q101</f>
        <v>0</v>
      </c>
      <c r="E94" s="33">
        <f>BOM續頁!R101</f>
        <v>0</v>
      </c>
      <c r="F94" s="33">
        <f>BOM續頁!S101</f>
        <v>0</v>
      </c>
      <c r="G94" s="31">
        <f>'治具 設備-ME'!G94</f>
        <v>0</v>
      </c>
      <c r="H94" s="31">
        <f>'治具 設備-ME'!H94</f>
        <v>0</v>
      </c>
      <c r="I94" s="31">
        <f>'治具 設備-ME'!I94</f>
        <v>0</v>
      </c>
      <c r="J94" s="98" t="str">
        <f>IF(AND('治具 設備-ME'!J94="V",'治具 設備-ME'!N94="V"),'治具 設備-ME'!J94," ")</f>
        <v xml:space="preserve"> </v>
      </c>
      <c r="K94" s="47" t="str">
        <f>IF(AND('治具 設備-ME'!J94="V",'治具 設備-ME'!N94="V"),'治具 設備-ME'!K94," ")</f>
        <v xml:space="preserve"> </v>
      </c>
      <c r="L94" s="99" t="str">
        <f>IF(AND('治具 設備-ME'!J94="V",'治具 設備-ME'!N94="V"),'治具 設備-ME'!L94," ")</f>
        <v xml:space="preserve"> </v>
      </c>
      <c r="M94" s="99" t="str">
        <f>IF(AND('治具 設備-ME'!J94="V",'治具 設備-ME'!N94="V"),'治具 設備-ME'!M94," ")</f>
        <v xml:space="preserve"> </v>
      </c>
      <c r="N94" s="260"/>
      <c r="O94" s="76" t="str">
        <f t="shared" si="1"/>
        <v xml:space="preserve"> </v>
      </c>
      <c r="P94" s="75"/>
    </row>
    <row r="95" spans="1:16" ht="85.9" customHeight="1">
      <c r="A95" s="47" t="str">
        <f>IF(BOM續頁!AC102="V","延", IF(BOM續頁!AD102="V","新","  "))</f>
        <v xml:space="preserve">  </v>
      </c>
      <c r="B95" s="91">
        <f>BOM續頁!A102</f>
        <v>92</v>
      </c>
      <c r="C95" s="47">
        <f>BOM續頁!K102</f>
        <v>0</v>
      </c>
      <c r="D95" s="47">
        <f>BOM續頁!Q102</f>
        <v>0</v>
      </c>
      <c r="E95" s="33">
        <f>BOM續頁!R102</f>
        <v>0</v>
      </c>
      <c r="F95" s="33">
        <f>BOM續頁!S102</f>
        <v>0</v>
      </c>
      <c r="G95" s="31">
        <f>'治具 設備-ME'!G95</f>
        <v>0</v>
      </c>
      <c r="H95" s="31">
        <f>'治具 設備-ME'!H95</f>
        <v>0</v>
      </c>
      <c r="I95" s="31">
        <f>'治具 設備-ME'!I95</f>
        <v>0</v>
      </c>
      <c r="J95" s="98" t="str">
        <f>IF(AND('治具 設備-ME'!J95="V",'治具 設備-ME'!N95="V"),'治具 設備-ME'!J95," ")</f>
        <v xml:space="preserve"> </v>
      </c>
      <c r="K95" s="47" t="str">
        <f>IF(AND('治具 設備-ME'!J95="V",'治具 設備-ME'!N95="V"),'治具 設備-ME'!K95," ")</f>
        <v xml:space="preserve"> </v>
      </c>
      <c r="L95" s="99" t="str">
        <f>IF(AND('治具 設備-ME'!J95="V",'治具 設備-ME'!N95="V"),'治具 設備-ME'!L95," ")</f>
        <v xml:space="preserve"> </v>
      </c>
      <c r="M95" s="99" t="str">
        <f>IF(AND('治具 設備-ME'!J95="V",'治具 設備-ME'!N95="V"),'治具 設備-ME'!M95," ")</f>
        <v xml:space="preserve"> </v>
      </c>
      <c r="N95" s="260"/>
      <c r="O95" s="76" t="str">
        <f t="shared" si="1"/>
        <v xml:space="preserve"> </v>
      </c>
      <c r="P95" s="75"/>
    </row>
    <row r="96" spans="1:16" ht="85.9" customHeight="1">
      <c r="A96" s="47" t="str">
        <f>IF(BOM續頁!AC103="V","延", IF(BOM續頁!AD103="V","新","  "))</f>
        <v xml:space="preserve">  </v>
      </c>
      <c r="B96" s="91">
        <f>BOM續頁!A103</f>
        <v>93</v>
      </c>
      <c r="C96" s="47">
        <f>BOM續頁!K103</f>
        <v>0</v>
      </c>
      <c r="D96" s="47">
        <f>BOM續頁!Q103</f>
        <v>0</v>
      </c>
      <c r="E96" s="33">
        <f>BOM續頁!R103</f>
        <v>0</v>
      </c>
      <c r="F96" s="33">
        <f>BOM續頁!S103</f>
        <v>0</v>
      </c>
      <c r="G96" s="31">
        <f>'治具 設備-ME'!G96</f>
        <v>0</v>
      </c>
      <c r="H96" s="31">
        <f>'治具 設備-ME'!H96</f>
        <v>0</v>
      </c>
      <c r="I96" s="31">
        <f>'治具 設備-ME'!I96</f>
        <v>0</v>
      </c>
      <c r="J96" s="98" t="str">
        <f>IF(AND('治具 設備-ME'!J96="V",'治具 設備-ME'!N96="V"),'治具 設備-ME'!J96," ")</f>
        <v xml:space="preserve"> </v>
      </c>
      <c r="K96" s="47" t="str">
        <f>IF(AND('治具 設備-ME'!J96="V",'治具 設備-ME'!N96="V"),'治具 設備-ME'!K96," ")</f>
        <v xml:space="preserve"> </v>
      </c>
      <c r="L96" s="99" t="str">
        <f>IF(AND('治具 設備-ME'!J96="V",'治具 設備-ME'!N96="V"),'治具 設備-ME'!L96," ")</f>
        <v xml:space="preserve"> </v>
      </c>
      <c r="M96" s="99" t="str">
        <f>IF(AND('治具 設備-ME'!J96="V",'治具 設備-ME'!N96="V"),'治具 設備-ME'!M96," ")</f>
        <v xml:space="preserve"> </v>
      </c>
      <c r="N96" s="260"/>
      <c r="O96" s="76" t="str">
        <f t="shared" si="1"/>
        <v xml:space="preserve"> </v>
      </c>
      <c r="P96" s="75"/>
    </row>
    <row r="97" spans="1:16" ht="85.9" customHeight="1">
      <c r="A97" s="47" t="str">
        <f>IF(BOM續頁!AC104="V","延", IF(BOM續頁!AD104="V","新","  "))</f>
        <v xml:space="preserve">  </v>
      </c>
      <c r="B97" s="91">
        <f>BOM續頁!A104</f>
        <v>94</v>
      </c>
      <c r="C97" s="47">
        <f>BOM續頁!K104</f>
        <v>0</v>
      </c>
      <c r="D97" s="47">
        <f>BOM續頁!Q104</f>
        <v>0</v>
      </c>
      <c r="E97" s="33">
        <f>BOM續頁!R104</f>
        <v>0</v>
      </c>
      <c r="F97" s="33">
        <f>BOM續頁!S104</f>
        <v>0</v>
      </c>
      <c r="G97" s="31">
        <f>'治具 設備-ME'!G97</f>
        <v>0</v>
      </c>
      <c r="H97" s="31">
        <f>'治具 設備-ME'!H97</f>
        <v>0</v>
      </c>
      <c r="I97" s="31">
        <f>'治具 設備-ME'!I97</f>
        <v>0</v>
      </c>
      <c r="J97" s="98" t="str">
        <f>IF(AND('治具 設備-ME'!J97="V",'治具 設備-ME'!N97="V"),'治具 設備-ME'!J97," ")</f>
        <v xml:space="preserve"> </v>
      </c>
      <c r="K97" s="47" t="str">
        <f>IF(AND('治具 設備-ME'!J97="V",'治具 設備-ME'!N97="V"),'治具 設備-ME'!K97," ")</f>
        <v xml:space="preserve"> </v>
      </c>
      <c r="L97" s="99" t="str">
        <f>IF(AND('治具 設備-ME'!J97="V",'治具 設備-ME'!N97="V"),'治具 設備-ME'!L97," ")</f>
        <v xml:space="preserve"> </v>
      </c>
      <c r="M97" s="99" t="str">
        <f>IF(AND('治具 設備-ME'!J97="V",'治具 設備-ME'!N97="V"),'治具 設備-ME'!M97," ")</f>
        <v xml:space="preserve"> </v>
      </c>
      <c r="N97" s="260"/>
      <c r="O97" s="76" t="str">
        <f t="shared" si="1"/>
        <v xml:space="preserve"> </v>
      </c>
      <c r="P97" s="75"/>
    </row>
    <row r="98" spans="1:16" ht="85.9" customHeight="1">
      <c r="A98" s="47" t="str">
        <f>IF(BOM續頁!AC105="V","延", IF(BOM續頁!AD105="V","新","  "))</f>
        <v xml:space="preserve">  </v>
      </c>
      <c r="B98" s="91">
        <f>BOM續頁!A105</f>
        <v>95</v>
      </c>
      <c r="C98" s="47">
        <f>BOM續頁!K105</f>
        <v>0</v>
      </c>
      <c r="D98" s="47">
        <f>BOM續頁!Q105</f>
        <v>0</v>
      </c>
      <c r="E98" s="33">
        <f>BOM續頁!R105</f>
        <v>0</v>
      </c>
      <c r="F98" s="33">
        <f>BOM續頁!S105</f>
        <v>0</v>
      </c>
      <c r="G98" s="31">
        <f>'治具 設備-ME'!G98</f>
        <v>0</v>
      </c>
      <c r="H98" s="31">
        <f>'治具 設備-ME'!H98</f>
        <v>0</v>
      </c>
      <c r="I98" s="31">
        <f>'治具 設備-ME'!I98</f>
        <v>0</v>
      </c>
      <c r="J98" s="98" t="str">
        <f>IF(AND('治具 設備-ME'!J98="V",'治具 設備-ME'!N98="V"),'治具 設備-ME'!J98," ")</f>
        <v xml:space="preserve"> </v>
      </c>
      <c r="K98" s="47" t="str">
        <f>IF(AND('治具 設備-ME'!J98="V",'治具 設備-ME'!N98="V"),'治具 設備-ME'!K98," ")</f>
        <v xml:space="preserve"> </v>
      </c>
      <c r="L98" s="99" t="str">
        <f>IF(AND('治具 設備-ME'!J98="V",'治具 設備-ME'!N98="V"),'治具 設備-ME'!L98," ")</f>
        <v xml:space="preserve"> </v>
      </c>
      <c r="M98" s="99" t="str">
        <f>IF(AND('治具 設備-ME'!J98="V",'治具 設備-ME'!N98="V"),'治具 設備-ME'!M98," ")</f>
        <v xml:space="preserve"> </v>
      </c>
      <c r="N98" s="260"/>
      <c r="O98" s="76" t="str">
        <f t="shared" si="1"/>
        <v xml:space="preserve"> </v>
      </c>
      <c r="P98" s="75"/>
    </row>
    <row r="99" spans="1:16" ht="85.9" customHeight="1">
      <c r="A99" s="47" t="str">
        <f>IF(BOM續頁!AC106="V","延", IF(BOM續頁!AD106="V","新","  "))</f>
        <v xml:space="preserve">  </v>
      </c>
      <c r="B99" s="91">
        <f>BOM續頁!A106</f>
        <v>96</v>
      </c>
      <c r="C99" s="47">
        <f>BOM續頁!K106</f>
        <v>0</v>
      </c>
      <c r="D99" s="47">
        <f>BOM續頁!Q106</f>
        <v>0</v>
      </c>
      <c r="E99" s="33">
        <f>BOM續頁!R106</f>
        <v>0</v>
      </c>
      <c r="F99" s="33">
        <f>BOM續頁!S106</f>
        <v>0</v>
      </c>
      <c r="G99" s="31">
        <f>'治具 設備-ME'!G99</f>
        <v>0</v>
      </c>
      <c r="H99" s="31">
        <f>'治具 設備-ME'!H99</f>
        <v>0</v>
      </c>
      <c r="I99" s="31">
        <f>'治具 設備-ME'!I99</f>
        <v>0</v>
      </c>
      <c r="J99" s="98" t="str">
        <f>IF(AND('治具 設備-ME'!J99="V",'治具 設備-ME'!N99="V"),'治具 設備-ME'!J99," ")</f>
        <v xml:space="preserve"> </v>
      </c>
      <c r="K99" s="47" t="str">
        <f>IF(AND('治具 設備-ME'!J99="V",'治具 設備-ME'!N99="V"),'治具 設備-ME'!K99," ")</f>
        <v xml:space="preserve"> </v>
      </c>
      <c r="L99" s="99" t="str">
        <f>IF(AND('治具 設備-ME'!J99="V",'治具 設備-ME'!N99="V"),'治具 設備-ME'!L99," ")</f>
        <v xml:space="preserve"> </v>
      </c>
      <c r="M99" s="99" t="str">
        <f>IF(AND('治具 設備-ME'!J99="V",'治具 設備-ME'!N99="V"),'治具 設備-ME'!M99," ")</f>
        <v xml:space="preserve"> </v>
      </c>
      <c r="N99" s="260"/>
      <c r="O99" s="76" t="str">
        <f t="shared" si="1"/>
        <v xml:space="preserve"> </v>
      </c>
      <c r="P99" s="75"/>
    </row>
    <row r="100" spans="1:16" ht="85.9" customHeight="1">
      <c r="A100" s="47" t="str">
        <f>IF(BOM續頁!AC107="V","延", IF(BOM續頁!AD107="V","新","  "))</f>
        <v xml:space="preserve">  </v>
      </c>
      <c r="B100" s="91">
        <f>BOM續頁!A107</f>
        <v>97</v>
      </c>
      <c r="C100" s="47">
        <f>BOM續頁!K107</f>
        <v>0</v>
      </c>
      <c r="D100" s="47">
        <f>BOM續頁!Q107</f>
        <v>0</v>
      </c>
      <c r="E100" s="33">
        <f>BOM續頁!R107</f>
        <v>0</v>
      </c>
      <c r="F100" s="33">
        <f>BOM續頁!S107</f>
        <v>0</v>
      </c>
      <c r="G100" s="31">
        <f>'治具 設備-ME'!G100</f>
        <v>0</v>
      </c>
      <c r="H100" s="31">
        <f>'治具 設備-ME'!H100</f>
        <v>0</v>
      </c>
      <c r="I100" s="31">
        <f>'治具 設備-ME'!I100</f>
        <v>0</v>
      </c>
      <c r="J100" s="98" t="str">
        <f>IF(AND('治具 設備-ME'!J100="V",'治具 設備-ME'!N100="V"),'治具 設備-ME'!J100," ")</f>
        <v xml:space="preserve"> </v>
      </c>
      <c r="K100" s="47" t="str">
        <f>IF(AND('治具 設備-ME'!J100="V",'治具 設備-ME'!N100="V"),'治具 設備-ME'!K100," ")</f>
        <v xml:space="preserve"> </v>
      </c>
      <c r="L100" s="99" t="str">
        <f>IF(AND('治具 設備-ME'!J100="V",'治具 設備-ME'!N100="V"),'治具 設備-ME'!L100," ")</f>
        <v xml:space="preserve"> </v>
      </c>
      <c r="M100" s="99" t="str">
        <f>IF(AND('治具 設備-ME'!J100="V",'治具 設備-ME'!N100="V"),'治具 設備-ME'!M100," ")</f>
        <v xml:space="preserve"> </v>
      </c>
      <c r="N100" s="260"/>
      <c r="O100" s="76" t="str">
        <f t="shared" si="1"/>
        <v xml:space="preserve"> </v>
      </c>
      <c r="P100" s="75"/>
    </row>
    <row r="101" spans="1:16" ht="85.9" customHeight="1">
      <c r="A101" s="47" t="str">
        <f>IF(BOM續頁!AC108="V","延", IF(BOM續頁!AD108="V","新","  "))</f>
        <v xml:space="preserve">  </v>
      </c>
      <c r="B101" s="91">
        <f>BOM續頁!A108</f>
        <v>98</v>
      </c>
      <c r="C101" s="47">
        <f>BOM續頁!K108</f>
        <v>0</v>
      </c>
      <c r="D101" s="47">
        <f>BOM續頁!Q108</f>
        <v>0</v>
      </c>
      <c r="E101" s="33">
        <f>BOM續頁!R108</f>
        <v>0</v>
      </c>
      <c r="F101" s="33">
        <f>BOM續頁!S108</f>
        <v>0</v>
      </c>
      <c r="G101" s="31">
        <f>'治具 設備-ME'!G101</f>
        <v>0</v>
      </c>
      <c r="H101" s="31">
        <f>'治具 設備-ME'!H101</f>
        <v>0</v>
      </c>
      <c r="I101" s="31">
        <f>'治具 設備-ME'!I101</f>
        <v>0</v>
      </c>
      <c r="J101" s="98" t="str">
        <f>IF(AND('治具 設備-ME'!J101="V",'治具 設備-ME'!N101="V"),'治具 設備-ME'!J101," ")</f>
        <v xml:space="preserve"> </v>
      </c>
      <c r="K101" s="47" t="str">
        <f>IF(AND('治具 設備-ME'!J101="V",'治具 設備-ME'!N101="V"),'治具 設備-ME'!K101," ")</f>
        <v xml:space="preserve"> </v>
      </c>
      <c r="L101" s="99" t="str">
        <f>IF(AND('治具 設備-ME'!J101="V",'治具 設備-ME'!N101="V"),'治具 設備-ME'!L101," ")</f>
        <v xml:space="preserve"> </v>
      </c>
      <c r="M101" s="99" t="str">
        <f>IF(AND('治具 設備-ME'!J101="V",'治具 設備-ME'!N101="V"),'治具 設備-ME'!M101," ")</f>
        <v xml:space="preserve"> </v>
      </c>
      <c r="N101" s="260"/>
      <c r="O101" s="76" t="str">
        <f t="shared" si="1"/>
        <v xml:space="preserve"> </v>
      </c>
      <c r="P101" s="75"/>
    </row>
    <row r="102" spans="1:16" ht="85.9" customHeight="1">
      <c r="A102" s="47" t="str">
        <f>IF(BOM續頁!AC109="V","延", IF(BOM續頁!AD109="V","新","  "))</f>
        <v xml:space="preserve">  </v>
      </c>
      <c r="B102" s="91">
        <f>BOM續頁!A109</f>
        <v>99</v>
      </c>
      <c r="C102" s="47">
        <f>BOM續頁!K109</f>
        <v>0</v>
      </c>
      <c r="D102" s="47">
        <f>BOM續頁!Q109</f>
        <v>0</v>
      </c>
      <c r="E102" s="33">
        <f>BOM續頁!R109</f>
        <v>0</v>
      </c>
      <c r="F102" s="33">
        <f>BOM續頁!S109</f>
        <v>0</v>
      </c>
      <c r="G102" s="31">
        <f>'治具 設備-ME'!G102</f>
        <v>0</v>
      </c>
      <c r="H102" s="31">
        <f>'治具 設備-ME'!H102</f>
        <v>0</v>
      </c>
      <c r="I102" s="31">
        <f>'治具 設備-ME'!I102</f>
        <v>0</v>
      </c>
      <c r="J102" s="98" t="str">
        <f>IF(AND('治具 設備-ME'!J102="V",'治具 設備-ME'!N102="V"),'治具 設備-ME'!J102," ")</f>
        <v xml:space="preserve"> </v>
      </c>
      <c r="K102" s="47" t="str">
        <f>IF(AND('治具 設備-ME'!J102="V",'治具 設備-ME'!N102="V"),'治具 設備-ME'!K102," ")</f>
        <v xml:space="preserve"> </v>
      </c>
      <c r="L102" s="99" t="str">
        <f>IF(AND('治具 設備-ME'!J102="V",'治具 設備-ME'!N102="V"),'治具 設備-ME'!L102," ")</f>
        <v xml:space="preserve"> </v>
      </c>
      <c r="M102" s="99" t="str">
        <f>IF(AND('治具 設備-ME'!J102="V",'治具 設備-ME'!N102="V"),'治具 設備-ME'!M102," ")</f>
        <v xml:space="preserve"> </v>
      </c>
      <c r="N102" s="260"/>
      <c r="O102" s="76" t="str">
        <f t="shared" si="1"/>
        <v xml:space="preserve"> </v>
      </c>
      <c r="P102" s="75"/>
    </row>
    <row r="103" spans="1:16" ht="85.9" customHeight="1">
      <c r="A103" s="47" t="str">
        <f>IF(BOM續頁!AC110="V","延", IF(BOM續頁!AD110="V","新","  "))</f>
        <v xml:space="preserve">  </v>
      </c>
      <c r="B103" s="91">
        <f>BOM續頁!A110</f>
        <v>100</v>
      </c>
      <c r="C103" s="47">
        <f>BOM續頁!K110</f>
        <v>0</v>
      </c>
      <c r="D103" s="47">
        <f>BOM續頁!Q110</f>
        <v>0</v>
      </c>
      <c r="E103" s="33">
        <f>BOM續頁!R110</f>
        <v>0</v>
      </c>
      <c r="F103" s="33">
        <f>BOM續頁!S110</f>
        <v>0</v>
      </c>
      <c r="G103" s="31">
        <f>'治具 設備-ME'!G103</f>
        <v>0</v>
      </c>
      <c r="H103" s="31">
        <f>'治具 設備-ME'!H103</f>
        <v>0</v>
      </c>
      <c r="I103" s="31">
        <f>'治具 設備-ME'!I103</f>
        <v>0</v>
      </c>
      <c r="J103" s="98" t="str">
        <f>IF(AND('治具 設備-ME'!J103="V",'治具 設備-ME'!N103="V"),'治具 設備-ME'!J103," ")</f>
        <v xml:space="preserve"> </v>
      </c>
      <c r="K103" s="47" t="str">
        <f>IF(AND('治具 設備-ME'!J103="V",'治具 設備-ME'!N103="V"),'治具 設備-ME'!K103," ")</f>
        <v xml:space="preserve"> </v>
      </c>
      <c r="L103" s="99" t="str">
        <f>IF(AND('治具 設備-ME'!J103="V",'治具 設備-ME'!N103="V"),'治具 設備-ME'!L103," ")</f>
        <v xml:space="preserve"> </v>
      </c>
      <c r="M103" s="99" t="str">
        <f>IF(AND('治具 設備-ME'!J103="V",'治具 設備-ME'!N103="V"),'治具 設備-ME'!M103," ")</f>
        <v xml:space="preserve"> </v>
      </c>
      <c r="N103" s="260"/>
      <c r="O103" s="76" t="str">
        <f t="shared" si="1"/>
        <v xml:space="preserve"> </v>
      </c>
      <c r="P103" s="75"/>
    </row>
    <row r="104" spans="1:16" ht="85.9" customHeight="1">
      <c r="A104" s="47" t="str">
        <f>IF(BOM續頁!AC111="V","延", IF(BOM續頁!AD111="V","新","  "))</f>
        <v xml:space="preserve">  </v>
      </c>
      <c r="B104" s="91">
        <f>BOM續頁!A111</f>
        <v>101</v>
      </c>
      <c r="C104" s="47">
        <f>BOM續頁!K111</f>
        <v>0</v>
      </c>
      <c r="D104" s="47">
        <f>BOM續頁!Q111</f>
        <v>0</v>
      </c>
      <c r="E104" s="33">
        <f>BOM續頁!R111</f>
        <v>0</v>
      </c>
      <c r="F104" s="33">
        <f>BOM續頁!S111</f>
        <v>0</v>
      </c>
      <c r="G104" s="31">
        <f>'治具 設備-ME'!G104</f>
        <v>0</v>
      </c>
      <c r="H104" s="31">
        <f>'治具 設備-ME'!H104</f>
        <v>0</v>
      </c>
      <c r="I104" s="31">
        <f>'治具 設備-ME'!I104</f>
        <v>0</v>
      </c>
      <c r="J104" s="98" t="str">
        <f>IF(AND('治具 設備-ME'!J104="V",'治具 設備-ME'!N104="V"),'治具 設備-ME'!J104," ")</f>
        <v xml:space="preserve"> </v>
      </c>
      <c r="K104" s="47" t="str">
        <f>IF(AND('治具 設備-ME'!J104="V",'治具 設備-ME'!N104="V"),'治具 設備-ME'!K104," ")</f>
        <v xml:space="preserve"> </v>
      </c>
      <c r="L104" s="99" t="str">
        <f>IF(AND('治具 設備-ME'!J104="V",'治具 設備-ME'!N104="V"),'治具 設備-ME'!L104," ")</f>
        <v xml:space="preserve"> </v>
      </c>
      <c r="M104" s="99" t="str">
        <f>IF(AND('治具 設備-ME'!J104="V",'治具 設備-ME'!N104="V"),'治具 設備-ME'!M104," ")</f>
        <v xml:space="preserve"> </v>
      </c>
      <c r="N104" s="260"/>
      <c r="O104" s="76" t="str">
        <f t="shared" si="1"/>
        <v xml:space="preserve"> </v>
      </c>
      <c r="P104" s="75"/>
    </row>
    <row r="105" spans="1:16" ht="85.9" customHeight="1">
      <c r="A105" s="47" t="str">
        <f>IF(BOM續頁!AC112="V","延", IF(BOM續頁!AD112="V","新","  "))</f>
        <v xml:space="preserve">  </v>
      </c>
      <c r="B105" s="91">
        <f>BOM續頁!A112</f>
        <v>102</v>
      </c>
      <c r="C105" s="47">
        <f>BOM續頁!K112</f>
        <v>0</v>
      </c>
      <c r="D105" s="47">
        <f>BOM續頁!Q112</f>
        <v>0</v>
      </c>
      <c r="E105" s="33">
        <f>BOM續頁!R112</f>
        <v>0</v>
      </c>
      <c r="F105" s="33">
        <f>BOM續頁!S112</f>
        <v>0</v>
      </c>
      <c r="G105" s="31">
        <f>'治具 設備-ME'!G105</f>
        <v>0</v>
      </c>
      <c r="H105" s="31">
        <f>'治具 設備-ME'!H105</f>
        <v>0</v>
      </c>
      <c r="I105" s="31">
        <f>'治具 設備-ME'!I105</f>
        <v>0</v>
      </c>
      <c r="J105" s="98" t="str">
        <f>IF(AND('治具 設備-ME'!J105="V",'治具 設備-ME'!N105="V"),'治具 設備-ME'!J105," ")</f>
        <v xml:space="preserve"> </v>
      </c>
      <c r="K105" s="47" t="str">
        <f>IF(AND('治具 設備-ME'!J105="V",'治具 設備-ME'!N105="V"),'治具 設備-ME'!K105," ")</f>
        <v xml:space="preserve"> </v>
      </c>
      <c r="L105" s="99" t="str">
        <f>IF(AND('治具 設備-ME'!J105="V",'治具 設備-ME'!N105="V"),'治具 設備-ME'!L105," ")</f>
        <v xml:space="preserve"> </v>
      </c>
      <c r="M105" s="99" t="str">
        <f>IF(AND('治具 設備-ME'!J105="V",'治具 設備-ME'!N105="V"),'治具 設備-ME'!M105," ")</f>
        <v xml:space="preserve"> </v>
      </c>
      <c r="N105" s="260"/>
      <c r="O105" s="76" t="str">
        <f t="shared" si="1"/>
        <v xml:space="preserve"> </v>
      </c>
      <c r="P105" s="75"/>
    </row>
    <row r="106" spans="1:16" ht="85.9" customHeight="1">
      <c r="A106" s="47" t="str">
        <f>IF(BOM續頁!AC113="V","延", IF(BOM續頁!AD113="V","新","  "))</f>
        <v xml:space="preserve">  </v>
      </c>
      <c r="B106" s="91">
        <f>BOM續頁!A113</f>
        <v>103</v>
      </c>
      <c r="C106" s="47">
        <f>BOM續頁!K113</f>
        <v>0</v>
      </c>
      <c r="D106" s="47">
        <f>BOM續頁!Q113</f>
        <v>0</v>
      </c>
      <c r="E106" s="33">
        <f>BOM續頁!R113</f>
        <v>0</v>
      </c>
      <c r="F106" s="33">
        <f>BOM續頁!S113</f>
        <v>0</v>
      </c>
      <c r="G106" s="31">
        <f>'治具 設備-ME'!G106</f>
        <v>0</v>
      </c>
      <c r="H106" s="31">
        <f>'治具 設備-ME'!H106</f>
        <v>0</v>
      </c>
      <c r="I106" s="31">
        <f>'治具 設備-ME'!I106</f>
        <v>0</v>
      </c>
      <c r="J106" s="98" t="str">
        <f>IF(AND('治具 設備-ME'!J106="V",'治具 設備-ME'!N106="V"),'治具 設備-ME'!J106," ")</f>
        <v xml:space="preserve"> </v>
      </c>
      <c r="K106" s="47" t="str">
        <f>IF(AND('治具 設備-ME'!J106="V",'治具 設備-ME'!N106="V"),'治具 設備-ME'!K106," ")</f>
        <v xml:space="preserve"> </v>
      </c>
      <c r="L106" s="99" t="str">
        <f>IF(AND('治具 設備-ME'!J106="V",'治具 設備-ME'!N106="V"),'治具 設備-ME'!L106," ")</f>
        <v xml:space="preserve"> </v>
      </c>
      <c r="M106" s="99" t="str">
        <f>IF(AND('治具 設備-ME'!J106="V",'治具 設備-ME'!N106="V"),'治具 設備-ME'!M106," ")</f>
        <v xml:space="preserve"> </v>
      </c>
      <c r="N106" s="260"/>
      <c r="O106" s="76" t="str">
        <f t="shared" si="1"/>
        <v xml:space="preserve"> </v>
      </c>
      <c r="P106" s="75"/>
    </row>
    <row r="107" spans="1:16" ht="85.9" customHeight="1">
      <c r="A107" s="47" t="str">
        <f>IF(BOM續頁!AC114="V","延", IF(BOM續頁!AD114="V","新","  "))</f>
        <v xml:space="preserve">  </v>
      </c>
      <c r="B107" s="91">
        <f>BOM續頁!A114</f>
        <v>104</v>
      </c>
      <c r="C107" s="47">
        <f>BOM續頁!K114</f>
        <v>0</v>
      </c>
      <c r="D107" s="47">
        <f>BOM續頁!Q114</f>
        <v>0</v>
      </c>
      <c r="E107" s="33">
        <f>BOM續頁!R114</f>
        <v>0</v>
      </c>
      <c r="F107" s="33">
        <f>BOM續頁!S114</f>
        <v>0</v>
      </c>
      <c r="G107" s="31">
        <f>'治具 設備-ME'!G107</f>
        <v>0</v>
      </c>
      <c r="H107" s="31">
        <f>'治具 設備-ME'!H107</f>
        <v>0</v>
      </c>
      <c r="I107" s="31">
        <f>'治具 設備-ME'!I107</f>
        <v>0</v>
      </c>
      <c r="J107" s="98" t="str">
        <f>IF(AND('治具 設備-ME'!J107="V",'治具 設備-ME'!N107="V"),'治具 設備-ME'!J107," ")</f>
        <v xml:space="preserve"> </v>
      </c>
      <c r="K107" s="47" t="str">
        <f>IF(AND('治具 設備-ME'!J107="V",'治具 設備-ME'!N107="V"),'治具 設備-ME'!K107," ")</f>
        <v xml:space="preserve"> </v>
      </c>
      <c r="L107" s="99" t="str">
        <f>IF(AND('治具 設備-ME'!J107="V",'治具 設備-ME'!N107="V"),'治具 設備-ME'!L107," ")</f>
        <v xml:space="preserve"> </v>
      </c>
      <c r="M107" s="99" t="str">
        <f>IF(AND('治具 設備-ME'!J107="V",'治具 設備-ME'!N107="V"),'治具 設備-ME'!M107," ")</f>
        <v xml:space="preserve"> </v>
      </c>
      <c r="N107" s="260"/>
      <c r="O107" s="76" t="str">
        <f t="shared" si="1"/>
        <v xml:space="preserve"> </v>
      </c>
      <c r="P107" s="75"/>
    </row>
    <row r="108" spans="1:16" ht="85.9" customHeight="1">
      <c r="A108" s="47" t="str">
        <f>IF(BOM續頁!AC115="V","延", IF(BOM續頁!AD115="V","新","  "))</f>
        <v xml:space="preserve">  </v>
      </c>
      <c r="B108" s="91">
        <f>BOM續頁!A115</f>
        <v>105</v>
      </c>
      <c r="C108" s="47">
        <f>BOM續頁!K115</f>
        <v>0</v>
      </c>
      <c r="D108" s="47">
        <f>BOM續頁!Q115</f>
        <v>0</v>
      </c>
      <c r="E108" s="33">
        <f>BOM續頁!R115</f>
        <v>0</v>
      </c>
      <c r="F108" s="33">
        <f>BOM續頁!S115</f>
        <v>0</v>
      </c>
      <c r="G108" s="31">
        <f>'治具 設備-ME'!G108</f>
        <v>0</v>
      </c>
      <c r="H108" s="31">
        <f>'治具 設備-ME'!H108</f>
        <v>0</v>
      </c>
      <c r="I108" s="31">
        <f>'治具 設備-ME'!I108</f>
        <v>0</v>
      </c>
      <c r="J108" s="98" t="str">
        <f>IF(AND('治具 設備-ME'!J108="V",'治具 設備-ME'!N108="V"),'治具 設備-ME'!J108," ")</f>
        <v xml:space="preserve"> </v>
      </c>
      <c r="K108" s="47" t="str">
        <f>IF(AND('治具 設備-ME'!J108="V",'治具 設備-ME'!N108="V"),'治具 設備-ME'!K108," ")</f>
        <v xml:space="preserve"> </v>
      </c>
      <c r="L108" s="99" t="str">
        <f>IF(AND('治具 設備-ME'!J108="V",'治具 設備-ME'!N108="V"),'治具 設備-ME'!L108," ")</f>
        <v xml:space="preserve"> </v>
      </c>
      <c r="M108" s="99" t="str">
        <f>IF(AND('治具 設備-ME'!J108="V",'治具 設備-ME'!N108="V"),'治具 設備-ME'!M108," ")</f>
        <v xml:space="preserve"> </v>
      </c>
      <c r="N108" s="260"/>
      <c r="O108" s="76" t="str">
        <f t="shared" si="1"/>
        <v xml:space="preserve"> </v>
      </c>
      <c r="P108" s="75"/>
    </row>
    <row r="109" spans="1:16" ht="85.9" customHeight="1">
      <c r="A109" s="47" t="str">
        <f>IF(BOM續頁!AC116="V","延", IF(BOM續頁!AD116="V","新","  "))</f>
        <v xml:space="preserve">  </v>
      </c>
      <c r="B109" s="91">
        <f>BOM續頁!A116</f>
        <v>106</v>
      </c>
      <c r="C109" s="47">
        <f>BOM續頁!K116</f>
        <v>0</v>
      </c>
      <c r="D109" s="47">
        <f>BOM續頁!Q116</f>
        <v>0</v>
      </c>
      <c r="E109" s="33">
        <f>BOM續頁!R116</f>
        <v>0</v>
      </c>
      <c r="F109" s="33">
        <f>BOM續頁!S116</f>
        <v>0</v>
      </c>
      <c r="G109" s="31">
        <f>'治具 設備-ME'!G109</f>
        <v>0</v>
      </c>
      <c r="H109" s="31">
        <f>'治具 設備-ME'!H109</f>
        <v>0</v>
      </c>
      <c r="I109" s="31">
        <f>'治具 設備-ME'!I109</f>
        <v>0</v>
      </c>
      <c r="J109" s="98" t="str">
        <f>IF(AND('治具 設備-ME'!J109="V",'治具 設備-ME'!N109="V"),'治具 設備-ME'!J109," ")</f>
        <v xml:space="preserve"> </v>
      </c>
      <c r="K109" s="47" t="str">
        <f>IF(AND('治具 設備-ME'!J109="V",'治具 設備-ME'!N109="V"),'治具 設備-ME'!K109," ")</f>
        <v xml:space="preserve"> </v>
      </c>
      <c r="L109" s="99" t="str">
        <f>IF(AND('治具 設備-ME'!J109="V",'治具 設備-ME'!N109="V"),'治具 設備-ME'!L109," ")</f>
        <v xml:space="preserve"> </v>
      </c>
      <c r="M109" s="99" t="str">
        <f>IF(AND('治具 設備-ME'!J109="V",'治具 設備-ME'!N109="V"),'治具 設備-ME'!M109," ")</f>
        <v xml:space="preserve"> </v>
      </c>
      <c r="N109" s="260"/>
      <c r="O109" s="76" t="str">
        <f t="shared" si="1"/>
        <v xml:space="preserve"> </v>
      </c>
      <c r="P109" s="75"/>
    </row>
    <row r="110" spans="1:16" ht="85.9" customHeight="1">
      <c r="A110" s="47" t="str">
        <f>IF(BOM續頁!AC117="V","延", IF(BOM續頁!AD117="V","新","  "))</f>
        <v xml:space="preserve">  </v>
      </c>
      <c r="B110" s="91">
        <f>BOM續頁!A117</f>
        <v>107</v>
      </c>
      <c r="C110" s="47">
        <f>BOM續頁!K117</f>
        <v>0</v>
      </c>
      <c r="D110" s="47">
        <f>BOM續頁!Q117</f>
        <v>0</v>
      </c>
      <c r="E110" s="33">
        <f>BOM續頁!R117</f>
        <v>0</v>
      </c>
      <c r="F110" s="33">
        <f>BOM續頁!S117</f>
        <v>0</v>
      </c>
      <c r="G110" s="31">
        <f>'治具 設備-ME'!G110</f>
        <v>0</v>
      </c>
      <c r="H110" s="31">
        <f>'治具 設備-ME'!H110</f>
        <v>0</v>
      </c>
      <c r="I110" s="31">
        <f>'治具 設備-ME'!I110</f>
        <v>0</v>
      </c>
      <c r="J110" s="98" t="str">
        <f>IF(AND('治具 設備-ME'!J110="V",'治具 設備-ME'!N110="V"),'治具 設備-ME'!J110," ")</f>
        <v xml:space="preserve"> </v>
      </c>
      <c r="K110" s="47" t="str">
        <f>IF(AND('治具 設備-ME'!J110="V",'治具 設備-ME'!N110="V"),'治具 設備-ME'!K110," ")</f>
        <v xml:space="preserve"> </v>
      </c>
      <c r="L110" s="99" t="str">
        <f>IF(AND('治具 設備-ME'!J110="V",'治具 設備-ME'!N110="V"),'治具 設備-ME'!L110," ")</f>
        <v xml:space="preserve"> </v>
      </c>
      <c r="M110" s="99" t="str">
        <f>IF(AND('治具 設備-ME'!J110="V",'治具 設備-ME'!N110="V"),'治具 設備-ME'!M110," ")</f>
        <v xml:space="preserve"> </v>
      </c>
      <c r="N110" s="260"/>
      <c r="O110" s="76" t="str">
        <f t="shared" si="1"/>
        <v xml:space="preserve"> </v>
      </c>
      <c r="P110" s="75"/>
    </row>
    <row r="111" spans="1:16" ht="85.9" customHeight="1">
      <c r="A111" s="47" t="str">
        <f>IF(BOM續頁!AC118="V","延", IF(BOM續頁!AD118="V","新","  "))</f>
        <v xml:space="preserve">  </v>
      </c>
      <c r="B111" s="91">
        <f>BOM續頁!A118</f>
        <v>108</v>
      </c>
      <c r="C111" s="47">
        <f>BOM續頁!K118</f>
        <v>0</v>
      </c>
      <c r="D111" s="47">
        <f>BOM續頁!Q118</f>
        <v>0</v>
      </c>
      <c r="E111" s="33">
        <f>BOM續頁!R118</f>
        <v>0</v>
      </c>
      <c r="F111" s="33">
        <f>BOM續頁!S118</f>
        <v>0</v>
      </c>
      <c r="G111" s="31">
        <f>'治具 設備-ME'!G111</f>
        <v>0</v>
      </c>
      <c r="H111" s="31">
        <f>'治具 設備-ME'!H111</f>
        <v>0</v>
      </c>
      <c r="I111" s="31">
        <f>'治具 設備-ME'!I111</f>
        <v>0</v>
      </c>
      <c r="J111" s="98" t="str">
        <f>IF(AND('治具 設備-ME'!J111="V",'治具 設備-ME'!N111="V"),'治具 設備-ME'!J111," ")</f>
        <v xml:space="preserve"> </v>
      </c>
      <c r="K111" s="47" t="str">
        <f>IF(AND('治具 設備-ME'!J111="V",'治具 設備-ME'!N111="V"),'治具 設備-ME'!K111," ")</f>
        <v xml:space="preserve"> </v>
      </c>
      <c r="L111" s="99" t="str">
        <f>IF(AND('治具 設備-ME'!J111="V",'治具 設備-ME'!N111="V"),'治具 設備-ME'!L111," ")</f>
        <v xml:space="preserve"> </v>
      </c>
      <c r="M111" s="99" t="str">
        <f>IF(AND('治具 設備-ME'!J111="V",'治具 設備-ME'!N111="V"),'治具 設備-ME'!M111," ")</f>
        <v xml:space="preserve"> </v>
      </c>
      <c r="N111" s="260"/>
      <c r="O111" s="76" t="str">
        <f t="shared" si="1"/>
        <v xml:space="preserve"> </v>
      </c>
      <c r="P111" s="75"/>
    </row>
    <row r="112" spans="1:16" ht="85.9" customHeight="1">
      <c r="A112" s="47" t="str">
        <f>IF(BOM續頁!AC119="V","延", IF(BOM續頁!AD119="V","新","  "))</f>
        <v xml:space="preserve">  </v>
      </c>
      <c r="B112" s="91">
        <f>BOM續頁!A119</f>
        <v>109</v>
      </c>
      <c r="C112" s="47">
        <f>BOM續頁!K119</f>
        <v>0</v>
      </c>
      <c r="D112" s="47">
        <f>BOM續頁!Q119</f>
        <v>0</v>
      </c>
      <c r="E112" s="33">
        <f>BOM續頁!R119</f>
        <v>0</v>
      </c>
      <c r="F112" s="33">
        <f>BOM續頁!S119</f>
        <v>0</v>
      </c>
      <c r="G112" s="31">
        <f>'治具 設備-ME'!G112</f>
        <v>0</v>
      </c>
      <c r="H112" s="31">
        <f>'治具 設備-ME'!H112</f>
        <v>0</v>
      </c>
      <c r="I112" s="31">
        <f>'治具 設備-ME'!I112</f>
        <v>0</v>
      </c>
      <c r="J112" s="98" t="str">
        <f>IF(AND('治具 設備-ME'!J112="V",'治具 設備-ME'!N112="V"),'治具 設備-ME'!J112," ")</f>
        <v xml:space="preserve"> </v>
      </c>
      <c r="K112" s="47" t="str">
        <f>IF(AND('治具 設備-ME'!J112="V",'治具 設備-ME'!N112="V"),'治具 設備-ME'!K112," ")</f>
        <v xml:space="preserve"> </v>
      </c>
      <c r="L112" s="99" t="str">
        <f>IF(AND('治具 設備-ME'!J112="V",'治具 設備-ME'!N112="V"),'治具 設備-ME'!L112," ")</f>
        <v xml:space="preserve"> </v>
      </c>
      <c r="M112" s="99" t="str">
        <f>IF(AND('治具 設備-ME'!J112="V",'治具 設備-ME'!N112="V"),'治具 設備-ME'!M112," ")</f>
        <v xml:space="preserve"> </v>
      </c>
      <c r="N112" s="260"/>
      <c r="O112" s="76" t="str">
        <f t="shared" si="1"/>
        <v xml:space="preserve"> </v>
      </c>
      <c r="P112" s="75"/>
    </row>
    <row r="113" spans="1:16" ht="85.9" customHeight="1">
      <c r="A113" s="47" t="str">
        <f>IF(BOM續頁!AC120="V","延", IF(BOM續頁!AD120="V","新","  "))</f>
        <v xml:space="preserve">  </v>
      </c>
      <c r="B113" s="91">
        <f>BOM續頁!A120</f>
        <v>110</v>
      </c>
      <c r="C113" s="47">
        <f>BOM續頁!K120</f>
        <v>0</v>
      </c>
      <c r="D113" s="47">
        <f>BOM續頁!Q120</f>
        <v>0</v>
      </c>
      <c r="E113" s="33">
        <f>BOM續頁!R120</f>
        <v>0</v>
      </c>
      <c r="F113" s="33">
        <f>BOM續頁!S120</f>
        <v>0</v>
      </c>
      <c r="G113" s="31">
        <f>'治具 設備-ME'!G113</f>
        <v>0</v>
      </c>
      <c r="H113" s="31">
        <f>'治具 設備-ME'!H113</f>
        <v>0</v>
      </c>
      <c r="I113" s="31">
        <f>'治具 設備-ME'!I113</f>
        <v>0</v>
      </c>
      <c r="J113" s="98" t="str">
        <f>IF(AND('治具 設備-ME'!J113="V",'治具 設備-ME'!N113="V"),'治具 設備-ME'!J113," ")</f>
        <v xml:space="preserve"> </v>
      </c>
      <c r="K113" s="47" t="str">
        <f>IF(AND('治具 設備-ME'!J113="V",'治具 設備-ME'!N113="V"),'治具 設備-ME'!K113," ")</f>
        <v xml:space="preserve"> </v>
      </c>
      <c r="L113" s="99" t="str">
        <f>IF(AND('治具 設備-ME'!J113="V",'治具 設備-ME'!N113="V"),'治具 設備-ME'!L113," ")</f>
        <v xml:space="preserve"> </v>
      </c>
      <c r="M113" s="99" t="str">
        <f>IF(AND('治具 設備-ME'!J113="V",'治具 設備-ME'!N113="V"),'治具 設備-ME'!M113," ")</f>
        <v xml:space="preserve"> </v>
      </c>
      <c r="N113" s="260"/>
      <c r="O113" s="76" t="str">
        <f t="shared" si="1"/>
        <v xml:space="preserve"> </v>
      </c>
      <c r="P113" s="75"/>
    </row>
    <row r="114" spans="1:16" ht="85.9" customHeight="1">
      <c r="A114" s="47" t="str">
        <f>IF(BOM續頁!AC121="V","延", IF(BOM續頁!AD121="V","新","  "))</f>
        <v xml:space="preserve">  </v>
      </c>
      <c r="B114" s="91">
        <f>BOM續頁!A121</f>
        <v>111</v>
      </c>
      <c r="C114" s="47">
        <f>BOM續頁!K121</f>
        <v>0</v>
      </c>
      <c r="D114" s="47">
        <f>BOM續頁!Q121</f>
        <v>0</v>
      </c>
      <c r="E114" s="33">
        <f>BOM續頁!R121</f>
        <v>0</v>
      </c>
      <c r="F114" s="33">
        <f>BOM續頁!S121</f>
        <v>0</v>
      </c>
      <c r="G114" s="31">
        <f>'治具 設備-ME'!G114</f>
        <v>0</v>
      </c>
      <c r="H114" s="31">
        <f>'治具 設備-ME'!H114</f>
        <v>0</v>
      </c>
      <c r="I114" s="31">
        <f>'治具 設備-ME'!I114</f>
        <v>0</v>
      </c>
      <c r="J114" s="98" t="str">
        <f>IF(AND('治具 設備-ME'!J114="V",'治具 設備-ME'!N114="V"),'治具 設備-ME'!J114," ")</f>
        <v xml:space="preserve"> </v>
      </c>
      <c r="K114" s="47" t="str">
        <f>IF(AND('治具 設備-ME'!J114="V",'治具 設備-ME'!N114="V"),'治具 設備-ME'!K114," ")</f>
        <v xml:space="preserve"> </v>
      </c>
      <c r="L114" s="99" t="str">
        <f>IF(AND('治具 設備-ME'!J114="V",'治具 設備-ME'!N114="V"),'治具 設備-ME'!L114," ")</f>
        <v xml:space="preserve"> </v>
      </c>
      <c r="M114" s="99" t="str">
        <f>IF(AND('治具 設備-ME'!J114="V",'治具 設備-ME'!N114="V"),'治具 設備-ME'!M114," ")</f>
        <v xml:space="preserve"> </v>
      </c>
      <c r="N114" s="260"/>
      <c r="O114" s="76" t="str">
        <f t="shared" si="1"/>
        <v xml:space="preserve"> </v>
      </c>
      <c r="P114" s="75"/>
    </row>
    <row r="115" spans="1:16" ht="85.9" customHeight="1">
      <c r="A115" s="47" t="str">
        <f>IF(BOM續頁!AC122="V","延", IF(BOM續頁!AD122="V","新","  "))</f>
        <v xml:space="preserve">  </v>
      </c>
      <c r="B115" s="91">
        <f>BOM續頁!A122</f>
        <v>112</v>
      </c>
      <c r="C115" s="47">
        <f>BOM續頁!K122</f>
        <v>0</v>
      </c>
      <c r="D115" s="47">
        <f>BOM續頁!Q122</f>
        <v>0</v>
      </c>
      <c r="E115" s="33">
        <f>BOM續頁!R122</f>
        <v>0</v>
      </c>
      <c r="F115" s="33">
        <f>BOM續頁!S122</f>
        <v>0</v>
      </c>
      <c r="G115" s="31">
        <f>'治具 設備-ME'!G115</f>
        <v>0</v>
      </c>
      <c r="H115" s="31">
        <f>'治具 設備-ME'!H115</f>
        <v>0</v>
      </c>
      <c r="I115" s="31">
        <f>'治具 設備-ME'!I115</f>
        <v>0</v>
      </c>
      <c r="J115" s="98" t="str">
        <f>IF(AND('治具 設備-ME'!J115="V",'治具 設備-ME'!N115="V"),'治具 設備-ME'!J115," ")</f>
        <v xml:space="preserve"> </v>
      </c>
      <c r="K115" s="47" t="str">
        <f>IF(AND('治具 設備-ME'!J115="V",'治具 設備-ME'!N115="V"),'治具 設備-ME'!K115," ")</f>
        <v xml:space="preserve"> </v>
      </c>
      <c r="L115" s="99" t="str">
        <f>IF(AND('治具 設備-ME'!J115="V",'治具 設備-ME'!N115="V"),'治具 設備-ME'!L115," ")</f>
        <v xml:space="preserve"> </v>
      </c>
      <c r="M115" s="99" t="str">
        <f>IF(AND('治具 設備-ME'!J115="V",'治具 設備-ME'!N115="V"),'治具 設備-ME'!M115," ")</f>
        <v xml:space="preserve"> </v>
      </c>
      <c r="N115" s="260"/>
      <c r="O115" s="76" t="str">
        <f t="shared" si="1"/>
        <v xml:space="preserve"> </v>
      </c>
      <c r="P115" s="75"/>
    </row>
    <row r="116" spans="1:16" ht="85.9" customHeight="1">
      <c r="A116" s="47" t="str">
        <f>IF(BOM續頁!AC123="V","延", IF(BOM續頁!AD123="V","新","  "))</f>
        <v xml:space="preserve">  </v>
      </c>
      <c r="B116" s="91">
        <f>BOM續頁!A123</f>
        <v>113</v>
      </c>
      <c r="C116" s="47">
        <f>BOM續頁!K123</f>
        <v>0</v>
      </c>
      <c r="D116" s="47">
        <f>BOM續頁!Q123</f>
        <v>0</v>
      </c>
      <c r="E116" s="33">
        <f>BOM續頁!R123</f>
        <v>0</v>
      </c>
      <c r="F116" s="33">
        <f>BOM續頁!S123</f>
        <v>0</v>
      </c>
      <c r="G116" s="31">
        <f>'治具 設備-ME'!G116</f>
        <v>0</v>
      </c>
      <c r="H116" s="31">
        <f>'治具 設備-ME'!H116</f>
        <v>0</v>
      </c>
      <c r="I116" s="31">
        <f>'治具 設備-ME'!I116</f>
        <v>0</v>
      </c>
      <c r="J116" s="98" t="str">
        <f>IF(AND('治具 設備-ME'!J116="V",'治具 設備-ME'!N116="V"),'治具 設備-ME'!J116," ")</f>
        <v xml:space="preserve"> </v>
      </c>
      <c r="K116" s="47" t="str">
        <f>IF(AND('治具 設備-ME'!J116="V",'治具 設備-ME'!N116="V"),'治具 設備-ME'!K116," ")</f>
        <v xml:space="preserve"> </v>
      </c>
      <c r="L116" s="99" t="str">
        <f>IF(AND('治具 設備-ME'!J116="V",'治具 設備-ME'!N116="V"),'治具 設備-ME'!L116," ")</f>
        <v xml:space="preserve"> </v>
      </c>
      <c r="M116" s="99" t="str">
        <f>IF(AND('治具 設備-ME'!J116="V",'治具 設備-ME'!N116="V"),'治具 設備-ME'!M116," ")</f>
        <v xml:space="preserve"> </v>
      </c>
      <c r="N116" s="260"/>
      <c r="O116" s="76" t="str">
        <f t="shared" si="1"/>
        <v xml:space="preserve"> </v>
      </c>
      <c r="P116" s="75"/>
    </row>
    <row r="117" spans="1:16" ht="85.9" customHeight="1">
      <c r="A117" s="47" t="str">
        <f>IF(BOM續頁!AC124="V","延", IF(BOM續頁!AD124="V","新","  "))</f>
        <v xml:space="preserve">  </v>
      </c>
      <c r="B117" s="91">
        <f>BOM續頁!A124</f>
        <v>114</v>
      </c>
      <c r="C117" s="47">
        <f>BOM續頁!K124</f>
        <v>0</v>
      </c>
      <c r="D117" s="47">
        <f>BOM續頁!Q124</f>
        <v>0</v>
      </c>
      <c r="E117" s="33">
        <f>BOM續頁!R124</f>
        <v>0</v>
      </c>
      <c r="F117" s="33">
        <f>BOM續頁!S124</f>
        <v>0</v>
      </c>
      <c r="G117" s="31">
        <f>'治具 設備-ME'!G117</f>
        <v>0</v>
      </c>
      <c r="H117" s="31">
        <f>'治具 設備-ME'!H117</f>
        <v>0</v>
      </c>
      <c r="I117" s="31">
        <f>'治具 設備-ME'!I117</f>
        <v>0</v>
      </c>
      <c r="J117" s="98" t="str">
        <f>IF(AND('治具 設備-ME'!J117="V",'治具 設備-ME'!N117="V"),'治具 設備-ME'!J117," ")</f>
        <v xml:space="preserve"> </v>
      </c>
      <c r="K117" s="47" t="str">
        <f>IF(AND('治具 設備-ME'!J117="V",'治具 設備-ME'!N117="V"),'治具 設備-ME'!K117," ")</f>
        <v xml:space="preserve"> </v>
      </c>
      <c r="L117" s="99" t="str">
        <f>IF(AND('治具 設備-ME'!J117="V",'治具 設備-ME'!N117="V"),'治具 設備-ME'!L117," ")</f>
        <v xml:space="preserve"> </v>
      </c>
      <c r="M117" s="99" t="str">
        <f>IF(AND('治具 設備-ME'!J117="V",'治具 設備-ME'!N117="V"),'治具 設備-ME'!M117," ")</f>
        <v xml:space="preserve"> </v>
      </c>
      <c r="N117" s="260"/>
      <c r="O117" s="76" t="str">
        <f t="shared" si="1"/>
        <v xml:space="preserve"> </v>
      </c>
      <c r="P117" s="75"/>
    </row>
    <row r="118" spans="1:16" ht="85.9" customHeight="1">
      <c r="A118" s="47" t="str">
        <f>IF(BOM續頁!AC125="V","延", IF(BOM續頁!AD125="V","新","  "))</f>
        <v xml:space="preserve">  </v>
      </c>
      <c r="B118" s="91">
        <f>BOM續頁!A125</f>
        <v>115</v>
      </c>
      <c r="C118" s="47">
        <f>BOM續頁!K125</f>
        <v>0</v>
      </c>
      <c r="D118" s="47">
        <f>BOM續頁!Q125</f>
        <v>0</v>
      </c>
      <c r="E118" s="33">
        <f>BOM續頁!R125</f>
        <v>0</v>
      </c>
      <c r="F118" s="33">
        <f>BOM續頁!S125</f>
        <v>0</v>
      </c>
      <c r="G118" s="31">
        <f>'治具 設備-ME'!G118</f>
        <v>0</v>
      </c>
      <c r="H118" s="31">
        <f>'治具 設備-ME'!H118</f>
        <v>0</v>
      </c>
      <c r="I118" s="31">
        <f>'治具 設備-ME'!I118</f>
        <v>0</v>
      </c>
      <c r="J118" s="98" t="str">
        <f>IF(AND('治具 設備-ME'!J118="V",'治具 設備-ME'!N118="V"),'治具 設備-ME'!J118," ")</f>
        <v xml:space="preserve"> </v>
      </c>
      <c r="K118" s="47" t="str">
        <f>IF(AND('治具 設備-ME'!J118="V",'治具 設備-ME'!N118="V"),'治具 設備-ME'!K118," ")</f>
        <v xml:space="preserve"> </v>
      </c>
      <c r="L118" s="99" t="str">
        <f>IF(AND('治具 設備-ME'!J118="V",'治具 設備-ME'!N118="V"),'治具 設備-ME'!L118," ")</f>
        <v xml:space="preserve"> </v>
      </c>
      <c r="M118" s="99" t="str">
        <f>IF(AND('治具 設備-ME'!J118="V",'治具 設備-ME'!N118="V"),'治具 設備-ME'!M118," ")</f>
        <v xml:space="preserve"> </v>
      </c>
      <c r="N118" s="260"/>
      <c r="O118" s="76" t="str">
        <f t="shared" si="1"/>
        <v xml:space="preserve"> </v>
      </c>
      <c r="P118" s="75"/>
    </row>
    <row r="119" spans="1:16" ht="85.9" customHeight="1">
      <c r="A119" s="47" t="str">
        <f>IF(BOM續頁!AC126="V","延", IF(BOM續頁!AD126="V","新","  "))</f>
        <v xml:space="preserve">  </v>
      </c>
      <c r="B119" s="91">
        <f>BOM續頁!A126</f>
        <v>116</v>
      </c>
      <c r="C119" s="47">
        <f>BOM續頁!K126</f>
        <v>0</v>
      </c>
      <c r="D119" s="47">
        <f>BOM續頁!Q126</f>
        <v>0</v>
      </c>
      <c r="E119" s="33">
        <f>BOM續頁!R126</f>
        <v>0</v>
      </c>
      <c r="F119" s="33">
        <f>BOM續頁!S126</f>
        <v>0</v>
      </c>
      <c r="G119" s="31">
        <f>'治具 設備-ME'!G119</f>
        <v>0</v>
      </c>
      <c r="H119" s="31">
        <f>'治具 設備-ME'!H119</f>
        <v>0</v>
      </c>
      <c r="I119" s="31">
        <f>'治具 設備-ME'!I119</f>
        <v>0</v>
      </c>
      <c r="J119" s="98" t="str">
        <f>IF(AND('治具 設備-ME'!J119="V",'治具 設備-ME'!N119="V"),'治具 設備-ME'!J119," ")</f>
        <v xml:space="preserve"> </v>
      </c>
      <c r="K119" s="47" t="str">
        <f>IF(AND('治具 設備-ME'!J119="V",'治具 設備-ME'!N119="V"),'治具 設備-ME'!K119," ")</f>
        <v xml:space="preserve"> </v>
      </c>
      <c r="L119" s="99" t="str">
        <f>IF(AND('治具 設備-ME'!J119="V",'治具 設備-ME'!N119="V"),'治具 設備-ME'!L119," ")</f>
        <v xml:space="preserve"> </v>
      </c>
      <c r="M119" s="99" t="str">
        <f>IF(AND('治具 設備-ME'!J119="V",'治具 設備-ME'!N119="V"),'治具 設備-ME'!M119," ")</f>
        <v xml:space="preserve"> </v>
      </c>
      <c r="N119" s="260"/>
      <c r="O119" s="76" t="str">
        <f t="shared" si="1"/>
        <v xml:space="preserve"> </v>
      </c>
      <c r="P119" s="75"/>
    </row>
    <row r="120" spans="1:16" ht="85.9" customHeight="1">
      <c r="A120" s="47" t="str">
        <f>IF(BOM續頁!AC127="V","延", IF(BOM續頁!AD127="V","新","  "))</f>
        <v xml:space="preserve">  </v>
      </c>
      <c r="B120" s="91">
        <f>BOM續頁!A127</f>
        <v>117</v>
      </c>
      <c r="C120" s="47">
        <f>BOM續頁!K127</f>
        <v>0</v>
      </c>
      <c r="D120" s="47">
        <f>BOM續頁!Q127</f>
        <v>0</v>
      </c>
      <c r="E120" s="33">
        <f>BOM續頁!R127</f>
        <v>0</v>
      </c>
      <c r="F120" s="33">
        <f>BOM續頁!S127</f>
        <v>0</v>
      </c>
      <c r="G120" s="31">
        <f>'治具 設備-ME'!G120</f>
        <v>0</v>
      </c>
      <c r="H120" s="31">
        <f>'治具 設備-ME'!H120</f>
        <v>0</v>
      </c>
      <c r="I120" s="31">
        <f>'治具 設備-ME'!I120</f>
        <v>0</v>
      </c>
      <c r="J120" s="98" t="str">
        <f>IF(AND('治具 設備-ME'!J120="V",'治具 設備-ME'!N120="V"),'治具 設備-ME'!J120," ")</f>
        <v xml:space="preserve"> </v>
      </c>
      <c r="K120" s="47" t="str">
        <f>IF(AND('治具 設備-ME'!J120="V",'治具 設備-ME'!N120="V"),'治具 設備-ME'!K120," ")</f>
        <v xml:space="preserve"> </v>
      </c>
      <c r="L120" s="99" t="str">
        <f>IF(AND('治具 設備-ME'!J120="V",'治具 設備-ME'!N120="V"),'治具 設備-ME'!L120," ")</f>
        <v xml:space="preserve"> </v>
      </c>
      <c r="M120" s="99" t="str">
        <f>IF(AND('治具 設備-ME'!J120="V",'治具 設備-ME'!N120="V"),'治具 設備-ME'!M120," ")</f>
        <v xml:space="preserve"> </v>
      </c>
      <c r="N120" s="260"/>
      <c r="O120" s="76" t="str">
        <f t="shared" si="1"/>
        <v xml:space="preserve"> </v>
      </c>
      <c r="P120" s="75"/>
    </row>
    <row r="121" spans="1:16" ht="85.9" customHeight="1">
      <c r="A121" s="47" t="str">
        <f>IF(BOM續頁!AC128="V","延", IF(BOM續頁!AD128="V","新","  "))</f>
        <v xml:space="preserve">  </v>
      </c>
      <c r="B121" s="91">
        <f>BOM續頁!A128</f>
        <v>118</v>
      </c>
      <c r="C121" s="47">
        <f>BOM續頁!K128</f>
        <v>0</v>
      </c>
      <c r="D121" s="47">
        <f>BOM續頁!Q128</f>
        <v>0</v>
      </c>
      <c r="E121" s="33">
        <f>BOM續頁!R128</f>
        <v>0</v>
      </c>
      <c r="F121" s="33">
        <f>BOM續頁!S128</f>
        <v>0</v>
      </c>
      <c r="G121" s="31">
        <f>'治具 設備-ME'!G121</f>
        <v>0</v>
      </c>
      <c r="H121" s="31">
        <f>'治具 設備-ME'!H121</f>
        <v>0</v>
      </c>
      <c r="I121" s="31">
        <f>'治具 設備-ME'!I121</f>
        <v>0</v>
      </c>
      <c r="J121" s="98" t="str">
        <f>IF(AND('治具 設備-ME'!J121="V",'治具 設備-ME'!N121="V"),'治具 設備-ME'!J121," ")</f>
        <v xml:space="preserve"> </v>
      </c>
      <c r="K121" s="47" t="str">
        <f>IF(AND('治具 設備-ME'!J121="V",'治具 設備-ME'!N121="V"),'治具 設備-ME'!K121," ")</f>
        <v xml:space="preserve"> </v>
      </c>
      <c r="L121" s="99" t="str">
        <f>IF(AND('治具 設備-ME'!J121="V",'治具 設備-ME'!N121="V"),'治具 設備-ME'!L121," ")</f>
        <v xml:space="preserve"> </v>
      </c>
      <c r="M121" s="99" t="str">
        <f>IF(AND('治具 設備-ME'!J121="V",'治具 設備-ME'!N121="V"),'治具 設備-ME'!M121," ")</f>
        <v xml:space="preserve"> </v>
      </c>
      <c r="N121" s="260"/>
      <c r="O121" s="76" t="str">
        <f t="shared" si="1"/>
        <v xml:space="preserve"> </v>
      </c>
      <c r="P121" s="75"/>
    </row>
    <row r="122" spans="1:16" ht="85.9" customHeight="1">
      <c r="A122" s="47" t="str">
        <f>IF(BOM續頁!AC129="V","延", IF(BOM續頁!AD129="V","新","  "))</f>
        <v xml:space="preserve">  </v>
      </c>
      <c r="B122" s="91">
        <f>BOM續頁!A129</f>
        <v>119</v>
      </c>
      <c r="C122" s="47">
        <f>BOM續頁!K129</f>
        <v>0</v>
      </c>
      <c r="D122" s="47">
        <f>BOM續頁!Q129</f>
        <v>0</v>
      </c>
      <c r="E122" s="33">
        <f>BOM續頁!R129</f>
        <v>0</v>
      </c>
      <c r="F122" s="33">
        <f>BOM續頁!S129</f>
        <v>0</v>
      </c>
      <c r="G122" s="31">
        <f>'治具 設備-ME'!G122</f>
        <v>0</v>
      </c>
      <c r="H122" s="31">
        <f>'治具 設備-ME'!H122</f>
        <v>0</v>
      </c>
      <c r="I122" s="31">
        <f>'治具 設備-ME'!I122</f>
        <v>0</v>
      </c>
      <c r="J122" s="98" t="str">
        <f>IF(AND('治具 設備-ME'!J122="V",'治具 設備-ME'!N122="V"),'治具 設備-ME'!J122," ")</f>
        <v xml:space="preserve"> </v>
      </c>
      <c r="K122" s="47" t="str">
        <f>IF(AND('治具 設備-ME'!J122="V",'治具 設備-ME'!N122="V"),'治具 設備-ME'!K122," ")</f>
        <v xml:space="preserve"> </v>
      </c>
      <c r="L122" s="99" t="str">
        <f>IF(AND('治具 設備-ME'!J122="V",'治具 設備-ME'!N122="V"),'治具 設備-ME'!L122," ")</f>
        <v xml:space="preserve"> </v>
      </c>
      <c r="M122" s="99" t="str">
        <f>IF(AND('治具 設備-ME'!J122="V",'治具 設備-ME'!N122="V"),'治具 設備-ME'!M122," ")</f>
        <v xml:space="preserve"> </v>
      </c>
      <c r="N122" s="260"/>
      <c r="O122" s="76" t="str">
        <f t="shared" si="1"/>
        <v xml:space="preserve"> </v>
      </c>
      <c r="P122" s="75"/>
    </row>
    <row r="123" spans="1:16" ht="85.9" customHeight="1">
      <c r="A123" s="47" t="str">
        <f>IF(BOM續頁!AC130="V","延", IF(BOM續頁!AD130="V","新","  "))</f>
        <v xml:space="preserve">  </v>
      </c>
      <c r="B123" s="91">
        <f>BOM續頁!A130</f>
        <v>120</v>
      </c>
      <c r="C123" s="47">
        <f>BOM續頁!K130</f>
        <v>0</v>
      </c>
      <c r="D123" s="47">
        <f>BOM續頁!Q130</f>
        <v>0</v>
      </c>
      <c r="E123" s="33">
        <f>BOM續頁!R130</f>
        <v>0</v>
      </c>
      <c r="F123" s="33">
        <f>BOM續頁!S130</f>
        <v>0</v>
      </c>
      <c r="G123" s="31">
        <f>'治具 設備-ME'!G123</f>
        <v>0</v>
      </c>
      <c r="H123" s="31">
        <f>'治具 設備-ME'!H123</f>
        <v>0</v>
      </c>
      <c r="I123" s="31">
        <f>'治具 設備-ME'!I123</f>
        <v>0</v>
      </c>
      <c r="J123" s="98" t="str">
        <f>IF(AND('治具 設備-ME'!J123="V",'治具 設備-ME'!N123="V"),'治具 設備-ME'!J123," ")</f>
        <v xml:space="preserve"> </v>
      </c>
      <c r="K123" s="47" t="str">
        <f>IF(AND('治具 設備-ME'!J123="V",'治具 設備-ME'!N123="V"),'治具 設備-ME'!K123," ")</f>
        <v xml:space="preserve"> </v>
      </c>
      <c r="L123" s="99" t="str">
        <f>IF(AND('治具 設備-ME'!J123="V",'治具 設備-ME'!N123="V"),'治具 設備-ME'!L123," ")</f>
        <v xml:space="preserve"> </v>
      </c>
      <c r="M123" s="99" t="str">
        <f>IF(AND('治具 設備-ME'!J123="V",'治具 設備-ME'!N123="V"),'治具 設備-ME'!M123," ")</f>
        <v xml:space="preserve"> </v>
      </c>
      <c r="N123" s="260"/>
      <c r="O123" s="76" t="str">
        <f t="shared" si="1"/>
        <v xml:space="preserve"> </v>
      </c>
      <c r="P123" s="75"/>
    </row>
    <row r="124" spans="1:16" ht="85.9" customHeight="1">
      <c r="A124" s="47" t="str">
        <f>IF(BOM續頁!AC131="V","延", IF(BOM續頁!AD131="V","新","  "))</f>
        <v xml:space="preserve">  </v>
      </c>
      <c r="B124" s="91">
        <f>BOM續頁!A131</f>
        <v>121</v>
      </c>
      <c r="C124" s="47">
        <f>BOM續頁!K131</f>
        <v>0</v>
      </c>
      <c r="D124" s="47">
        <f>BOM續頁!Q131</f>
        <v>0</v>
      </c>
      <c r="E124" s="33">
        <f>BOM續頁!R131</f>
        <v>0</v>
      </c>
      <c r="F124" s="33">
        <f>BOM續頁!S131</f>
        <v>0</v>
      </c>
      <c r="G124" s="31">
        <f>'治具 設備-ME'!G124</f>
        <v>0</v>
      </c>
      <c r="H124" s="31">
        <f>'治具 設備-ME'!H124</f>
        <v>0</v>
      </c>
      <c r="I124" s="31">
        <f>'治具 設備-ME'!I124</f>
        <v>0</v>
      </c>
      <c r="J124" s="98" t="str">
        <f>IF(AND('治具 設備-ME'!J124="V",'治具 設備-ME'!N124="V"),'治具 設備-ME'!J124," ")</f>
        <v xml:space="preserve"> </v>
      </c>
      <c r="K124" s="47" t="str">
        <f>IF(AND('治具 設備-ME'!J124="V",'治具 設備-ME'!N124="V"),'治具 設備-ME'!K124," ")</f>
        <v xml:space="preserve"> </v>
      </c>
      <c r="L124" s="99" t="str">
        <f>IF(AND('治具 設備-ME'!J124="V",'治具 設備-ME'!N124="V"),'治具 設備-ME'!L124," ")</f>
        <v xml:space="preserve"> </v>
      </c>
      <c r="M124" s="99" t="str">
        <f>IF(AND('治具 設備-ME'!J124="V",'治具 設備-ME'!N124="V"),'治具 設備-ME'!M124," ")</f>
        <v xml:space="preserve"> </v>
      </c>
      <c r="N124" s="260"/>
      <c r="O124" s="76" t="str">
        <f t="shared" si="1"/>
        <v xml:space="preserve"> </v>
      </c>
      <c r="P124" s="75"/>
    </row>
    <row r="125" spans="1:16" ht="85.9" customHeight="1">
      <c r="A125" s="47" t="str">
        <f>IF(BOM續頁!AC132="V","延", IF(BOM續頁!AD132="V","新","  "))</f>
        <v xml:space="preserve">  </v>
      </c>
      <c r="B125" s="91">
        <f>BOM續頁!A132</f>
        <v>122</v>
      </c>
      <c r="C125" s="47">
        <f>BOM續頁!K132</f>
        <v>0</v>
      </c>
      <c r="D125" s="47">
        <f>BOM續頁!Q132</f>
        <v>0</v>
      </c>
      <c r="E125" s="33">
        <f>BOM續頁!R132</f>
        <v>0</v>
      </c>
      <c r="F125" s="33">
        <f>BOM續頁!S132</f>
        <v>0</v>
      </c>
      <c r="G125" s="31">
        <f>'治具 設備-ME'!G125</f>
        <v>0</v>
      </c>
      <c r="H125" s="31">
        <f>'治具 設備-ME'!H125</f>
        <v>0</v>
      </c>
      <c r="I125" s="31">
        <f>'治具 設備-ME'!I125</f>
        <v>0</v>
      </c>
      <c r="J125" s="98" t="str">
        <f>IF(AND('治具 設備-ME'!J125="V",'治具 設備-ME'!N125="V"),'治具 設備-ME'!J125," ")</f>
        <v xml:space="preserve"> </v>
      </c>
      <c r="K125" s="47" t="str">
        <f>IF(AND('治具 設備-ME'!J125="V",'治具 設備-ME'!N125="V"),'治具 設備-ME'!K125," ")</f>
        <v xml:space="preserve"> </v>
      </c>
      <c r="L125" s="99" t="str">
        <f>IF(AND('治具 設備-ME'!J125="V",'治具 設備-ME'!N125="V"),'治具 設備-ME'!L125," ")</f>
        <v xml:space="preserve"> </v>
      </c>
      <c r="M125" s="99" t="str">
        <f>IF(AND('治具 設備-ME'!J125="V",'治具 設備-ME'!N125="V"),'治具 設備-ME'!M125," ")</f>
        <v xml:space="preserve"> </v>
      </c>
      <c r="N125" s="260"/>
      <c r="O125" s="76" t="str">
        <f t="shared" si="1"/>
        <v xml:space="preserve"> </v>
      </c>
      <c r="P125" s="75"/>
    </row>
    <row r="126" spans="1:16" ht="85.9" customHeight="1">
      <c r="A126" s="47" t="str">
        <f>IF(BOM續頁!AC133="V","延", IF(BOM續頁!AD133="V","新","  "))</f>
        <v xml:space="preserve">  </v>
      </c>
      <c r="B126" s="91">
        <f>BOM續頁!A133</f>
        <v>123</v>
      </c>
      <c r="C126" s="47">
        <f>BOM續頁!K133</f>
        <v>0</v>
      </c>
      <c r="D126" s="47">
        <f>BOM續頁!Q133</f>
        <v>0</v>
      </c>
      <c r="E126" s="33">
        <f>BOM續頁!R133</f>
        <v>0</v>
      </c>
      <c r="F126" s="33">
        <f>BOM續頁!S133</f>
        <v>0</v>
      </c>
      <c r="G126" s="31">
        <f>'治具 設備-ME'!G126</f>
        <v>0</v>
      </c>
      <c r="H126" s="31">
        <f>'治具 設備-ME'!H126</f>
        <v>0</v>
      </c>
      <c r="I126" s="31">
        <f>'治具 設備-ME'!I126</f>
        <v>0</v>
      </c>
      <c r="J126" s="98" t="str">
        <f>IF(AND('治具 設備-ME'!J126="V",'治具 設備-ME'!N126="V"),'治具 設備-ME'!J126," ")</f>
        <v xml:space="preserve"> </v>
      </c>
      <c r="K126" s="47" t="str">
        <f>IF(AND('治具 設備-ME'!J126="V",'治具 設備-ME'!N126="V"),'治具 設備-ME'!K126," ")</f>
        <v xml:space="preserve"> </v>
      </c>
      <c r="L126" s="99" t="str">
        <f>IF(AND('治具 設備-ME'!J126="V",'治具 設備-ME'!N126="V"),'治具 設備-ME'!L126," ")</f>
        <v xml:space="preserve"> </v>
      </c>
      <c r="M126" s="99" t="str">
        <f>IF(AND('治具 設備-ME'!J126="V",'治具 設備-ME'!N126="V"),'治具 設備-ME'!M126," ")</f>
        <v xml:space="preserve"> </v>
      </c>
      <c r="N126" s="260"/>
      <c r="O126" s="76" t="str">
        <f t="shared" si="1"/>
        <v xml:space="preserve"> </v>
      </c>
      <c r="P126" s="75"/>
    </row>
    <row r="127" spans="1:16" ht="85.9" customHeight="1">
      <c r="A127" s="47" t="str">
        <f>IF(BOM續頁!AC134="V","延", IF(BOM續頁!AD134="V","新","  "))</f>
        <v xml:space="preserve">  </v>
      </c>
      <c r="B127" s="91">
        <f>BOM續頁!A134</f>
        <v>124</v>
      </c>
      <c r="C127" s="47">
        <f>BOM續頁!K134</f>
        <v>0</v>
      </c>
      <c r="D127" s="47">
        <f>BOM續頁!Q134</f>
        <v>0</v>
      </c>
      <c r="E127" s="33">
        <f>BOM續頁!R134</f>
        <v>0</v>
      </c>
      <c r="F127" s="33">
        <f>BOM續頁!S134</f>
        <v>0</v>
      </c>
      <c r="G127" s="31">
        <f>'治具 設備-ME'!G127</f>
        <v>0</v>
      </c>
      <c r="H127" s="31">
        <f>'治具 設備-ME'!H127</f>
        <v>0</v>
      </c>
      <c r="I127" s="31">
        <f>'治具 設備-ME'!I127</f>
        <v>0</v>
      </c>
      <c r="J127" s="98" t="str">
        <f>IF(AND('治具 設備-ME'!J127="V",'治具 設備-ME'!N127="V"),'治具 設備-ME'!J127," ")</f>
        <v xml:space="preserve"> </v>
      </c>
      <c r="K127" s="47" t="str">
        <f>IF(AND('治具 設備-ME'!J127="V",'治具 設備-ME'!N127="V"),'治具 設備-ME'!K127," ")</f>
        <v xml:space="preserve"> </v>
      </c>
      <c r="L127" s="99" t="str">
        <f>IF(AND('治具 設備-ME'!J127="V",'治具 設備-ME'!N127="V"),'治具 設備-ME'!L127," ")</f>
        <v xml:space="preserve"> </v>
      </c>
      <c r="M127" s="99" t="str">
        <f>IF(AND('治具 設備-ME'!J127="V",'治具 設備-ME'!N127="V"),'治具 設備-ME'!M127," ")</f>
        <v xml:space="preserve"> </v>
      </c>
      <c r="N127" s="260"/>
      <c r="O127" s="76" t="str">
        <f t="shared" si="1"/>
        <v xml:space="preserve"> </v>
      </c>
      <c r="P127" s="75"/>
    </row>
    <row r="128" spans="1:16" ht="85.9" customHeight="1">
      <c r="A128" s="47" t="str">
        <f>IF(BOM續頁!AC135="V","延", IF(BOM續頁!AD135="V","新","  "))</f>
        <v xml:space="preserve">  </v>
      </c>
      <c r="B128" s="91">
        <f>BOM續頁!A135</f>
        <v>125</v>
      </c>
      <c r="C128" s="47">
        <f>BOM續頁!K135</f>
        <v>0</v>
      </c>
      <c r="D128" s="47">
        <f>BOM續頁!Q135</f>
        <v>0</v>
      </c>
      <c r="E128" s="33">
        <f>BOM續頁!R135</f>
        <v>0</v>
      </c>
      <c r="F128" s="33">
        <f>BOM續頁!S135</f>
        <v>0</v>
      </c>
      <c r="G128" s="31">
        <f>'治具 設備-ME'!G128</f>
        <v>0</v>
      </c>
      <c r="H128" s="31">
        <f>'治具 設備-ME'!H128</f>
        <v>0</v>
      </c>
      <c r="I128" s="31">
        <f>'治具 設備-ME'!I128</f>
        <v>0</v>
      </c>
      <c r="J128" s="98" t="str">
        <f>IF(AND('治具 設備-ME'!J128="V",'治具 設備-ME'!N128="V"),'治具 設備-ME'!J128," ")</f>
        <v xml:space="preserve"> </v>
      </c>
      <c r="K128" s="47" t="str">
        <f>IF(AND('治具 設備-ME'!J128="V",'治具 設備-ME'!N128="V"),'治具 設備-ME'!K128," ")</f>
        <v xml:space="preserve"> </v>
      </c>
      <c r="L128" s="99" t="str">
        <f>IF(AND('治具 設備-ME'!J128="V",'治具 設備-ME'!N128="V"),'治具 設備-ME'!L128," ")</f>
        <v xml:space="preserve"> </v>
      </c>
      <c r="M128" s="99" t="str">
        <f>IF(AND('治具 設備-ME'!J128="V",'治具 設備-ME'!N128="V"),'治具 設備-ME'!M128," ")</f>
        <v xml:space="preserve"> </v>
      </c>
      <c r="N128" s="260"/>
      <c r="O128" s="76" t="str">
        <f t="shared" si="1"/>
        <v xml:space="preserve"> </v>
      </c>
      <c r="P128" s="75"/>
    </row>
    <row r="129" spans="1:16" ht="85.9" customHeight="1">
      <c r="A129" s="47" t="str">
        <f>IF(BOM續頁!AC136="V","延", IF(BOM續頁!AD136="V","新","  "))</f>
        <v xml:space="preserve">  </v>
      </c>
      <c r="B129" s="91">
        <f>BOM續頁!A136</f>
        <v>126</v>
      </c>
      <c r="C129" s="47">
        <f>BOM續頁!K136</f>
        <v>0</v>
      </c>
      <c r="D129" s="47">
        <f>BOM續頁!Q136</f>
        <v>0</v>
      </c>
      <c r="E129" s="33">
        <f>BOM續頁!R136</f>
        <v>0</v>
      </c>
      <c r="F129" s="33">
        <f>BOM續頁!S136</f>
        <v>0</v>
      </c>
      <c r="G129" s="31">
        <f>'治具 設備-ME'!G129</f>
        <v>0</v>
      </c>
      <c r="H129" s="31">
        <f>'治具 設備-ME'!H129</f>
        <v>0</v>
      </c>
      <c r="I129" s="31">
        <f>'治具 設備-ME'!I129</f>
        <v>0</v>
      </c>
      <c r="J129" s="98" t="str">
        <f>IF(AND('治具 設備-ME'!J129="V",'治具 設備-ME'!N129="V"),'治具 設備-ME'!J129," ")</f>
        <v xml:space="preserve"> </v>
      </c>
      <c r="K129" s="47" t="str">
        <f>IF(AND('治具 設備-ME'!J129="V",'治具 設備-ME'!N129="V"),'治具 設備-ME'!K129," ")</f>
        <v xml:space="preserve"> </v>
      </c>
      <c r="L129" s="99" t="str">
        <f>IF(AND('治具 設備-ME'!J129="V",'治具 設備-ME'!N129="V"),'治具 設備-ME'!L129," ")</f>
        <v xml:space="preserve"> </v>
      </c>
      <c r="M129" s="99" t="str">
        <f>IF(AND('治具 設備-ME'!J129="V",'治具 設備-ME'!N129="V"),'治具 設備-ME'!M129," ")</f>
        <v xml:space="preserve"> </v>
      </c>
      <c r="N129" s="260"/>
      <c r="O129" s="76" t="str">
        <f t="shared" si="1"/>
        <v xml:space="preserve"> </v>
      </c>
      <c r="P129" s="75"/>
    </row>
    <row r="130" spans="1:16" ht="85.9" customHeight="1">
      <c r="A130" s="47" t="str">
        <f>IF(BOM續頁!AC137="V","延", IF(BOM續頁!AD137="V","新","  "))</f>
        <v xml:space="preserve">  </v>
      </c>
      <c r="B130" s="91">
        <f>BOM續頁!A137</f>
        <v>127</v>
      </c>
      <c r="C130" s="47">
        <f>BOM續頁!K137</f>
        <v>0</v>
      </c>
      <c r="D130" s="47">
        <f>BOM續頁!Q137</f>
        <v>0</v>
      </c>
      <c r="E130" s="33">
        <f>BOM續頁!R137</f>
        <v>0</v>
      </c>
      <c r="F130" s="33">
        <f>BOM續頁!S137</f>
        <v>0</v>
      </c>
      <c r="G130" s="31">
        <f>'治具 設備-ME'!G130</f>
        <v>0</v>
      </c>
      <c r="H130" s="31">
        <f>'治具 設備-ME'!H130</f>
        <v>0</v>
      </c>
      <c r="I130" s="31">
        <f>'治具 設備-ME'!I130</f>
        <v>0</v>
      </c>
      <c r="J130" s="98" t="str">
        <f>IF(AND('治具 設備-ME'!J130="V",'治具 設備-ME'!N130="V"),'治具 設備-ME'!J130," ")</f>
        <v xml:space="preserve"> </v>
      </c>
      <c r="K130" s="47" t="str">
        <f>IF(AND('治具 設備-ME'!J130="V",'治具 設備-ME'!N130="V"),'治具 設備-ME'!K130," ")</f>
        <v xml:space="preserve"> </v>
      </c>
      <c r="L130" s="99" t="str">
        <f>IF(AND('治具 設備-ME'!J130="V",'治具 設備-ME'!N130="V"),'治具 設備-ME'!L130," ")</f>
        <v xml:space="preserve"> </v>
      </c>
      <c r="M130" s="99" t="str">
        <f>IF(AND('治具 設備-ME'!J130="V",'治具 設備-ME'!N130="V"),'治具 設備-ME'!M130," ")</f>
        <v xml:space="preserve"> </v>
      </c>
      <c r="N130" s="260"/>
      <c r="O130" s="76" t="str">
        <f t="shared" si="1"/>
        <v xml:space="preserve"> </v>
      </c>
      <c r="P130" s="75"/>
    </row>
    <row r="131" spans="1:16" ht="85.9" customHeight="1">
      <c r="A131" s="47" t="str">
        <f>IF(BOM續頁!AC138="V","延", IF(BOM續頁!AD138="V","新","  "))</f>
        <v xml:space="preserve">  </v>
      </c>
      <c r="B131" s="91">
        <f>BOM續頁!A138</f>
        <v>128</v>
      </c>
      <c r="C131" s="47">
        <f>BOM續頁!K138</f>
        <v>0</v>
      </c>
      <c r="D131" s="47">
        <f>BOM續頁!Q138</f>
        <v>0</v>
      </c>
      <c r="E131" s="33">
        <f>BOM續頁!R138</f>
        <v>0</v>
      </c>
      <c r="F131" s="33">
        <f>BOM續頁!S138</f>
        <v>0</v>
      </c>
      <c r="G131" s="31">
        <f>'治具 設備-ME'!G131</f>
        <v>0</v>
      </c>
      <c r="H131" s="31">
        <f>'治具 設備-ME'!H131</f>
        <v>0</v>
      </c>
      <c r="I131" s="31">
        <f>'治具 設備-ME'!I131</f>
        <v>0</v>
      </c>
      <c r="J131" s="98" t="str">
        <f>IF(AND('治具 設備-ME'!J131="V",'治具 設備-ME'!N131="V"),'治具 設備-ME'!J131," ")</f>
        <v xml:space="preserve"> </v>
      </c>
      <c r="K131" s="47" t="str">
        <f>IF(AND('治具 設備-ME'!J131="V",'治具 設備-ME'!N131="V"),'治具 設備-ME'!K131," ")</f>
        <v xml:space="preserve"> </v>
      </c>
      <c r="L131" s="99" t="str">
        <f>IF(AND('治具 設備-ME'!J131="V",'治具 設備-ME'!N131="V"),'治具 設備-ME'!L131," ")</f>
        <v xml:space="preserve"> </v>
      </c>
      <c r="M131" s="99" t="str">
        <f>IF(AND('治具 設備-ME'!J131="V",'治具 設備-ME'!N131="V"),'治具 設備-ME'!M131," ")</f>
        <v xml:space="preserve"> </v>
      </c>
      <c r="N131" s="260"/>
      <c r="O131" s="76" t="str">
        <f t="shared" si="1"/>
        <v xml:space="preserve"> </v>
      </c>
      <c r="P131" s="75"/>
    </row>
    <row r="132" spans="1:16" ht="85.9" customHeight="1">
      <c r="A132" s="47" t="str">
        <f>IF(BOM續頁!AC139="V","延", IF(BOM續頁!AD139="V","新","  "))</f>
        <v xml:space="preserve">  </v>
      </c>
      <c r="B132" s="91">
        <f>BOM續頁!A139</f>
        <v>129</v>
      </c>
      <c r="C132" s="47">
        <f>BOM續頁!K139</f>
        <v>0</v>
      </c>
      <c r="D132" s="47">
        <f>BOM續頁!Q139</f>
        <v>0</v>
      </c>
      <c r="E132" s="33">
        <f>BOM續頁!R139</f>
        <v>0</v>
      </c>
      <c r="F132" s="33">
        <f>BOM續頁!S139</f>
        <v>0</v>
      </c>
      <c r="G132" s="31">
        <f>'治具 設備-ME'!G132</f>
        <v>0</v>
      </c>
      <c r="H132" s="31">
        <f>'治具 設備-ME'!H132</f>
        <v>0</v>
      </c>
      <c r="I132" s="31">
        <f>'治具 設備-ME'!I132</f>
        <v>0</v>
      </c>
      <c r="J132" s="98" t="str">
        <f>IF(AND('治具 設備-ME'!J132="V",'治具 設備-ME'!N132="V"),'治具 設備-ME'!J132," ")</f>
        <v xml:space="preserve"> </v>
      </c>
      <c r="K132" s="47" t="str">
        <f>IF(AND('治具 設備-ME'!J132="V",'治具 設備-ME'!N132="V"),'治具 設備-ME'!K132," ")</f>
        <v xml:space="preserve"> </v>
      </c>
      <c r="L132" s="99" t="str">
        <f>IF(AND('治具 設備-ME'!J132="V",'治具 設備-ME'!N132="V"),'治具 設備-ME'!L132," ")</f>
        <v xml:space="preserve"> </v>
      </c>
      <c r="M132" s="99" t="str">
        <f>IF(AND('治具 設備-ME'!J132="V",'治具 設備-ME'!N132="V"),'治具 設備-ME'!M132," ")</f>
        <v xml:space="preserve"> </v>
      </c>
      <c r="N132" s="260"/>
      <c r="O132" s="76" t="str">
        <f t="shared" si="1"/>
        <v xml:space="preserve"> </v>
      </c>
      <c r="P132" s="75"/>
    </row>
    <row r="133" spans="1:16" ht="85.9" customHeight="1">
      <c r="A133" s="47" t="str">
        <f>IF(BOM續頁!AC140="V","延", IF(BOM續頁!AD140="V","新","  "))</f>
        <v xml:space="preserve">  </v>
      </c>
      <c r="B133" s="91">
        <f>BOM續頁!A140</f>
        <v>130</v>
      </c>
      <c r="C133" s="47">
        <f>BOM續頁!K140</f>
        <v>0</v>
      </c>
      <c r="D133" s="47">
        <f>BOM續頁!Q140</f>
        <v>0</v>
      </c>
      <c r="E133" s="33">
        <f>BOM續頁!R140</f>
        <v>0</v>
      </c>
      <c r="F133" s="33">
        <f>BOM續頁!S140</f>
        <v>0</v>
      </c>
      <c r="G133" s="31">
        <f>'治具 設備-ME'!G133</f>
        <v>0</v>
      </c>
      <c r="H133" s="31">
        <f>'治具 設備-ME'!H133</f>
        <v>0</v>
      </c>
      <c r="I133" s="31">
        <f>'治具 設備-ME'!I133</f>
        <v>0</v>
      </c>
      <c r="J133" s="98" t="str">
        <f>IF(AND('治具 設備-ME'!J133="V",'治具 設備-ME'!N133="V"),'治具 設備-ME'!J133," ")</f>
        <v xml:space="preserve"> </v>
      </c>
      <c r="K133" s="47" t="str">
        <f>IF(AND('治具 設備-ME'!J133="V",'治具 設備-ME'!N133="V"),'治具 設備-ME'!K133," ")</f>
        <v xml:space="preserve"> </v>
      </c>
      <c r="L133" s="99" t="str">
        <f>IF(AND('治具 設備-ME'!J133="V",'治具 設備-ME'!N133="V"),'治具 設備-ME'!L133," ")</f>
        <v xml:space="preserve"> </v>
      </c>
      <c r="M133" s="99" t="str">
        <f>IF(AND('治具 設備-ME'!J133="V",'治具 設備-ME'!N133="V"),'治具 設備-ME'!M133," ")</f>
        <v xml:space="preserve"> </v>
      </c>
      <c r="N133" s="260"/>
      <c r="O133" s="76" t="str">
        <f t="shared" ref="O133:O196" si="2">IFERROR(L133*N133, " ")</f>
        <v xml:space="preserve"> </v>
      </c>
      <c r="P133" s="75"/>
    </row>
    <row r="134" spans="1:16" ht="85.9" customHeight="1">
      <c r="A134" s="47" t="str">
        <f>IF(BOM續頁!AC141="V","延", IF(BOM續頁!AD141="V","新","  "))</f>
        <v xml:space="preserve">  </v>
      </c>
      <c r="B134" s="91">
        <f>BOM續頁!A141</f>
        <v>131</v>
      </c>
      <c r="C134" s="47">
        <f>BOM續頁!K141</f>
        <v>0</v>
      </c>
      <c r="D134" s="47">
        <f>BOM續頁!Q141</f>
        <v>0</v>
      </c>
      <c r="E134" s="33">
        <f>BOM續頁!R141</f>
        <v>0</v>
      </c>
      <c r="F134" s="33">
        <f>BOM續頁!S141</f>
        <v>0</v>
      </c>
      <c r="G134" s="31">
        <f>'治具 設備-ME'!G134</f>
        <v>0</v>
      </c>
      <c r="H134" s="31">
        <f>'治具 設備-ME'!H134</f>
        <v>0</v>
      </c>
      <c r="I134" s="31">
        <f>'治具 設備-ME'!I134</f>
        <v>0</v>
      </c>
      <c r="J134" s="98" t="str">
        <f>IF(AND('治具 設備-ME'!J134="V",'治具 設備-ME'!N134="V"),'治具 設備-ME'!J134," ")</f>
        <v xml:space="preserve"> </v>
      </c>
      <c r="K134" s="47" t="str">
        <f>IF(AND('治具 設備-ME'!J134="V",'治具 設備-ME'!N134="V"),'治具 設備-ME'!K134," ")</f>
        <v xml:space="preserve"> </v>
      </c>
      <c r="L134" s="99" t="str">
        <f>IF(AND('治具 設備-ME'!J134="V",'治具 設備-ME'!N134="V"),'治具 設備-ME'!L134," ")</f>
        <v xml:space="preserve"> </v>
      </c>
      <c r="M134" s="99" t="str">
        <f>IF(AND('治具 設備-ME'!J134="V",'治具 設備-ME'!N134="V"),'治具 設備-ME'!M134," ")</f>
        <v xml:space="preserve"> </v>
      </c>
      <c r="N134" s="260"/>
      <c r="O134" s="76" t="str">
        <f t="shared" si="2"/>
        <v xml:space="preserve"> </v>
      </c>
      <c r="P134" s="75"/>
    </row>
    <row r="135" spans="1:16" ht="85.9" customHeight="1">
      <c r="A135" s="47" t="str">
        <f>IF(BOM續頁!AC142="V","延", IF(BOM續頁!AD142="V","新","  "))</f>
        <v xml:space="preserve">  </v>
      </c>
      <c r="B135" s="91">
        <f>BOM續頁!A142</f>
        <v>132</v>
      </c>
      <c r="C135" s="47">
        <f>BOM續頁!K142</f>
        <v>0</v>
      </c>
      <c r="D135" s="47">
        <f>BOM續頁!Q142</f>
        <v>0</v>
      </c>
      <c r="E135" s="33">
        <f>BOM續頁!R142</f>
        <v>0</v>
      </c>
      <c r="F135" s="33">
        <f>BOM續頁!S142</f>
        <v>0</v>
      </c>
      <c r="G135" s="31">
        <f>'治具 設備-ME'!G135</f>
        <v>0</v>
      </c>
      <c r="H135" s="31">
        <f>'治具 設備-ME'!H135</f>
        <v>0</v>
      </c>
      <c r="I135" s="31">
        <f>'治具 設備-ME'!I135</f>
        <v>0</v>
      </c>
      <c r="J135" s="98" t="str">
        <f>IF(AND('治具 設備-ME'!J135="V",'治具 設備-ME'!N135="V"),'治具 設備-ME'!J135," ")</f>
        <v xml:space="preserve"> </v>
      </c>
      <c r="K135" s="47" t="str">
        <f>IF(AND('治具 設備-ME'!J135="V",'治具 設備-ME'!N135="V"),'治具 設備-ME'!K135," ")</f>
        <v xml:space="preserve"> </v>
      </c>
      <c r="L135" s="99" t="str">
        <f>IF(AND('治具 設備-ME'!J135="V",'治具 設備-ME'!N135="V"),'治具 設備-ME'!L135," ")</f>
        <v xml:space="preserve"> </v>
      </c>
      <c r="M135" s="99" t="str">
        <f>IF(AND('治具 設備-ME'!J135="V",'治具 設備-ME'!N135="V"),'治具 設備-ME'!M135," ")</f>
        <v xml:space="preserve"> </v>
      </c>
      <c r="N135" s="260"/>
      <c r="O135" s="76" t="str">
        <f t="shared" si="2"/>
        <v xml:space="preserve"> </v>
      </c>
      <c r="P135" s="75"/>
    </row>
    <row r="136" spans="1:16" ht="85.9" customHeight="1">
      <c r="A136" s="47" t="str">
        <f>IF(BOM續頁!AC143="V","延", IF(BOM續頁!AD143="V","新","  "))</f>
        <v xml:space="preserve">  </v>
      </c>
      <c r="B136" s="91">
        <f>BOM續頁!A143</f>
        <v>133</v>
      </c>
      <c r="C136" s="47">
        <f>BOM續頁!K143</f>
        <v>0</v>
      </c>
      <c r="D136" s="47">
        <f>BOM續頁!Q143</f>
        <v>0</v>
      </c>
      <c r="E136" s="33">
        <f>BOM續頁!R143</f>
        <v>0</v>
      </c>
      <c r="F136" s="33">
        <f>BOM續頁!S143</f>
        <v>0</v>
      </c>
      <c r="G136" s="31">
        <f>'治具 設備-ME'!G136</f>
        <v>0</v>
      </c>
      <c r="H136" s="31">
        <f>'治具 設備-ME'!H136</f>
        <v>0</v>
      </c>
      <c r="I136" s="31">
        <f>'治具 設備-ME'!I136</f>
        <v>0</v>
      </c>
      <c r="J136" s="98" t="str">
        <f>IF(AND('治具 設備-ME'!J136="V",'治具 設備-ME'!N136="V"),'治具 設備-ME'!J136," ")</f>
        <v xml:space="preserve"> </v>
      </c>
      <c r="K136" s="47" t="str">
        <f>IF(AND('治具 設備-ME'!J136="V",'治具 設備-ME'!N136="V"),'治具 設備-ME'!K136," ")</f>
        <v xml:space="preserve"> </v>
      </c>
      <c r="L136" s="99" t="str">
        <f>IF(AND('治具 設備-ME'!J136="V",'治具 設備-ME'!N136="V"),'治具 設備-ME'!L136," ")</f>
        <v xml:space="preserve"> </v>
      </c>
      <c r="M136" s="99" t="str">
        <f>IF(AND('治具 設備-ME'!J136="V",'治具 設備-ME'!N136="V"),'治具 設備-ME'!M136," ")</f>
        <v xml:space="preserve"> </v>
      </c>
      <c r="N136" s="260"/>
      <c r="O136" s="76" t="str">
        <f t="shared" si="2"/>
        <v xml:space="preserve"> </v>
      </c>
      <c r="P136" s="75"/>
    </row>
    <row r="137" spans="1:16" ht="85.9" customHeight="1">
      <c r="A137" s="47" t="str">
        <f>IF(BOM續頁!AC144="V","延", IF(BOM續頁!AD144="V","新","  "))</f>
        <v xml:space="preserve">  </v>
      </c>
      <c r="B137" s="91">
        <f>BOM續頁!A144</f>
        <v>134</v>
      </c>
      <c r="C137" s="47">
        <f>BOM續頁!K144</f>
        <v>0</v>
      </c>
      <c r="D137" s="47">
        <f>BOM續頁!Q144</f>
        <v>0</v>
      </c>
      <c r="E137" s="33">
        <f>BOM續頁!R144</f>
        <v>0</v>
      </c>
      <c r="F137" s="33">
        <f>BOM續頁!S144</f>
        <v>0</v>
      </c>
      <c r="G137" s="31">
        <f>'治具 設備-ME'!G137</f>
        <v>0</v>
      </c>
      <c r="H137" s="31">
        <f>'治具 設備-ME'!H137</f>
        <v>0</v>
      </c>
      <c r="I137" s="31">
        <f>'治具 設備-ME'!I137</f>
        <v>0</v>
      </c>
      <c r="J137" s="98" t="str">
        <f>IF(AND('治具 設備-ME'!J137="V",'治具 設備-ME'!N137="V"),'治具 設備-ME'!J137," ")</f>
        <v xml:space="preserve"> </v>
      </c>
      <c r="K137" s="47" t="str">
        <f>IF(AND('治具 設備-ME'!J137="V",'治具 設備-ME'!N137="V"),'治具 設備-ME'!K137," ")</f>
        <v xml:space="preserve"> </v>
      </c>
      <c r="L137" s="99" t="str">
        <f>IF(AND('治具 設備-ME'!J137="V",'治具 設備-ME'!N137="V"),'治具 設備-ME'!L137," ")</f>
        <v xml:space="preserve"> </v>
      </c>
      <c r="M137" s="99" t="str">
        <f>IF(AND('治具 設備-ME'!J137="V",'治具 設備-ME'!N137="V"),'治具 設備-ME'!M137," ")</f>
        <v xml:space="preserve"> </v>
      </c>
      <c r="N137" s="260"/>
      <c r="O137" s="76" t="str">
        <f t="shared" si="2"/>
        <v xml:space="preserve"> </v>
      </c>
      <c r="P137" s="75"/>
    </row>
    <row r="138" spans="1:16" ht="85.9" customHeight="1">
      <c r="A138" s="47" t="str">
        <f>IF(BOM續頁!AC145="V","延", IF(BOM續頁!AD145="V","新","  "))</f>
        <v xml:space="preserve">  </v>
      </c>
      <c r="B138" s="91">
        <f>BOM續頁!A145</f>
        <v>135</v>
      </c>
      <c r="C138" s="47">
        <f>BOM續頁!K145</f>
        <v>0</v>
      </c>
      <c r="D138" s="47">
        <f>BOM續頁!Q145</f>
        <v>0</v>
      </c>
      <c r="E138" s="33">
        <f>BOM續頁!R145</f>
        <v>0</v>
      </c>
      <c r="F138" s="33">
        <f>BOM續頁!S145</f>
        <v>0</v>
      </c>
      <c r="G138" s="31">
        <f>'治具 設備-ME'!G138</f>
        <v>0</v>
      </c>
      <c r="H138" s="31">
        <f>'治具 設備-ME'!H138</f>
        <v>0</v>
      </c>
      <c r="I138" s="31">
        <f>'治具 設備-ME'!I138</f>
        <v>0</v>
      </c>
      <c r="J138" s="98" t="str">
        <f>IF(AND('治具 設備-ME'!J138="V",'治具 設備-ME'!N138="V"),'治具 設備-ME'!J138," ")</f>
        <v xml:space="preserve"> </v>
      </c>
      <c r="K138" s="47" t="str">
        <f>IF(AND('治具 設備-ME'!J138="V",'治具 設備-ME'!N138="V"),'治具 設備-ME'!K138," ")</f>
        <v xml:space="preserve"> </v>
      </c>
      <c r="L138" s="99" t="str">
        <f>IF(AND('治具 設備-ME'!J138="V",'治具 設備-ME'!N138="V"),'治具 設備-ME'!L138," ")</f>
        <v xml:space="preserve"> </v>
      </c>
      <c r="M138" s="99" t="str">
        <f>IF(AND('治具 設備-ME'!J138="V",'治具 設備-ME'!N138="V"),'治具 設備-ME'!M138," ")</f>
        <v xml:space="preserve"> </v>
      </c>
      <c r="N138" s="260"/>
      <c r="O138" s="76" t="str">
        <f t="shared" si="2"/>
        <v xml:space="preserve"> </v>
      </c>
      <c r="P138" s="75"/>
    </row>
    <row r="139" spans="1:16" ht="85.9" customHeight="1">
      <c r="A139" s="47" t="str">
        <f>IF(BOM續頁!AC146="V","延", IF(BOM續頁!AD146="V","新","  "))</f>
        <v xml:space="preserve">  </v>
      </c>
      <c r="B139" s="91">
        <f>BOM續頁!A146</f>
        <v>136</v>
      </c>
      <c r="C139" s="47">
        <f>BOM續頁!K146</f>
        <v>0</v>
      </c>
      <c r="D139" s="47">
        <f>BOM續頁!Q146</f>
        <v>0</v>
      </c>
      <c r="E139" s="33">
        <f>BOM續頁!R146</f>
        <v>0</v>
      </c>
      <c r="F139" s="33">
        <f>BOM續頁!S146</f>
        <v>0</v>
      </c>
      <c r="G139" s="31">
        <f>'治具 設備-ME'!G139</f>
        <v>0</v>
      </c>
      <c r="H139" s="31">
        <f>'治具 設備-ME'!H139</f>
        <v>0</v>
      </c>
      <c r="I139" s="31">
        <f>'治具 設備-ME'!I139</f>
        <v>0</v>
      </c>
      <c r="J139" s="98" t="str">
        <f>IF(AND('治具 設備-ME'!J139="V",'治具 設備-ME'!N139="V"),'治具 設備-ME'!J139," ")</f>
        <v xml:space="preserve"> </v>
      </c>
      <c r="K139" s="47" t="str">
        <f>IF(AND('治具 設備-ME'!J139="V",'治具 設備-ME'!N139="V"),'治具 設備-ME'!K139," ")</f>
        <v xml:space="preserve"> </v>
      </c>
      <c r="L139" s="99" t="str">
        <f>IF(AND('治具 設備-ME'!J139="V",'治具 設備-ME'!N139="V"),'治具 設備-ME'!L139," ")</f>
        <v xml:space="preserve"> </v>
      </c>
      <c r="M139" s="99" t="str">
        <f>IF(AND('治具 設備-ME'!J139="V",'治具 設備-ME'!N139="V"),'治具 設備-ME'!M139," ")</f>
        <v xml:space="preserve"> </v>
      </c>
      <c r="N139" s="260"/>
      <c r="O139" s="76" t="str">
        <f t="shared" si="2"/>
        <v xml:space="preserve"> </v>
      </c>
      <c r="P139" s="75"/>
    </row>
    <row r="140" spans="1:16" ht="85.9" customHeight="1">
      <c r="A140" s="47" t="str">
        <f>IF(BOM續頁!AC147="V","延", IF(BOM續頁!AD147="V","新","  "))</f>
        <v xml:space="preserve">  </v>
      </c>
      <c r="B140" s="91">
        <f>BOM續頁!A147</f>
        <v>137</v>
      </c>
      <c r="C140" s="47">
        <f>BOM續頁!K147</f>
        <v>0</v>
      </c>
      <c r="D140" s="47">
        <f>BOM續頁!Q147</f>
        <v>0</v>
      </c>
      <c r="E140" s="33">
        <f>BOM續頁!R147</f>
        <v>0</v>
      </c>
      <c r="F140" s="33">
        <f>BOM續頁!S147</f>
        <v>0</v>
      </c>
      <c r="G140" s="31">
        <f>'治具 設備-ME'!G140</f>
        <v>0</v>
      </c>
      <c r="H140" s="31">
        <f>'治具 設備-ME'!H140</f>
        <v>0</v>
      </c>
      <c r="I140" s="31">
        <f>'治具 設備-ME'!I140</f>
        <v>0</v>
      </c>
      <c r="J140" s="98" t="str">
        <f>IF(AND('治具 設備-ME'!J140="V",'治具 設備-ME'!N140="V"),'治具 設備-ME'!J140," ")</f>
        <v xml:space="preserve"> </v>
      </c>
      <c r="K140" s="47" t="str">
        <f>IF(AND('治具 設備-ME'!J140="V",'治具 設備-ME'!N140="V"),'治具 設備-ME'!K140," ")</f>
        <v xml:space="preserve"> </v>
      </c>
      <c r="L140" s="99" t="str">
        <f>IF(AND('治具 設備-ME'!J140="V",'治具 設備-ME'!N140="V"),'治具 設備-ME'!L140," ")</f>
        <v xml:space="preserve"> </v>
      </c>
      <c r="M140" s="99" t="str">
        <f>IF(AND('治具 設備-ME'!J140="V",'治具 設備-ME'!N140="V"),'治具 設備-ME'!M140," ")</f>
        <v xml:space="preserve"> </v>
      </c>
      <c r="N140" s="260"/>
      <c r="O140" s="76" t="str">
        <f t="shared" si="2"/>
        <v xml:space="preserve"> </v>
      </c>
      <c r="P140" s="75"/>
    </row>
    <row r="141" spans="1:16" ht="85.9" customHeight="1">
      <c r="A141" s="47" t="str">
        <f>IF(BOM續頁!AC148="V","延", IF(BOM續頁!AD148="V","新","  "))</f>
        <v xml:space="preserve">  </v>
      </c>
      <c r="B141" s="91">
        <f>BOM續頁!A148</f>
        <v>138</v>
      </c>
      <c r="C141" s="47">
        <f>BOM續頁!K148</f>
        <v>0</v>
      </c>
      <c r="D141" s="47">
        <f>BOM續頁!Q148</f>
        <v>0</v>
      </c>
      <c r="E141" s="33">
        <f>BOM續頁!R148</f>
        <v>0</v>
      </c>
      <c r="F141" s="33">
        <f>BOM續頁!S148</f>
        <v>0</v>
      </c>
      <c r="G141" s="31">
        <f>'治具 設備-ME'!G141</f>
        <v>0</v>
      </c>
      <c r="H141" s="31">
        <f>'治具 設備-ME'!H141</f>
        <v>0</v>
      </c>
      <c r="I141" s="31">
        <f>'治具 設備-ME'!I141</f>
        <v>0</v>
      </c>
      <c r="J141" s="98" t="str">
        <f>IF(AND('治具 設備-ME'!J141="V",'治具 設備-ME'!N141="V"),'治具 設備-ME'!J141," ")</f>
        <v xml:space="preserve"> </v>
      </c>
      <c r="K141" s="47" t="str">
        <f>IF(AND('治具 設備-ME'!J141="V",'治具 設備-ME'!N141="V"),'治具 設備-ME'!K141," ")</f>
        <v xml:space="preserve"> </v>
      </c>
      <c r="L141" s="99" t="str">
        <f>IF(AND('治具 設備-ME'!J141="V",'治具 設備-ME'!N141="V"),'治具 設備-ME'!L141," ")</f>
        <v xml:space="preserve"> </v>
      </c>
      <c r="M141" s="99" t="str">
        <f>IF(AND('治具 設備-ME'!J141="V",'治具 設備-ME'!N141="V"),'治具 設備-ME'!M141," ")</f>
        <v xml:space="preserve"> </v>
      </c>
      <c r="N141" s="260"/>
      <c r="O141" s="76" t="str">
        <f t="shared" si="2"/>
        <v xml:space="preserve"> </v>
      </c>
      <c r="P141" s="75"/>
    </row>
    <row r="142" spans="1:16" ht="85.9" customHeight="1">
      <c r="A142" s="47" t="str">
        <f>IF(BOM續頁!AC149="V","延", IF(BOM續頁!AD149="V","新","  "))</f>
        <v xml:space="preserve">  </v>
      </c>
      <c r="B142" s="91">
        <f>BOM續頁!A149</f>
        <v>139</v>
      </c>
      <c r="C142" s="47">
        <f>BOM續頁!K149</f>
        <v>0</v>
      </c>
      <c r="D142" s="47">
        <f>BOM續頁!Q149</f>
        <v>0</v>
      </c>
      <c r="E142" s="33">
        <f>BOM續頁!R149</f>
        <v>0</v>
      </c>
      <c r="F142" s="33">
        <f>BOM續頁!S149</f>
        <v>0</v>
      </c>
      <c r="G142" s="31">
        <f>'治具 設備-ME'!G142</f>
        <v>0</v>
      </c>
      <c r="H142" s="31">
        <f>'治具 設備-ME'!H142</f>
        <v>0</v>
      </c>
      <c r="I142" s="31">
        <f>'治具 設備-ME'!I142</f>
        <v>0</v>
      </c>
      <c r="J142" s="98" t="str">
        <f>IF(AND('治具 設備-ME'!J142="V",'治具 設備-ME'!N142="V"),'治具 設備-ME'!J142," ")</f>
        <v xml:space="preserve"> </v>
      </c>
      <c r="K142" s="47" t="str">
        <f>IF(AND('治具 設備-ME'!J142="V",'治具 設備-ME'!N142="V"),'治具 設備-ME'!K142," ")</f>
        <v xml:space="preserve"> </v>
      </c>
      <c r="L142" s="99" t="str">
        <f>IF(AND('治具 設備-ME'!J142="V",'治具 設備-ME'!N142="V"),'治具 設備-ME'!L142," ")</f>
        <v xml:space="preserve"> </v>
      </c>
      <c r="M142" s="99" t="str">
        <f>IF(AND('治具 設備-ME'!J142="V",'治具 設備-ME'!N142="V"),'治具 設備-ME'!M142," ")</f>
        <v xml:space="preserve"> </v>
      </c>
      <c r="N142" s="260"/>
      <c r="O142" s="76" t="str">
        <f t="shared" si="2"/>
        <v xml:space="preserve"> </v>
      </c>
      <c r="P142" s="75"/>
    </row>
    <row r="143" spans="1:16" ht="85.9" customHeight="1">
      <c r="A143" s="47" t="str">
        <f>IF(BOM續頁!AC150="V","延", IF(BOM續頁!AD150="V","新","  "))</f>
        <v xml:space="preserve">  </v>
      </c>
      <c r="B143" s="91">
        <f>BOM續頁!A150</f>
        <v>140</v>
      </c>
      <c r="C143" s="47">
        <f>BOM續頁!K150</f>
        <v>0</v>
      </c>
      <c r="D143" s="47">
        <f>BOM續頁!Q150</f>
        <v>0</v>
      </c>
      <c r="E143" s="33">
        <f>BOM續頁!R150</f>
        <v>0</v>
      </c>
      <c r="F143" s="33">
        <f>BOM續頁!S150</f>
        <v>0</v>
      </c>
      <c r="G143" s="31">
        <f>'治具 設備-ME'!G143</f>
        <v>0</v>
      </c>
      <c r="H143" s="31">
        <f>'治具 設備-ME'!H143</f>
        <v>0</v>
      </c>
      <c r="I143" s="31">
        <f>'治具 設備-ME'!I143</f>
        <v>0</v>
      </c>
      <c r="J143" s="98" t="str">
        <f>IF(AND('治具 設備-ME'!J143="V",'治具 設備-ME'!N143="V"),'治具 設備-ME'!J143," ")</f>
        <v xml:space="preserve"> </v>
      </c>
      <c r="K143" s="47" t="str">
        <f>IF(AND('治具 設備-ME'!J143="V",'治具 設備-ME'!N143="V"),'治具 設備-ME'!K143," ")</f>
        <v xml:space="preserve"> </v>
      </c>
      <c r="L143" s="99" t="str">
        <f>IF(AND('治具 設備-ME'!J143="V",'治具 設備-ME'!N143="V"),'治具 設備-ME'!L143," ")</f>
        <v xml:space="preserve"> </v>
      </c>
      <c r="M143" s="99" t="str">
        <f>IF(AND('治具 設備-ME'!J143="V",'治具 設備-ME'!N143="V"),'治具 設備-ME'!M143," ")</f>
        <v xml:space="preserve"> </v>
      </c>
      <c r="N143" s="260"/>
      <c r="O143" s="76" t="str">
        <f t="shared" si="2"/>
        <v xml:space="preserve"> </v>
      </c>
      <c r="P143" s="75"/>
    </row>
    <row r="144" spans="1:16" ht="85.9" customHeight="1">
      <c r="A144" s="47" t="str">
        <f>IF(BOM續頁!AC151="V","延", IF(BOM續頁!AD151="V","新","  "))</f>
        <v xml:space="preserve">  </v>
      </c>
      <c r="B144" s="91">
        <f>BOM續頁!A151</f>
        <v>141</v>
      </c>
      <c r="C144" s="47">
        <f>BOM續頁!K151</f>
        <v>0</v>
      </c>
      <c r="D144" s="47">
        <f>BOM續頁!Q151</f>
        <v>0</v>
      </c>
      <c r="E144" s="33">
        <f>BOM續頁!R151</f>
        <v>0</v>
      </c>
      <c r="F144" s="33">
        <f>BOM續頁!S151</f>
        <v>0</v>
      </c>
      <c r="G144" s="31">
        <f>'治具 設備-ME'!G144</f>
        <v>0</v>
      </c>
      <c r="H144" s="31">
        <f>'治具 設備-ME'!H144</f>
        <v>0</v>
      </c>
      <c r="I144" s="31">
        <f>'治具 設備-ME'!I144</f>
        <v>0</v>
      </c>
      <c r="J144" s="98" t="str">
        <f>IF(AND('治具 設備-ME'!J144="V",'治具 設備-ME'!N144="V"),'治具 設備-ME'!J144," ")</f>
        <v xml:space="preserve"> </v>
      </c>
      <c r="K144" s="47" t="str">
        <f>IF(AND('治具 設備-ME'!J144="V",'治具 設備-ME'!N144="V"),'治具 設備-ME'!K144," ")</f>
        <v xml:space="preserve"> </v>
      </c>
      <c r="L144" s="99" t="str">
        <f>IF(AND('治具 設備-ME'!J144="V",'治具 設備-ME'!N144="V"),'治具 設備-ME'!L144," ")</f>
        <v xml:space="preserve"> </v>
      </c>
      <c r="M144" s="99" t="str">
        <f>IF(AND('治具 設備-ME'!J144="V",'治具 設備-ME'!N144="V"),'治具 設備-ME'!M144," ")</f>
        <v xml:space="preserve"> </v>
      </c>
      <c r="N144" s="260"/>
      <c r="O144" s="76" t="str">
        <f t="shared" si="2"/>
        <v xml:space="preserve"> </v>
      </c>
      <c r="P144" s="75"/>
    </row>
    <row r="145" spans="1:16" ht="85.9" customHeight="1">
      <c r="A145" s="47" t="str">
        <f>IF(BOM續頁!AC152="V","延", IF(BOM續頁!AD152="V","新","  "))</f>
        <v xml:space="preserve">  </v>
      </c>
      <c r="B145" s="91">
        <f>BOM續頁!A152</f>
        <v>142</v>
      </c>
      <c r="C145" s="47">
        <f>BOM續頁!K152</f>
        <v>0</v>
      </c>
      <c r="D145" s="47">
        <f>BOM續頁!Q152</f>
        <v>0</v>
      </c>
      <c r="E145" s="33">
        <f>BOM續頁!R152</f>
        <v>0</v>
      </c>
      <c r="F145" s="33">
        <f>BOM續頁!S152</f>
        <v>0</v>
      </c>
      <c r="G145" s="31">
        <f>'治具 設備-ME'!G145</f>
        <v>0</v>
      </c>
      <c r="H145" s="31">
        <f>'治具 設備-ME'!H145</f>
        <v>0</v>
      </c>
      <c r="I145" s="31">
        <f>'治具 設備-ME'!I145</f>
        <v>0</v>
      </c>
      <c r="J145" s="98" t="str">
        <f>IF(AND('治具 設備-ME'!J145="V",'治具 設備-ME'!N145="V"),'治具 設備-ME'!J145," ")</f>
        <v xml:space="preserve"> </v>
      </c>
      <c r="K145" s="47" t="str">
        <f>IF(AND('治具 設備-ME'!J145="V",'治具 設備-ME'!N145="V"),'治具 設備-ME'!K145," ")</f>
        <v xml:space="preserve"> </v>
      </c>
      <c r="L145" s="99" t="str">
        <f>IF(AND('治具 設備-ME'!J145="V",'治具 設備-ME'!N145="V"),'治具 設備-ME'!L145," ")</f>
        <v xml:space="preserve"> </v>
      </c>
      <c r="M145" s="99" t="str">
        <f>IF(AND('治具 設備-ME'!J145="V",'治具 設備-ME'!N145="V"),'治具 設備-ME'!M145," ")</f>
        <v xml:space="preserve"> </v>
      </c>
      <c r="N145" s="260"/>
      <c r="O145" s="76" t="str">
        <f t="shared" si="2"/>
        <v xml:space="preserve"> </v>
      </c>
      <c r="P145" s="75"/>
    </row>
    <row r="146" spans="1:16" ht="85.9" customHeight="1">
      <c r="A146" s="47" t="str">
        <f>IF(BOM續頁!AC153="V","延", IF(BOM續頁!AD153="V","新","  "))</f>
        <v xml:space="preserve">  </v>
      </c>
      <c r="B146" s="91">
        <f>BOM續頁!A153</f>
        <v>143</v>
      </c>
      <c r="C146" s="47">
        <f>BOM續頁!K153</f>
        <v>0</v>
      </c>
      <c r="D146" s="47">
        <f>BOM續頁!Q153</f>
        <v>0</v>
      </c>
      <c r="E146" s="33">
        <f>BOM續頁!R153</f>
        <v>0</v>
      </c>
      <c r="F146" s="33">
        <f>BOM續頁!S153</f>
        <v>0</v>
      </c>
      <c r="G146" s="31">
        <f>'治具 設備-ME'!G146</f>
        <v>0</v>
      </c>
      <c r="H146" s="31">
        <f>'治具 設備-ME'!H146</f>
        <v>0</v>
      </c>
      <c r="I146" s="31">
        <f>'治具 設備-ME'!I146</f>
        <v>0</v>
      </c>
      <c r="J146" s="98" t="str">
        <f>IF(AND('治具 設備-ME'!J146="V",'治具 設備-ME'!N146="V"),'治具 設備-ME'!J146," ")</f>
        <v xml:space="preserve"> </v>
      </c>
      <c r="K146" s="47" t="str">
        <f>IF(AND('治具 設備-ME'!J146="V",'治具 設備-ME'!N146="V"),'治具 設備-ME'!K146," ")</f>
        <v xml:space="preserve"> </v>
      </c>
      <c r="L146" s="99" t="str">
        <f>IF(AND('治具 設備-ME'!J146="V",'治具 設備-ME'!N146="V"),'治具 設備-ME'!L146," ")</f>
        <v xml:space="preserve"> </v>
      </c>
      <c r="M146" s="99" t="str">
        <f>IF(AND('治具 設備-ME'!J146="V",'治具 設備-ME'!N146="V"),'治具 設備-ME'!M146," ")</f>
        <v xml:space="preserve"> </v>
      </c>
      <c r="N146" s="260"/>
      <c r="O146" s="76" t="str">
        <f t="shared" si="2"/>
        <v xml:space="preserve"> </v>
      </c>
      <c r="P146" s="75"/>
    </row>
    <row r="147" spans="1:16" ht="85.9" customHeight="1">
      <c r="A147" s="47" t="str">
        <f>IF(BOM續頁!AC154="V","延", IF(BOM續頁!AD154="V","新","  "))</f>
        <v xml:space="preserve">  </v>
      </c>
      <c r="B147" s="91">
        <f>BOM續頁!A154</f>
        <v>144</v>
      </c>
      <c r="C147" s="47">
        <f>BOM續頁!K154</f>
        <v>0</v>
      </c>
      <c r="D147" s="47">
        <f>BOM續頁!Q154</f>
        <v>0</v>
      </c>
      <c r="E147" s="33">
        <f>BOM續頁!R154</f>
        <v>0</v>
      </c>
      <c r="F147" s="33">
        <f>BOM續頁!S154</f>
        <v>0</v>
      </c>
      <c r="G147" s="31">
        <f>'治具 設備-ME'!G147</f>
        <v>0</v>
      </c>
      <c r="H147" s="31">
        <f>'治具 設備-ME'!H147</f>
        <v>0</v>
      </c>
      <c r="I147" s="31">
        <f>'治具 設備-ME'!I147</f>
        <v>0</v>
      </c>
      <c r="J147" s="98" t="str">
        <f>IF(AND('治具 設備-ME'!J147="V",'治具 設備-ME'!N147="V"),'治具 設備-ME'!J147," ")</f>
        <v xml:space="preserve"> </v>
      </c>
      <c r="K147" s="47" t="str">
        <f>IF(AND('治具 設備-ME'!J147="V",'治具 設備-ME'!N147="V"),'治具 設備-ME'!K147," ")</f>
        <v xml:space="preserve"> </v>
      </c>
      <c r="L147" s="99" t="str">
        <f>IF(AND('治具 設備-ME'!J147="V",'治具 設備-ME'!N147="V"),'治具 設備-ME'!L147," ")</f>
        <v xml:space="preserve"> </v>
      </c>
      <c r="M147" s="99" t="str">
        <f>IF(AND('治具 設備-ME'!J147="V",'治具 設備-ME'!N147="V"),'治具 設備-ME'!M147," ")</f>
        <v xml:space="preserve"> </v>
      </c>
      <c r="N147" s="260"/>
      <c r="O147" s="76" t="str">
        <f t="shared" si="2"/>
        <v xml:space="preserve"> </v>
      </c>
      <c r="P147" s="75"/>
    </row>
    <row r="148" spans="1:16" ht="85.9" customHeight="1">
      <c r="A148" s="47" t="str">
        <f>IF(BOM續頁!AC155="V","延", IF(BOM續頁!AD155="V","新","  "))</f>
        <v xml:space="preserve">  </v>
      </c>
      <c r="B148" s="91">
        <f>BOM續頁!A155</f>
        <v>145</v>
      </c>
      <c r="C148" s="47">
        <f>BOM續頁!K155</f>
        <v>0</v>
      </c>
      <c r="D148" s="47">
        <f>BOM續頁!Q155</f>
        <v>0</v>
      </c>
      <c r="E148" s="33">
        <f>BOM續頁!R155</f>
        <v>0</v>
      </c>
      <c r="F148" s="33">
        <f>BOM續頁!S155</f>
        <v>0</v>
      </c>
      <c r="G148" s="31">
        <f>'治具 設備-ME'!G148</f>
        <v>0</v>
      </c>
      <c r="H148" s="31">
        <f>'治具 設備-ME'!H148</f>
        <v>0</v>
      </c>
      <c r="I148" s="31">
        <f>'治具 設備-ME'!I148</f>
        <v>0</v>
      </c>
      <c r="J148" s="98" t="str">
        <f>IF(AND('治具 設備-ME'!J148="V",'治具 設備-ME'!N148="V"),'治具 設備-ME'!J148," ")</f>
        <v xml:space="preserve"> </v>
      </c>
      <c r="K148" s="47" t="str">
        <f>IF(AND('治具 設備-ME'!J148="V",'治具 設備-ME'!N148="V"),'治具 設備-ME'!K148," ")</f>
        <v xml:space="preserve"> </v>
      </c>
      <c r="L148" s="99" t="str">
        <f>IF(AND('治具 設備-ME'!J148="V",'治具 設備-ME'!N148="V"),'治具 設備-ME'!L148," ")</f>
        <v xml:space="preserve"> </v>
      </c>
      <c r="M148" s="99" t="str">
        <f>IF(AND('治具 設備-ME'!J148="V",'治具 設備-ME'!N148="V"),'治具 設備-ME'!M148," ")</f>
        <v xml:space="preserve"> </v>
      </c>
      <c r="N148" s="260"/>
      <c r="O148" s="76" t="str">
        <f t="shared" si="2"/>
        <v xml:space="preserve"> </v>
      </c>
      <c r="P148" s="75"/>
    </row>
    <row r="149" spans="1:16" ht="85.9" customHeight="1">
      <c r="A149" s="47" t="str">
        <f>IF(BOM續頁!AC156="V","延", IF(BOM續頁!AD156="V","新","  "))</f>
        <v xml:space="preserve">  </v>
      </c>
      <c r="B149" s="91">
        <f>BOM續頁!A156</f>
        <v>146</v>
      </c>
      <c r="C149" s="47">
        <f>BOM續頁!K156</f>
        <v>0</v>
      </c>
      <c r="D149" s="47">
        <f>BOM續頁!Q156</f>
        <v>0</v>
      </c>
      <c r="E149" s="33">
        <f>BOM續頁!R156</f>
        <v>0</v>
      </c>
      <c r="F149" s="33">
        <f>BOM續頁!S156</f>
        <v>0</v>
      </c>
      <c r="G149" s="31">
        <f>'治具 設備-ME'!G149</f>
        <v>0</v>
      </c>
      <c r="H149" s="31">
        <f>'治具 設備-ME'!H149</f>
        <v>0</v>
      </c>
      <c r="I149" s="31">
        <f>'治具 設備-ME'!I149</f>
        <v>0</v>
      </c>
      <c r="J149" s="98" t="str">
        <f>IF(AND('治具 設備-ME'!J149="V",'治具 設備-ME'!N149="V"),'治具 設備-ME'!J149," ")</f>
        <v xml:space="preserve"> </v>
      </c>
      <c r="K149" s="47" t="str">
        <f>IF(AND('治具 設備-ME'!J149="V",'治具 設備-ME'!N149="V"),'治具 設備-ME'!K149," ")</f>
        <v xml:space="preserve"> </v>
      </c>
      <c r="L149" s="99" t="str">
        <f>IF(AND('治具 設備-ME'!J149="V",'治具 設備-ME'!N149="V"),'治具 設備-ME'!L149," ")</f>
        <v xml:space="preserve"> </v>
      </c>
      <c r="M149" s="99" t="str">
        <f>IF(AND('治具 設備-ME'!J149="V",'治具 設備-ME'!N149="V"),'治具 設備-ME'!M149," ")</f>
        <v xml:space="preserve"> </v>
      </c>
      <c r="N149" s="260"/>
      <c r="O149" s="76" t="str">
        <f t="shared" si="2"/>
        <v xml:space="preserve"> </v>
      </c>
      <c r="P149" s="75"/>
    </row>
    <row r="150" spans="1:16" ht="85.9" customHeight="1">
      <c r="A150" s="47" t="str">
        <f>IF(BOM續頁!AC157="V","延", IF(BOM續頁!AD157="V","新","  "))</f>
        <v xml:space="preserve">  </v>
      </c>
      <c r="B150" s="91">
        <f>BOM續頁!A157</f>
        <v>147</v>
      </c>
      <c r="C150" s="47">
        <f>BOM續頁!K157</f>
        <v>0</v>
      </c>
      <c r="D150" s="47">
        <f>BOM續頁!Q157</f>
        <v>0</v>
      </c>
      <c r="E150" s="33">
        <f>BOM續頁!R157</f>
        <v>0</v>
      </c>
      <c r="F150" s="33">
        <f>BOM續頁!S157</f>
        <v>0</v>
      </c>
      <c r="G150" s="31">
        <f>'治具 設備-ME'!G150</f>
        <v>0</v>
      </c>
      <c r="H150" s="31">
        <f>'治具 設備-ME'!H150</f>
        <v>0</v>
      </c>
      <c r="I150" s="31">
        <f>'治具 設備-ME'!I150</f>
        <v>0</v>
      </c>
      <c r="J150" s="98" t="str">
        <f>IF(AND('治具 設備-ME'!J150="V",'治具 設備-ME'!N150="V"),'治具 設備-ME'!J150," ")</f>
        <v xml:space="preserve"> </v>
      </c>
      <c r="K150" s="47" t="str">
        <f>IF(AND('治具 設備-ME'!J150="V",'治具 設備-ME'!N150="V"),'治具 設備-ME'!K150," ")</f>
        <v xml:space="preserve"> </v>
      </c>
      <c r="L150" s="99" t="str">
        <f>IF(AND('治具 設備-ME'!J150="V",'治具 設備-ME'!N150="V"),'治具 設備-ME'!L150," ")</f>
        <v xml:space="preserve"> </v>
      </c>
      <c r="M150" s="99" t="str">
        <f>IF(AND('治具 設備-ME'!J150="V",'治具 設備-ME'!N150="V"),'治具 設備-ME'!M150," ")</f>
        <v xml:space="preserve"> </v>
      </c>
      <c r="N150" s="260"/>
      <c r="O150" s="76" t="str">
        <f t="shared" si="2"/>
        <v xml:space="preserve"> </v>
      </c>
      <c r="P150" s="75"/>
    </row>
    <row r="151" spans="1:16" ht="85.9" customHeight="1">
      <c r="A151" s="47" t="str">
        <f>IF(BOM續頁!AC158="V","延", IF(BOM續頁!AD158="V","新","  "))</f>
        <v xml:space="preserve">  </v>
      </c>
      <c r="B151" s="91">
        <f>BOM續頁!A158</f>
        <v>148</v>
      </c>
      <c r="C151" s="47">
        <f>BOM續頁!K158</f>
        <v>0</v>
      </c>
      <c r="D151" s="47">
        <f>BOM續頁!Q158</f>
        <v>0</v>
      </c>
      <c r="E151" s="33">
        <f>BOM續頁!R158</f>
        <v>0</v>
      </c>
      <c r="F151" s="33">
        <f>BOM續頁!S158</f>
        <v>0</v>
      </c>
      <c r="G151" s="31">
        <f>'治具 設備-ME'!G151</f>
        <v>0</v>
      </c>
      <c r="H151" s="31">
        <f>'治具 設備-ME'!H151</f>
        <v>0</v>
      </c>
      <c r="I151" s="31">
        <f>'治具 設備-ME'!I151</f>
        <v>0</v>
      </c>
      <c r="J151" s="98" t="str">
        <f>IF(AND('治具 設備-ME'!J151="V",'治具 設備-ME'!N151="V"),'治具 設備-ME'!J151," ")</f>
        <v xml:space="preserve"> </v>
      </c>
      <c r="K151" s="47" t="str">
        <f>IF(AND('治具 設備-ME'!J151="V",'治具 設備-ME'!N151="V"),'治具 設備-ME'!K151," ")</f>
        <v xml:space="preserve"> </v>
      </c>
      <c r="L151" s="99" t="str">
        <f>IF(AND('治具 設備-ME'!J151="V",'治具 設備-ME'!N151="V"),'治具 設備-ME'!L151," ")</f>
        <v xml:space="preserve"> </v>
      </c>
      <c r="M151" s="99" t="str">
        <f>IF(AND('治具 設備-ME'!J151="V",'治具 設備-ME'!N151="V"),'治具 設備-ME'!M151," ")</f>
        <v xml:space="preserve"> </v>
      </c>
      <c r="N151" s="260"/>
      <c r="O151" s="76" t="str">
        <f t="shared" si="2"/>
        <v xml:space="preserve"> </v>
      </c>
      <c r="P151" s="75"/>
    </row>
    <row r="152" spans="1:16" ht="85.9" customHeight="1">
      <c r="A152" s="47" t="str">
        <f>IF(BOM續頁!AC159="V","延", IF(BOM續頁!AD159="V","新","  "))</f>
        <v xml:space="preserve">  </v>
      </c>
      <c r="B152" s="91">
        <f>BOM續頁!A159</f>
        <v>149</v>
      </c>
      <c r="C152" s="47">
        <f>BOM續頁!K159</f>
        <v>0</v>
      </c>
      <c r="D152" s="47">
        <f>BOM續頁!Q159</f>
        <v>0</v>
      </c>
      <c r="E152" s="33">
        <f>BOM續頁!R159</f>
        <v>0</v>
      </c>
      <c r="F152" s="33">
        <f>BOM續頁!S159</f>
        <v>0</v>
      </c>
      <c r="G152" s="31">
        <f>'治具 設備-ME'!G152</f>
        <v>0</v>
      </c>
      <c r="H152" s="31">
        <f>'治具 設備-ME'!H152</f>
        <v>0</v>
      </c>
      <c r="I152" s="31">
        <f>'治具 設備-ME'!I152</f>
        <v>0</v>
      </c>
      <c r="J152" s="98" t="str">
        <f>IF(AND('治具 設備-ME'!J152="V",'治具 設備-ME'!N152="V"),'治具 設備-ME'!J152," ")</f>
        <v xml:space="preserve"> </v>
      </c>
      <c r="K152" s="47" t="str">
        <f>IF(AND('治具 設備-ME'!J152="V",'治具 設備-ME'!N152="V"),'治具 設備-ME'!K152," ")</f>
        <v xml:space="preserve"> </v>
      </c>
      <c r="L152" s="99" t="str">
        <f>IF(AND('治具 設備-ME'!J152="V",'治具 設備-ME'!N152="V"),'治具 設備-ME'!L152," ")</f>
        <v xml:space="preserve"> </v>
      </c>
      <c r="M152" s="99" t="str">
        <f>IF(AND('治具 設備-ME'!J152="V",'治具 設備-ME'!N152="V"),'治具 設備-ME'!M152," ")</f>
        <v xml:space="preserve"> </v>
      </c>
      <c r="N152" s="260"/>
      <c r="O152" s="76" t="str">
        <f t="shared" si="2"/>
        <v xml:space="preserve"> </v>
      </c>
      <c r="P152" s="75"/>
    </row>
    <row r="153" spans="1:16" ht="85.9" customHeight="1">
      <c r="A153" s="47" t="str">
        <f>IF(BOM續頁!AC160="V","延", IF(BOM續頁!AD160="V","新","  "))</f>
        <v xml:space="preserve">  </v>
      </c>
      <c r="B153" s="91">
        <f>BOM續頁!A160</f>
        <v>150</v>
      </c>
      <c r="C153" s="47">
        <f>BOM續頁!K160</f>
        <v>0</v>
      </c>
      <c r="D153" s="47">
        <f>BOM續頁!Q160</f>
        <v>0</v>
      </c>
      <c r="E153" s="33">
        <f>BOM續頁!R160</f>
        <v>0</v>
      </c>
      <c r="F153" s="33">
        <f>BOM續頁!S160</f>
        <v>0</v>
      </c>
      <c r="G153" s="31">
        <f>'治具 設備-ME'!G153</f>
        <v>0</v>
      </c>
      <c r="H153" s="31">
        <f>'治具 設備-ME'!H153</f>
        <v>0</v>
      </c>
      <c r="I153" s="31">
        <f>'治具 設備-ME'!I153</f>
        <v>0</v>
      </c>
      <c r="J153" s="98" t="str">
        <f>IF(AND('治具 設備-ME'!J153="V",'治具 設備-ME'!N153="V"),'治具 設備-ME'!J153," ")</f>
        <v xml:space="preserve"> </v>
      </c>
      <c r="K153" s="47" t="str">
        <f>IF(AND('治具 設備-ME'!J153="V",'治具 設備-ME'!N153="V"),'治具 設備-ME'!K153," ")</f>
        <v xml:space="preserve"> </v>
      </c>
      <c r="L153" s="99" t="str">
        <f>IF(AND('治具 設備-ME'!J153="V",'治具 設備-ME'!N153="V"),'治具 設備-ME'!L153," ")</f>
        <v xml:space="preserve"> </v>
      </c>
      <c r="M153" s="99" t="str">
        <f>IF(AND('治具 設備-ME'!J153="V",'治具 設備-ME'!N153="V"),'治具 設備-ME'!M153," ")</f>
        <v xml:space="preserve"> </v>
      </c>
      <c r="N153" s="260"/>
      <c r="O153" s="76" t="str">
        <f t="shared" si="2"/>
        <v xml:space="preserve"> </v>
      </c>
      <c r="P153" s="75"/>
    </row>
    <row r="154" spans="1:16" ht="85.9" customHeight="1">
      <c r="A154" s="47" t="str">
        <f>IF(BOM續頁!AC161="V","延", IF(BOM續頁!AD161="V","新","  "))</f>
        <v xml:space="preserve">  </v>
      </c>
      <c r="B154" s="91">
        <f>BOM續頁!A161</f>
        <v>151</v>
      </c>
      <c r="C154" s="47">
        <f>BOM續頁!K161</f>
        <v>0</v>
      </c>
      <c r="D154" s="47">
        <f>BOM續頁!Q161</f>
        <v>0</v>
      </c>
      <c r="E154" s="33">
        <f>BOM續頁!R161</f>
        <v>0</v>
      </c>
      <c r="F154" s="33">
        <f>BOM續頁!S161</f>
        <v>0</v>
      </c>
      <c r="G154" s="31">
        <f>'治具 設備-ME'!G154</f>
        <v>0</v>
      </c>
      <c r="H154" s="31">
        <f>'治具 設備-ME'!H154</f>
        <v>0</v>
      </c>
      <c r="I154" s="31">
        <f>'治具 設備-ME'!I154</f>
        <v>0</v>
      </c>
      <c r="J154" s="98" t="str">
        <f>IF(AND('治具 設備-ME'!J154="V",'治具 設備-ME'!N154="V"),'治具 設備-ME'!J154," ")</f>
        <v xml:space="preserve"> </v>
      </c>
      <c r="K154" s="47" t="str">
        <f>IF(AND('治具 設備-ME'!J154="V",'治具 設備-ME'!N154="V"),'治具 設備-ME'!K154," ")</f>
        <v xml:space="preserve"> </v>
      </c>
      <c r="L154" s="99" t="str">
        <f>IF(AND('治具 設備-ME'!J154="V",'治具 設備-ME'!N154="V"),'治具 設備-ME'!L154," ")</f>
        <v xml:space="preserve"> </v>
      </c>
      <c r="M154" s="99" t="str">
        <f>IF(AND('治具 設備-ME'!J154="V",'治具 設備-ME'!N154="V"),'治具 設備-ME'!M154," ")</f>
        <v xml:space="preserve"> </v>
      </c>
      <c r="N154" s="260"/>
      <c r="O154" s="76" t="str">
        <f t="shared" si="2"/>
        <v xml:space="preserve"> </v>
      </c>
      <c r="P154" s="75"/>
    </row>
    <row r="155" spans="1:16" ht="85.9" customHeight="1">
      <c r="A155" s="47" t="str">
        <f>IF(BOM續頁!AC162="V","延", IF(BOM續頁!AD162="V","新","  "))</f>
        <v xml:space="preserve">  </v>
      </c>
      <c r="B155" s="91">
        <f>BOM續頁!A162</f>
        <v>152</v>
      </c>
      <c r="C155" s="47">
        <f>BOM續頁!K162</f>
        <v>0</v>
      </c>
      <c r="D155" s="47">
        <f>BOM續頁!Q162</f>
        <v>0</v>
      </c>
      <c r="E155" s="33">
        <f>BOM續頁!R162</f>
        <v>0</v>
      </c>
      <c r="F155" s="33">
        <f>BOM續頁!S162</f>
        <v>0</v>
      </c>
      <c r="G155" s="31">
        <f>'治具 設備-ME'!G155</f>
        <v>0</v>
      </c>
      <c r="H155" s="31">
        <f>'治具 設備-ME'!H155</f>
        <v>0</v>
      </c>
      <c r="I155" s="31">
        <f>'治具 設備-ME'!I155</f>
        <v>0</v>
      </c>
      <c r="J155" s="98" t="str">
        <f>IF(AND('治具 設備-ME'!J155="V",'治具 設備-ME'!N155="V"),'治具 設備-ME'!J155," ")</f>
        <v xml:space="preserve"> </v>
      </c>
      <c r="K155" s="47" t="str">
        <f>IF(AND('治具 設備-ME'!J155="V",'治具 設備-ME'!N155="V"),'治具 設備-ME'!K155," ")</f>
        <v xml:space="preserve"> </v>
      </c>
      <c r="L155" s="99" t="str">
        <f>IF(AND('治具 設備-ME'!J155="V",'治具 設備-ME'!N155="V"),'治具 設備-ME'!L155," ")</f>
        <v xml:space="preserve"> </v>
      </c>
      <c r="M155" s="99" t="str">
        <f>IF(AND('治具 設備-ME'!J155="V",'治具 設備-ME'!N155="V"),'治具 設備-ME'!M155," ")</f>
        <v xml:space="preserve"> </v>
      </c>
      <c r="N155" s="260"/>
      <c r="O155" s="76" t="str">
        <f t="shared" si="2"/>
        <v xml:space="preserve"> </v>
      </c>
      <c r="P155" s="75"/>
    </row>
    <row r="156" spans="1:16" ht="85.9" customHeight="1">
      <c r="A156" s="47" t="str">
        <f>IF(BOM續頁!AC163="V","延", IF(BOM續頁!AD163="V","新","  "))</f>
        <v xml:space="preserve">  </v>
      </c>
      <c r="B156" s="91">
        <f>BOM續頁!A163</f>
        <v>153</v>
      </c>
      <c r="C156" s="47">
        <f>BOM續頁!K163</f>
        <v>0</v>
      </c>
      <c r="D156" s="47">
        <f>BOM續頁!Q163</f>
        <v>0</v>
      </c>
      <c r="E156" s="33">
        <f>BOM續頁!R163</f>
        <v>0</v>
      </c>
      <c r="F156" s="33">
        <f>BOM續頁!S163</f>
        <v>0</v>
      </c>
      <c r="G156" s="31">
        <f>'治具 設備-ME'!G156</f>
        <v>0</v>
      </c>
      <c r="H156" s="31">
        <f>'治具 設備-ME'!H156</f>
        <v>0</v>
      </c>
      <c r="I156" s="31">
        <f>'治具 設備-ME'!I156</f>
        <v>0</v>
      </c>
      <c r="J156" s="98" t="str">
        <f>IF(AND('治具 設備-ME'!J156="V",'治具 設備-ME'!N156="V"),'治具 設備-ME'!J156," ")</f>
        <v xml:space="preserve"> </v>
      </c>
      <c r="K156" s="47" t="str">
        <f>IF(AND('治具 設備-ME'!J156="V",'治具 設備-ME'!N156="V"),'治具 設備-ME'!K156," ")</f>
        <v xml:space="preserve"> </v>
      </c>
      <c r="L156" s="99" t="str">
        <f>IF(AND('治具 設備-ME'!J156="V",'治具 設備-ME'!N156="V"),'治具 設備-ME'!L156," ")</f>
        <v xml:space="preserve"> </v>
      </c>
      <c r="M156" s="99" t="str">
        <f>IF(AND('治具 設備-ME'!J156="V",'治具 設備-ME'!N156="V"),'治具 設備-ME'!M156," ")</f>
        <v xml:space="preserve"> </v>
      </c>
      <c r="N156" s="260"/>
      <c r="O156" s="76" t="str">
        <f t="shared" si="2"/>
        <v xml:space="preserve"> </v>
      </c>
      <c r="P156" s="75"/>
    </row>
    <row r="157" spans="1:16" ht="85.9" customHeight="1">
      <c r="A157" s="47" t="str">
        <f>IF(BOM續頁!AC164="V","延", IF(BOM續頁!AD164="V","新","  "))</f>
        <v xml:space="preserve">  </v>
      </c>
      <c r="B157" s="91">
        <f>BOM續頁!A164</f>
        <v>154</v>
      </c>
      <c r="C157" s="47">
        <f>BOM續頁!K164</f>
        <v>0</v>
      </c>
      <c r="D157" s="47">
        <f>BOM續頁!Q164</f>
        <v>0</v>
      </c>
      <c r="E157" s="33">
        <f>BOM續頁!R164</f>
        <v>0</v>
      </c>
      <c r="F157" s="33">
        <f>BOM續頁!S164</f>
        <v>0</v>
      </c>
      <c r="G157" s="31">
        <f>'治具 設備-ME'!G157</f>
        <v>0</v>
      </c>
      <c r="H157" s="31">
        <f>'治具 設備-ME'!H157</f>
        <v>0</v>
      </c>
      <c r="I157" s="31">
        <f>'治具 設備-ME'!I157</f>
        <v>0</v>
      </c>
      <c r="J157" s="98" t="str">
        <f>IF(AND('治具 設備-ME'!J157="V",'治具 設備-ME'!N157="V"),'治具 設備-ME'!J157," ")</f>
        <v xml:space="preserve"> </v>
      </c>
      <c r="K157" s="47" t="str">
        <f>IF(AND('治具 設備-ME'!J157="V",'治具 設備-ME'!N157="V"),'治具 設備-ME'!K157," ")</f>
        <v xml:space="preserve"> </v>
      </c>
      <c r="L157" s="99" t="str">
        <f>IF(AND('治具 設備-ME'!J157="V",'治具 設備-ME'!N157="V"),'治具 設備-ME'!L157," ")</f>
        <v xml:space="preserve"> </v>
      </c>
      <c r="M157" s="99" t="str">
        <f>IF(AND('治具 設備-ME'!J157="V",'治具 設備-ME'!N157="V"),'治具 設備-ME'!M157," ")</f>
        <v xml:space="preserve"> </v>
      </c>
      <c r="N157" s="260"/>
      <c r="O157" s="76" t="str">
        <f t="shared" si="2"/>
        <v xml:space="preserve"> </v>
      </c>
      <c r="P157" s="75"/>
    </row>
    <row r="158" spans="1:16" ht="85.9" customHeight="1">
      <c r="A158" s="47" t="str">
        <f>IF(BOM續頁!AC165="V","延", IF(BOM續頁!AD165="V","新","  "))</f>
        <v xml:space="preserve">  </v>
      </c>
      <c r="B158" s="91">
        <f>BOM續頁!A165</f>
        <v>155</v>
      </c>
      <c r="C158" s="47">
        <f>BOM續頁!K165</f>
        <v>0</v>
      </c>
      <c r="D158" s="47">
        <f>BOM續頁!Q165</f>
        <v>0</v>
      </c>
      <c r="E158" s="33">
        <f>BOM續頁!R165</f>
        <v>0</v>
      </c>
      <c r="F158" s="33">
        <f>BOM續頁!S165</f>
        <v>0</v>
      </c>
      <c r="G158" s="31">
        <f>'治具 設備-ME'!G158</f>
        <v>0</v>
      </c>
      <c r="H158" s="31">
        <f>'治具 設備-ME'!H158</f>
        <v>0</v>
      </c>
      <c r="I158" s="31">
        <f>'治具 設備-ME'!I158</f>
        <v>0</v>
      </c>
      <c r="J158" s="98" t="str">
        <f>IF(AND('治具 設備-ME'!J158="V",'治具 設備-ME'!N158="V"),'治具 設備-ME'!J158," ")</f>
        <v xml:space="preserve"> </v>
      </c>
      <c r="K158" s="47" t="str">
        <f>IF(AND('治具 設備-ME'!J158="V",'治具 設備-ME'!N158="V"),'治具 設備-ME'!K158," ")</f>
        <v xml:space="preserve"> </v>
      </c>
      <c r="L158" s="99" t="str">
        <f>IF(AND('治具 設備-ME'!J158="V",'治具 設備-ME'!N158="V"),'治具 設備-ME'!L158," ")</f>
        <v xml:space="preserve"> </v>
      </c>
      <c r="M158" s="99" t="str">
        <f>IF(AND('治具 設備-ME'!J158="V",'治具 設備-ME'!N158="V"),'治具 設備-ME'!M158," ")</f>
        <v xml:space="preserve"> </v>
      </c>
      <c r="N158" s="260"/>
      <c r="O158" s="76" t="str">
        <f t="shared" si="2"/>
        <v xml:space="preserve"> </v>
      </c>
      <c r="P158" s="75"/>
    </row>
    <row r="159" spans="1:16" ht="85.9" customHeight="1">
      <c r="A159" s="47" t="str">
        <f>IF(BOM續頁!AC166="V","延", IF(BOM續頁!AD166="V","新","  "))</f>
        <v xml:space="preserve">  </v>
      </c>
      <c r="B159" s="91">
        <f>BOM續頁!A166</f>
        <v>156</v>
      </c>
      <c r="C159" s="47">
        <f>BOM續頁!K166</f>
        <v>0</v>
      </c>
      <c r="D159" s="47">
        <f>BOM續頁!Q166</f>
        <v>0</v>
      </c>
      <c r="E159" s="33">
        <f>BOM續頁!R166</f>
        <v>0</v>
      </c>
      <c r="F159" s="33">
        <f>BOM續頁!S166</f>
        <v>0</v>
      </c>
      <c r="G159" s="31">
        <f>'治具 設備-ME'!G159</f>
        <v>0</v>
      </c>
      <c r="H159" s="31">
        <f>'治具 設備-ME'!H159</f>
        <v>0</v>
      </c>
      <c r="I159" s="31">
        <f>'治具 設備-ME'!I159</f>
        <v>0</v>
      </c>
      <c r="J159" s="98" t="str">
        <f>IF(AND('治具 設備-ME'!J159="V",'治具 設備-ME'!N159="V"),'治具 設備-ME'!J159," ")</f>
        <v xml:space="preserve"> </v>
      </c>
      <c r="K159" s="47" t="str">
        <f>IF(AND('治具 設備-ME'!J159="V",'治具 設備-ME'!N159="V"),'治具 設備-ME'!K159," ")</f>
        <v xml:space="preserve"> </v>
      </c>
      <c r="L159" s="99" t="str">
        <f>IF(AND('治具 設備-ME'!J159="V",'治具 設備-ME'!N159="V"),'治具 設備-ME'!L159," ")</f>
        <v xml:space="preserve"> </v>
      </c>
      <c r="M159" s="99" t="str">
        <f>IF(AND('治具 設備-ME'!J159="V",'治具 設備-ME'!N159="V"),'治具 設備-ME'!M159," ")</f>
        <v xml:space="preserve"> </v>
      </c>
      <c r="N159" s="260"/>
      <c r="O159" s="76" t="str">
        <f t="shared" si="2"/>
        <v xml:space="preserve"> </v>
      </c>
      <c r="P159" s="75"/>
    </row>
    <row r="160" spans="1:16" ht="85.9" customHeight="1">
      <c r="A160" s="47" t="str">
        <f>IF(BOM續頁!AC167="V","延", IF(BOM續頁!AD167="V","新","  "))</f>
        <v xml:space="preserve">  </v>
      </c>
      <c r="B160" s="91">
        <f>BOM續頁!A167</f>
        <v>157</v>
      </c>
      <c r="C160" s="47">
        <f>BOM續頁!K167</f>
        <v>0</v>
      </c>
      <c r="D160" s="47">
        <f>BOM續頁!Q167</f>
        <v>0</v>
      </c>
      <c r="E160" s="33">
        <f>BOM續頁!R167</f>
        <v>0</v>
      </c>
      <c r="F160" s="33">
        <f>BOM續頁!S167</f>
        <v>0</v>
      </c>
      <c r="G160" s="31">
        <f>'治具 設備-ME'!G160</f>
        <v>0</v>
      </c>
      <c r="H160" s="31">
        <f>'治具 設備-ME'!H160</f>
        <v>0</v>
      </c>
      <c r="I160" s="31">
        <f>'治具 設備-ME'!I160</f>
        <v>0</v>
      </c>
      <c r="J160" s="98" t="str">
        <f>IF(AND('治具 設備-ME'!J160="V",'治具 設備-ME'!N160="V"),'治具 設備-ME'!J160," ")</f>
        <v xml:space="preserve"> </v>
      </c>
      <c r="K160" s="47" t="str">
        <f>IF(AND('治具 設備-ME'!J160="V",'治具 設備-ME'!N160="V"),'治具 設備-ME'!K160," ")</f>
        <v xml:space="preserve"> </v>
      </c>
      <c r="L160" s="99" t="str">
        <f>IF(AND('治具 設備-ME'!J160="V",'治具 設備-ME'!N160="V"),'治具 設備-ME'!L160," ")</f>
        <v xml:space="preserve"> </v>
      </c>
      <c r="M160" s="99" t="str">
        <f>IF(AND('治具 設備-ME'!J160="V",'治具 設備-ME'!N160="V"),'治具 設備-ME'!M160," ")</f>
        <v xml:space="preserve"> </v>
      </c>
      <c r="N160" s="260"/>
      <c r="O160" s="76" t="str">
        <f t="shared" si="2"/>
        <v xml:space="preserve"> </v>
      </c>
      <c r="P160" s="75"/>
    </row>
    <row r="161" spans="1:16" ht="85.9" customHeight="1">
      <c r="A161" s="47" t="str">
        <f>IF(BOM續頁!AC168="V","延", IF(BOM續頁!AD168="V","新","  "))</f>
        <v xml:space="preserve">  </v>
      </c>
      <c r="B161" s="91">
        <f>BOM續頁!A168</f>
        <v>158</v>
      </c>
      <c r="C161" s="47">
        <f>BOM續頁!K168</f>
        <v>0</v>
      </c>
      <c r="D161" s="47">
        <f>BOM續頁!Q168</f>
        <v>0</v>
      </c>
      <c r="E161" s="33">
        <f>BOM續頁!R168</f>
        <v>0</v>
      </c>
      <c r="F161" s="33">
        <f>BOM續頁!S168</f>
        <v>0</v>
      </c>
      <c r="G161" s="31">
        <f>'治具 設備-ME'!G161</f>
        <v>0</v>
      </c>
      <c r="H161" s="31">
        <f>'治具 設備-ME'!H161</f>
        <v>0</v>
      </c>
      <c r="I161" s="31">
        <f>'治具 設備-ME'!I161</f>
        <v>0</v>
      </c>
      <c r="J161" s="98" t="str">
        <f>IF(AND('治具 設備-ME'!J161="V",'治具 設備-ME'!N161="V"),'治具 設備-ME'!J161," ")</f>
        <v xml:space="preserve"> </v>
      </c>
      <c r="K161" s="47" t="str">
        <f>IF(AND('治具 設備-ME'!J161="V",'治具 設備-ME'!N161="V"),'治具 設備-ME'!K161," ")</f>
        <v xml:space="preserve"> </v>
      </c>
      <c r="L161" s="99" t="str">
        <f>IF(AND('治具 設備-ME'!J161="V",'治具 設備-ME'!N161="V"),'治具 設備-ME'!L161," ")</f>
        <v xml:space="preserve"> </v>
      </c>
      <c r="M161" s="99" t="str">
        <f>IF(AND('治具 設備-ME'!J161="V",'治具 設備-ME'!N161="V"),'治具 設備-ME'!M161," ")</f>
        <v xml:space="preserve"> </v>
      </c>
      <c r="N161" s="260"/>
      <c r="O161" s="76" t="str">
        <f t="shared" si="2"/>
        <v xml:space="preserve"> </v>
      </c>
      <c r="P161" s="75"/>
    </row>
    <row r="162" spans="1:16" ht="85.9" customHeight="1">
      <c r="A162" s="47" t="str">
        <f>IF(BOM續頁!AC169="V","延", IF(BOM續頁!AD169="V","新","  "))</f>
        <v xml:space="preserve">  </v>
      </c>
      <c r="B162" s="91">
        <f>BOM續頁!A169</f>
        <v>159</v>
      </c>
      <c r="C162" s="47">
        <f>BOM續頁!K169</f>
        <v>0</v>
      </c>
      <c r="D162" s="47">
        <f>BOM續頁!Q169</f>
        <v>0</v>
      </c>
      <c r="E162" s="33">
        <f>BOM續頁!R169</f>
        <v>0</v>
      </c>
      <c r="F162" s="33">
        <f>BOM續頁!S169</f>
        <v>0</v>
      </c>
      <c r="G162" s="31">
        <f>'治具 設備-ME'!G162</f>
        <v>0</v>
      </c>
      <c r="H162" s="31">
        <f>'治具 設備-ME'!H162</f>
        <v>0</v>
      </c>
      <c r="I162" s="31">
        <f>'治具 設備-ME'!I162</f>
        <v>0</v>
      </c>
      <c r="J162" s="98" t="str">
        <f>IF(AND('治具 設備-ME'!J162="V",'治具 設備-ME'!N162="V"),'治具 設備-ME'!J162," ")</f>
        <v xml:space="preserve"> </v>
      </c>
      <c r="K162" s="47" t="str">
        <f>IF(AND('治具 設備-ME'!J162="V",'治具 設備-ME'!N162="V"),'治具 設備-ME'!K162," ")</f>
        <v xml:space="preserve"> </v>
      </c>
      <c r="L162" s="99" t="str">
        <f>IF(AND('治具 設備-ME'!J162="V",'治具 設備-ME'!N162="V"),'治具 設備-ME'!L162," ")</f>
        <v xml:space="preserve"> </v>
      </c>
      <c r="M162" s="99" t="str">
        <f>IF(AND('治具 設備-ME'!J162="V",'治具 設備-ME'!N162="V"),'治具 設備-ME'!M162," ")</f>
        <v xml:space="preserve"> </v>
      </c>
      <c r="N162" s="260"/>
      <c r="O162" s="76" t="str">
        <f t="shared" si="2"/>
        <v xml:space="preserve"> </v>
      </c>
      <c r="P162" s="75"/>
    </row>
    <row r="163" spans="1:16" ht="85.9" customHeight="1">
      <c r="A163" s="47" t="str">
        <f>IF(BOM續頁!AC170="V","延", IF(BOM續頁!AD170="V","新","  "))</f>
        <v xml:space="preserve">  </v>
      </c>
      <c r="B163" s="91">
        <f>BOM續頁!A170</f>
        <v>160</v>
      </c>
      <c r="C163" s="47">
        <f>BOM續頁!K170</f>
        <v>0</v>
      </c>
      <c r="D163" s="47">
        <f>BOM續頁!Q170</f>
        <v>0</v>
      </c>
      <c r="E163" s="33">
        <f>BOM續頁!R170</f>
        <v>0</v>
      </c>
      <c r="F163" s="33">
        <f>BOM續頁!S170</f>
        <v>0</v>
      </c>
      <c r="G163" s="31">
        <f>'治具 設備-ME'!G163</f>
        <v>0</v>
      </c>
      <c r="H163" s="31">
        <f>'治具 設備-ME'!H163</f>
        <v>0</v>
      </c>
      <c r="I163" s="31">
        <f>'治具 設備-ME'!I163</f>
        <v>0</v>
      </c>
      <c r="J163" s="98" t="str">
        <f>IF(AND('治具 設備-ME'!J163="V",'治具 設備-ME'!N163="V"),'治具 設備-ME'!J163," ")</f>
        <v xml:space="preserve"> </v>
      </c>
      <c r="K163" s="47" t="str">
        <f>IF(AND('治具 設備-ME'!J163="V",'治具 設備-ME'!N163="V"),'治具 設備-ME'!K163," ")</f>
        <v xml:space="preserve"> </v>
      </c>
      <c r="L163" s="99" t="str">
        <f>IF(AND('治具 設備-ME'!J163="V",'治具 設備-ME'!N163="V"),'治具 設備-ME'!L163," ")</f>
        <v xml:space="preserve"> </v>
      </c>
      <c r="M163" s="99" t="str">
        <f>IF(AND('治具 設備-ME'!J163="V",'治具 設備-ME'!N163="V"),'治具 設備-ME'!M163," ")</f>
        <v xml:space="preserve"> </v>
      </c>
      <c r="N163" s="260"/>
      <c r="O163" s="76" t="str">
        <f t="shared" si="2"/>
        <v xml:space="preserve"> </v>
      </c>
      <c r="P163" s="75"/>
    </row>
    <row r="164" spans="1:16" ht="85.9" customHeight="1">
      <c r="A164" s="47" t="str">
        <f>IF(BOM續頁!AC171="V","延", IF(BOM續頁!AD171="V","新","  "))</f>
        <v xml:space="preserve">  </v>
      </c>
      <c r="B164" s="91">
        <f>BOM續頁!A171</f>
        <v>161</v>
      </c>
      <c r="C164" s="47">
        <f>BOM續頁!K171</f>
        <v>0</v>
      </c>
      <c r="D164" s="47">
        <f>BOM續頁!Q171</f>
        <v>0</v>
      </c>
      <c r="E164" s="33">
        <f>BOM續頁!R171</f>
        <v>0</v>
      </c>
      <c r="F164" s="33">
        <f>BOM續頁!S171</f>
        <v>0</v>
      </c>
      <c r="G164" s="31">
        <f>'治具 設備-ME'!G164</f>
        <v>0</v>
      </c>
      <c r="H164" s="31">
        <f>'治具 設備-ME'!H164</f>
        <v>0</v>
      </c>
      <c r="I164" s="31">
        <f>'治具 設備-ME'!I164</f>
        <v>0</v>
      </c>
      <c r="J164" s="98" t="str">
        <f>IF(AND('治具 設備-ME'!J164="V",'治具 設備-ME'!N164="V"),'治具 設備-ME'!J164," ")</f>
        <v xml:space="preserve"> </v>
      </c>
      <c r="K164" s="47" t="str">
        <f>IF(AND('治具 設備-ME'!J164="V",'治具 設備-ME'!N164="V"),'治具 設備-ME'!K164," ")</f>
        <v xml:space="preserve"> </v>
      </c>
      <c r="L164" s="99" t="str">
        <f>IF(AND('治具 設備-ME'!J164="V",'治具 設備-ME'!N164="V"),'治具 設備-ME'!L164," ")</f>
        <v xml:space="preserve"> </v>
      </c>
      <c r="M164" s="99" t="str">
        <f>IF(AND('治具 設備-ME'!J164="V",'治具 設備-ME'!N164="V"),'治具 設備-ME'!M164," ")</f>
        <v xml:space="preserve"> </v>
      </c>
      <c r="N164" s="260"/>
      <c r="O164" s="76" t="str">
        <f t="shared" si="2"/>
        <v xml:space="preserve"> </v>
      </c>
      <c r="P164" s="75"/>
    </row>
    <row r="165" spans="1:16" ht="85.9" customHeight="1">
      <c r="A165" s="47" t="str">
        <f>IF(BOM續頁!AC172="V","延", IF(BOM續頁!AD172="V","新","  "))</f>
        <v xml:space="preserve">  </v>
      </c>
      <c r="B165" s="91">
        <f>BOM續頁!A172</f>
        <v>162</v>
      </c>
      <c r="C165" s="47">
        <f>BOM續頁!K172</f>
        <v>0</v>
      </c>
      <c r="D165" s="47">
        <f>BOM續頁!Q172</f>
        <v>0</v>
      </c>
      <c r="E165" s="33">
        <f>BOM續頁!R172</f>
        <v>0</v>
      </c>
      <c r="F165" s="33">
        <f>BOM續頁!S172</f>
        <v>0</v>
      </c>
      <c r="G165" s="31">
        <f>'治具 設備-ME'!G165</f>
        <v>0</v>
      </c>
      <c r="H165" s="31">
        <f>'治具 設備-ME'!H165</f>
        <v>0</v>
      </c>
      <c r="I165" s="31">
        <f>'治具 設備-ME'!I165</f>
        <v>0</v>
      </c>
      <c r="J165" s="98" t="str">
        <f>IF(AND('治具 設備-ME'!J165="V",'治具 設備-ME'!N165="V"),'治具 設備-ME'!J165," ")</f>
        <v xml:space="preserve"> </v>
      </c>
      <c r="K165" s="47" t="str">
        <f>IF(AND('治具 設備-ME'!J165="V",'治具 設備-ME'!N165="V"),'治具 設備-ME'!K165," ")</f>
        <v xml:space="preserve"> </v>
      </c>
      <c r="L165" s="99" t="str">
        <f>IF(AND('治具 設備-ME'!J165="V",'治具 設備-ME'!N165="V"),'治具 設備-ME'!L165," ")</f>
        <v xml:space="preserve"> </v>
      </c>
      <c r="M165" s="99" t="str">
        <f>IF(AND('治具 設備-ME'!J165="V",'治具 設備-ME'!N165="V"),'治具 設備-ME'!M165," ")</f>
        <v xml:space="preserve"> </v>
      </c>
      <c r="N165" s="260"/>
      <c r="O165" s="76" t="str">
        <f t="shared" si="2"/>
        <v xml:space="preserve"> </v>
      </c>
      <c r="P165" s="75"/>
    </row>
    <row r="166" spans="1:16" ht="85.9" customHeight="1">
      <c r="A166" s="47" t="str">
        <f>IF(BOM續頁!AC173="V","延", IF(BOM續頁!AD173="V","新","  "))</f>
        <v xml:space="preserve">  </v>
      </c>
      <c r="B166" s="91">
        <f>BOM續頁!A173</f>
        <v>163</v>
      </c>
      <c r="C166" s="47">
        <f>BOM續頁!K173</f>
        <v>0</v>
      </c>
      <c r="D166" s="47">
        <f>BOM續頁!Q173</f>
        <v>0</v>
      </c>
      <c r="E166" s="33">
        <f>BOM續頁!R173</f>
        <v>0</v>
      </c>
      <c r="F166" s="33">
        <f>BOM續頁!S173</f>
        <v>0</v>
      </c>
      <c r="G166" s="31">
        <f>'治具 設備-ME'!G166</f>
        <v>0</v>
      </c>
      <c r="H166" s="31">
        <f>'治具 設備-ME'!H166</f>
        <v>0</v>
      </c>
      <c r="I166" s="31">
        <f>'治具 設備-ME'!I166</f>
        <v>0</v>
      </c>
      <c r="J166" s="98" t="str">
        <f>IF(AND('治具 設備-ME'!J166="V",'治具 設備-ME'!N166="V"),'治具 設備-ME'!J166," ")</f>
        <v xml:space="preserve"> </v>
      </c>
      <c r="K166" s="47" t="str">
        <f>IF(AND('治具 設備-ME'!J166="V",'治具 設備-ME'!N166="V"),'治具 設備-ME'!K166," ")</f>
        <v xml:space="preserve"> </v>
      </c>
      <c r="L166" s="99" t="str">
        <f>IF(AND('治具 設備-ME'!J166="V",'治具 設備-ME'!N166="V"),'治具 設備-ME'!L166," ")</f>
        <v xml:space="preserve"> </v>
      </c>
      <c r="M166" s="99" t="str">
        <f>IF(AND('治具 設備-ME'!J166="V",'治具 設備-ME'!N166="V"),'治具 設備-ME'!M166," ")</f>
        <v xml:space="preserve"> </v>
      </c>
      <c r="N166" s="260"/>
      <c r="O166" s="76" t="str">
        <f t="shared" si="2"/>
        <v xml:space="preserve"> </v>
      </c>
      <c r="P166" s="75"/>
    </row>
    <row r="167" spans="1:16" ht="85.9" customHeight="1">
      <c r="A167" s="47" t="str">
        <f>IF(BOM續頁!AC174="V","延", IF(BOM續頁!AD174="V","新","  "))</f>
        <v xml:space="preserve">  </v>
      </c>
      <c r="B167" s="91">
        <f>BOM續頁!A174</f>
        <v>164</v>
      </c>
      <c r="C167" s="47">
        <f>BOM續頁!K174</f>
        <v>0</v>
      </c>
      <c r="D167" s="47">
        <f>BOM續頁!Q174</f>
        <v>0</v>
      </c>
      <c r="E167" s="33">
        <f>BOM續頁!R174</f>
        <v>0</v>
      </c>
      <c r="F167" s="33">
        <f>BOM續頁!S174</f>
        <v>0</v>
      </c>
      <c r="G167" s="31">
        <f>'治具 設備-ME'!G167</f>
        <v>0</v>
      </c>
      <c r="H167" s="31">
        <f>'治具 設備-ME'!H167</f>
        <v>0</v>
      </c>
      <c r="I167" s="31">
        <f>'治具 設備-ME'!I167</f>
        <v>0</v>
      </c>
      <c r="J167" s="98" t="str">
        <f>IF(AND('治具 設備-ME'!J167="V",'治具 設備-ME'!N167="V"),'治具 設備-ME'!J167," ")</f>
        <v xml:space="preserve"> </v>
      </c>
      <c r="K167" s="47" t="str">
        <f>IF(AND('治具 設備-ME'!J167="V",'治具 設備-ME'!N167="V"),'治具 設備-ME'!K167," ")</f>
        <v xml:space="preserve"> </v>
      </c>
      <c r="L167" s="99" t="str">
        <f>IF(AND('治具 設備-ME'!J167="V",'治具 設備-ME'!N167="V"),'治具 設備-ME'!L167," ")</f>
        <v xml:space="preserve"> </v>
      </c>
      <c r="M167" s="99" t="str">
        <f>IF(AND('治具 設備-ME'!J167="V",'治具 設備-ME'!N167="V"),'治具 設備-ME'!M167," ")</f>
        <v xml:space="preserve"> </v>
      </c>
      <c r="N167" s="260"/>
      <c r="O167" s="76" t="str">
        <f t="shared" si="2"/>
        <v xml:space="preserve"> </v>
      </c>
      <c r="P167" s="75"/>
    </row>
    <row r="168" spans="1:16" ht="85.9" customHeight="1">
      <c r="A168" s="47" t="str">
        <f>IF(BOM續頁!AC175="V","延", IF(BOM續頁!AD175="V","新","  "))</f>
        <v xml:space="preserve">  </v>
      </c>
      <c r="B168" s="91">
        <f>BOM續頁!A175</f>
        <v>165</v>
      </c>
      <c r="C168" s="47">
        <f>BOM續頁!K175</f>
        <v>0</v>
      </c>
      <c r="D168" s="47">
        <f>BOM續頁!Q175</f>
        <v>0</v>
      </c>
      <c r="E168" s="33">
        <f>BOM續頁!R175</f>
        <v>0</v>
      </c>
      <c r="F168" s="33">
        <f>BOM續頁!S175</f>
        <v>0</v>
      </c>
      <c r="G168" s="31">
        <f>'治具 設備-ME'!G168</f>
        <v>0</v>
      </c>
      <c r="H168" s="31">
        <f>'治具 設備-ME'!H168</f>
        <v>0</v>
      </c>
      <c r="I168" s="31">
        <f>'治具 設備-ME'!I168</f>
        <v>0</v>
      </c>
      <c r="J168" s="98" t="str">
        <f>IF(AND('治具 設備-ME'!J168="V",'治具 設備-ME'!N168="V"),'治具 設備-ME'!J168," ")</f>
        <v xml:space="preserve"> </v>
      </c>
      <c r="K168" s="47" t="str">
        <f>IF(AND('治具 設備-ME'!J168="V",'治具 設備-ME'!N168="V"),'治具 設備-ME'!K168," ")</f>
        <v xml:space="preserve"> </v>
      </c>
      <c r="L168" s="99" t="str">
        <f>IF(AND('治具 設備-ME'!J168="V",'治具 設備-ME'!N168="V"),'治具 設備-ME'!L168," ")</f>
        <v xml:space="preserve"> </v>
      </c>
      <c r="M168" s="99" t="str">
        <f>IF(AND('治具 設備-ME'!J168="V",'治具 設備-ME'!N168="V"),'治具 設備-ME'!M168," ")</f>
        <v xml:space="preserve"> </v>
      </c>
      <c r="N168" s="260"/>
      <c r="O168" s="76" t="str">
        <f t="shared" si="2"/>
        <v xml:space="preserve"> </v>
      </c>
      <c r="P168" s="75"/>
    </row>
    <row r="169" spans="1:16" ht="85.9" customHeight="1">
      <c r="A169" s="47" t="str">
        <f>IF(BOM續頁!AC176="V","延", IF(BOM續頁!AD176="V","新","  "))</f>
        <v xml:space="preserve">  </v>
      </c>
      <c r="B169" s="91">
        <f>BOM續頁!A176</f>
        <v>166</v>
      </c>
      <c r="C169" s="47">
        <f>BOM續頁!K176</f>
        <v>0</v>
      </c>
      <c r="D169" s="47">
        <f>BOM續頁!Q176</f>
        <v>0</v>
      </c>
      <c r="E169" s="33">
        <f>BOM續頁!R176</f>
        <v>0</v>
      </c>
      <c r="F169" s="33">
        <f>BOM續頁!S176</f>
        <v>0</v>
      </c>
      <c r="G169" s="31">
        <f>'治具 設備-ME'!G169</f>
        <v>0</v>
      </c>
      <c r="H169" s="31">
        <f>'治具 設備-ME'!H169</f>
        <v>0</v>
      </c>
      <c r="I169" s="31">
        <f>'治具 設備-ME'!I169</f>
        <v>0</v>
      </c>
      <c r="J169" s="98" t="str">
        <f>IF(AND('治具 設備-ME'!J169="V",'治具 設備-ME'!N169="V"),'治具 設備-ME'!J169," ")</f>
        <v xml:space="preserve"> </v>
      </c>
      <c r="K169" s="47" t="str">
        <f>IF(AND('治具 設備-ME'!J169="V",'治具 設備-ME'!N169="V"),'治具 設備-ME'!K169," ")</f>
        <v xml:space="preserve"> </v>
      </c>
      <c r="L169" s="99" t="str">
        <f>IF(AND('治具 設備-ME'!J169="V",'治具 設備-ME'!N169="V"),'治具 設備-ME'!L169," ")</f>
        <v xml:space="preserve"> </v>
      </c>
      <c r="M169" s="99" t="str">
        <f>IF(AND('治具 設備-ME'!J169="V",'治具 設備-ME'!N169="V"),'治具 設備-ME'!M169," ")</f>
        <v xml:space="preserve"> </v>
      </c>
      <c r="N169" s="260"/>
      <c r="O169" s="76" t="str">
        <f t="shared" si="2"/>
        <v xml:space="preserve"> </v>
      </c>
      <c r="P169" s="75"/>
    </row>
    <row r="170" spans="1:16" ht="85.9" customHeight="1">
      <c r="A170" s="47" t="str">
        <f>IF(BOM續頁!AC177="V","延", IF(BOM續頁!AD177="V","新","  "))</f>
        <v xml:space="preserve">  </v>
      </c>
      <c r="B170" s="91">
        <f>BOM續頁!A177</f>
        <v>167</v>
      </c>
      <c r="C170" s="47">
        <f>BOM續頁!K177</f>
        <v>0</v>
      </c>
      <c r="D170" s="47">
        <f>BOM續頁!Q177</f>
        <v>0</v>
      </c>
      <c r="E170" s="33">
        <f>BOM續頁!R177</f>
        <v>0</v>
      </c>
      <c r="F170" s="33">
        <f>BOM續頁!S177</f>
        <v>0</v>
      </c>
      <c r="G170" s="31">
        <f>'治具 設備-ME'!G170</f>
        <v>0</v>
      </c>
      <c r="H170" s="31">
        <f>'治具 設備-ME'!H170</f>
        <v>0</v>
      </c>
      <c r="I170" s="31">
        <f>'治具 設備-ME'!I170</f>
        <v>0</v>
      </c>
      <c r="J170" s="98" t="str">
        <f>IF(AND('治具 設備-ME'!J170="V",'治具 設備-ME'!N170="V"),'治具 設備-ME'!J170," ")</f>
        <v xml:space="preserve"> </v>
      </c>
      <c r="K170" s="47" t="str">
        <f>IF(AND('治具 設備-ME'!J170="V",'治具 設備-ME'!N170="V"),'治具 設備-ME'!K170," ")</f>
        <v xml:space="preserve"> </v>
      </c>
      <c r="L170" s="99" t="str">
        <f>IF(AND('治具 設備-ME'!J170="V",'治具 設備-ME'!N170="V"),'治具 設備-ME'!L170," ")</f>
        <v xml:space="preserve"> </v>
      </c>
      <c r="M170" s="99" t="str">
        <f>IF(AND('治具 設備-ME'!J170="V",'治具 設備-ME'!N170="V"),'治具 設備-ME'!M170," ")</f>
        <v xml:space="preserve"> </v>
      </c>
      <c r="N170" s="260"/>
      <c r="O170" s="76" t="str">
        <f t="shared" si="2"/>
        <v xml:space="preserve"> </v>
      </c>
      <c r="P170" s="75"/>
    </row>
    <row r="171" spans="1:16" ht="85.9" customHeight="1">
      <c r="A171" s="47" t="str">
        <f>IF(BOM續頁!AC178="V","延", IF(BOM續頁!AD178="V","新","  "))</f>
        <v xml:space="preserve">  </v>
      </c>
      <c r="B171" s="91">
        <f>BOM續頁!A178</f>
        <v>168</v>
      </c>
      <c r="C171" s="47">
        <f>BOM續頁!K178</f>
        <v>0</v>
      </c>
      <c r="D171" s="47">
        <f>BOM續頁!Q178</f>
        <v>0</v>
      </c>
      <c r="E171" s="33">
        <f>BOM續頁!R178</f>
        <v>0</v>
      </c>
      <c r="F171" s="33">
        <f>BOM續頁!S178</f>
        <v>0</v>
      </c>
      <c r="G171" s="31">
        <f>'治具 設備-ME'!G171</f>
        <v>0</v>
      </c>
      <c r="H171" s="31">
        <f>'治具 設備-ME'!H171</f>
        <v>0</v>
      </c>
      <c r="I171" s="31">
        <f>'治具 設備-ME'!I171</f>
        <v>0</v>
      </c>
      <c r="J171" s="98" t="str">
        <f>IF(AND('治具 設備-ME'!J171="V",'治具 設備-ME'!N171="V"),'治具 設備-ME'!J171," ")</f>
        <v xml:space="preserve"> </v>
      </c>
      <c r="K171" s="47" t="str">
        <f>IF(AND('治具 設備-ME'!J171="V",'治具 設備-ME'!N171="V"),'治具 設備-ME'!K171," ")</f>
        <v xml:space="preserve"> </v>
      </c>
      <c r="L171" s="99" t="str">
        <f>IF(AND('治具 設備-ME'!J171="V",'治具 設備-ME'!N171="V"),'治具 設備-ME'!L171," ")</f>
        <v xml:space="preserve"> </v>
      </c>
      <c r="M171" s="99" t="str">
        <f>IF(AND('治具 設備-ME'!J171="V",'治具 設備-ME'!N171="V"),'治具 設備-ME'!M171," ")</f>
        <v xml:space="preserve"> </v>
      </c>
      <c r="N171" s="260"/>
      <c r="O171" s="76" t="str">
        <f t="shared" si="2"/>
        <v xml:space="preserve"> </v>
      </c>
      <c r="P171" s="75"/>
    </row>
    <row r="172" spans="1:16" ht="85.9" customHeight="1">
      <c r="A172" s="47" t="str">
        <f>IF(BOM續頁!AC179="V","延", IF(BOM續頁!AD179="V","新","  "))</f>
        <v xml:space="preserve">  </v>
      </c>
      <c r="B172" s="91">
        <f>BOM續頁!A179</f>
        <v>169</v>
      </c>
      <c r="C172" s="47">
        <f>BOM續頁!K179</f>
        <v>0</v>
      </c>
      <c r="D172" s="47">
        <f>BOM續頁!Q179</f>
        <v>0</v>
      </c>
      <c r="E172" s="33">
        <f>BOM續頁!R179</f>
        <v>0</v>
      </c>
      <c r="F172" s="33">
        <f>BOM續頁!S179</f>
        <v>0</v>
      </c>
      <c r="G172" s="31">
        <f>'治具 設備-ME'!G172</f>
        <v>0</v>
      </c>
      <c r="H172" s="31">
        <f>'治具 設備-ME'!H172</f>
        <v>0</v>
      </c>
      <c r="I172" s="31">
        <f>'治具 設備-ME'!I172</f>
        <v>0</v>
      </c>
      <c r="J172" s="98" t="str">
        <f>IF(AND('治具 設備-ME'!J172="V",'治具 設備-ME'!N172="V"),'治具 設備-ME'!J172," ")</f>
        <v xml:space="preserve"> </v>
      </c>
      <c r="K172" s="47" t="str">
        <f>IF(AND('治具 設備-ME'!J172="V",'治具 設備-ME'!N172="V"),'治具 設備-ME'!K172," ")</f>
        <v xml:space="preserve"> </v>
      </c>
      <c r="L172" s="99" t="str">
        <f>IF(AND('治具 設備-ME'!J172="V",'治具 設備-ME'!N172="V"),'治具 設備-ME'!L172," ")</f>
        <v xml:space="preserve"> </v>
      </c>
      <c r="M172" s="99" t="str">
        <f>IF(AND('治具 設備-ME'!J172="V",'治具 設備-ME'!N172="V"),'治具 設備-ME'!M172," ")</f>
        <v xml:space="preserve"> </v>
      </c>
      <c r="N172" s="260"/>
      <c r="O172" s="76" t="str">
        <f t="shared" si="2"/>
        <v xml:space="preserve"> </v>
      </c>
      <c r="P172" s="75"/>
    </row>
    <row r="173" spans="1:16" ht="85.9" customHeight="1">
      <c r="A173" s="47" t="str">
        <f>IF(BOM續頁!AC180="V","延", IF(BOM續頁!AD180="V","新","  "))</f>
        <v xml:space="preserve">  </v>
      </c>
      <c r="B173" s="91">
        <f>BOM續頁!A180</f>
        <v>170</v>
      </c>
      <c r="C173" s="47">
        <f>BOM續頁!K180</f>
        <v>0</v>
      </c>
      <c r="D173" s="47">
        <f>BOM續頁!Q180</f>
        <v>0</v>
      </c>
      <c r="E173" s="33">
        <f>BOM續頁!R180</f>
        <v>0</v>
      </c>
      <c r="F173" s="33">
        <f>BOM續頁!S180</f>
        <v>0</v>
      </c>
      <c r="G173" s="31">
        <f>'治具 設備-ME'!G173</f>
        <v>0</v>
      </c>
      <c r="H173" s="31">
        <f>'治具 設備-ME'!H173</f>
        <v>0</v>
      </c>
      <c r="I173" s="31">
        <f>'治具 設備-ME'!I173</f>
        <v>0</v>
      </c>
      <c r="J173" s="98" t="str">
        <f>IF(AND('治具 設備-ME'!J173="V",'治具 設備-ME'!N173="V"),'治具 設備-ME'!J173," ")</f>
        <v xml:space="preserve"> </v>
      </c>
      <c r="K173" s="47" t="str">
        <f>IF(AND('治具 設備-ME'!J173="V",'治具 設備-ME'!N173="V"),'治具 設備-ME'!K173," ")</f>
        <v xml:space="preserve"> </v>
      </c>
      <c r="L173" s="99" t="str">
        <f>IF(AND('治具 設備-ME'!J173="V",'治具 設備-ME'!N173="V"),'治具 設備-ME'!L173," ")</f>
        <v xml:space="preserve"> </v>
      </c>
      <c r="M173" s="99" t="str">
        <f>IF(AND('治具 設備-ME'!J173="V",'治具 設備-ME'!N173="V"),'治具 設備-ME'!M173," ")</f>
        <v xml:space="preserve"> </v>
      </c>
      <c r="N173" s="260"/>
      <c r="O173" s="76" t="str">
        <f t="shared" si="2"/>
        <v xml:space="preserve"> </v>
      </c>
      <c r="P173" s="75"/>
    </row>
    <row r="174" spans="1:16" ht="85.9" customHeight="1">
      <c r="A174" s="47" t="str">
        <f>IF(BOM續頁!AC181="V","延", IF(BOM續頁!AD181="V","新","  "))</f>
        <v xml:space="preserve">  </v>
      </c>
      <c r="B174" s="91">
        <f>BOM續頁!A181</f>
        <v>171</v>
      </c>
      <c r="C174" s="47">
        <f>BOM續頁!K181</f>
        <v>0</v>
      </c>
      <c r="D174" s="47">
        <f>BOM續頁!Q181</f>
        <v>0</v>
      </c>
      <c r="E174" s="33">
        <f>BOM續頁!R181</f>
        <v>0</v>
      </c>
      <c r="F174" s="33">
        <f>BOM續頁!S181</f>
        <v>0</v>
      </c>
      <c r="G174" s="31">
        <f>'治具 設備-ME'!G174</f>
        <v>0</v>
      </c>
      <c r="H174" s="31">
        <f>'治具 設備-ME'!H174</f>
        <v>0</v>
      </c>
      <c r="I174" s="31">
        <f>'治具 設備-ME'!I174</f>
        <v>0</v>
      </c>
      <c r="J174" s="98" t="str">
        <f>IF(AND('治具 設備-ME'!J174="V",'治具 設備-ME'!N174="V"),'治具 設備-ME'!J174," ")</f>
        <v xml:space="preserve"> </v>
      </c>
      <c r="K174" s="47" t="str">
        <f>IF(AND('治具 設備-ME'!J174="V",'治具 設備-ME'!N174="V"),'治具 設備-ME'!K174," ")</f>
        <v xml:space="preserve"> </v>
      </c>
      <c r="L174" s="99" t="str">
        <f>IF(AND('治具 設備-ME'!J174="V",'治具 設備-ME'!N174="V"),'治具 設備-ME'!L174," ")</f>
        <v xml:space="preserve"> </v>
      </c>
      <c r="M174" s="99" t="str">
        <f>IF(AND('治具 設備-ME'!J174="V",'治具 設備-ME'!N174="V"),'治具 設備-ME'!M174," ")</f>
        <v xml:space="preserve"> </v>
      </c>
      <c r="N174" s="260"/>
      <c r="O174" s="76" t="str">
        <f t="shared" si="2"/>
        <v xml:space="preserve"> </v>
      </c>
      <c r="P174" s="75"/>
    </row>
    <row r="175" spans="1:16" ht="85.9" customHeight="1">
      <c r="A175" s="47" t="str">
        <f>IF(BOM續頁!AC182="V","延", IF(BOM續頁!AD182="V","新","  "))</f>
        <v xml:space="preserve">  </v>
      </c>
      <c r="B175" s="91">
        <f>BOM續頁!A182</f>
        <v>172</v>
      </c>
      <c r="C175" s="47">
        <f>BOM續頁!K182</f>
        <v>0</v>
      </c>
      <c r="D175" s="47">
        <f>BOM續頁!Q182</f>
        <v>0</v>
      </c>
      <c r="E175" s="33">
        <f>BOM續頁!R182</f>
        <v>0</v>
      </c>
      <c r="F175" s="33">
        <f>BOM續頁!S182</f>
        <v>0</v>
      </c>
      <c r="G175" s="31">
        <f>'治具 設備-ME'!G175</f>
        <v>0</v>
      </c>
      <c r="H175" s="31">
        <f>'治具 設備-ME'!H175</f>
        <v>0</v>
      </c>
      <c r="I175" s="31">
        <f>'治具 設備-ME'!I175</f>
        <v>0</v>
      </c>
      <c r="J175" s="98" t="str">
        <f>IF(AND('治具 設備-ME'!J175="V",'治具 設備-ME'!N175="V"),'治具 設備-ME'!J175," ")</f>
        <v xml:space="preserve"> </v>
      </c>
      <c r="K175" s="47" t="str">
        <f>IF(AND('治具 設備-ME'!J175="V",'治具 設備-ME'!N175="V"),'治具 設備-ME'!K175," ")</f>
        <v xml:space="preserve"> </v>
      </c>
      <c r="L175" s="99" t="str">
        <f>IF(AND('治具 設備-ME'!J175="V",'治具 設備-ME'!N175="V"),'治具 設備-ME'!L175," ")</f>
        <v xml:space="preserve"> </v>
      </c>
      <c r="M175" s="99" t="str">
        <f>IF(AND('治具 設備-ME'!J175="V",'治具 設備-ME'!N175="V"),'治具 設備-ME'!M175," ")</f>
        <v xml:space="preserve"> </v>
      </c>
      <c r="N175" s="260"/>
      <c r="O175" s="76" t="str">
        <f t="shared" si="2"/>
        <v xml:space="preserve"> </v>
      </c>
      <c r="P175" s="75"/>
    </row>
    <row r="176" spans="1:16" ht="85.9" customHeight="1">
      <c r="A176" s="47" t="str">
        <f>IF(BOM續頁!AC183="V","延", IF(BOM續頁!AD183="V","新","  "))</f>
        <v xml:space="preserve">  </v>
      </c>
      <c r="B176" s="91">
        <f>BOM續頁!A183</f>
        <v>173</v>
      </c>
      <c r="C176" s="47">
        <f>BOM續頁!K183</f>
        <v>0</v>
      </c>
      <c r="D176" s="47">
        <f>BOM續頁!Q183</f>
        <v>0</v>
      </c>
      <c r="E176" s="33">
        <f>BOM續頁!R183</f>
        <v>0</v>
      </c>
      <c r="F176" s="33">
        <f>BOM續頁!S183</f>
        <v>0</v>
      </c>
      <c r="G176" s="31">
        <f>'治具 設備-ME'!G176</f>
        <v>0</v>
      </c>
      <c r="H176" s="31">
        <f>'治具 設備-ME'!H176</f>
        <v>0</v>
      </c>
      <c r="I176" s="31">
        <f>'治具 設備-ME'!I176</f>
        <v>0</v>
      </c>
      <c r="J176" s="98" t="str">
        <f>IF(AND('治具 設備-ME'!J176="V",'治具 設備-ME'!N176="V"),'治具 設備-ME'!J176," ")</f>
        <v xml:space="preserve"> </v>
      </c>
      <c r="K176" s="47" t="str">
        <f>IF(AND('治具 設備-ME'!J176="V",'治具 設備-ME'!N176="V"),'治具 設備-ME'!K176," ")</f>
        <v xml:space="preserve"> </v>
      </c>
      <c r="L176" s="99" t="str">
        <f>IF(AND('治具 設備-ME'!J176="V",'治具 設備-ME'!N176="V"),'治具 設備-ME'!L176," ")</f>
        <v xml:space="preserve"> </v>
      </c>
      <c r="M176" s="99" t="str">
        <f>IF(AND('治具 設備-ME'!J176="V",'治具 設備-ME'!N176="V"),'治具 設備-ME'!M176," ")</f>
        <v xml:space="preserve"> </v>
      </c>
      <c r="N176" s="260"/>
      <c r="O176" s="76" t="str">
        <f t="shared" si="2"/>
        <v xml:space="preserve"> </v>
      </c>
      <c r="P176" s="75"/>
    </row>
    <row r="177" spans="1:16" ht="85.9" customHeight="1">
      <c r="A177" s="47" t="str">
        <f>IF(BOM續頁!AC184="V","延", IF(BOM續頁!AD184="V","新","  "))</f>
        <v xml:space="preserve">  </v>
      </c>
      <c r="B177" s="91">
        <f>BOM續頁!A184</f>
        <v>174</v>
      </c>
      <c r="C177" s="47">
        <f>BOM續頁!K184</f>
        <v>0</v>
      </c>
      <c r="D177" s="47">
        <f>BOM續頁!Q184</f>
        <v>0</v>
      </c>
      <c r="E177" s="33">
        <f>BOM續頁!R184</f>
        <v>0</v>
      </c>
      <c r="F177" s="33">
        <f>BOM續頁!S184</f>
        <v>0</v>
      </c>
      <c r="G177" s="31">
        <f>'治具 設備-ME'!G177</f>
        <v>0</v>
      </c>
      <c r="H177" s="31">
        <f>'治具 設備-ME'!H177</f>
        <v>0</v>
      </c>
      <c r="I177" s="31">
        <f>'治具 設備-ME'!I177</f>
        <v>0</v>
      </c>
      <c r="J177" s="98" t="str">
        <f>IF(AND('治具 設備-ME'!J177="V",'治具 設備-ME'!N177="V"),'治具 設備-ME'!J177," ")</f>
        <v xml:space="preserve"> </v>
      </c>
      <c r="K177" s="47" t="str">
        <f>IF(AND('治具 設備-ME'!J177="V",'治具 設備-ME'!N177="V"),'治具 設備-ME'!K177," ")</f>
        <v xml:space="preserve"> </v>
      </c>
      <c r="L177" s="99" t="str">
        <f>IF(AND('治具 設備-ME'!J177="V",'治具 設備-ME'!N177="V"),'治具 設備-ME'!L177," ")</f>
        <v xml:space="preserve"> </v>
      </c>
      <c r="M177" s="99" t="str">
        <f>IF(AND('治具 設備-ME'!J177="V",'治具 設備-ME'!N177="V"),'治具 設備-ME'!M177," ")</f>
        <v xml:space="preserve"> </v>
      </c>
      <c r="N177" s="260"/>
      <c r="O177" s="76" t="str">
        <f t="shared" si="2"/>
        <v xml:space="preserve"> </v>
      </c>
      <c r="P177" s="75"/>
    </row>
    <row r="178" spans="1:16" ht="85.9" customHeight="1">
      <c r="A178" s="47" t="str">
        <f>IF(BOM續頁!AC185="V","延", IF(BOM續頁!AD185="V","新","  "))</f>
        <v xml:space="preserve">  </v>
      </c>
      <c r="B178" s="91">
        <f>BOM續頁!A185</f>
        <v>175</v>
      </c>
      <c r="C178" s="47">
        <f>BOM續頁!K185</f>
        <v>0</v>
      </c>
      <c r="D178" s="47">
        <f>BOM續頁!Q185</f>
        <v>0</v>
      </c>
      <c r="E178" s="33">
        <f>BOM續頁!R185</f>
        <v>0</v>
      </c>
      <c r="F178" s="33">
        <f>BOM續頁!S185</f>
        <v>0</v>
      </c>
      <c r="G178" s="31">
        <f>'治具 設備-ME'!G178</f>
        <v>0</v>
      </c>
      <c r="H178" s="31">
        <f>'治具 設備-ME'!H178</f>
        <v>0</v>
      </c>
      <c r="I178" s="31">
        <f>'治具 設備-ME'!I178</f>
        <v>0</v>
      </c>
      <c r="J178" s="98" t="str">
        <f>IF(AND('治具 設備-ME'!J178="V",'治具 設備-ME'!N178="V"),'治具 設備-ME'!J178," ")</f>
        <v xml:space="preserve"> </v>
      </c>
      <c r="K178" s="47" t="str">
        <f>IF(AND('治具 設備-ME'!J178="V",'治具 設備-ME'!N178="V"),'治具 設備-ME'!K178," ")</f>
        <v xml:space="preserve"> </v>
      </c>
      <c r="L178" s="99" t="str">
        <f>IF(AND('治具 設備-ME'!J178="V",'治具 設備-ME'!N178="V"),'治具 設備-ME'!L178," ")</f>
        <v xml:space="preserve"> </v>
      </c>
      <c r="M178" s="99" t="str">
        <f>IF(AND('治具 設備-ME'!J178="V",'治具 設備-ME'!N178="V"),'治具 設備-ME'!M178," ")</f>
        <v xml:space="preserve"> </v>
      </c>
      <c r="N178" s="260"/>
      <c r="O178" s="76" t="str">
        <f t="shared" si="2"/>
        <v xml:space="preserve"> </v>
      </c>
      <c r="P178" s="75"/>
    </row>
    <row r="179" spans="1:16" ht="85.9" customHeight="1">
      <c r="A179" s="47" t="str">
        <f>IF(BOM續頁!AC186="V","延", IF(BOM續頁!AD186="V","新","  "))</f>
        <v xml:space="preserve">  </v>
      </c>
      <c r="B179" s="91">
        <f>BOM續頁!A186</f>
        <v>176</v>
      </c>
      <c r="C179" s="47">
        <f>BOM續頁!K186</f>
        <v>0</v>
      </c>
      <c r="D179" s="47">
        <f>BOM續頁!Q186</f>
        <v>0</v>
      </c>
      <c r="E179" s="33">
        <f>BOM續頁!R186</f>
        <v>0</v>
      </c>
      <c r="F179" s="33">
        <f>BOM續頁!S186</f>
        <v>0</v>
      </c>
      <c r="G179" s="31">
        <f>'治具 設備-ME'!G179</f>
        <v>0</v>
      </c>
      <c r="H179" s="31">
        <f>'治具 設備-ME'!H179</f>
        <v>0</v>
      </c>
      <c r="I179" s="31">
        <f>'治具 設備-ME'!I179</f>
        <v>0</v>
      </c>
      <c r="J179" s="98" t="str">
        <f>IF(AND('治具 設備-ME'!J179="V",'治具 設備-ME'!N179="V"),'治具 設備-ME'!J179," ")</f>
        <v xml:space="preserve"> </v>
      </c>
      <c r="K179" s="47" t="str">
        <f>IF(AND('治具 設備-ME'!J179="V",'治具 設備-ME'!N179="V"),'治具 設備-ME'!K179," ")</f>
        <v xml:space="preserve"> </v>
      </c>
      <c r="L179" s="99" t="str">
        <f>IF(AND('治具 設備-ME'!J179="V",'治具 設備-ME'!N179="V"),'治具 設備-ME'!L179," ")</f>
        <v xml:space="preserve"> </v>
      </c>
      <c r="M179" s="99" t="str">
        <f>IF(AND('治具 設備-ME'!J179="V",'治具 設備-ME'!N179="V"),'治具 設備-ME'!M179," ")</f>
        <v xml:space="preserve"> </v>
      </c>
      <c r="N179" s="260"/>
      <c r="O179" s="76" t="str">
        <f t="shared" si="2"/>
        <v xml:space="preserve"> </v>
      </c>
      <c r="P179" s="75"/>
    </row>
    <row r="180" spans="1:16" ht="85.9" customHeight="1">
      <c r="A180" s="47" t="str">
        <f>IF(BOM續頁!AC187="V","延", IF(BOM續頁!AD187="V","新","  "))</f>
        <v xml:space="preserve">  </v>
      </c>
      <c r="B180" s="91">
        <f>BOM續頁!A187</f>
        <v>177</v>
      </c>
      <c r="C180" s="47">
        <f>BOM續頁!K187</f>
        <v>0</v>
      </c>
      <c r="D180" s="47">
        <f>BOM續頁!Q187</f>
        <v>0</v>
      </c>
      <c r="E180" s="33">
        <f>BOM續頁!R187</f>
        <v>0</v>
      </c>
      <c r="F180" s="33">
        <f>BOM續頁!S187</f>
        <v>0</v>
      </c>
      <c r="G180" s="31">
        <f>'治具 設備-ME'!G180</f>
        <v>0</v>
      </c>
      <c r="H180" s="31">
        <f>'治具 設備-ME'!H180</f>
        <v>0</v>
      </c>
      <c r="I180" s="31">
        <f>'治具 設備-ME'!I180</f>
        <v>0</v>
      </c>
      <c r="J180" s="98" t="str">
        <f>IF(AND('治具 設備-ME'!J180="V",'治具 設備-ME'!N180="V"),'治具 設備-ME'!J180," ")</f>
        <v xml:space="preserve"> </v>
      </c>
      <c r="K180" s="47" t="str">
        <f>IF(AND('治具 設備-ME'!J180="V",'治具 設備-ME'!N180="V"),'治具 設備-ME'!K180," ")</f>
        <v xml:space="preserve"> </v>
      </c>
      <c r="L180" s="99" t="str">
        <f>IF(AND('治具 設備-ME'!J180="V",'治具 設備-ME'!N180="V"),'治具 設備-ME'!L180," ")</f>
        <v xml:space="preserve"> </v>
      </c>
      <c r="M180" s="99" t="str">
        <f>IF(AND('治具 設備-ME'!J180="V",'治具 設備-ME'!N180="V"),'治具 設備-ME'!M180," ")</f>
        <v xml:space="preserve"> </v>
      </c>
      <c r="N180" s="260"/>
      <c r="O180" s="76" t="str">
        <f t="shared" si="2"/>
        <v xml:space="preserve"> </v>
      </c>
      <c r="P180" s="75"/>
    </row>
    <row r="181" spans="1:16" ht="85.9" customHeight="1">
      <c r="A181" s="47" t="str">
        <f>IF(BOM續頁!AC188="V","延", IF(BOM續頁!AD188="V","新","  "))</f>
        <v xml:space="preserve">  </v>
      </c>
      <c r="B181" s="91">
        <f>BOM續頁!A188</f>
        <v>178</v>
      </c>
      <c r="C181" s="47">
        <f>BOM續頁!K188</f>
        <v>0</v>
      </c>
      <c r="D181" s="47">
        <f>BOM續頁!Q188</f>
        <v>0</v>
      </c>
      <c r="E181" s="33">
        <f>BOM續頁!R188</f>
        <v>0</v>
      </c>
      <c r="F181" s="33">
        <f>BOM續頁!S188</f>
        <v>0</v>
      </c>
      <c r="G181" s="31">
        <f>'治具 設備-ME'!G181</f>
        <v>0</v>
      </c>
      <c r="H181" s="31">
        <f>'治具 設備-ME'!H181</f>
        <v>0</v>
      </c>
      <c r="I181" s="31">
        <f>'治具 設備-ME'!I181</f>
        <v>0</v>
      </c>
      <c r="J181" s="98" t="str">
        <f>IF(AND('治具 設備-ME'!J181="V",'治具 設備-ME'!N181="V"),'治具 設備-ME'!J181," ")</f>
        <v xml:space="preserve"> </v>
      </c>
      <c r="K181" s="47" t="str">
        <f>IF(AND('治具 設備-ME'!J181="V",'治具 設備-ME'!N181="V"),'治具 設備-ME'!K181," ")</f>
        <v xml:space="preserve"> </v>
      </c>
      <c r="L181" s="99" t="str">
        <f>IF(AND('治具 設備-ME'!J181="V",'治具 設備-ME'!N181="V"),'治具 設備-ME'!L181," ")</f>
        <v xml:space="preserve"> </v>
      </c>
      <c r="M181" s="99" t="str">
        <f>IF(AND('治具 設備-ME'!J181="V",'治具 設備-ME'!N181="V"),'治具 設備-ME'!M181," ")</f>
        <v xml:space="preserve"> </v>
      </c>
      <c r="N181" s="260"/>
      <c r="O181" s="76" t="str">
        <f t="shared" si="2"/>
        <v xml:space="preserve"> </v>
      </c>
      <c r="P181" s="75"/>
    </row>
    <row r="182" spans="1:16" ht="85.9" customHeight="1">
      <c r="A182" s="47" t="str">
        <f>IF(BOM續頁!AC189="V","延", IF(BOM續頁!AD189="V","新","  "))</f>
        <v xml:space="preserve">  </v>
      </c>
      <c r="B182" s="91">
        <f>BOM續頁!A189</f>
        <v>179</v>
      </c>
      <c r="C182" s="47">
        <f>BOM續頁!K189</f>
        <v>0</v>
      </c>
      <c r="D182" s="47">
        <f>BOM續頁!Q189</f>
        <v>0</v>
      </c>
      <c r="E182" s="33">
        <f>BOM續頁!R189</f>
        <v>0</v>
      </c>
      <c r="F182" s="33">
        <f>BOM續頁!S189</f>
        <v>0</v>
      </c>
      <c r="G182" s="31">
        <f>'治具 設備-ME'!G182</f>
        <v>0</v>
      </c>
      <c r="H182" s="31">
        <f>'治具 設備-ME'!H182</f>
        <v>0</v>
      </c>
      <c r="I182" s="31">
        <f>'治具 設備-ME'!I182</f>
        <v>0</v>
      </c>
      <c r="J182" s="98" t="str">
        <f>IF(AND('治具 設備-ME'!J182="V",'治具 設備-ME'!N182="V"),'治具 設備-ME'!J182," ")</f>
        <v xml:space="preserve"> </v>
      </c>
      <c r="K182" s="47" t="str">
        <f>IF(AND('治具 設備-ME'!J182="V",'治具 設備-ME'!N182="V"),'治具 設備-ME'!K182," ")</f>
        <v xml:space="preserve"> </v>
      </c>
      <c r="L182" s="99" t="str">
        <f>IF(AND('治具 設備-ME'!J182="V",'治具 設備-ME'!N182="V"),'治具 設備-ME'!L182," ")</f>
        <v xml:space="preserve"> </v>
      </c>
      <c r="M182" s="99" t="str">
        <f>IF(AND('治具 設備-ME'!J182="V",'治具 設備-ME'!N182="V"),'治具 設備-ME'!M182," ")</f>
        <v xml:space="preserve"> </v>
      </c>
      <c r="N182" s="260"/>
      <c r="O182" s="76" t="str">
        <f t="shared" si="2"/>
        <v xml:space="preserve"> </v>
      </c>
      <c r="P182" s="75"/>
    </row>
    <row r="183" spans="1:16" ht="85.9" customHeight="1">
      <c r="A183" s="47" t="str">
        <f>IF(BOM續頁!AC190="V","延", IF(BOM續頁!AD190="V","新","  "))</f>
        <v xml:space="preserve">  </v>
      </c>
      <c r="B183" s="91">
        <f>BOM續頁!A190</f>
        <v>180</v>
      </c>
      <c r="C183" s="47">
        <f>BOM續頁!K190</f>
        <v>0</v>
      </c>
      <c r="D183" s="47">
        <f>BOM續頁!Q190</f>
        <v>0</v>
      </c>
      <c r="E183" s="33">
        <f>BOM續頁!R190</f>
        <v>0</v>
      </c>
      <c r="F183" s="33">
        <f>BOM續頁!S190</f>
        <v>0</v>
      </c>
      <c r="G183" s="31">
        <f>'治具 設備-ME'!G183</f>
        <v>0</v>
      </c>
      <c r="H183" s="31">
        <f>'治具 設備-ME'!H183</f>
        <v>0</v>
      </c>
      <c r="I183" s="31">
        <f>'治具 設備-ME'!I183</f>
        <v>0</v>
      </c>
      <c r="J183" s="98" t="str">
        <f>IF(AND('治具 設備-ME'!J183="V",'治具 設備-ME'!N183="V"),'治具 設備-ME'!J183," ")</f>
        <v xml:space="preserve"> </v>
      </c>
      <c r="K183" s="47" t="str">
        <f>IF(AND('治具 設備-ME'!J183="V",'治具 設備-ME'!N183="V"),'治具 設備-ME'!K183," ")</f>
        <v xml:space="preserve"> </v>
      </c>
      <c r="L183" s="99" t="str">
        <f>IF(AND('治具 設備-ME'!J183="V",'治具 設備-ME'!N183="V"),'治具 設備-ME'!L183," ")</f>
        <v xml:space="preserve"> </v>
      </c>
      <c r="M183" s="99" t="str">
        <f>IF(AND('治具 設備-ME'!J183="V",'治具 設備-ME'!N183="V"),'治具 設備-ME'!M183," ")</f>
        <v xml:space="preserve"> </v>
      </c>
      <c r="N183" s="260"/>
      <c r="O183" s="76" t="str">
        <f t="shared" si="2"/>
        <v xml:space="preserve"> </v>
      </c>
      <c r="P183" s="75"/>
    </row>
    <row r="184" spans="1:16" ht="85.9" customHeight="1">
      <c r="A184" s="47" t="str">
        <f>IF(BOM續頁!AC191="V","延", IF(BOM續頁!AD191="V","新","  "))</f>
        <v xml:space="preserve">  </v>
      </c>
      <c r="B184" s="91">
        <f>BOM續頁!A191</f>
        <v>181</v>
      </c>
      <c r="C184" s="47">
        <f>BOM續頁!K191</f>
        <v>0</v>
      </c>
      <c r="D184" s="47">
        <f>BOM續頁!Q191</f>
        <v>0</v>
      </c>
      <c r="E184" s="33">
        <f>BOM續頁!R191</f>
        <v>0</v>
      </c>
      <c r="F184" s="33">
        <f>BOM續頁!S191</f>
        <v>0</v>
      </c>
      <c r="G184" s="31">
        <f>'治具 設備-ME'!G184</f>
        <v>0</v>
      </c>
      <c r="H184" s="31">
        <f>'治具 設備-ME'!H184</f>
        <v>0</v>
      </c>
      <c r="I184" s="31">
        <f>'治具 設備-ME'!I184</f>
        <v>0</v>
      </c>
      <c r="J184" s="98" t="str">
        <f>IF(AND('治具 設備-ME'!J184="V",'治具 設備-ME'!N184="V"),'治具 設備-ME'!J184," ")</f>
        <v xml:space="preserve"> </v>
      </c>
      <c r="K184" s="47" t="str">
        <f>IF(AND('治具 設備-ME'!J184="V",'治具 設備-ME'!N184="V"),'治具 設備-ME'!K184," ")</f>
        <v xml:space="preserve"> </v>
      </c>
      <c r="L184" s="99" t="str">
        <f>IF(AND('治具 設備-ME'!J184="V",'治具 設備-ME'!N184="V"),'治具 設備-ME'!L184," ")</f>
        <v xml:space="preserve"> </v>
      </c>
      <c r="M184" s="99" t="str">
        <f>IF(AND('治具 設備-ME'!J184="V",'治具 設備-ME'!N184="V"),'治具 設備-ME'!M184," ")</f>
        <v xml:space="preserve"> </v>
      </c>
      <c r="N184" s="260"/>
      <c r="O184" s="76" t="str">
        <f t="shared" si="2"/>
        <v xml:space="preserve"> </v>
      </c>
      <c r="P184" s="75"/>
    </row>
    <row r="185" spans="1:16" ht="85.9" customHeight="1">
      <c r="A185" s="47" t="str">
        <f>IF(BOM續頁!AC192="V","延", IF(BOM續頁!AD192="V","新","  "))</f>
        <v xml:space="preserve">  </v>
      </c>
      <c r="B185" s="91">
        <f>BOM續頁!A192</f>
        <v>182</v>
      </c>
      <c r="C185" s="47">
        <f>BOM續頁!K192</f>
        <v>0</v>
      </c>
      <c r="D185" s="47">
        <f>BOM續頁!Q192</f>
        <v>0</v>
      </c>
      <c r="E185" s="33">
        <f>BOM續頁!R192</f>
        <v>0</v>
      </c>
      <c r="F185" s="33">
        <f>BOM續頁!S192</f>
        <v>0</v>
      </c>
      <c r="G185" s="31">
        <f>'治具 設備-ME'!G185</f>
        <v>0</v>
      </c>
      <c r="H185" s="31">
        <f>'治具 設備-ME'!H185</f>
        <v>0</v>
      </c>
      <c r="I185" s="31">
        <f>'治具 設備-ME'!I185</f>
        <v>0</v>
      </c>
      <c r="J185" s="98" t="str">
        <f>IF(AND('治具 設備-ME'!J185="V",'治具 設備-ME'!N185="V"),'治具 設備-ME'!J185," ")</f>
        <v xml:space="preserve"> </v>
      </c>
      <c r="K185" s="47" t="str">
        <f>IF(AND('治具 設備-ME'!J185="V",'治具 設備-ME'!N185="V"),'治具 設備-ME'!K185," ")</f>
        <v xml:space="preserve"> </v>
      </c>
      <c r="L185" s="99" t="str">
        <f>IF(AND('治具 設備-ME'!J185="V",'治具 設備-ME'!N185="V"),'治具 設備-ME'!L185," ")</f>
        <v xml:space="preserve"> </v>
      </c>
      <c r="M185" s="99" t="str">
        <f>IF(AND('治具 設備-ME'!J185="V",'治具 設備-ME'!N185="V"),'治具 設備-ME'!M185," ")</f>
        <v xml:space="preserve"> </v>
      </c>
      <c r="N185" s="260"/>
      <c r="O185" s="76" t="str">
        <f t="shared" si="2"/>
        <v xml:space="preserve"> </v>
      </c>
      <c r="P185" s="75"/>
    </row>
    <row r="186" spans="1:16" ht="85.9" customHeight="1">
      <c r="A186" s="47" t="str">
        <f>IF(BOM續頁!AC193="V","延", IF(BOM續頁!AD193="V","新","  "))</f>
        <v xml:space="preserve">  </v>
      </c>
      <c r="B186" s="91">
        <f>BOM續頁!A193</f>
        <v>183</v>
      </c>
      <c r="C186" s="47">
        <f>BOM續頁!K193</f>
        <v>0</v>
      </c>
      <c r="D186" s="47">
        <f>BOM續頁!Q193</f>
        <v>0</v>
      </c>
      <c r="E186" s="33">
        <f>BOM續頁!R193</f>
        <v>0</v>
      </c>
      <c r="F186" s="33">
        <f>BOM續頁!S193</f>
        <v>0</v>
      </c>
      <c r="G186" s="31">
        <f>'治具 設備-ME'!G186</f>
        <v>0</v>
      </c>
      <c r="H186" s="31">
        <f>'治具 設備-ME'!H186</f>
        <v>0</v>
      </c>
      <c r="I186" s="31">
        <f>'治具 設備-ME'!I186</f>
        <v>0</v>
      </c>
      <c r="J186" s="98" t="str">
        <f>IF(AND('治具 設備-ME'!J186="V",'治具 設備-ME'!N186="V"),'治具 設備-ME'!J186," ")</f>
        <v xml:space="preserve"> </v>
      </c>
      <c r="K186" s="47" t="str">
        <f>IF(AND('治具 設備-ME'!J186="V",'治具 設備-ME'!N186="V"),'治具 設備-ME'!K186," ")</f>
        <v xml:space="preserve"> </v>
      </c>
      <c r="L186" s="99" t="str">
        <f>IF(AND('治具 設備-ME'!J186="V",'治具 設備-ME'!N186="V"),'治具 設備-ME'!L186," ")</f>
        <v xml:space="preserve"> </v>
      </c>
      <c r="M186" s="99" t="str">
        <f>IF(AND('治具 設備-ME'!J186="V",'治具 設備-ME'!N186="V"),'治具 設備-ME'!M186," ")</f>
        <v xml:space="preserve"> </v>
      </c>
      <c r="N186" s="260"/>
      <c r="O186" s="76" t="str">
        <f t="shared" si="2"/>
        <v xml:space="preserve"> </v>
      </c>
      <c r="P186" s="75"/>
    </row>
    <row r="187" spans="1:16" ht="85.9" customHeight="1">
      <c r="A187" s="47" t="str">
        <f>IF(BOM續頁!AC194="V","延", IF(BOM續頁!AD194="V","新","  "))</f>
        <v xml:space="preserve">  </v>
      </c>
      <c r="B187" s="91">
        <f>BOM續頁!A194</f>
        <v>184</v>
      </c>
      <c r="C187" s="47">
        <f>BOM續頁!K194</f>
        <v>0</v>
      </c>
      <c r="D187" s="47">
        <f>BOM續頁!Q194</f>
        <v>0</v>
      </c>
      <c r="E187" s="33">
        <f>BOM續頁!R194</f>
        <v>0</v>
      </c>
      <c r="F187" s="33">
        <f>BOM續頁!S194</f>
        <v>0</v>
      </c>
      <c r="G187" s="31">
        <f>'治具 設備-ME'!G187</f>
        <v>0</v>
      </c>
      <c r="H187" s="31">
        <f>'治具 設備-ME'!H187</f>
        <v>0</v>
      </c>
      <c r="I187" s="31">
        <f>'治具 設備-ME'!I187</f>
        <v>0</v>
      </c>
      <c r="J187" s="98" t="str">
        <f>IF(AND('治具 設備-ME'!J187="V",'治具 設備-ME'!N187="V"),'治具 設備-ME'!J187," ")</f>
        <v xml:space="preserve"> </v>
      </c>
      <c r="K187" s="47" t="str">
        <f>IF(AND('治具 設備-ME'!J187="V",'治具 設備-ME'!N187="V"),'治具 設備-ME'!K187," ")</f>
        <v xml:space="preserve"> </v>
      </c>
      <c r="L187" s="99" t="str">
        <f>IF(AND('治具 設備-ME'!J187="V",'治具 設備-ME'!N187="V"),'治具 設備-ME'!L187," ")</f>
        <v xml:space="preserve"> </v>
      </c>
      <c r="M187" s="99" t="str">
        <f>IF(AND('治具 設備-ME'!J187="V",'治具 設備-ME'!N187="V"),'治具 設備-ME'!M187," ")</f>
        <v xml:space="preserve"> </v>
      </c>
      <c r="N187" s="260"/>
      <c r="O187" s="76" t="str">
        <f t="shared" si="2"/>
        <v xml:space="preserve"> </v>
      </c>
      <c r="P187" s="75"/>
    </row>
    <row r="188" spans="1:16" ht="85.9" customHeight="1">
      <c r="A188" s="47" t="str">
        <f>IF(BOM續頁!AC195="V","延", IF(BOM續頁!AD195="V","新","  "))</f>
        <v xml:space="preserve">  </v>
      </c>
      <c r="B188" s="91">
        <f>BOM續頁!A195</f>
        <v>185</v>
      </c>
      <c r="C188" s="47">
        <f>BOM續頁!K195</f>
        <v>0</v>
      </c>
      <c r="D188" s="47">
        <f>BOM續頁!Q195</f>
        <v>0</v>
      </c>
      <c r="E188" s="33">
        <f>BOM續頁!R195</f>
        <v>0</v>
      </c>
      <c r="F188" s="33">
        <f>BOM續頁!S195</f>
        <v>0</v>
      </c>
      <c r="G188" s="31">
        <f>'治具 設備-ME'!G188</f>
        <v>0</v>
      </c>
      <c r="H188" s="31">
        <f>'治具 設備-ME'!H188</f>
        <v>0</v>
      </c>
      <c r="I188" s="31">
        <f>'治具 設備-ME'!I188</f>
        <v>0</v>
      </c>
      <c r="J188" s="98" t="str">
        <f>IF(AND('治具 設備-ME'!J188="V",'治具 設備-ME'!N188="V"),'治具 設備-ME'!J188," ")</f>
        <v xml:space="preserve"> </v>
      </c>
      <c r="K188" s="47" t="str">
        <f>IF(AND('治具 設備-ME'!J188="V",'治具 設備-ME'!N188="V"),'治具 設備-ME'!K188," ")</f>
        <v xml:space="preserve"> </v>
      </c>
      <c r="L188" s="99" t="str">
        <f>IF(AND('治具 設備-ME'!J188="V",'治具 設備-ME'!N188="V"),'治具 設備-ME'!L188," ")</f>
        <v xml:space="preserve"> </v>
      </c>
      <c r="M188" s="99" t="str">
        <f>IF(AND('治具 設備-ME'!J188="V",'治具 設備-ME'!N188="V"),'治具 設備-ME'!M188," ")</f>
        <v xml:space="preserve"> </v>
      </c>
      <c r="N188" s="260"/>
      <c r="O188" s="76" t="str">
        <f t="shared" si="2"/>
        <v xml:space="preserve"> </v>
      </c>
      <c r="P188" s="75"/>
    </row>
    <row r="189" spans="1:16" ht="85.9" customHeight="1">
      <c r="A189" s="47" t="str">
        <f>IF(BOM續頁!AC196="V","延", IF(BOM續頁!AD196="V","新","  "))</f>
        <v xml:space="preserve">  </v>
      </c>
      <c r="B189" s="91">
        <f>BOM續頁!A196</f>
        <v>186</v>
      </c>
      <c r="C189" s="47">
        <f>BOM續頁!K196</f>
        <v>0</v>
      </c>
      <c r="D189" s="47">
        <f>BOM續頁!Q196</f>
        <v>0</v>
      </c>
      <c r="E189" s="33">
        <f>BOM續頁!R196</f>
        <v>0</v>
      </c>
      <c r="F189" s="33">
        <f>BOM續頁!S196</f>
        <v>0</v>
      </c>
      <c r="G189" s="31">
        <f>'治具 設備-ME'!G189</f>
        <v>0</v>
      </c>
      <c r="H189" s="31">
        <f>'治具 設備-ME'!H189</f>
        <v>0</v>
      </c>
      <c r="I189" s="31">
        <f>'治具 設備-ME'!I189</f>
        <v>0</v>
      </c>
      <c r="J189" s="98" t="str">
        <f>IF(AND('治具 設備-ME'!J189="V",'治具 設備-ME'!N189="V"),'治具 設備-ME'!J189," ")</f>
        <v xml:space="preserve"> </v>
      </c>
      <c r="K189" s="47" t="str">
        <f>IF(AND('治具 設備-ME'!J189="V",'治具 設備-ME'!N189="V"),'治具 設備-ME'!K189," ")</f>
        <v xml:space="preserve"> </v>
      </c>
      <c r="L189" s="99" t="str">
        <f>IF(AND('治具 設備-ME'!J189="V",'治具 設備-ME'!N189="V"),'治具 設備-ME'!L189," ")</f>
        <v xml:space="preserve"> </v>
      </c>
      <c r="M189" s="99" t="str">
        <f>IF(AND('治具 設備-ME'!J189="V",'治具 設備-ME'!N189="V"),'治具 設備-ME'!M189," ")</f>
        <v xml:space="preserve"> </v>
      </c>
      <c r="N189" s="260"/>
      <c r="O189" s="76" t="str">
        <f t="shared" si="2"/>
        <v xml:space="preserve"> </v>
      </c>
      <c r="P189" s="75"/>
    </row>
    <row r="190" spans="1:16" ht="85.9" customHeight="1">
      <c r="A190" s="47" t="str">
        <f>IF(BOM續頁!AC197="V","延", IF(BOM續頁!AD197="V","新","  "))</f>
        <v xml:space="preserve">  </v>
      </c>
      <c r="B190" s="91">
        <f>BOM續頁!A197</f>
        <v>187</v>
      </c>
      <c r="C190" s="47">
        <f>BOM續頁!K197</f>
        <v>0</v>
      </c>
      <c r="D190" s="47">
        <f>BOM續頁!Q197</f>
        <v>0</v>
      </c>
      <c r="E190" s="33">
        <f>BOM續頁!R197</f>
        <v>0</v>
      </c>
      <c r="F190" s="33">
        <f>BOM續頁!S197</f>
        <v>0</v>
      </c>
      <c r="G190" s="31">
        <f>'治具 設備-ME'!G190</f>
        <v>0</v>
      </c>
      <c r="H190" s="31">
        <f>'治具 設備-ME'!H190</f>
        <v>0</v>
      </c>
      <c r="I190" s="31">
        <f>'治具 設備-ME'!I190</f>
        <v>0</v>
      </c>
      <c r="J190" s="98" t="str">
        <f>IF(AND('治具 設備-ME'!J190="V",'治具 設備-ME'!N190="V"),'治具 設備-ME'!J190," ")</f>
        <v xml:space="preserve"> </v>
      </c>
      <c r="K190" s="47" t="str">
        <f>IF(AND('治具 設備-ME'!J190="V",'治具 設備-ME'!N190="V"),'治具 設備-ME'!K190," ")</f>
        <v xml:space="preserve"> </v>
      </c>
      <c r="L190" s="99" t="str">
        <f>IF(AND('治具 設備-ME'!J190="V",'治具 設備-ME'!N190="V"),'治具 設備-ME'!L190," ")</f>
        <v xml:space="preserve"> </v>
      </c>
      <c r="M190" s="99" t="str">
        <f>IF(AND('治具 設備-ME'!J190="V",'治具 設備-ME'!N190="V"),'治具 設備-ME'!M190," ")</f>
        <v xml:space="preserve"> </v>
      </c>
      <c r="N190" s="260"/>
      <c r="O190" s="76" t="str">
        <f t="shared" si="2"/>
        <v xml:space="preserve"> </v>
      </c>
      <c r="P190" s="75"/>
    </row>
    <row r="191" spans="1:16" ht="85.9" customHeight="1">
      <c r="A191" s="47" t="str">
        <f>IF(BOM續頁!AC198="V","延", IF(BOM續頁!AD198="V","新","  "))</f>
        <v xml:space="preserve">  </v>
      </c>
      <c r="B191" s="91">
        <f>BOM續頁!A198</f>
        <v>188</v>
      </c>
      <c r="C191" s="47">
        <f>BOM續頁!K198</f>
        <v>0</v>
      </c>
      <c r="D191" s="47">
        <f>BOM續頁!Q198</f>
        <v>0</v>
      </c>
      <c r="E191" s="33">
        <f>BOM續頁!R198</f>
        <v>0</v>
      </c>
      <c r="F191" s="33">
        <f>BOM續頁!S198</f>
        <v>0</v>
      </c>
      <c r="G191" s="31">
        <f>'治具 設備-ME'!G191</f>
        <v>0</v>
      </c>
      <c r="H191" s="31">
        <f>'治具 設備-ME'!H191</f>
        <v>0</v>
      </c>
      <c r="I191" s="31">
        <f>'治具 設備-ME'!I191</f>
        <v>0</v>
      </c>
      <c r="J191" s="98" t="str">
        <f>IF(AND('治具 設備-ME'!J191="V",'治具 設備-ME'!N191="V"),'治具 設備-ME'!J191," ")</f>
        <v xml:space="preserve"> </v>
      </c>
      <c r="K191" s="47" t="str">
        <f>IF(AND('治具 設備-ME'!J191="V",'治具 設備-ME'!N191="V"),'治具 設備-ME'!K191," ")</f>
        <v xml:space="preserve"> </v>
      </c>
      <c r="L191" s="99" t="str">
        <f>IF(AND('治具 設備-ME'!J191="V",'治具 設備-ME'!N191="V"),'治具 設備-ME'!L191," ")</f>
        <v xml:space="preserve"> </v>
      </c>
      <c r="M191" s="99" t="str">
        <f>IF(AND('治具 設備-ME'!J191="V",'治具 設備-ME'!N191="V"),'治具 設備-ME'!M191," ")</f>
        <v xml:space="preserve"> </v>
      </c>
      <c r="N191" s="260"/>
      <c r="O191" s="76" t="str">
        <f t="shared" si="2"/>
        <v xml:space="preserve"> </v>
      </c>
      <c r="P191" s="75"/>
    </row>
    <row r="192" spans="1:16" ht="85.9" customHeight="1">
      <c r="A192" s="47" t="str">
        <f>IF(BOM續頁!AC199="V","延", IF(BOM續頁!AD199="V","新","  "))</f>
        <v xml:space="preserve">  </v>
      </c>
      <c r="B192" s="91">
        <f>BOM續頁!A199</f>
        <v>189</v>
      </c>
      <c r="C192" s="47">
        <f>BOM續頁!K199</f>
        <v>0</v>
      </c>
      <c r="D192" s="47">
        <f>BOM續頁!Q199</f>
        <v>0</v>
      </c>
      <c r="E192" s="33">
        <f>BOM續頁!R199</f>
        <v>0</v>
      </c>
      <c r="F192" s="33">
        <f>BOM續頁!S199</f>
        <v>0</v>
      </c>
      <c r="G192" s="31">
        <f>'治具 設備-ME'!G192</f>
        <v>0</v>
      </c>
      <c r="H192" s="31">
        <f>'治具 設備-ME'!H192</f>
        <v>0</v>
      </c>
      <c r="I192" s="31">
        <f>'治具 設備-ME'!I192</f>
        <v>0</v>
      </c>
      <c r="J192" s="98" t="str">
        <f>IF(AND('治具 設備-ME'!J192="V",'治具 設備-ME'!N192="V"),'治具 設備-ME'!J192," ")</f>
        <v xml:space="preserve"> </v>
      </c>
      <c r="K192" s="47" t="str">
        <f>IF(AND('治具 設備-ME'!J192="V",'治具 設備-ME'!N192="V"),'治具 設備-ME'!K192," ")</f>
        <v xml:space="preserve"> </v>
      </c>
      <c r="L192" s="99" t="str">
        <f>IF(AND('治具 設備-ME'!J192="V",'治具 設備-ME'!N192="V"),'治具 設備-ME'!L192," ")</f>
        <v xml:space="preserve"> </v>
      </c>
      <c r="M192" s="99" t="str">
        <f>IF(AND('治具 設備-ME'!J192="V",'治具 設備-ME'!N192="V"),'治具 設備-ME'!M192," ")</f>
        <v xml:space="preserve"> </v>
      </c>
      <c r="N192" s="260"/>
      <c r="O192" s="76" t="str">
        <f t="shared" si="2"/>
        <v xml:space="preserve"> </v>
      </c>
      <c r="P192" s="75"/>
    </row>
    <row r="193" spans="1:16" ht="85.9" customHeight="1">
      <c r="A193" s="47" t="str">
        <f>IF(BOM續頁!AC200="V","延", IF(BOM續頁!AD200="V","新","  "))</f>
        <v xml:space="preserve">  </v>
      </c>
      <c r="B193" s="91">
        <f>BOM續頁!A200</f>
        <v>190</v>
      </c>
      <c r="C193" s="47">
        <f>BOM續頁!K200</f>
        <v>0</v>
      </c>
      <c r="D193" s="47">
        <f>BOM續頁!Q200</f>
        <v>0</v>
      </c>
      <c r="E193" s="33">
        <f>BOM續頁!R200</f>
        <v>0</v>
      </c>
      <c r="F193" s="33">
        <f>BOM續頁!S200</f>
        <v>0</v>
      </c>
      <c r="G193" s="31">
        <f>'治具 設備-ME'!G193</f>
        <v>0</v>
      </c>
      <c r="H193" s="31">
        <f>'治具 設備-ME'!H193</f>
        <v>0</v>
      </c>
      <c r="I193" s="31">
        <f>'治具 設備-ME'!I193</f>
        <v>0</v>
      </c>
      <c r="J193" s="98" t="str">
        <f>IF(AND('治具 設備-ME'!J193="V",'治具 設備-ME'!N193="V"),'治具 設備-ME'!J193," ")</f>
        <v xml:space="preserve"> </v>
      </c>
      <c r="K193" s="47" t="str">
        <f>IF(AND('治具 設備-ME'!J193="V",'治具 設備-ME'!N193="V"),'治具 設備-ME'!K193," ")</f>
        <v xml:space="preserve"> </v>
      </c>
      <c r="L193" s="99" t="str">
        <f>IF(AND('治具 設備-ME'!J193="V",'治具 設備-ME'!N193="V"),'治具 設備-ME'!L193," ")</f>
        <v xml:space="preserve"> </v>
      </c>
      <c r="M193" s="99" t="str">
        <f>IF(AND('治具 設備-ME'!J193="V",'治具 設備-ME'!N193="V"),'治具 設備-ME'!M193," ")</f>
        <v xml:space="preserve"> </v>
      </c>
      <c r="N193" s="260"/>
      <c r="O193" s="76" t="str">
        <f t="shared" si="2"/>
        <v xml:space="preserve"> </v>
      </c>
      <c r="P193" s="75"/>
    </row>
    <row r="194" spans="1:16" ht="85.9" customHeight="1">
      <c r="A194" s="47" t="str">
        <f>IF(BOM續頁!AC201="V","延", IF(BOM續頁!AD201="V","新","  "))</f>
        <v xml:space="preserve">  </v>
      </c>
      <c r="B194" s="91">
        <f>BOM續頁!A201</f>
        <v>191</v>
      </c>
      <c r="C194" s="47">
        <f>BOM續頁!K201</f>
        <v>0</v>
      </c>
      <c r="D194" s="47">
        <f>BOM續頁!Q201</f>
        <v>0</v>
      </c>
      <c r="E194" s="33">
        <f>BOM續頁!R201</f>
        <v>0</v>
      </c>
      <c r="F194" s="33">
        <f>BOM續頁!S201</f>
        <v>0</v>
      </c>
      <c r="G194" s="31">
        <f>'治具 設備-ME'!G194</f>
        <v>0</v>
      </c>
      <c r="H194" s="31">
        <f>'治具 設備-ME'!H194</f>
        <v>0</v>
      </c>
      <c r="I194" s="31">
        <f>'治具 設備-ME'!I194</f>
        <v>0</v>
      </c>
      <c r="J194" s="98" t="str">
        <f>IF(AND('治具 設備-ME'!J194="V",'治具 設備-ME'!N194="V"),'治具 設備-ME'!J194," ")</f>
        <v xml:space="preserve"> </v>
      </c>
      <c r="K194" s="47" t="str">
        <f>IF(AND('治具 設備-ME'!J194="V",'治具 設備-ME'!N194="V"),'治具 設備-ME'!K194," ")</f>
        <v xml:space="preserve"> </v>
      </c>
      <c r="L194" s="99" t="str">
        <f>IF(AND('治具 設備-ME'!J194="V",'治具 設備-ME'!N194="V"),'治具 設備-ME'!L194," ")</f>
        <v xml:space="preserve"> </v>
      </c>
      <c r="M194" s="99" t="str">
        <f>IF(AND('治具 設備-ME'!J194="V",'治具 設備-ME'!N194="V"),'治具 設備-ME'!M194," ")</f>
        <v xml:space="preserve"> </v>
      </c>
      <c r="N194" s="260"/>
      <c r="O194" s="76" t="str">
        <f t="shared" si="2"/>
        <v xml:space="preserve"> </v>
      </c>
      <c r="P194" s="75"/>
    </row>
    <row r="195" spans="1:16" ht="85.9" customHeight="1">
      <c r="A195" s="47" t="str">
        <f>IF(BOM續頁!AC202="V","延", IF(BOM續頁!AD202="V","新","  "))</f>
        <v xml:space="preserve">  </v>
      </c>
      <c r="B195" s="91">
        <f>BOM續頁!A202</f>
        <v>192</v>
      </c>
      <c r="C195" s="47">
        <f>BOM續頁!K202</f>
        <v>0</v>
      </c>
      <c r="D195" s="47">
        <f>BOM續頁!Q202</f>
        <v>0</v>
      </c>
      <c r="E195" s="33">
        <f>BOM續頁!R202</f>
        <v>0</v>
      </c>
      <c r="F195" s="33">
        <f>BOM續頁!S202</f>
        <v>0</v>
      </c>
      <c r="G195" s="31">
        <f>'治具 設備-ME'!G195</f>
        <v>0</v>
      </c>
      <c r="H195" s="31">
        <f>'治具 設備-ME'!H195</f>
        <v>0</v>
      </c>
      <c r="I195" s="31">
        <f>'治具 設備-ME'!I195</f>
        <v>0</v>
      </c>
      <c r="J195" s="98" t="str">
        <f>IF(AND('治具 設備-ME'!J195="V",'治具 設備-ME'!N195="V"),'治具 設備-ME'!J195," ")</f>
        <v xml:space="preserve"> </v>
      </c>
      <c r="K195" s="47" t="str">
        <f>IF(AND('治具 設備-ME'!J195="V",'治具 設備-ME'!N195="V"),'治具 設備-ME'!K195," ")</f>
        <v xml:space="preserve"> </v>
      </c>
      <c r="L195" s="99" t="str">
        <f>IF(AND('治具 設備-ME'!J195="V",'治具 設備-ME'!N195="V"),'治具 設備-ME'!L195," ")</f>
        <v xml:space="preserve"> </v>
      </c>
      <c r="M195" s="99" t="str">
        <f>IF(AND('治具 設備-ME'!J195="V",'治具 設備-ME'!N195="V"),'治具 設備-ME'!M195," ")</f>
        <v xml:space="preserve"> </v>
      </c>
      <c r="N195" s="260"/>
      <c r="O195" s="76" t="str">
        <f t="shared" si="2"/>
        <v xml:space="preserve"> </v>
      </c>
      <c r="P195" s="75"/>
    </row>
    <row r="196" spans="1:16" ht="85.9" customHeight="1">
      <c r="A196" s="47" t="str">
        <f>IF(BOM續頁!AC203="V","延", IF(BOM續頁!AD203="V","新","  "))</f>
        <v xml:space="preserve">  </v>
      </c>
      <c r="B196" s="91">
        <f>BOM續頁!A203</f>
        <v>193</v>
      </c>
      <c r="C196" s="47">
        <f>BOM續頁!K203</f>
        <v>0</v>
      </c>
      <c r="D196" s="47">
        <f>BOM續頁!Q203</f>
        <v>0</v>
      </c>
      <c r="E196" s="33">
        <f>BOM續頁!R203</f>
        <v>0</v>
      </c>
      <c r="F196" s="33">
        <f>BOM續頁!S203</f>
        <v>0</v>
      </c>
      <c r="G196" s="31">
        <f>'治具 設備-ME'!G196</f>
        <v>0</v>
      </c>
      <c r="H196" s="31">
        <f>'治具 設備-ME'!H196</f>
        <v>0</v>
      </c>
      <c r="I196" s="31">
        <f>'治具 設備-ME'!I196</f>
        <v>0</v>
      </c>
      <c r="J196" s="98" t="str">
        <f>IF(AND('治具 設備-ME'!J196="V",'治具 設備-ME'!N196="V"),'治具 設備-ME'!J196," ")</f>
        <v xml:space="preserve"> </v>
      </c>
      <c r="K196" s="47" t="str">
        <f>IF(AND('治具 設備-ME'!J196="V",'治具 設備-ME'!N196="V"),'治具 設備-ME'!K196," ")</f>
        <v xml:space="preserve"> </v>
      </c>
      <c r="L196" s="99" t="str">
        <f>IF(AND('治具 設備-ME'!J196="V",'治具 設備-ME'!N196="V"),'治具 設備-ME'!L196," ")</f>
        <v xml:space="preserve"> </v>
      </c>
      <c r="M196" s="99" t="str">
        <f>IF(AND('治具 設備-ME'!J196="V",'治具 設備-ME'!N196="V"),'治具 設備-ME'!M196," ")</f>
        <v xml:space="preserve"> </v>
      </c>
      <c r="N196" s="260"/>
      <c r="O196" s="76" t="str">
        <f t="shared" si="2"/>
        <v xml:space="preserve"> </v>
      </c>
      <c r="P196" s="75"/>
    </row>
    <row r="197" spans="1:16" ht="85.9" customHeight="1">
      <c r="A197" s="47" t="str">
        <f>IF(BOM續頁!AC204="V","延", IF(BOM續頁!AD204="V","新","  "))</f>
        <v xml:space="preserve">  </v>
      </c>
      <c r="B197" s="91">
        <f>BOM續頁!A204</f>
        <v>194</v>
      </c>
      <c r="C197" s="47">
        <f>BOM續頁!K204</f>
        <v>0</v>
      </c>
      <c r="D197" s="47">
        <f>BOM續頁!Q204</f>
        <v>0</v>
      </c>
      <c r="E197" s="33">
        <f>BOM續頁!R204</f>
        <v>0</v>
      </c>
      <c r="F197" s="33">
        <f>BOM續頁!S204</f>
        <v>0</v>
      </c>
      <c r="G197" s="31">
        <f>'治具 設備-ME'!G197</f>
        <v>0</v>
      </c>
      <c r="H197" s="31">
        <f>'治具 設備-ME'!H197</f>
        <v>0</v>
      </c>
      <c r="I197" s="31">
        <f>'治具 設備-ME'!I197</f>
        <v>0</v>
      </c>
      <c r="J197" s="98" t="str">
        <f>IF(AND('治具 設備-ME'!J197="V",'治具 設備-ME'!N197="V"),'治具 設備-ME'!J197," ")</f>
        <v xml:space="preserve"> </v>
      </c>
      <c r="K197" s="47" t="str">
        <f>IF(AND('治具 設備-ME'!J197="V",'治具 設備-ME'!N197="V"),'治具 設備-ME'!K197," ")</f>
        <v xml:space="preserve"> </v>
      </c>
      <c r="L197" s="99" t="str">
        <f>IF(AND('治具 設備-ME'!J197="V",'治具 設備-ME'!N197="V"),'治具 設備-ME'!L197," ")</f>
        <v xml:space="preserve"> </v>
      </c>
      <c r="M197" s="99" t="str">
        <f>IF(AND('治具 設備-ME'!J197="V",'治具 設備-ME'!N197="V"),'治具 設備-ME'!M197," ")</f>
        <v xml:space="preserve"> </v>
      </c>
      <c r="N197" s="260"/>
      <c r="O197" s="76" t="str">
        <f t="shared" ref="O197:O203" si="3">IFERROR(L197*N197, " ")</f>
        <v xml:space="preserve"> </v>
      </c>
      <c r="P197" s="75"/>
    </row>
    <row r="198" spans="1:16" ht="85.9" customHeight="1">
      <c r="A198" s="47" t="str">
        <f>IF(BOM續頁!AC205="V","延", IF(BOM續頁!AD205="V","新","  "))</f>
        <v xml:space="preserve">  </v>
      </c>
      <c r="B198" s="91">
        <f>BOM續頁!A205</f>
        <v>195</v>
      </c>
      <c r="C198" s="47">
        <f>BOM續頁!K205</f>
        <v>0</v>
      </c>
      <c r="D198" s="47">
        <f>BOM續頁!Q205</f>
        <v>0</v>
      </c>
      <c r="E198" s="33">
        <f>BOM續頁!R205</f>
        <v>0</v>
      </c>
      <c r="F198" s="33">
        <f>BOM續頁!S205</f>
        <v>0</v>
      </c>
      <c r="G198" s="31">
        <f>'治具 設備-ME'!G198</f>
        <v>0</v>
      </c>
      <c r="H198" s="31">
        <f>'治具 設備-ME'!H198</f>
        <v>0</v>
      </c>
      <c r="I198" s="31">
        <f>'治具 設備-ME'!I198</f>
        <v>0</v>
      </c>
      <c r="J198" s="98" t="str">
        <f>IF(AND('治具 設備-ME'!J198="V",'治具 設備-ME'!N198="V"),'治具 設備-ME'!J198," ")</f>
        <v xml:space="preserve"> </v>
      </c>
      <c r="K198" s="47" t="str">
        <f>IF(AND('治具 設備-ME'!J198="V",'治具 設備-ME'!N198="V"),'治具 設備-ME'!K198," ")</f>
        <v xml:space="preserve"> </v>
      </c>
      <c r="L198" s="99" t="str">
        <f>IF(AND('治具 設備-ME'!J198="V",'治具 設備-ME'!N198="V"),'治具 設備-ME'!L198," ")</f>
        <v xml:space="preserve"> </v>
      </c>
      <c r="M198" s="99" t="str">
        <f>IF(AND('治具 設備-ME'!J198="V",'治具 設備-ME'!N198="V"),'治具 設備-ME'!M198," ")</f>
        <v xml:space="preserve"> </v>
      </c>
      <c r="N198" s="260"/>
      <c r="O198" s="76" t="str">
        <f t="shared" si="3"/>
        <v xml:space="preserve"> </v>
      </c>
      <c r="P198" s="75"/>
    </row>
    <row r="199" spans="1:16" ht="85.9" customHeight="1">
      <c r="A199" s="47" t="str">
        <f>IF(BOM續頁!AC206="V","延", IF(BOM續頁!AD206="V","新","  "))</f>
        <v xml:space="preserve">  </v>
      </c>
      <c r="B199" s="91">
        <f>BOM續頁!A206</f>
        <v>196</v>
      </c>
      <c r="C199" s="47">
        <f>BOM續頁!K206</f>
        <v>0</v>
      </c>
      <c r="D199" s="47">
        <f>BOM續頁!Q206</f>
        <v>0</v>
      </c>
      <c r="E199" s="33">
        <f>BOM續頁!R206</f>
        <v>0</v>
      </c>
      <c r="F199" s="33">
        <f>BOM續頁!S206</f>
        <v>0</v>
      </c>
      <c r="G199" s="31">
        <f>'治具 設備-ME'!G199</f>
        <v>0</v>
      </c>
      <c r="H199" s="31">
        <f>'治具 設備-ME'!H199</f>
        <v>0</v>
      </c>
      <c r="I199" s="31">
        <f>'治具 設備-ME'!I199</f>
        <v>0</v>
      </c>
      <c r="J199" s="98" t="str">
        <f>IF(AND('治具 設備-ME'!J199="V",'治具 設備-ME'!N199="V"),'治具 設備-ME'!J199," ")</f>
        <v xml:space="preserve"> </v>
      </c>
      <c r="K199" s="47" t="str">
        <f>IF(AND('治具 設備-ME'!J199="V",'治具 設備-ME'!N199="V"),'治具 設備-ME'!K199," ")</f>
        <v xml:space="preserve"> </v>
      </c>
      <c r="L199" s="99" t="str">
        <f>IF(AND('治具 設備-ME'!J199="V",'治具 設備-ME'!N199="V"),'治具 設備-ME'!L199," ")</f>
        <v xml:space="preserve"> </v>
      </c>
      <c r="M199" s="99" t="str">
        <f>IF(AND('治具 設備-ME'!J199="V",'治具 設備-ME'!N199="V"),'治具 設備-ME'!M199," ")</f>
        <v xml:space="preserve"> </v>
      </c>
      <c r="N199" s="260"/>
      <c r="O199" s="76" t="str">
        <f t="shared" si="3"/>
        <v xml:space="preserve"> </v>
      </c>
      <c r="P199" s="75"/>
    </row>
    <row r="200" spans="1:16" ht="85.9" customHeight="1">
      <c r="A200" s="47" t="str">
        <f>IF(BOM續頁!AC207="V","延", IF(BOM續頁!AD207="V","新","  "))</f>
        <v xml:space="preserve">  </v>
      </c>
      <c r="B200" s="91">
        <f>BOM續頁!A207</f>
        <v>197</v>
      </c>
      <c r="C200" s="47">
        <f>BOM續頁!K207</f>
        <v>0</v>
      </c>
      <c r="D200" s="47">
        <f>BOM續頁!Q207</f>
        <v>0</v>
      </c>
      <c r="E200" s="33">
        <f>BOM續頁!R207</f>
        <v>0</v>
      </c>
      <c r="F200" s="33">
        <f>BOM續頁!S207</f>
        <v>0</v>
      </c>
      <c r="G200" s="31">
        <f>'治具 設備-ME'!G200</f>
        <v>0</v>
      </c>
      <c r="H200" s="31">
        <f>'治具 設備-ME'!H200</f>
        <v>0</v>
      </c>
      <c r="I200" s="31">
        <f>'治具 設備-ME'!I200</f>
        <v>0</v>
      </c>
      <c r="J200" s="98" t="str">
        <f>IF(AND('治具 設備-ME'!J200="V",'治具 設備-ME'!N200="V"),'治具 設備-ME'!J200," ")</f>
        <v xml:space="preserve"> </v>
      </c>
      <c r="K200" s="47" t="str">
        <f>IF(AND('治具 設備-ME'!J200="V",'治具 設備-ME'!N200="V"),'治具 設備-ME'!K200," ")</f>
        <v xml:space="preserve"> </v>
      </c>
      <c r="L200" s="99" t="str">
        <f>IF(AND('治具 設備-ME'!J200="V",'治具 設備-ME'!N200="V"),'治具 設備-ME'!L200," ")</f>
        <v xml:space="preserve"> </v>
      </c>
      <c r="M200" s="99" t="str">
        <f>IF(AND('治具 設備-ME'!J200="V",'治具 設備-ME'!N200="V"),'治具 設備-ME'!M200," ")</f>
        <v xml:space="preserve"> </v>
      </c>
      <c r="N200" s="260"/>
      <c r="O200" s="76" t="str">
        <f t="shared" si="3"/>
        <v xml:space="preserve"> </v>
      </c>
      <c r="P200" s="75"/>
    </row>
    <row r="201" spans="1:16" ht="85.9" customHeight="1">
      <c r="A201" s="47" t="str">
        <f>IF(BOM續頁!AC208="V","延", IF(BOM續頁!AD208="V","新","  "))</f>
        <v xml:space="preserve">  </v>
      </c>
      <c r="B201" s="91">
        <f>BOM續頁!A208</f>
        <v>198</v>
      </c>
      <c r="C201" s="47">
        <f>BOM續頁!K208</f>
        <v>0</v>
      </c>
      <c r="D201" s="47">
        <f>BOM續頁!Q208</f>
        <v>0</v>
      </c>
      <c r="E201" s="33">
        <f>BOM續頁!R208</f>
        <v>0</v>
      </c>
      <c r="F201" s="33">
        <f>BOM續頁!S208</f>
        <v>0</v>
      </c>
      <c r="G201" s="31">
        <f>'治具 設備-ME'!G201</f>
        <v>0</v>
      </c>
      <c r="H201" s="31">
        <f>'治具 設備-ME'!H201</f>
        <v>0</v>
      </c>
      <c r="I201" s="31">
        <f>'治具 設備-ME'!I201</f>
        <v>0</v>
      </c>
      <c r="J201" s="98" t="str">
        <f>IF(AND('治具 設備-ME'!J201="V",'治具 設備-ME'!N201="V"),'治具 設備-ME'!J201," ")</f>
        <v xml:space="preserve"> </v>
      </c>
      <c r="K201" s="47" t="str">
        <f>IF(AND('治具 設備-ME'!J201="V",'治具 設備-ME'!N201="V"),'治具 設備-ME'!K201," ")</f>
        <v xml:space="preserve"> </v>
      </c>
      <c r="L201" s="99" t="str">
        <f>IF(AND('治具 設備-ME'!J201="V",'治具 設備-ME'!N201="V"),'治具 設備-ME'!L201," ")</f>
        <v xml:space="preserve"> </v>
      </c>
      <c r="M201" s="99" t="str">
        <f>IF(AND('治具 設備-ME'!J201="V",'治具 設備-ME'!N201="V"),'治具 設備-ME'!M201," ")</f>
        <v xml:space="preserve"> </v>
      </c>
      <c r="N201" s="260"/>
      <c r="O201" s="76" t="str">
        <f t="shared" si="3"/>
        <v xml:space="preserve"> </v>
      </c>
      <c r="P201" s="75"/>
    </row>
    <row r="202" spans="1:16" ht="85.9" customHeight="1">
      <c r="A202" s="47" t="str">
        <f>IF(BOM續頁!AC209="V","延", IF(BOM續頁!AD209="V","新","  "))</f>
        <v xml:space="preserve">  </v>
      </c>
      <c r="B202" s="91">
        <f>BOM續頁!A209</f>
        <v>199</v>
      </c>
      <c r="C202" s="47">
        <f>BOM續頁!K209</f>
        <v>0</v>
      </c>
      <c r="D202" s="47">
        <f>BOM續頁!Q209</f>
        <v>0</v>
      </c>
      <c r="E202" s="33">
        <f>BOM續頁!R209</f>
        <v>0</v>
      </c>
      <c r="F202" s="33">
        <f>BOM續頁!S209</f>
        <v>0</v>
      </c>
      <c r="G202" s="31">
        <f>'治具 設備-ME'!G202</f>
        <v>0</v>
      </c>
      <c r="H202" s="31">
        <f>'治具 設備-ME'!H202</f>
        <v>0</v>
      </c>
      <c r="I202" s="31">
        <f>'治具 設備-ME'!I202</f>
        <v>0</v>
      </c>
      <c r="J202" s="98" t="str">
        <f>IF(AND('治具 設備-ME'!J202="V",'治具 設備-ME'!N202="V"),'治具 設備-ME'!J202," ")</f>
        <v xml:space="preserve"> </v>
      </c>
      <c r="K202" s="47" t="str">
        <f>IF(AND('治具 設備-ME'!J202="V",'治具 設備-ME'!N202="V"),'治具 設備-ME'!K202," ")</f>
        <v xml:space="preserve"> </v>
      </c>
      <c r="L202" s="99" t="str">
        <f>IF(AND('治具 設備-ME'!J202="V",'治具 設備-ME'!N202="V"),'治具 設備-ME'!L202," ")</f>
        <v xml:space="preserve"> </v>
      </c>
      <c r="M202" s="99" t="str">
        <f>IF(AND('治具 設備-ME'!J202="V",'治具 設備-ME'!N202="V"),'治具 設備-ME'!M202," ")</f>
        <v xml:space="preserve"> </v>
      </c>
      <c r="N202" s="260"/>
      <c r="O202" s="76" t="str">
        <f t="shared" si="3"/>
        <v xml:space="preserve"> </v>
      </c>
      <c r="P202" s="75"/>
    </row>
    <row r="203" spans="1:16" ht="85.9" customHeight="1">
      <c r="A203" s="47" t="str">
        <f>IF(BOM續頁!AC210="V","延", IF(BOM續頁!AD210="V","新","  "))</f>
        <v xml:space="preserve">  </v>
      </c>
      <c r="B203" s="91">
        <f>BOM續頁!A210</f>
        <v>200</v>
      </c>
      <c r="C203" s="47">
        <f>BOM續頁!K210</f>
        <v>0</v>
      </c>
      <c r="D203" s="47">
        <f>BOM續頁!Q210</f>
        <v>0</v>
      </c>
      <c r="E203" s="33">
        <f>BOM續頁!R210</f>
        <v>0</v>
      </c>
      <c r="F203" s="33">
        <f>BOM續頁!S210</f>
        <v>0</v>
      </c>
      <c r="G203" s="31">
        <f>'治具 設備-ME'!G203</f>
        <v>0</v>
      </c>
      <c r="H203" s="31">
        <f>'治具 設備-ME'!H203</f>
        <v>0</v>
      </c>
      <c r="I203" s="31">
        <f>'治具 設備-ME'!I203</f>
        <v>0</v>
      </c>
      <c r="J203" s="98" t="str">
        <f>IF(AND('治具 設備-ME'!J203="V",'治具 設備-ME'!N203="V"),'治具 設備-ME'!J203," ")</f>
        <v xml:space="preserve"> </v>
      </c>
      <c r="K203" s="47" t="str">
        <f>IF(AND('治具 設備-ME'!J203="V",'治具 設備-ME'!N203="V"),'治具 設備-ME'!K203," ")</f>
        <v xml:space="preserve"> </v>
      </c>
      <c r="L203" s="99" t="str">
        <f>IF(AND('治具 設備-ME'!J203="V",'治具 設備-ME'!N203="V"),'治具 設備-ME'!L203," ")</f>
        <v xml:space="preserve"> </v>
      </c>
      <c r="M203" s="99" t="str">
        <f>IF(AND('治具 設備-ME'!J203="V",'治具 設備-ME'!N203="V"),'治具 設備-ME'!M203," ")</f>
        <v xml:space="preserve"> </v>
      </c>
      <c r="N203" s="260"/>
      <c r="O203" s="76" t="str">
        <f t="shared" si="3"/>
        <v xml:space="preserve"> </v>
      </c>
      <c r="P203" s="75"/>
    </row>
  </sheetData>
  <sheetProtection sheet="1" objects="1" scenarios="1" selectLockedCells="1"/>
  <autoFilter ref="C3:F104"/>
  <mergeCells count="4">
    <mergeCell ref="G1:I1"/>
    <mergeCell ref="G2:M2"/>
    <mergeCell ref="J1:P1"/>
    <mergeCell ref="N2:P2"/>
  </mergeCells>
  <phoneticPr fontId="4" type="noConversion"/>
  <conditionalFormatting sqref="L18">
    <cfRule type="expression" dxfId="23" priority="3">
      <formula>J18="V"</formula>
    </cfRule>
  </conditionalFormatting>
  <conditionalFormatting sqref="N4:N203">
    <cfRule type="expression" dxfId="22" priority="2">
      <formula>J4="V"</formula>
    </cfRule>
  </conditionalFormatting>
  <conditionalFormatting sqref="P4:P203">
    <cfRule type="expression" dxfId="21" priority="1">
      <formula>J4="V"</formula>
    </cfRule>
  </conditionalFormatting>
  <pageMargins left="0.70866141732283472" right="0.70866141732283472" top="0.74803149606299213" bottom="0.74803149606299213" header="0.31496062992125984" footer="0.31496062992125984"/>
  <pageSetup paperSize="8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theme="6" tint="0.59999389629810485"/>
  </sheetPr>
  <dimension ref="A1:Z203"/>
  <sheetViews>
    <sheetView showZeros="0" zoomScale="40" zoomScaleNormal="40" workbookViewId="0">
      <selection activeCell="W7" sqref="W7"/>
    </sheetView>
  </sheetViews>
  <sheetFormatPr defaultColWidth="8.75" defaultRowHeight="21"/>
  <cols>
    <col min="1" max="1" width="13.625" style="50" customWidth="1"/>
    <col min="2" max="2" width="15.625" style="50" customWidth="1"/>
    <col min="3" max="3" width="23.5" style="50" customWidth="1"/>
    <col min="4" max="4" width="33.125" style="50" customWidth="1"/>
    <col min="5" max="5" width="34.375" style="50" customWidth="1"/>
    <col min="6" max="6" width="23.5" style="50" customWidth="1"/>
    <col min="7" max="9" width="41" style="50" customWidth="1"/>
    <col min="10" max="10" width="13.875" style="35" customWidth="1"/>
    <col min="11" max="11" width="61.375" style="57" customWidth="1"/>
    <col min="12" max="12" width="16.25" style="58" customWidth="1"/>
    <col min="13" max="13" width="54.625" style="58" customWidth="1"/>
    <col min="14" max="14" width="37.75" style="85" customWidth="1"/>
    <col min="15" max="15" width="29.625" style="85" customWidth="1"/>
    <col min="16" max="16" width="61.25" style="50" customWidth="1"/>
    <col min="17" max="17" width="15.5" style="50" customWidth="1"/>
    <col min="18" max="18" width="53.75" style="50" customWidth="1"/>
    <col min="19" max="19" width="19.625" style="50" customWidth="1"/>
    <col min="20" max="20" width="57.625" style="50" customWidth="1"/>
    <col min="21" max="21" width="34.5" style="85" customWidth="1"/>
    <col min="22" max="22" width="30.75" style="85" customWidth="1"/>
    <col min="23" max="23" width="67.75" style="50" customWidth="1"/>
    <col min="24" max="24" width="8.75" style="50"/>
    <col min="25" max="26" width="18.75" style="50" customWidth="1"/>
    <col min="27" max="16384" width="8.75" style="50"/>
  </cols>
  <sheetData>
    <row r="1" spans="1:26" ht="54" customHeight="1">
      <c r="A1" s="49"/>
      <c r="B1" s="49"/>
      <c r="C1" s="49"/>
      <c r="D1" s="49"/>
      <c r="E1" s="49"/>
      <c r="F1" s="49"/>
      <c r="G1" s="503" t="s">
        <v>107</v>
      </c>
      <c r="H1" s="503"/>
      <c r="I1" s="503"/>
      <c r="J1" s="505" t="s">
        <v>81</v>
      </c>
      <c r="K1" s="505"/>
      <c r="L1" s="505"/>
      <c r="M1" s="505"/>
      <c r="N1" s="505"/>
      <c r="O1" s="505"/>
      <c r="P1" s="505"/>
      <c r="Q1" s="513" t="s">
        <v>48</v>
      </c>
      <c r="R1" s="486"/>
      <c r="S1" s="486"/>
      <c r="T1" s="486"/>
      <c r="U1" s="486"/>
      <c r="V1" s="486"/>
      <c r="W1" s="486"/>
    </row>
    <row r="2" spans="1:26" ht="54" customHeight="1">
      <c r="A2" s="49"/>
      <c r="B2" s="49"/>
      <c r="C2" s="49"/>
      <c r="D2" s="49"/>
      <c r="E2" s="72"/>
      <c r="F2" s="73"/>
      <c r="G2" s="511" t="s">
        <v>90</v>
      </c>
      <c r="H2" s="512"/>
      <c r="I2" s="512"/>
      <c r="J2" s="503"/>
      <c r="K2" s="503"/>
      <c r="L2" s="503"/>
      <c r="M2" s="503"/>
      <c r="N2" s="510" t="s">
        <v>106</v>
      </c>
      <c r="O2" s="484"/>
      <c r="P2" s="485"/>
      <c r="Q2" s="490" t="s">
        <v>90</v>
      </c>
      <c r="R2" s="490"/>
      <c r="S2" s="490"/>
      <c r="T2" s="490"/>
      <c r="U2" s="510" t="s">
        <v>106</v>
      </c>
      <c r="V2" s="484"/>
      <c r="W2" s="485"/>
    </row>
    <row r="3" spans="1:26" ht="30" customHeight="1">
      <c r="A3" s="91" t="s">
        <v>46</v>
      </c>
      <c r="B3" s="91" t="s">
        <v>17</v>
      </c>
      <c r="C3" s="32" t="s">
        <v>22</v>
      </c>
      <c r="D3" s="91" t="s">
        <v>21</v>
      </c>
      <c r="E3" s="91" t="s">
        <v>28</v>
      </c>
      <c r="F3" s="91" t="s">
        <v>18</v>
      </c>
      <c r="G3" s="94" t="s">
        <v>62</v>
      </c>
      <c r="H3" s="94" t="s">
        <v>108</v>
      </c>
      <c r="I3" s="94" t="s">
        <v>109</v>
      </c>
      <c r="J3" s="51" t="s">
        <v>66</v>
      </c>
      <c r="K3" s="52" t="s">
        <v>64</v>
      </c>
      <c r="L3" s="53" t="s">
        <v>63</v>
      </c>
      <c r="M3" s="53" t="s">
        <v>47</v>
      </c>
      <c r="N3" s="95" t="s">
        <v>61</v>
      </c>
      <c r="O3" s="95" t="s">
        <v>67</v>
      </c>
      <c r="P3" s="96" t="s">
        <v>47</v>
      </c>
      <c r="Q3" s="51" t="s">
        <v>66</v>
      </c>
      <c r="R3" s="55" t="s">
        <v>65</v>
      </c>
      <c r="S3" s="56" t="s">
        <v>52</v>
      </c>
      <c r="T3" s="53" t="s">
        <v>47</v>
      </c>
      <c r="U3" s="101" t="s">
        <v>68</v>
      </c>
      <c r="V3" s="95" t="s">
        <v>67</v>
      </c>
      <c r="W3" s="92" t="s">
        <v>47</v>
      </c>
    </row>
    <row r="4" spans="1:26" ht="85.9" customHeight="1">
      <c r="A4" s="47" t="str">
        <f>IF(BOM續頁!AC11="V","延", IF(BOM續頁!AD11="V","新","  "))</f>
        <v>新</v>
      </c>
      <c r="B4" s="91">
        <f>BOM續頁!A11</f>
        <v>1</v>
      </c>
      <c r="C4" s="47" t="str">
        <f>BOM續頁!K11</f>
        <v>Test-53510-BZ100</v>
      </c>
      <c r="D4" s="47" t="str">
        <f>BOM續頁!Q11</f>
        <v xml:space="preserve">引擎蓋鎖 </v>
      </c>
      <c r="E4" s="33" t="str">
        <f>BOM續頁!R11</f>
        <v>HOOD LOCK ASSY</v>
      </c>
      <c r="F4" s="33" t="str">
        <f>BOM續頁!S11</f>
        <v/>
      </c>
      <c r="G4" s="31" t="str">
        <f>'治具 設備-ME'!G4</f>
        <v>全檢</v>
      </c>
      <c r="H4" s="31">
        <f>'治具 設備-ME'!H4</f>
        <v>30</v>
      </c>
      <c r="I4" s="31" t="str">
        <f>'治具 設備-ME'!I4</f>
        <v>V</v>
      </c>
      <c r="J4" s="98" t="str">
        <f>IF(AND('治具 設備-ME'!J4="V",'治具 設備-ME'!O4="V"),'治具 設備-ME'!J4," ")</f>
        <v>V</v>
      </c>
      <c r="K4" s="47" t="str">
        <f>IF(AND('治具 設備-ME'!J4="V",'治具 設備-ME'!O4="V"),'治具 設備-ME'!K4," ")</f>
        <v>全檢治具</v>
      </c>
      <c r="L4" s="99">
        <f>IF(AND('治具 設備-ME'!J4="V",'治具 設備-ME'!O4="V"),'治具 設備-ME'!L4," ")</f>
        <v>1</v>
      </c>
      <c r="M4" s="99">
        <f>IF(AND('治具 設備-ME'!J4="V",'治具 設備-ME'!O4="V"),'治具 設備-ME'!M4," ")</f>
        <v>0</v>
      </c>
      <c r="N4" s="260"/>
      <c r="O4" s="76">
        <f>IFERROR(L4*N4, " ")</f>
        <v>0</v>
      </c>
      <c r="P4" s="75"/>
      <c r="Q4" s="39" t="str">
        <f>IF(AND('治具 設備-ME'!J4="V",'治具 設備-ME'!P4="V"),'治具 設備-ME'!P4," ")</f>
        <v>V</v>
      </c>
      <c r="R4" s="39" t="str">
        <f>IF(AND('治具 設備-ME'!J4="V",'治具 設備-ME'!P4="V"),'治具 設備-ME'!Q4," ")</f>
        <v>全檢機</v>
      </c>
      <c r="S4" s="39">
        <f>IF(AND('治具 設備-ME'!J4="V",'治具 設備-ME'!P4="V"),'治具 設備-ME'!R4," ")</f>
        <v>1</v>
      </c>
      <c r="T4" s="39">
        <f>IF(AND('治具 設備-ME'!J4="V",'治具 設備-ME'!P4="V"),'治具 設備-ME'!S4," ")</f>
        <v>0</v>
      </c>
      <c r="U4" s="260">
        <v>2</v>
      </c>
      <c r="V4" s="76">
        <f>IFERROR(S4*U4," ")</f>
        <v>2</v>
      </c>
      <c r="W4" s="75"/>
      <c r="Y4" s="40" t="s">
        <v>110</v>
      </c>
      <c r="Z4" s="76">
        <f>SUM(O4:O203)</f>
        <v>0</v>
      </c>
    </row>
    <row r="5" spans="1:26" ht="85.9" customHeight="1">
      <c r="A5" s="47" t="str">
        <f>IF(BOM續頁!AC12="V","延", IF(BOM續頁!AD12="V","新","  "))</f>
        <v>新</v>
      </c>
      <c r="B5" s="91">
        <f>BOM續頁!A12</f>
        <v>2</v>
      </c>
      <c r="C5" s="47" t="str">
        <f>BOM續頁!K12</f>
        <v>53512-52040</v>
      </c>
      <c r="D5" s="47" t="str">
        <f>BOM續頁!Q12</f>
        <v xml:space="preserve">蓋板 RH </v>
      </c>
      <c r="E5" s="33" t="str">
        <f>BOM續頁!R12</f>
        <v>COVER PLATE RH</v>
      </c>
      <c r="F5" s="33" t="str">
        <f>BOM續頁!S12</f>
        <v/>
      </c>
      <c r="G5" s="31">
        <f>'治具 設備-ME'!G5</f>
        <v>0</v>
      </c>
      <c r="H5" s="31">
        <f>'治具 設備-ME'!H5</f>
        <v>0</v>
      </c>
      <c r="I5" s="31">
        <f>'治具 設備-ME'!I5</f>
        <v>0</v>
      </c>
      <c r="J5" s="98" t="str">
        <f>IF(AND('治具 設備-ME'!J5="V",'治具 設備-ME'!O5="V"),'治具 設備-ME'!J5," ")</f>
        <v xml:space="preserve"> </v>
      </c>
      <c r="K5" s="47" t="str">
        <f>IF(AND('治具 設備-ME'!J5="V",'治具 設備-ME'!O5="V"),'治具 設備-ME'!K5," ")</f>
        <v xml:space="preserve"> </v>
      </c>
      <c r="L5" s="99" t="str">
        <f>IF(AND('治具 設備-ME'!J5="V",'治具 設備-ME'!O5="V"),'治具 設備-ME'!L5," ")</f>
        <v xml:space="preserve"> </v>
      </c>
      <c r="M5" s="99" t="str">
        <f>IF(AND('治具 設備-ME'!J5="V",'治具 設備-ME'!O5="V"),'治具 設備-ME'!M5," ")</f>
        <v xml:space="preserve"> </v>
      </c>
      <c r="N5" s="260"/>
      <c r="O5" s="76" t="str">
        <f t="shared" ref="O5:O68" si="0">IFERROR(L5*N5, " ")</f>
        <v xml:space="preserve"> </v>
      </c>
      <c r="P5" s="75"/>
      <c r="Q5" s="39" t="str">
        <f>IF(AND('治具 設備-ME'!J5="V",'治具 設備-ME'!P5="V"),'治具 設備-ME'!P5," ")</f>
        <v xml:space="preserve"> </v>
      </c>
      <c r="R5" s="39" t="str">
        <f>IF(AND('治具 設備-ME'!J5="V",'治具 設備-ME'!P5="V"),'治具 設備-ME'!Q5," ")</f>
        <v xml:space="preserve"> </v>
      </c>
      <c r="S5" s="39" t="str">
        <f>IF(AND('治具 設備-ME'!J5="V",'治具 設備-ME'!P5="V"),'治具 設備-ME'!R5," ")</f>
        <v xml:space="preserve"> </v>
      </c>
      <c r="T5" s="39" t="str">
        <f>IF(AND('治具 設備-ME'!J5="V",'治具 設備-ME'!P5="V"),'治具 設備-ME'!S5," ")</f>
        <v xml:space="preserve"> </v>
      </c>
      <c r="U5" s="260"/>
      <c r="V5" s="76" t="str">
        <f t="shared" ref="V5:V68" si="1">IFERROR(S5*U5," ")</f>
        <v xml:space="preserve"> </v>
      </c>
      <c r="W5" s="75"/>
      <c r="Y5" s="275" t="s">
        <v>245</v>
      </c>
      <c r="Z5" s="76">
        <f>SUM(V4:V203)</f>
        <v>2</v>
      </c>
    </row>
    <row r="6" spans="1:26" ht="85.9" customHeight="1">
      <c r="A6" s="47" t="str">
        <f>IF(BOM續頁!AC13="V","延", IF(BOM續頁!AD13="V","新","  "))</f>
        <v>新</v>
      </c>
      <c r="B6" s="91">
        <f>BOM續頁!A13</f>
        <v>3</v>
      </c>
      <c r="C6" s="47" t="str">
        <f>BOM續頁!K13</f>
        <v>53513-12080</v>
      </c>
      <c r="D6" s="47" t="str">
        <f>BOM續頁!Q13</f>
        <v xml:space="preserve">扣板 </v>
      </c>
      <c r="E6" s="33" t="str">
        <f>BOM續頁!R13</f>
        <v>LATCH</v>
      </c>
      <c r="F6" s="33" t="str">
        <f>BOM續頁!S13</f>
        <v/>
      </c>
      <c r="G6" s="31" t="str">
        <f>'治具 設備-ME'!G6</f>
        <v>扣板鉚合</v>
      </c>
      <c r="H6" s="31">
        <f>'治具 設備-ME'!H6</f>
        <v>20</v>
      </c>
      <c r="I6" s="31" t="str">
        <f>'治具 設備-ME'!I6</f>
        <v>V</v>
      </c>
      <c r="J6" s="98" t="str">
        <f>IF(AND('治具 設備-ME'!J6="V",'治具 設備-ME'!O6="V"),'治具 設備-ME'!J6," ")</f>
        <v xml:space="preserve"> </v>
      </c>
      <c r="K6" s="47" t="str">
        <f>IF(AND('治具 設備-ME'!J6="V",'治具 設備-ME'!O6="V"),'治具 設備-ME'!K6," ")</f>
        <v xml:space="preserve"> </v>
      </c>
      <c r="L6" s="99" t="str">
        <f>IF(AND('治具 設備-ME'!J6="V",'治具 設備-ME'!O6="V"),'治具 設備-ME'!L6," ")</f>
        <v xml:space="preserve"> </v>
      </c>
      <c r="M6" s="99" t="str">
        <f>IF(AND('治具 設備-ME'!J6="V",'治具 設備-ME'!O6="V"),'治具 設備-ME'!M6," ")</f>
        <v xml:space="preserve"> </v>
      </c>
      <c r="N6" s="260"/>
      <c r="O6" s="76" t="str">
        <f t="shared" si="0"/>
        <v xml:space="preserve"> </v>
      </c>
      <c r="P6" s="75"/>
      <c r="Q6" s="39" t="str">
        <f>IF(AND('治具 設備-ME'!J6="V",'治具 設備-ME'!P6="V"),'治具 設備-ME'!P6," ")</f>
        <v xml:space="preserve"> </v>
      </c>
      <c r="R6" s="39" t="str">
        <f>IF(AND('治具 設備-ME'!J6="V",'治具 設備-ME'!P6="V"),'治具 設備-ME'!Q6," ")</f>
        <v xml:space="preserve"> </v>
      </c>
      <c r="S6" s="39" t="str">
        <f>IF(AND('治具 設備-ME'!J6="V",'治具 設備-ME'!P6="V"),'治具 設備-ME'!R6," ")</f>
        <v xml:space="preserve"> </v>
      </c>
      <c r="T6" s="39" t="str">
        <f>IF(AND('治具 設備-ME'!J6="V",'治具 設備-ME'!P6="V"),'治具 設備-ME'!S6," ")</f>
        <v xml:space="preserve"> </v>
      </c>
      <c r="U6" s="260"/>
      <c r="V6" s="76" t="str">
        <f t="shared" si="1"/>
        <v xml:space="preserve"> </v>
      </c>
      <c r="W6" s="75"/>
    </row>
    <row r="7" spans="1:26" ht="85.9" customHeight="1">
      <c r="A7" s="47" t="str">
        <f>IF(BOM續頁!AC14="V","延", IF(BOM續頁!AD14="V","新","  "))</f>
        <v>新</v>
      </c>
      <c r="B7" s="91">
        <f>BOM續頁!A14</f>
        <v>4</v>
      </c>
      <c r="C7" s="47" t="str">
        <f>BOM續頁!K14</f>
        <v>53515-12120</v>
      </c>
      <c r="D7" s="47" t="str">
        <f>BOM續頁!Q14</f>
        <v xml:space="preserve">鎖板 </v>
      </c>
      <c r="E7" s="33" t="str">
        <f>BOM續頁!R14</f>
        <v>PAWL</v>
      </c>
      <c r="F7" s="33" t="str">
        <f>BOM續頁!S14</f>
        <v/>
      </c>
      <c r="G7" s="31" t="str">
        <f>'治具 設備-ME'!G7</f>
        <v>鎖板鉚合</v>
      </c>
      <c r="H7" s="31">
        <f>'治具 設備-ME'!H7</f>
        <v>10</v>
      </c>
      <c r="I7" s="31" t="str">
        <f>'治具 設備-ME'!I7</f>
        <v>V</v>
      </c>
      <c r="J7" s="98" t="str">
        <f>IF(AND('治具 設備-ME'!J7="V",'治具 設備-ME'!O7="V"),'治具 設備-ME'!J7," ")</f>
        <v xml:space="preserve"> </v>
      </c>
      <c r="K7" s="47" t="str">
        <f>IF(AND('治具 設備-ME'!J7="V",'治具 設備-ME'!O7="V"),'治具 設備-ME'!K7," ")</f>
        <v xml:space="preserve"> </v>
      </c>
      <c r="L7" s="99" t="str">
        <f>IF(AND('治具 設備-ME'!J7="V",'治具 設備-ME'!O7="V"),'治具 設備-ME'!L7," ")</f>
        <v xml:space="preserve"> </v>
      </c>
      <c r="M7" s="99" t="str">
        <f>IF(AND('治具 設備-ME'!J7="V",'治具 設備-ME'!O7="V"),'治具 設備-ME'!M7," ")</f>
        <v xml:space="preserve"> </v>
      </c>
      <c r="N7" s="260"/>
      <c r="O7" s="76" t="str">
        <f t="shared" si="0"/>
        <v xml:space="preserve"> </v>
      </c>
      <c r="P7" s="75"/>
      <c r="Q7" s="39" t="str">
        <f>IF(AND('治具 設備-ME'!J7="V",'治具 設備-ME'!P7="V"),'治具 設備-ME'!P7," ")</f>
        <v xml:space="preserve"> </v>
      </c>
      <c r="R7" s="39" t="str">
        <f>IF(AND('治具 設備-ME'!J7="V",'治具 設備-ME'!P7="V"),'治具 設備-ME'!Q7," ")</f>
        <v xml:space="preserve"> </v>
      </c>
      <c r="S7" s="39" t="str">
        <f>IF(AND('治具 設備-ME'!J7="V",'治具 設備-ME'!P7="V"),'治具 設備-ME'!R7," ")</f>
        <v xml:space="preserve"> </v>
      </c>
      <c r="T7" s="39" t="str">
        <f>IF(AND('治具 設備-ME'!J7="V",'治具 設備-ME'!P7="V"),'治具 設備-ME'!S7," ")</f>
        <v xml:space="preserve"> </v>
      </c>
      <c r="U7" s="260"/>
      <c r="V7" s="76" t="str">
        <f t="shared" si="1"/>
        <v xml:space="preserve"> </v>
      </c>
      <c r="W7" s="75"/>
    </row>
    <row r="8" spans="1:26" ht="85.9" customHeight="1">
      <c r="A8" s="47" t="str">
        <f>IF(BOM續頁!AC15="V","延", IF(BOM續頁!AD15="V","新","  "))</f>
        <v>新</v>
      </c>
      <c r="B8" s="91">
        <f>BOM續頁!A15</f>
        <v>5</v>
      </c>
      <c r="C8" s="47" t="str">
        <f>BOM續頁!K15</f>
        <v>53521-20060</v>
      </c>
      <c r="D8" s="47" t="str">
        <f>BOM續頁!Q15</f>
        <v xml:space="preserve">鎖板銷 </v>
      </c>
      <c r="E8" s="33" t="str">
        <f>BOM續頁!R15</f>
        <v>PIN PAWL</v>
      </c>
      <c r="F8" s="33" t="str">
        <f>BOM續頁!S15</f>
        <v/>
      </c>
      <c r="G8" s="31">
        <f>'治具 設備-ME'!G8</f>
        <v>0</v>
      </c>
      <c r="H8" s="31">
        <f>'治具 設備-ME'!H8</f>
        <v>0</v>
      </c>
      <c r="I8" s="31">
        <f>'治具 設備-ME'!I8</f>
        <v>0</v>
      </c>
      <c r="J8" s="98" t="str">
        <f>IF(AND('治具 設備-ME'!J8="V",'治具 設備-ME'!O8="V"),'治具 設備-ME'!J8," ")</f>
        <v xml:space="preserve"> </v>
      </c>
      <c r="K8" s="47" t="str">
        <f>IF(AND('治具 設備-ME'!J8="V",'治具 設備-ME'!O8="V"),'治具 設備-ME'!K8," ")</f>
        <v xml:space="preserve"> </v>
      </c>
      <c r="L8" s="99" t="str">
        <f>IF(AND('治具 設備-ME'!J8="V",'治具 設備-ME'!O8="V"),'治具 設備-ME'!L8," ")</f>
        <v xml:space="preserve"> </v>
      </c>
      <c r="M8" s="99" t="str">
        <f>IF(AND('治具 設備-ME'!J8="V",'治具 設備-ME'!O8="V"),'治具 設備-ME'!M8," ")</f>
        <v xml:space="preserve"> </v>
      </c>
      <c r="N8" s="260"/>
      <c r="O8" s="76" t="str">
        <f t="shared" si="0"/>
        <v xml:space="preserve"> </v>
      </c>
      <c r="P8" s="75"/>
      <c r="Q8" s="39" t="str">
        <f>IF(AND('治具 設備-ME'!J8="V",'治具 設備-ME'!P8="V"),'治具 設備-ME'!P8," ")</f>
        <v xml:space="preserve"> </v>
      </c>
      <c r="R8" s="39" t="str">
        <f>IF(AND('治具 設備-ME'!J8="V",'治具 設備-ME'!P8="V"),'治具 設備-ME'!Q8," ")</f>
        <v xml:space="preserve"> </v>
      </c>
      <c r="S8" s="39" t="str">
        <f>IF(AND('治具 設備-ME'!J8="V",'治具 設備-ME'!P8="V"),'治具 設備-ME'!R8," ")</f>
        <v xml:space="preserve"> </v>
      </c>
      <c r="T8" s="39" t="str">
        <f>IF(AND('治具 設備-ME'!J8="V",'治具 設備-ME'!P8="V"),'治具 設備-ME'!S8," ")</f>
        <v xml:space="preserve"> </v>
      </c>
      <c r="U8" s="260"/>
      <c r="V8" s="76" t="str">
        <f t="shared" si="1"/>
        <v xml:space="preserve"> </v>
      </c>
      <c r="W8" s="75"/>
    </row>
    <row r="9" spans="1:26" ht="85.9" customHeight="1">
      <c r="A9" s="47" t="str">
        <f>IF(BOM續頁!AC16="V","延", IF(BOM續頁!AD16="V","新","  "))</f>
        <v>新</v>
      </c>
      <c r="B9" s="91">
        <f>BOM續頁!A16</f>
        <v>6</v>
      </c>
      <c r="C9" s="47" t="str">
        <f>BOM續頁!K16</f>
        <v>350D38HN100</v>
      </c>
      <c r="D9" s="47" t="str">
        <f>BOM續頁!Q16</f>
        <v xml:space="preserve">主板点焊组合 </v>
      </c>
      <c r="E9" s="33" t="str">
        <f>BOM續頁!R16</f>
        <v>PLATE WELD ASSY</v>
      </c>
      <c r="F9" s="33" t="str">
        <f>BOM續頁!S16</f>
        <v/>
      </c>
      <c r="G9" s="31" t="str">
        <f>'治具 設備-ME'!G9</f>
        <v>主板護板點焊</v>
      </c>
      <c r="H9" s="31" t="str">
        <f>'治具 設備-ME'!H9</f>
        <v>A</v>
      </c>
      <c r="I9" s="31" t="str">
        <f>'治具 設備-ME'!I9</f>
        <v>V</v>
      </c>
      <c r="J9" s="98" t="str">
        <f>IF(AND('治具 設備-ME'!J9="V",'治具 設備-ME'!O9="V"),'治具 設備-ME'!J9," ")</f>
        <v>V</v>
      </c>
      <c r="K9" s="47" t="str">
        <f>IF(AND('治具 設備-ME'!J9="V",'治具 設備-ME'!O9="V"),'治具 設備-ME'!K9," ")</f>
        <v>主板護板點焊製具</v>
      </c>
      <c r="L9" s="99">
        <f>IF(AND('治具 設備-ME'!J9="V",'治具 設備-ME'!O9="V"),'治具 設備-ME'!L9," ")</f>
        <v>1</v>
      </c>
      <c r="M9" s="99">
        <f>IF(AND('治具 設備-ME'!J9="V",'治具 設備-ME'!O9="V"),'治具 設備-ME'!M9," ")</f>
        <v>0</v>
      </c>
      <c r="N9" s="260"/>
      <c r="O9" s="76">
        <f t="shared" si="0"/>
        <v>0</v>
      </c>
      <c r="P9" s="75"/>
      <c r="Q9" s="39" t="str">
        <f>IF(AND('治具 設備-ME'!J9="V",'治具 設備-ME'!P9="V"),'治具 設備-ME'!P9," ")</f>
        <v>V</v>
      </c>
      <c r="R9" s="39">
        <f>IF(AND('治具 設備-ME'!J9="V",'治具 設備-ME'!P9="V"),'治具 設備-ME'!Q9," ")</f>
        <v>0</v>
      </c>
      <c r="S9" s="39">
        <f>IF(AND('治具 設備-ME'!J9="V",'治具 設備-ME'!P9="V"),'治具 設備-ME'!R9," ")</f>
        <v>0</v>
      </c>
      <c r="T9" s="39">
        <f>IF(AND('治具 設備-ME'!J9="V",'治具 設備-ME'!P9="V"),'治具 設備-ME'!S9," ")</f>
        <v>0</v>
      </c>
      <c r="U9" s="260"/>
      <c r="V9" s="76">
        <f t="shared" si="1"/>
        <v>0</v>
      </c>
      <c r="W9" s="75"/>
    </row>
    <row r="10" spans="1:26" ht="85.9" customHeight="1">
      <c r="A10" s="47" t="str">
        <f>IF(BOM續頁!AC17="V","延", IF(BOM續頁!AD17="V","新","  "))</f>
        <v>新</v>
      </c>
      <c r="B10" s="91">
        <f>BOM續頁!A17</f>
        <v>7</v>
      </c>
      <c r="C10" s="47" t="str">
        <f>BOM續頁!K17</f>
        <v>53511-47010</v>
      </c>
      <c r="D10" s="47" t="str">
        <f>BOM續頁!Q17</f>
        <v xml:space="preserve">主板 </v>
      </c>
      <c r="E10" s="33" t="str">
        <f>BOM續頁!R17</f>
        <v>PLATE</v>
      </c>
      <c r="F10" s="33" t="str">
        <f>BOM續頁!S17</f>
        <v/>
      </c>
      <c r="G10" s="31">
        <f>'治具 設備-ME'!G10</f>
        <v>0</v>
      </c>
      <c r="H10" s="31">
        <f>'治具 設備-ME'!H10</f>
        <v>0</v>
      </c>
      <c r="I10" s="31">
        <f>'治具 設備-ME'!I10</f>
        <v>0</v>
      </c>
      <c r="J10" s="98" t="str">
        <f>IF(AND('治具 設備-ME'!J10="V",'治具 設備-ME'!O10="V"),'治具 設備-ME'!J10," ")</f>
        <v xml:space="preserve"> </v>
      </c>
      <c r="K10" s="47" t="str">
        <f>IF(AND('治具 設備-ME'!J10="V",'治具 設備-ME'!O10="V"),'治具 設備-ME'!K10," ")</f>
        <v xml:space="preserve"> </v>
      </c>
      <c r="L10" s="99" t="str">
        <f>IF(AND('治具 設備-ME'!J10="V",'治具 設備-ME'!O10="V"),'治具 設備-ME'!L10," ")</f>
        <v xml:space="preserve"> </v>
      </c>
      <c r="M10" s="99" t="str">
        <f>IF(AND('治具 設備-ME'!J10="V",'治具 設備-ME'!O10="V"),'治具 設備-ME'!M10," ")</f>
        <v xml:space="preserve"> </v>
      </c>
      <c r="N10" s="260"/>
      <c r="O10" s="76" t="str">
        <f t="shared" si="0"/>
        <v xml:space="preserve"> </v>
      </c>
      <c r="P10" s="75"/>
      <c r="Q10" s="39" t="str">
        <f>IF(AND('治具 設備-ME'!J10="V",'治具 設備-ME'!P10="V"),'治具 設備-ME'!P10," ")</f>
        <v xml:space="preserve"> </v>
      </c>
      <c r="R10" s="39" t="str">
        <f>IF(AND('治具 設備-ME'!J10="V",'治具 設備-ME'!P10="V"),'治具 設備-ME'!Q10," ")</f>
        <v xml:space="preserve"> </v>
      </c>
      <c r="S10" s="39" t="str">
        <f>IF(AND('治具 設備-ME'!J10="V",'治具 設備-ME'!P10="V"),'治具 設備-ME'!R10," ")</f>
        <v xml:space="preserve"> </v>
      </c>
      <c r="T10" s="39" t="str">
        <f>IF(AND('治具 設備-ME'!J10="V",'治具 設備-ME'!P10="V"),'治具 設備-ME'!S10," ")</f>
        <v xml:space="preserve"> </v>
      </c>
      <c r="U10" s="260"/>
      <c r="V10" s="76" t="str">
        <f t="shared" si="1"/>
        <v xml:space="preserve"> </v>
      </c>
      <c r="W10" s="75"/>
    </row>
    <row r="11" spans="1:26" ht="85.9" customHeight="1">
      <c r="A11" s="47" t="str">
        <f>IF(BOM續頁!AC18="V","延", IF(BOM續頁!AD18="V","新","  "))</f>
        <v>新</v>
      </c>
      <c r="B11" s="91">
        <f>BOM續頁!A18</f>
        <v>8</v>
      </c>
      <c r="C11" s="47" t="str">
        <f>BOM續頁!K18</f>
        <v>53525-D40D1</v>
      </c>
      <c r="D11" s="47" t="str">
        <f>BOM續頁!Q18</f>
        <v xml:space="preserve">護板 </v>
      </c>
      <c r="E11" s="33" t="str">
        <f>BOM續頁!R18</f>
        <v>PTRTECTOR</v>
      </c>
      <c r="F11" s="33" t="str">
        <f>BOM續頁!S18</f>
        <v/>
      </c>
      <c r="G11" s="31">
        <f>'治具 設備-ME'!G11</f>
        <v>0</v>
      </c>
      <c r="H11" s="31">
        <f>'治具 設備-ME'!H11</f>
        <v>0</v>
      </c>
      <c r="I11" s="31">
        <f>'治具 設備-ME'!I11</f>
        <v>0</v>
      </c>
      <c r="J11" s="98" t="str">
        <f>IF(AND('治具 設備-ME'!J11="V",'治具 設備-ME'!O11="V"),'治具 設備-ME'!J11," ")</f>
        <v xml:space="preserve"> </v>
      </c>
      <c r="K11" s="47" t="str">
        <f>IF(AND('治具 設備-ME'!J11="V",'治具 設備-ME'!O11="V"),'治具 設備-ME'!K11," ")</f>
        <v xml:space="preserve"> </v>
      </c>
      <c r="L11" s="99" t="str">
        <f>IF(AND('治具 設備-ME'!J11="V",'治具 設備-ME'!O11="V"),'治具 設備-ME'!L11," ")</f>
        <v xml:space="preserve"> </v>
      </c>
      <c r="M11" s="99" t="str">
        <f>IF(AND('治具 設備-ME'!J11="V",'治具 設備-ME'!O11="V"),'治具 設備-ME'!M11," ")</f>
        <v xml:space="preserve"> </v>
      </c>
      <c r="N11" s="260"/>
      <c r="O11" s="76" t="str">
        <f t="shared" si="0"/>
        <v xml:space="preserve"> </v>
      </c>
      <c r="P11" s="75"/>
      <c r="Q11" s="39" t="str">
        <f>IF(AND('治具 設備-ME'!J11="V",'治具 設備-ME'!P11="V"),'治具 設備-ME'!P11," ")</f>
        <v xml:space="preserve"> </v>
      </c>
      <c r="R11" s="39" t="str">
        <f>IF(AND('治具 設備-ME'!J11="V",'治具 設備-ME'!P11="V"),'治具 設備-ME'!Q11," ")</f>
        <v xml:space="preserve"> </v>
      </c>
      <c r="S11" s="39" t="str">
        <f>IF(AND('治具 設備-ME'!J11="V",'治具 設備-ME'!P11="V"),'治具 設備-ME'!R11," ")</f>
        <v xml:space="preserve"> </v>
      </c>
      <c r="T11" s="39" t="str">
        <f>IF(AND('治具 設備-ME'!J11="V",'治具 設備-ME'!P11="V"),'治具 設備-ME'!S11," ")</f>
        <v xml:space="preserve"> </v>
      </c>
      <c r="U11" s="260"/>
      <c r="V11" s="76" t="str">
        <f t="shared" si="1"/>
        <v xml:space="preserve"> </v>
      </c>
      <c r="W11" s="75"/>
    </row>
    <row r="12" spans="1:26" ht="85.9" customHeight="1">
      <c r="A12" s="47" t="str">
        <f>IF(BOM續頁!AC19="V","延", IF(BOM續頁!AD19="V","新","  "))</f>
        <v>新</v>
      </c>
      <c r="B12" s="91">
        <f>BOM續頁!A19</f>
        <v>9</v>
      </c>
      <c r="C12" s="47" t="str">
        <f>BOM續頁!K19</f>
        <v>53551-D40D0</v>
      </c>
      <c r="D12" s="47" t="str">
        <f>BOM續頁!Q19</f>
        <v xml:space="preserve">掛鉤 </v>
      </c>
      <c r="E12" s="33" t="str">
        <f>BOM續頁!R19</f>
        <v>HOOK</v>
      </c>
      <c r="F12" s="33" t="str">
        <f>BOM續頁!S19</f>
        <v/>
      </c>
      <c r="G12" s="31">
        <f>'治具 設備-ME'!G12</f>
        <v>0</v>
      </c>
      <c r="H12" s="31">
        <f>'治具 設備-ME'!H12</f>
        <v>0</v>
      </c>
      <c r="I12" s="31">
        <f>'治具 設備-ME'!I12</f>
        <v>0</v>
      </c>
      <c r="J12" s="98" t="str">
        <f>IF(AND('治具 設備-ME'!J12="V",'治具 設備-ME'!O12="V"),'治具 設備-ME'!J12," ")</f>
        <v xml:space="preserve"> </v>
      </c>
      <c r="K12" s="47" t="str">
        <f>IF(AND('治具 設備-ME'!J12="V",'治具 設備-ME'!O12="V"),'治具 設備-ME'!K12," ")</f>
        <v xml:space="preserve"> </v>
      </c>
      <c r="L12" s="99" t="str">
        <f>IF(AND('治具 設備-ME'!J12="V",'治具 設備-ME'!O12="V"),'治具 設備-ME'!L12," ")</f>
        <v xml:space="preserve"> </v>
      </c>
      <c r="M12" s="99" t="str">
        <f>IF(AND('治具 設備-ME'!J12="V",'治具 設備-ME'!O12="V"),'治具 設備-ME'!M12," ")</f>
        <v xml:space="preserve"> </v>
      </c>
      <c r="N12" s="260"/>
      <c r="O12" s="76" t="str">
        <f t="shared" si="0"/>
        <v xml:space="preserve"> </v>
      </c>
      <c r="P12" s="75"/>
      <c r="Q12" s="39" t="str">
        <f>IF(AND('治具 設備-ME'!J12="V",'治具 設備-ME'!P12="V"),'治具 設備-ME'!P12," ")</f>
        <v xml:space="preserve"> </v>
      </c>
      <c r="R12" s="39" t="str">
        <f>IF(AND('治具 設備-ME'!J12="V",'治具 設備-ME'!P12="V"),'治具 設備-ME'!Q12," ")</f>
        <v xml:space="preserve"> </v>
      </c>
      <c r="S12" s="39" t="str">
        <f>IF(AND('治具 設備-ME'!J12="V",'治具 設備-ME'!P12="V"),'治具 設備-ME'!R12," ")</f>
        <v xml:space="preserve"> </v>
      </c>
      <c r="T12" s="39" t="str">
        <f>IF(AND('治具 設備-ME'!J12="V",'治具 設備-ME'!P12="V"),'治具 設備-ME'!S12," ")</f>
        <v xml:space="preserve"> </v>
      </c>
      <c r="U12" s="260"/>
      <c r="V12" s="76" t="str">
        <f t="shared" si="1"/>
        <v xml:space="preserve"> </v>
      </c>
      <c r="W12" s="75"/>
    </row>
    <row r="13" spans="1:26" ht="85.9" customHeight="1">
      <c r="A13" s="47" t="str">
        <f>IF(BOM續頁!AC20="V","延", IF(BOM續頁!AD20="V","新","  "))</f>
        <v>新</v>
      </c>
      <c r="B13" s="91">
        <f>BOM續頁!A20</f>
        <v>10</v>
      </c>
      <c r="C13" s="47" t="str">
        <f>BOM續頁!K20</f>
        <v>90249-08222</v>
      </c>
      <c r="D13" s="47" t="str">
        <f>BOM續頁!Q20</f>
        <v xml:space="preserve">掛鉤鉚釘 </v>
      </c>
      <c r="E13" s="33" t="str">
        <f>BOM續頁!R20</f>
        <v>RIVET - HOOK</v>
      </c>
      <c r="F13" s="33" t="str">
        <f>BOM續頁!S20</f>
        <v/>
      </c>
      <c r="G13" s="31">
        <f>'治具 設備-ME'!G13</f>
        <v>0</v>
      </c>
      <c r="H13" s="31">
        <f>'治具 設備-ME'!H13</f>
        <v>0</v>
      </c>
      <c r="I13" s="31">
        <f>'治具 設備-ME'!I13</f>
        <v>0</v>
      </c>
      <c r="J13" s="98" t="str">
        <f>IF(AND('治具 設備-ME'!J13="V",'治具 設備-ME'!O13="V"),'治具 設備-ME'!J13," ")</f>
        <v xml:space="preserve"> </v>
      </c>
      <c r="K13" s="47" t="str">
        <f>IF(AND('治具 設備-ME'!J13="V",'治具 設備-ME'!O13="V"),'治具 設備-ME'!K13," ")</f>
        <v xml:space="preserve"> </v>
      </c>
      <c r="L13" s="99" t="str">
        <f>IF(AND('治具 設備-ME'!J13="V",'治具 設備-ME'!O13="V"),'治具 設備-ME'!L13," ")</f>
        <v xml:space="preserve"> </v>
      </c>
      <c r="M13" s="99" t="str">
        <f>IF(AND('治具 設備-ME'!J13="V",'治具 設備-ME'!O13="V"),'治具 設備-ME'!M13," ")</f>
        <v xml:space="preserve"> </v>
      </c>
      <c r="N13" s="260"/>
      <c r="O13" s="76" t="str">
        <f t="shared" si="0"/>
        <v xml:space="preserve"> </v>
      </c>
      <c r="P13" s="75"/>
      <c r="Q13" s="39" t="str">
        <f>IF(AND('治具 設備-ME'!J13="V",'治具 設備-ME'!P13="V"),'治具 設備-ME'!P13," ")</f>
        <v xml:space="preserve"> </v>
      </c>
      <c r="R13" s="39" t="str">
        <f>IF(AND('治具 設備-ME'!J13="V",'治具 設備-ME'!P13="V"),'治具 設備-ME'!Q13," ")</f>
        <v xml:space="preserve"> </v>
      </c>
      <c r="S13" s="39" t="str">
        <f>IF(AND('治具 設備-ME'!J13="V",'治具 設備-ME'!P13="V"),'治具 設備-ME'!R13," ")</f>
        <v xml:space="preserve"> </v>
      </c>
      <c r="T13" s="39" t="str">
        <f>IF(AND('治具 設備-ME'!J13="V",'治具 設備-ME'!P13="V"),'治具 設備-ME'!S13," ")</f>
        <v xml:space="preserve"> </v>
      </c>
      <c r="U13" s="260"/>
      <c r="V13" s="76" t="str">
        <f t="shared" si="1"/>
        <v xml:space="preserve"> </v>
      </c>
      <c r="W13" s="75"/>
    </row>
    <row r="14" spans="1:26" ht="85.9" customHeight="1">
      <c r="A14" s="47" t="str">
        <f>IF(BOM續頁!AC21="V","延", IF(BOM續頁!AD21="V","新","  "))</f>
        <v>延</v>
      </c>
      <c r="B14" s="91">
        <f>BOM續頁!A21</f>
        <v>11</v>
      </c>
      <c r="C14" s="47" t="str">
        <f>BOM續頁!K21</f>
        <v>90506-09055</v>
      </c>
      <c r="D14" s="47" t="str">
        <f>BOM續頁!Q21</f>
        <v>鎖扣板簧</v>
      </c>
      <c r="E14" s="33" t="str">
        <f>BOM續頁!R21</f>
        <v/>
      </c>
      <c r="F14" s="33" t="str">
        <f>BOM續頁!S21</f>
        <v/>
      </c>
      <c r="G14" s="31">
        <f>'治具 設備-ME'!G14</f>
        <v>0</v>
      </c>
      <c r="H14" s="31">
        <f>'治具 設備-ME'!H14</f>
        <v>0</v>
      </c>
      <c r="I14" s="31">
        <f>'治具 設備-ME'!I14</f>
        <v>0</v>
      </c>
      <c r="J14" s="98" t="str">
        <f>IF(AND('治具 設備-ME'!J14="V",'治具 設備-ME'!O14="V"),'治具 設備-ME'!J14," ")</f>
        <v xml:space="preserve"> </v>
      </c>
      <c r="K14" s="47" t="str">
        <f>IF(AND('治具 設備-ME'!J14="V",'治具 設備-ME'!O14="V"),'治具 設備-ME'!K14," ")</f>
        <v xml:space="preserve"> </v>
      </c>
      <c r="L14" s="99" t="str">
        <f>IF(AND('治具 設備-ME'!J14="V",'治具 設備-ME'!O14="V"),'治具 設備-ME'!L14," ")</f>
        <v xml:space="preserve"> </v>
      </c>
      <c r="M14" s="99" t="str">
        <f>IF(AND('治具 設備-ME'!J14="V",'治具 設備-ME'!O14="V"),'治具 設備-ME'!M14," ")</f>
        <v xml:space="preserve"> </v>
      </c>
      <c r="N14" s="260"/>
      <c r="O14" s="76" t="str">
        <f t="shared" si="0"/>
        <v xml:space="preserve"> </v>
      </c>
      <c r="P14" s="75"/>
      <c r="Q14" s="39" t="str">
        <f>IF(AND('治具 設備-ME'!J14="V",'治具 設備-ME'!P14="V"),'治具 設備-ME'!P14," ")</f>
        <v xml:space="preserve"> </v>
      </c>
      <c r="R14" s="39" t="str">
        <f>IF(AND('治具 設備-ME'!J14="V",'治具 設備-ME'!P14="V"),'治具 設備-ME'!Q14," ")</f>
        <v xml:space="preserve"> </v>
      </c>
      <c r="S14" s="39" t="str">
        <f>IF(AND('治具 設備-ME'!J14="V",'治具 設備-ME'!P14="V"),'治具 設備-ME'!R14," ")</f>
        <v xml:space="preserve"> </v>
      </c>
      <c r="T14" s="39" t="str">
        <f>IF(AND('治具 設備-ME'!J14="V",'治具 設備-ME'!P14="V"),'治具 設備-ME'!S14," ")</f>
        <v xml:space="preserve"> </v>
      </c>
      <c r="U14" s="260"/>
      <c r="V14" s="76" t="str">
        <f t="shared" si="1"/>
        <v xml:space="preserve"> </v>
      </c>
      <c r="W14" s="75"/>
    </row>
    <row r="15" spans="1:26" ht="85.9" customHeight="1">
      <c r="A15" s="47" t="str">
        <f>IF(BOM續頁!AC22="V","延", IF(BOM續頁!AD22="V","新","  "))</f>
        <v>新</v>
      </c>
      <c r="B15" s="91">
        <f>BOM續頁!A22</f>
        <v>12</v>
      </c>
      <c r="C15" s="47" t="str">
        <f>BOM續頁!K22</f>
        <v>90506-12063</v>
      </c>
      <c r="D15" s="47" t="str">
        <f>BOM續頁!Q22</f>
        <v xml:space="preserve">掛鉤簧 </v>
      </c>
      <c r="E15" s="33" t="str">
        <f>BOM續頁!R22</f>
        <v>SPRING - HOOK</v>
      </c>
      <c r="F15" s="33" t="str">
        <f>BOM續頁!S22</f>
        <v/>
      </c>
      <c r="G15" s="31">
        <f>'治具 設備-ME'!G15</f>
        <v>0</v>
      </c>
      <c r="H15" s="31">
        <f>'治具 設備-ME'!H15</f>
        <v>0</v>
      </c>
      <c r="I15" s="31">
        <f>'治具 設備-ME'!I15</f>
        <v>0</v>
      </c>
      <c r="J15" s="98" t="str">
        <f>IF(AND('治具 設備-ME'!J15="V",'治具 設備-ME'!O15="V"),'治具 設備-ME'!J15," ")</f>
        <v xml:space="preserve"> </v>
      </c>
      <c r="K15" s="47" t="str">
        <f>IF(AND('治具 設備-ME'!J15="V",'治具 設備-ME'!O15="V"),'治具 設備-ME'!K15," ")</f>
        <v xml:space="preserve"> </v>
      </c>
      <c r="L15" s="99" t="str">
        <f>IF(AND('治具 設備-ME'!J15="V",'治具 設備-ME'!O15="V"),'治具 設備-ME'!L15," ")</f>
        <v xml:space="preserve"> </v>
      </c>
      <c r="M15" s="99" t="str">
        <f>IF(AND('治具 設備-ME'!J15="V",'治具 設備-ME'!O15="V"),'治具 設備-ME'!M15," ")</f>
        <v xml:space="preserve"> </v>
      </c>
      <c r="N15" s="260"/>
      <c r="O15" s="76" t="str">
        <f t="shared" si="0"/>
        <v xml:space="preserve"> </v>
      </c>
      <c r="P15" s="75"/>
      <c r="Q15" s="39" t="str">
        <f>IF(AND('治具 設備-ME'!J15="V",'治具 設備-ME'!P15="V"),'治具 設備-ME'!P15," ")</f>
        <v xml:space="preserve"> </v>
      </c>
      <c r="R15" s="39" t="str">
        <f>IF(AND('治具 設備-ME'!J15="V",'治具 設備-ME'!P15="V"),'治具 設備-ME'!Q15," ")</f>
        <v xml:space="preserve"> </v>
      </c>
      <c r="S15" s="39" t="str">
        <f>IF(AND('治具 設備-ME'!J15="V",'治具 設備-ME'!P15="V"),'治具 設備-ME'!R15," ")</f>
        <v xml:space="preserve"> </v>
      </c>
      <c r="T15" s="39" t="str">
        <f>IF(AND('治具 設備-ME'!J15="V",'治具 設備-ME'!P15="V"),'治具 設備-ME'!S15," ")</f>
        <v xml:space="preserve"> </v>
      </c>
      <c r="U15" s="260"/>
      <c r="V15" s="76" t="str">
        <f t="shared" si="1"/>
        <v xml:space="preserve"> </v>
      </c>
      <c r="W15" s="75"/>
    </row>
    <row r="16" spans="1:26" ht="85.9" customHeight="1">
      <c r="A16" s="47" t="str">
        <f>IF(BOM續頁!AC23="V","延", IF(BOM續頁!AD23="V","新","  "))</f>
        <v>新</v>
      </c>
      <c r="B16" s="91">
        <f>BOM續頁!A23</f>
        <v>13</v>
      </c>
      <c r="C16" s="47" t="str">
        <f>BOM續頁!K23</f>
        <v>90506-16077</v>
      </c>
      <c r="D16" s="47" t="str">
        <f>BOM續頁!Q23</f>
        <v xml:space="preserve">扣板簧 </v>
      </c>
      <c r="E16" s="33" t="str">
        <f>BOM續頁!R23</f>
        <v>SPRING LATCH</v>
      </c>
      <c r="F16" s="33" t="str">
        <f>BOM續頁!S23</f>
        <v>SWP-B</v>
      </c>
      <c r="G16" s="31">
        <f>'治具 設備-ME'!G16</f>
        <v>0</v>
      </c>
      <c r="H16" s="31">
        <f>'治具 設備-ME'!H16</f>
        <v>0</v>
      </c>
      <c r="I16" s="31">
        <f>'治具 設備-ME'!I16</f>
        <v>0</v>
      </c>
      <c r="J16" s="98" t="str">
        <f>IF(AND('治具 設備-ME'!J16="V",'治具 設備-ME'!O16="V"),'治具 設備-ME'!J16," ")</f>
        <v xml:space="preserve"> </v>
      </c>
      <c r="K16" s="47" t="str">
        <f>IF(AND('治具 設備-ME'!J16="V",'治具 設備-ME'!O16="V"),'治具 設備-ME'!K16," ")</f>
        <v xml:space="preserve"> </v>
      </c>
      <c r="L16" s="99" t="str">
        <f>IF(AND('治具 設備-ME'!J16="V",'治具 設備-ME'!O16="V"),'治具 設備-ME'!L16," ")</f>
        <v xml:space="preserve"> </v>
      </c>
      <c r="M16" s="99" t="str">
        <f>IF(AND('治具 設備-ME'!J16="V",'治具 設備-ME'!O16="V"),'治具 設備-ME'!M16," ")</f>
        <v xml:space="preserve"> </v>
      </c>
      <c r="N16" s="260"/>
      <c r="O16" s="76" t="str">
        <f t="shared" si="0"/>
        <v xml:space="preserve"> </v>
      </c>
      <c r="P16" s="75"/>
      <c r="Q16" s="39" t="str">
        <f>IF(AND('治具 設備-ME'!J16="V",'治具 設備-ME'!P16="V"),'治具 設備-ME'!P16," ")</f>
        <v xml:space="preserve"> </v>
      </c>
      <c r="R16" s="39" t="str">
        <f>IF(AND('治具 設備-ME'!J16="V",'治具 設備-ME'!P16="V"),'治具 設備-ME'!Q16," ")</f>
        <v xml:space="preserve"> </v>
      </c>
      <c r="S16" s="39" t="str">
        <f>IF(AND('治具 設備-ME'!J16="V",'治具 設備-ME'!P16="V"),'治具 設備-ME'!R16," ")</f>
        <v xml:space="preserve"> </v>
      </c>
      <c r="T16" s="39" t="str">
        <f>IF(AND('治具 設備-ME'!J16="V",'治具 設備-ME'!P16="V"),'治具 設備-ME'!S16," ")</f>
        <v xml:space="preserve"> </v>
      </c>
      <c r="U16" s="260"/>
      <c r="V16" s="76" t="str">
        <f t="shared" si="1"/>
        <v xml:space="preserve"> </v>
      </c>
      <c r="W16" s="75"/>
    </row>
    <row r="17" spans="1:23" ht="85.9" customHeight="1">
      <c r="A17" s="47" t="str">
        <f>IF(BOM續頁!AC24="V","延", IF(BOM續頁!AD24="V","新","  "))</f>
        <v xml:space="preserve">  </v>
      </c>
      <c r="B17" s="91">
        <f>BOM續頁!A24</f>
        <v>14</v>
      </c>
      <c r="C17" s="47">
        <f>BOM續頁!K24</f>
        <v>0</v>
      </c>
      <c r="D17" s="47">
        <f>BOM續頁!Q24</f>
        <v>0</v>
      </c>
      <c r="E17" s="33">
        <f>BOM續頁!R24</f>
        <v>0</v>
      </c>
      <c r="F17" s="33">
        <f>BOM續頁!S24</f>
        <v>0</v>
      </c>
      <c r="G17" s="31">
        <f>'治具 設備-ME'!G17</f>
        <v>0</v>
      </c>
      <c r="H17" s="31">
        <f>'治具 設備-ME'!H17</f>
        <v>0</v>
      </c>
      <c r="I17" s="31">
        <f>'治具 設備-ME'!I17</f>
        <v>0</v>
      </c>
      <c r="J17" s="98" t="str">
        <f>IF(AND('治具 設備-ME'!J17="V",'治具 設備-ME'!O17="V"),'治具 設備-ME'!J17," ")</f>
        <v xml:space="preserve"> </v>
      </c>
      <c r="K17" s="47" t="str">
        <f>IF(AND('治具 設備-ME'!J17="V",'治具 設備-ME'!O17="V"),'治具 設備-ME'!K17," ")</f>
        <v xml:space="preserve"> </v>
      </c>
      <c r="L17" s="99" t="str">
        <f>IF(AND('治具 設備-ME'!J17="V",'治具 設備-ME'!O17="V"),'治具 設備-ME'!L17," ")</f>
        <v xml:space="preserve"> </v>
      </c>
      <c r="M17" s="99" t="str">
        <f>IF(AND('治具 設備-ME'!J17="V",'治具 設備-ME'!O17="V"),'治具 設備-ME'!M17," ")</f>
        <v xml:space="preserve"> </v>
      </c>
      <c r="N17" s="260"/>
      <c r="O17" s="76" t="str">
        <f t="shared" si="0"/>
        <v xml:space="preserve"> </v>
      </c>
      <c r="P17" s="75"/>
      <c r="Q17" s="39" t="str">
        <f>IF(AND('治具 設備-ME'!J17="V",'治具 設備-ME'!P17="V"),'治具 設備-ME'!P17," ")</f>
        <v xml:space="preserve"> </v>
      </c>
      <c r="R17" s="39" t="str">
        <f>IF(AND('治具 設備-ME'!J17="V",'治具 設備-ME'!P17="V"),'治具 設備-ME'!Q17," ")</f>
        <v xml:space="preserve"> </v>
      </c>
      <c r="S17" s="39" t="str">
        <f>IF(AND('治具 設備-ME'!J17="V",'治具 設備-ME'!P17="V"),'治具 設備-ME'!R17," ")</f>
        <v xml:space="preserve"> </v>
      </c>
      <c r="T17" s="39" t="str">
        <f>IF(AND('治具 設備-ME'!J17="V",'治具 設備-ME'!P17="V"),'治具 設備-ME'!S17," ")</f>
        <v xml:space="preserve"> </v>
      </c>
      <c r="U17" s="260"/>
      <c r="V17" s="76" t="str">
        <f t="shared" si="1"/>
        <v xml:space="preserve"> </v>
      </c>
      <c r="W17" s="75"/>
    </row>
    <row r="18" spans="1:23" ht="85.9" customHeight="1">
      <c r="A18" s="47" t="str">
        <f>IF(BOM續頁!AC25="V","延", IF(BOM續頁!AD25="V","新","  "))</f>
        <v xml:space="preserve">  </v>
      </c>
      <c r="B18" s="91">
        <f>BOM續頁!A25</f>
        <v>15</v>
      </c>
      <c r="C18" s="47">
        <f>BOM續頁!K25</f>
        <v>0</v>
      </c>
      <c r="D18" s="47">
        <f>BOM續頁!Q25</f>
        <v>0</v>
      </c>
      <c r="E18" s="33">
        <f>BOM續頁!R25</f>
        <v>0</v>
      </c>
      <c r="F18" s="33">
        <f>BOM續頁!S25</f>
        <v>0</v>
      </c>
      <c r="G18" s="31">
        <f>'治具 設備-ME'!G18</f>
        <v>0</v>
      </c>
      <c r="H18" s="31">
        <f>'治具 設備-ME'!H18</f>
        <v>0</v>
      </c>
      <c r="I18" s="31">
        <f>'治具 設備-ME'!I18</f>
        <v>0</v>
      </c>
      <c r="J18" s="98" t="str">
        <f>IF(AND('治具 設備-ME'!J18="V",'治具 設備-ME'!O18="V"),'治具 設備-ME'!J18," ")</f>
        <v xml:space="preserve"> </v>
      </c>
      <c r="K18" s="47" t="str">
        <f>IF(AND('治具 設備-ME'!J18="V",'治具 設備-ME'!O18="V"),'治具 設備-ME'!K18," ")</f>
        <v xml:space="preserve"> </v>
      </c>
      <c r="L18" s="99" t="str">
        <f>IF(AND('治具 設備-ME'!J18="V",'治具 設備-ME'!O18="V"),'治具 設備-ME'!L18," ")</f>
        <v xml:space="preserve"> </v>
      </c>
      <c r="M18" s="99" t="str">
        <f>IF(AND('治具 設備-ME'!J18="V",'治具 設備-ME'!O18="V"),'治具 設備-ME'!M18," ")</f>
        <v xml:space="preserve"> </v>
      </c>
      <c r="N18" s="260"/>
      <c r="O18" s="76" t="str">
        <f t="shared" si="0"/>
        <v xml:space="preserve"> </v>
      </c>
      <c r="P18" s="75"/>
      <c r="Q18" s="39" t="str">
        <f>IF(AND('治具 設備-ME'!J18="V",'治具 設備-ME'!P18="V"),'治具 設備-ME'!P18," ")</f>
        <v xml:space="preserve"> </v>
      </c>
      <c r="R18" s="39" t="str">
        <f>IF(AND('治具 設備-ME'!J18="V",'治具 設備-ME'!P18="V"),'治具 設備-ME'!Q18," ")</f>
        <v xml:space="preserve"> </v>
      </c>
      <c r="S18" s="39" t="str">
        <f>IF(AND('治具 設備-ME'!J18="V",'治具 設備-ME'!P18="V"),'治具 設備-ME'!R18," ")</f>
        <v xml:space="preserve"> </v>
      </c>
      <c r="T18" s="39" t="str">
        <f>IF(AND('治具 設備-ME'!J18="V",'治具 設備-ME'!P18="V"),'治具 設備-ME'!S18," ")</f>
        <v xml:space="preserve"> </v>
      </c>
      <c r="U18" s="260"/>
      <c r="V18" s="76" t="str">
        <f t="shared" si="1"/>
        <v xml:space="preserve"> </v>
      </c>
      <c r="W18" s="75"/>
    </row>
    <row r="19" spans="1:23" ht="85.9" customHeight="1">
      <c r="A19" s="47" t="str">
        <f>IF(BOM續頁!AC26="V","延", IF(BOM續頁!AD26="V","新","  "))</f>
        <v xml:space="preserve">  </v>
      </c>
      <c r="B19" s="91">
        <f>BOM續頁!A26</f>
        <v>16</v>
      </c>
      <c r="C19" s="47">
        <f>BOM續頁!K26</f>
        <v>0</v>
      </c>
      <c r="D19" s="47">
        <f>BOM續頁!Q26</f>
        <v>0</v>
      </c>
      <c r="E19" s="33">
        <f>BOM續頁!R26</f>
        <v>0</v>
      </c>
      <c r="F19" s="33">
        <f>BOM續頁!S26</f>
        <v>0</v>
      </c>
      <c r="G19" s="31">
        <f>'治具 設備-ME'!G19</f>
        <v>0</v>
      </c>
      <c r="H19" s="31">
        <f>'治具 設備-ME'!H19</f>
        <v>0</v>
      </c>
      <c r="I19" s="31">
        <f>'治具 設備-ME'!I19</f>
        <v>0</v>
      </c>
      <c r="J19" s="98" t="str">
        <f>IF(AND('治具 設備-ME'!J19="V",'治具 設備-ME'!O19="V"),'治具 設備-ME'!J19," ")</f>
        <v xml:space="preserve"> </v>
      </c>
      <c r="K19" s="47" t="str">
        <f>IF(AND('治具 設備-ME'!J19="V",'治具 設備-ME'!O19="V"),'治具 設備-ME'!K19," ")</f>
        <v xml:space="preserve"> </v>
      </c>
      <c r="L19" s="99" t="str">
        <f>IF(AND('治具 設備-ME'!J19="V",'治具 設備-ME'!O19="V"),'治具 設備-ME'!L19," ")</f>
        <v xml:space="preserve"> </v>
      </c>
      <c r="M19" s="99" t="str">
        <f>IF(AND('治具 設備-ME'!J19="V",'治具 設備-ME'!O19="V"),'治具 設備-ME'!M19," ")</f>
        <v xml:space="preserve"> </v>
      </c>
      <c r="N19" s="260"/>
      <c r="O19" s="76" t="str">
        <f t="shared" si="0"/>
        <v xml:space="preserve"> </v>
      </c>
      <c r="P19" s="75"/>
      <c r="Q19" s="39" t="str">
        <f>IF(AND('治具 設備-ME'!J19="V",'治具 設備-ME'!P19="V"),'治具 設備-ME'!P19," ")</f>
        <v xml:space="preserve"> </v>
      </c>
      <c r="R19" s="39" t="str">
        <f>IF(AND('治具 設備-ME'!J19="V",'治具 設備-ME'!P19="V"),'治具 設備-ME'!Q19," ")</f>
        <v xml:space="preserve"> </v>
      </c>
      <c r="S19" s="39" t="str">
        <f>IF(AND('治具 設備-ME'!J19="V",'治具 設備-ME'!P19="V"),'治具 設備-ME'!R19," ")</f>
        <v xml:space="preserve"> </v>
      </c>
      <c r="T19" s="39" t="str">
        <f>IF(AND('治具 設備-ME'!J19="V",'治具 設備-ME'!P19="V"),'治具 設備-ME'!S19," ")</f>
        <v xml:space="preserve"> </v>
      </c>
      <c r="U19" s="260"/>
      <c r="V19" s="76" t="str">
        <f t="shared" si="1"/>
        <v xml:space="preserve"> </v>
      </c>
      <c r="W19" s="75"/>
    </row>
    <row r="20" spans="1:23" ht="85.9" customHeight="1">
      <c r="A20" s="47" t="str">
        <f>IF(BOM續頁!AC27="V","延", IF(BOM續頁!AD27="V","新","  "))</f>
        <v xml:space="preserve">  </v>
      </c>
      <c r="B20" s="91">
        <f>BOM續頁!A27</f>
        <v>17</v>
      </c>
      <c r="C20" s="47">
        <f>BOM續頁!K27</f>
        <v>0</v>
      </c>
      <c r="D20" s="47">
        <f>BOM續頁!Q27</f>
        <v>0</v>
      </c>
      <c r="E20" s="33">
        <f>BOM續頁!R27</f>
        <v>0</v>
      </c>
      <c r="F20" s="33">
        <f>BOM續頁!S27</f>
        <v>0</v>
      </c>
      <c r="G20" s="31">
        <f>'治具 設備-ME'!G20</f>
        <v>0</v>
      </c>
      <c r="H20" s="31">
        <f>'治具 設備-ME'!H20</f>
        <v>0</v>
      </c>
      <c r="I20" s="31">
        <f>'治具 設備-ME'!I20</f>
        <v>0</v>
      </c>
      <c r="J20" s="98" t="str">
        <f>IF(AND('治具 設備-ME'!J20="V",'治具 設備-ME'!O20="V"),'治具 設備-ME'!J20," ")</f>
        <v xml:space="preserve"> </v>
      </c>
      <c r="K20" s="47" t="str">
        <f>IF(AND('治具 設備-ME'!J20="V",'治具 設備-ME'!O20="V"),'治具 設備-ME'!K20," ")</f>
        <v xml:space="preserve"> </v>
      </c>
      <c r="L20" s="99" t="str">
        <f>IF(AND('治具 設備-ME'!J20="V",'治具 設備-ME'!O20="V"),'治具 設備-ME'!L20," ")</f>
        <v xml:space="preserve"> </v>
      </c>
      <c r="M20" s="99" t="str">
        <f>IF(AND('治具 設備-ME'!J20="V",'治具 設備-ME'!O20="V"),'治具 設備-ME'!M20," ")</f>
        <v xml:space="preserve"> </v>
      </c>
      <c r="N20" s="260"/>
      <c r="O20" s="76" t="str">
        <f t="shared" si="0"/>
        <v xml:space="preserve"> </v>
      </c>
      <c r="P20" s="75"/>
      <c r="Q20" s="39" t="str">
        <f>IF(AND('治具 設備-ME'!J20="V",'治具 設備-ME'!P20="V"),'治具 設備-ME'!P20," ")</f>
        <v xml:space="preserve"> </v>
      </c>
      <c r="R20" s="39" t="str">
        <f>IF(AND('治具 設備-ME'!J20="V",'治具 設備-ME'!P20="V"),'治具 設備-ME'!Q20," ")</f>
        <v xml:space="preserve"> </v>
      </c>
      <c r="S20" s="39" t="str">
        <f>IF(AND('治具 設備-ME'!J20="V",'治具 設備-ME'!P20="V"),'治具 設備-ME'!R20," ")</f>
        <v xml:space="preserve"> </v>
      </c>
      <c r="T20" s="39" t="str">
        <f>IF(AND('治具 設備-ME'!J20="V",'治具 設備-ME'!P20="V"),'治具 設備-ME'!S20," ")</f>
        <v xml:space="preserve"> </v>
      </c>
      <c r="U20" s="260"/>
      <c r="V20" s="76" t="str">
        <f t="shared" si="1"/>
        <v xml:space="preserve"> </v>
      </c>
      <c r="W20" s="75"/>
    </row>
    <row r="21" spans="1:23" ht="85.9" customHeight="1">
      <c r="A21" s="47" t="str">
        <f>IF(BOM續頁!AC28="V","延", IF(BOM續頁!AD28="V","新","  "))</f>
        <v xml:space="preserve">  </v>
      </c>
      <c r="B21" s="91">
        <f>BOM續頁!A28</f>
        <v>18</v>
      </c>
      <c r="C21" s="47">
        <f>BOM續頁!K28</f>
        <v>0</v>
      </c>
      <c r="D21" s="47">
        <f>BOM續頁!Q28</f>
        <v>0</v>
      </c>
      <c r="E21" s="33">
        <f>BOM續頁!R28</f>
        <v>0</v>
      </c>
      <c r="F21" s="33">
        <f>BOM續頁!S28</f>
        <v>0</v>
      </c>
      <c r="G21" s="31">
        <f>'治具 設備-ME'!G21</f>
        <v>0</v>
      </c>
      <c r="H21" s="31">
        <f>'治具 設備-ME'!H21</f>
        <v>0</v>
      </c>
      <c r="I21" s="31">
        <f>'治具 設備-ME'!I21</f>
        <v>0</v>
      </c>
      <c r="J21" s="98" t="str">
        <f>IF(AND('治具 設備-ME'!J21="V",'治具 設備-ME'!O21="V"),'治具 設備-ME'!J21," ")</f>
        <v xml:space="preserve"> </v>
      </c>
      <c r="K21" s="47" t="str">
        <f>IF(AND('治具 設備-ME'!J21="V",'治具 設備-ME'!O21="V"),'治具 設備-ME'!K21," ")</f>
        <v xml:space="preserve"> </v>
      </c>
      <c r="L21" s="99" t="str">
        <f>IF(AND('治具 設備-ME'!J21="V",'治具 設備-ME'!O21="V"),'治具 設備-ME'!L21," ")</f>
        <v xml:space="preserve"> </v>
      </c>
      <c r="M21" s="99" t="str">
        <f>IF(AND('治具 設備-ME'!J21="V",'治具 設備-ME'!O21="V"),'治具 設備-ME'!M21," ")</f>
        <v xml:space="preserve"> </v>
      </c>
      <c r="N21" s="260"/>
      <c r="O21" s="76" t="str">
        <f t="shared" si="0"/>
        <v xml:space="preserve"> </v>
      </c>
      <c r="P21" s="75"/>
      <c r="Q21" s="39" t="str">
        <f>IF(AND('治具 設備-ME'!J21="V",'治具 設備-ME'!P21="V"),'治具 設備-ME'!P21," ")</f>
        <v xml:space="preserve"> </v>
      </c>
      <c r="R21" s="39" t="str">
        <f>IF(AND('治具 設備-ME'!J21="V",'治具 設備-ME'!P21="V"),'治具 設備-ME'!Q21," ")</f>
        <v xml:space="preserve"> </v>
      </c>
      <c r="S21" s="39" t="str">
        <f>IF(AND('治具 設備-ME'!J21="V",'治具 設備-ME'!P21="V"),'治具 設備-ME'!R21," ")</f>
        <v xml:space="preserve"> </v>
      </c>
      <c r="T21" s="39" t="str">
        <f>IF(AND('治具 設備-ME'!J21="V",'治具 設備-ME'!P21="V"),'治具 設備-ME'!S21," ")</f>
        <v xml:space="preserve"> </v>
      </c>
      <c r="U21" s="260"/>
      <c r="V21" s="76" t="str">
        <f t="shared" si="1"/>
        <v xml:space="preserve"> </v>
      </c>
      <c r="W21" s="75"/>
    </row>
    <row r="22" spans="1:23" ht="85.9" customHeight="1">
      <c r="A22" s="47" t="str">
        <f>IF(BOM續頁!AC29="V","延", IF(BOM續頁!AD29="V","新","  "))</f>
        <v xml:space="preserve">  </v>
      </c>
      <c r="B22" s="91">
        <f>BOM續頁!A29</f>
        <v>19</v>
      </c>
      <c r="C22" s="47">
        <f>BOM續頁!K29</f>
        <v>0</v>
      </c>
      <c r="D22" s="47">
        <f>BOM續頁!Q29</f>
        <v>0</v>
      </c>
      <c r="E22" s="33">
        <f>BOM續頁!R29</f>
        <v>0</v>
      </c>
      <c r="F22" s="33">
        <f>BOM續頁!S29</f>
        <v>0</v>
      </c>
      <c r="G22" s="31">
        <f>'治具 設備-ME'!G22</f>
        <v>0</v>
      </c>
      <c r="H22" s="31">
        <f>'治具 設備-ME'!H22</f>
        <v>0</v>
      </c>
      <c r="I22" s="31">
        <f>'治具 設備-ME'!I22</f>
        <v>0</v>
      </c>
      <c r="J22" s="98" t="str">
        <f>IF(AND('治具 設備-ME'!J22="V",'治具 設備-ME'!O22="V"),'治具 設備-ME'!J22," ")</f>
        <v xml:space="preserve"> </v>
      </c>
      <c r="K22" s="47" t="str">
        <f>IF(AND('治具 設備-ME'!J22="V",'治具 設備-ME'!O22="V"),'治具 設備-ME'!K22," ")</f>
        <v xml:space="preserve"> </v>
      </c>
      <c r="L22" s="99" t="str">
        <f>IF(AND('治具 設備-ME'!J22="V",'治具 設備-ME'!O22="V"),'治具 設備-ME'!L22," ")</f>
        <v xml:space="preserve"> </v>
      </c>
      <c r="M22" s="99" t="str">
        <f>IF(AND('治具 設備-ME'!J22="V",'治具 設備-ME'!O22="V"),'治具 設備-ME'!M22," ")</f>
        <v xml:space="preserve"> </v>
      </c>
      <c r="N22" s="260"/>
      <c r="O22" s="76" t="str">
        <f t="shared" si="0"/>
        <v xml:space="preserve"> </v>
      </c>
      <c r="P22" s="75"/>
      <c r="Q22" s="39" t="str">
        <f>IF(AND('治具 設備-ME'!J22="V",'治具 設備-ME'!P22="V"),'治具 設備-ME'!P22," ")</f>
        <v xml:space="preserve"> </v>
      </c>
      <c r="R22" s="39" t="str">
        <f>IF(AND('治具 設備-ME'!J22="V",'治具 設備-ME'!P22="V"),'治具 設備-ME'!Q22," ")</f>
        <v xml:space="preserve"> </v>
      </c>
      <c r="S22" s="39" t="str">
        <f>IF(AND('治具 設備-ME'!J22="V",'治具 設備-ME'!P22="V"),'治具 設備-ME'!R22," ")</f>
        <v xml:space="preserve"> </v>
      </c>
      <c r="T22" s="39" t="str">
        <f>IF(AND('治具 設備-ME'!J22="V",'治具 設備-ME'!P22="V"),'治具 設備-ME'!S22," ")</f>
        <v xml:space="preserve"> </v>
      </c>
      <c r="U22" s="260"/>
      <c r="V22" s="76" t="str">
        <f t="shared" si="1"/>
        <v xml:space="preserve"> </v>
      </c>
      <c r="W22" s="75"/>
    </row>
    <row r="23" spans="1:23" ht="85.9" customHeight="1">
      <c r="A23" s="47" t="str">
        <f>IF(BOM續頁!AC30="V","延", IF(BOM續頁!AD30="V","新","  "))</f>
        <v xml:space="preserve">  </v>
      </c>
      <c r="B23" s="91">
        <f>BOM續頁!A30</f>
        <v>20</v>
      </c>
      <c r="C23" s="47">
        <f>BOM續頁!K30</f>
        <v>0</v>
      </c>
      <c r="D23" s="47">
        <f>BOM續頁!Q30</f>
        <v>0</v>
      </c>
      <c r="E23" s="33">
        <f>BOM續頁!R30</f>
        <v>0</v>
      </c>
      <c r="F23" s="33">
        <f>BOM續頁!S30</f>
        <v>0</v>
      </c>
      <c r="G23" s="31">
        <f>'治具 設備-ME'!G23</f>
        <v>0</v>
      </c>
      <c r="H23" s="31">
        <f>'治具 設備-ME'!H23</f>
        <v>0</v>
      </c>
      <c r="I23" s="31">
        <f>'治具 設備-ME'!I23</f>
        <v>0</v>
      </c>
      <c r="J23" s="98" t="str">
        <f>IF(AND('治具 設備-ME'!J23="V",'治具 設備-ME'!O23="V"),'治具 設備-ME'!J23," ")</f>
        <v xml:space="preserve"> </v>
      </c>
      <c r="K23" s="47" t="str">
        <f>IF(AND('治具 設備-ME'!J23="V",'治具 設備-ME'!O23="V"),'治具 設備-ME'!K23," ")</f>
        <v xml:space="preserve"> </v>
      </c>
      <c r="L23" s="99" t="str">
        <f>IF(AND('治具 設備-ME'!J23="V",'治具 設備-ME'!O23="V"),'治具 設備-ME'!L23," ")</f>
        <v xml:space="preserve"> </v>
      </c>
      <c r="M23" s="99" t="str">
        <f>IF(AND('治具 設備-ME'!J23="V",'治具 設備-ME'!O23="V"),'治具 設備-ME'!M23," ")</f>
        <v xml:space="preserve"> </v>
      </c>
      <c r="N23" s="260"/>
      <c r="O23" s="76" t="str">
        <f t="shared" si="0"/>
        <v xml:space="preserve"> </v>
      </c>
      <c r="P23" s="75"/>
      <c r="Q23" s="39" t="str">
        <f>IF(AND('治具 設備-ME'!J23="V",'治具 設備-ME'!P23="V"),'治具 設備-ME'!P23," ")</f>
        <v xml:space="preserve"> </v>
      </c>
      <c r="R23" s="39" t="str">
        <f>IF(AND('治具 設備-ME'!J23="V",'治具 設備-ME'!P23="V"),'治具 設備-ME'!Q23," ")</f>
        <v xml:space="preserve"> </v>
      </c>
      <c r="S23" s="39" t="str">
        <f>IF(AND('治具 設備-ME'!J23="V",'治具 設備-ME'!P23="V"),'治具 設備-ME'!R23," ")</f>
        <v xml:space="preserve"> </v>
      </c>
      <c r="T23" s="39" t="str">
        <f>IF(AND('治具 設備-ME'!J23="V",'治具 設備-ME'!P23="V"),'治具 設備-ME'!S23," ")</f>
        <v xml:space="preserve"> </v>
      </c>
      <c r="U23" s="260"/>
      <c r="V23" s="76" t="str">
        <f t="shared" si="1"/>
        <v xml:space="preserve"> </v>
      </c>
      <c r="W23" s="75"/>
    </row>
    <row r="24" spans="1:23" ht="85.9" customHeight="1">
      <c r="A24" s="47" t="str">
        <f>IF(BOM續頁!AC31="V","延", IF(BOM續頁!AD31="V","新","  "))</f>
        <v xml:space="preserve">  </v>
      </c>
      <c r="B24" s="91">
        <f>BOM續頁!A31</f>
        <v>21</v>
      </c>
      <c r="C24" s="47">
        <f>BOM續頁!K31</f>
        <v>0</v>
      </c>
      <c r="D24" s="47">
        <f>BOM續頁!Q31</f>
        <v>0</v>
      </c>
      <c r="E24" s="33">
        <f>BOM續頁!R31</f>
        <v>0</v>
      </c>
      <c r="F24" s="33">
        <f>BOM續頁!S31</f>
        <v>0</v>
      </c>
      <c r="G24" s="31">
        <f>'治具 設備-ME'!G24</f>
        <v>0</v>
      </c>
      <c r="H24" s="31">
        <f>'治具 設備-ME'!H24</f>
        <v>0</v>
      </c>
      <c r="I24" s="31">
        <f>'治具 設備-ME'!I24</f>
        <v>0</v>
      </c>
      <c r="J24" s="98" t="str">
        <f>IF(AND('治具 設備-ME'!J24="V",'治具 設備-ME'!O24="V"),'治具 設備-ME'!J24," ")</f>
        <v xml:space="preserve"> </v>
      </c>
      <c r="K24" s="47" t="str">
        <f>IF(AND('治具 設備-ME'!J24="V",'治具 設備-ME'!O24="V"),'治具 設備-ME'!K24," ")</f>
        <v xml:space="preserve"> </v>
      </c>
      <c r="L24" s="99" t="str">
        <f>IF(AND('治具 設備-ME'!J24="V",'治具 設備-ME'!O24="V"),'治具 設備-ME'!L24," ")</f>
        <v xml:space="preserve"> </v>
      </c>
      <c r="M24" s="99" t="str">
        <f>IF(AND('治具 設備-ME'!J24="V",'治具 設備-ME'!O24="V"),'治具 設備-ME'!M24," ")</f>
        <v xml:space="preserve"> </v>
      </c>
      <c r="N24" s="260"/>
      <c r="O24" s="76" t="str">
        <f t="shared" si="0"/>
        <v xml:space="preserve"> </v>
      </c>
      <c r="P24" s="75"/>
      <c r="Q24" s="39" t="str">
        <f>IF(AND('治具 設備-ME'!J24="V",'治具 設備-ME'!P24="V"),'治具 設備-ME'!P24," ")</f>
        <v xml:space="preserve"> </v>
      </c>
      <c r="R24" s="39" t="str">
        <f>IF(AND('治具 設備-ME'!J24="V",'治具 設備-ME'!P24="V"),'治具 設備-ME'!Q24," ")</f>
        <v xml:space="preserve"> </v>
      </c>
      <c r="S24" s="39" t="str">
        <f>IF(AND('治具 設備-ME'!J24="V",'治具 設備-ME'!P24="V"),'治具 設備-ME'!R24," ")</f>
        <v xml:space="preserve"> </v>
      </c>
      <c r="T24" s="39" t="str">
        <f>IF(AND('治具 設備-ME'!J24="V",'治具 設備-ME'!P24="V"),'治具 設備-ME'!S24," ")</f>
        <v xml:space="preserve"> </v>
      </c>
      <c r="U24" s="260"/>
      <c r="V24" s="76" t="str">
        <f t="shared" si="1"/>
        <v xml:space="preserve"> </v>
      </c>
      <c r="W24" s="75"/>
    </row>
    <row r="25" spans="1:23" ht="85.9" customHeight="1">
      <c r="A25" s="47" t="str">
        <f>IF(BOM續頁!AC32="V","延", IF(BOM續頁!AD32="V","新","  "))</f>
        <v xml:space="preserve">  </v>
      </c>
      <c r="B25" s="91">
        <f>BOM續頁!A32</f>
        <v>22</v>
      </c>
      <c r="C25" s="47">
        <f>BOM續頁!K32</f>
        <v>0</v>
      </c>
      <c r="D25" s="47">
        <f>BOM續頁!Q32</f>
        <v>0</v>
      </c>
      <c r="E25" s="33">
        <f>BOM續頁!R32</f>
        <v>0</v>
      </c>
      <c r="F25" s="33">
        <f>BOM續頁!S32</f>
        <v>0</v>
      </c>
      <c r="G25" s="31">
        <f>'治具 設備-ME'!G25</f>
        <v>0</v>
      </c>
      <c r="H25" s="31">
        <f>'治具 設備-ME'!H25</f>
        <v>0</v>
      </c>
      <c r="I25" s="31">
        <f>'治具 設備-ME'!I25</f>
        <v>0</v>
      </c>
      <c r="J25" s="98" t="str">
        <f>IF(AND('治具 設備-ME'!J25="V",'治具 設備-ME'!O25="V"),'治具 設備-ME'!J25," ")</f>
        <v xml:space="preserve"> </v>
      </c>
      <c r="K25" s="47" t="str">
        <f>IF(AND('治具 設備-ME'!J25="V",'治具 設備-ME'!O25="V"),'治具 設備-ME'!K25," ")</f>
        <v xml:space="preserve"> </v>
      </c>
      <c r="L25" s="99" t="str">
        <f>IF(AND('治具 設備-ME'!J25="V",'治具 設備-ME'!O25="V"),'治具 設備-ME'!L25," ")</f>
        <v xml:space="preserve"> </v>
      </c>
      <c r="M25" s="99" t="str">
        <f>IF(AND('治具 設備-ME'!J25="V",'治具 設備-ME'!O25="V"),'治具 設備-ME'!M25," ")</f>
        <v xml:space="preserve"> </v>
      </c>
      <c r="N25" s="260"/>
      <c r="O25" s="76" t="str">
        <f t="shared" si="0"/>
        <v xml:space="preserve"> </v>
      </c>
      <c r="P25" s="75"/>
      <c r="Q25" s="39" t="str">
        <f>IF(AND('治具 設備-ME'!J25="V",'治具 設備-ME'!P25="V"),'治具 設備-ME'!P25," ")</f>
        <v xml:space="preserve"> </v>
      </c>
      <c r="R25" s="39" t="str">
        <f>IF(AND('治具 設備-ME'!J25="V",'治具 設備-ME'!P25="V"),'治具 設備-ME'!Q25," ")</f>
        <v xml:space="preserve"> </v>
      </c>
      <c r="S25" s="39" t="str">
        <f>IF(AND('治具 設備-ME'!J25="V",'治具 設備-ME'!P25="V"),'治具 設備-ME'!R25," ")</f>
        <v xml:space="preserve"> </v>
      </c>
      <c r="T25" s="39" t="str">
        <f>IF(AND('治具 設備-ME'!J25="V",'治具 設備-ME'!P25="V"),'治具 設備-ME'!S25," ")</f>
        <v xml:space="preserve"> </v>
      </c>
      <c r="U25" s="260"/>
      <c r="V25" s="76" t="str">
        <f t="shared" si="1"/>
        <v xml:space="preserve"> </v>
      </c>
      <c r="W25" s="75"/>
    </row>
    <row r="26" spans="1:23" ht="85.9" customHeight="1">
      <c r="A26" s="47" t="str">
        <f>IF(BOM續頁!AC33="V","延", IF(BOM續頁!AD33="V","新","  "))</f>
        <v xml:space="preserve">  </v>
      </c>
      <c r="B26" s="91">
        <f>BOM續頁!A33</f>
        <v>23</v>
      </c>
      <c r="C26" s="47">
        <f>BOM續頁!K33</f>
        <v>0</v>
      </c>
      <c r="D26" s="47">
        <f>BOM續頁!Q33</f>
        <v>0</v>
      </c>
      <c r="E26" s="33">
        <f>BOM續頁!R33</f>
        <v>0</v>
      </c>
      <c r="F26" s="33">
        <f>BOM續頁!S33</f>
        <v>0</v>
      </c>
      <c r="G26" s="31">
        <f>'治具 設備-ME'!G26</f>
        <v>0</v>
      </c>
      <c r="H26" s="31">
        <f>'治具 設備-ME'!H26</f>
        <v>0</v>
      </c>
      <c r="I26" s="31">
        <f>'治具 設備-ME'!I26</f>
        <v>0</v>
      </c>
      <c r="J26" s="98" t="str">
        <f>IF(AND('治具 設備-ME'!J26="V",'治具 設備-ME'!O26="V"),'治具 設備-ME'!J26," ")</f>
        <v xml:space="preserve"> </v>
      </c>
      <c r="K26" s="47" t="str">
        <f>IF(AND('治具 設備-ME'!J26="V",'治具 設備-ME'!O26="V"),'治具 設備-ME'!K26," ")</f>
        <v xml:space="preserve"> </v>
      </c>
      <c r="L26" s="99" t="str">
        <f>IF(AND('治具 設備-ME'!J26="V",'治具 設備-ME'!O26="V"),'治具 設備-ME'!L26," ")</f>
        <v xml:space="preserve"> </v>
      </c>
      <c r="M26" s="99" t="str">
        <f>IF(AND('治具 設備-ME'!J26="V",'治具 設備-ME'!O26="V"),'治具 設備-ME'!M26," ")</f>
        <v xml:space="preserve"> </v>
      </c>
      <c r="N26" s="260"/>
      <c r="O26" s="76" t="str">
        <f t="shared" si="0"/>
        <v xml:space="preserve"> </v>
      </c>
      <c r="P26" s="75"/>
      <c r="Q26" s="39" t="str">
        <f>IF(AND('治具 設備-ME'!J26="V",'治具 設備-ME'!P26="V"),'治具 設備-ME'!P26," ")</f>
        <v xml:space="preserve"> </v>
      </c>
      <c r="R26" s="39" t="str">
        <f>IF(AND('治具 設備-ME'!J26="V",'治具 設備-ME'!P26="V"),'治具 設備-ME'!Q26," ")</f>
        <v xml:space="preserve"> </v>
      </c>
      <c r="S26" s="39" t="str">
        <f>IF(AND('治具 設備-ME'!J26="V",'治具 設備-ME'!P26="V"),'治具 設備-ME'!R26," ")</f>
        <v xml:space="preserve"> </v>
      </c>
      <c r="T26" s="39" t="str">
        <f>IF(AND('治具 設備-ME'!J26="V",'治具 設備-ME'!P26="V"),'治具 設備-ME'!S26," ")</f>
        <v xml:space="preserve"> </v>
      </c>
      <c r="U26" s="260"/>
      <c r="V26" s="76" t="str">
        <f t="shared" si="1"/>
        <v xml:space="preserve"> </v>
      </c>
      <c r="W26" s="75"/>
    </row>
    <row r="27" spans="1:23" ht="85.9" customHeight="1">
      <c r="A27" s="47" t="str">
        <f>IF(BOM續頁!AC34="V","延", IF(BOM續頁!AD34="V","新","  "))</f>
        <v xml:space="preserve">  </v>
      </c>
      <c r="B27" s="91">
        <f>BOM續頁!A34</f>
        <v>24</v>
      </c>
      <c r="C27" s="47">
        <f>BOM續頁!K34</f>
        <v>0</v>
      </c>
      <c r="D27" s="47">
        <f>BOM續頁!Q34</f>
        <v>0</v>
      </c>
      <c r="E27" s="33">
        <f>BOM續頁!R34</f>
        <v>0</v>
      </c>
      <c r="F27" s="33">
        <f>BOM續頁!S34</f>
        <v>0</v>
      </c>
      <c r="G27" s="31">
        <f>'治具 設備-ME'!G27</f>
        <v>0</v>
      </c>
      <c r="H27" s="31">
        <f>'治具 設備-ME'!H27</f>
        <v>0</v>
      </c>
      <c r="I27" s="31">
        <f>'治具 設備-ME'!I27</f>
        <v>0</v>
      </c>
      <c r="J27" s="98" t="str">
        <f>IF(AND('治具 設備-ME'!J27="V",'治具 設備-ME'!O27="V"),'治具 設備-ME'!J27," ")</f>
        <v xml:space="preserve"> </v>
      </c>
      <c r="K27" s="47" t="str">
        <f>IF(AND('治具 設備-ME'!J27="V",'治具 設備-ME'!O27="V"),'治具 設備-ME'!K27," ")</f>
        <v xml:space="preserve"> </v>
      </c>
      <c r="L27" s="99" t="str">
        <f>IF(AND('治具 設備-ME'!J27="V",'治具 設備-ME'!O27="V"),'治具 設備-ME'!L27," ")</f>
        <v xml:space="preserve"> </v>
      </c>
      <c r="M27" s="99" t="str">
        <f>IF(AND('治具 設備-ME'!J27="V",'治具 設備-ME'!O27="V"),'治具 設備-ME'!M27," ")</f>
        <v xml:space="preserve"> </v>
      </c>
      <c r="N27" s="260"/>
      <c r="O27" s="76" t="str">
        <f t="shared" si="0"/>
        <v xml:space="preserve"> </v>
      </c>
      <c r="P27" s="75"/>
      <c r="Q27" s="39" t="str">
        <f>IF(AND('治具 設備-ME'!J27="V",'治具 設備-ME'!P27="V"),'治具 設備-ME'!P27," ")</f>
        <v xml:space="preserve"> </v>
      </c>
      <c r="R27" s="39" t="str">
        <f>IF(AND('治具 設備-ME'!J27="V",'治具 設備-ME'!P27="V"),'治具 設備-ME'!Q27," ")</f>
        <v xml:space="preserve"> </v>
      </c>
      <c r="S27" s="39" t="str">
        <f>IF(AND('治具 設備-ME'!J27="V",'治具 設備-ME'!P27="V"),'治具 設備-ME'!R27," ")</f>
        <v xml:space="preserve"> </v>
      </c>
      <c r="T27" s="39" t="str">
        <f>IF(AND('治具 設備-ME'!J27="V",'治具 設備-ME'!P27="V"),'治具 設備-ME'!S27," ")</f>
        <v xml:space="preserve"> </v>
      </c>
      <c r="U27" s="260"/>
      <c r="V27" s="76" t="str">
        <f t="shared" si="1"/>
        <v xml:space="preserve"> </v>
      </c>
      <c r="W27" s="75"/>
    </row>
    <row r="28" spans="1:23" ht="85.9" customHeight="1">
      <c r="A28" s="47" t="str">
        <f>IF(BOM續頁!AC35="V","延", IF(BOM續頁!AD35="V","新","  "))</f>
        <v xml:space="preserve">  </v>
      </c>
      <c r="B28" s="91">
        <f>BOM續頁!A35</f>
        <v>25</v>
      </c>
      <c r="C28" s="47">
        <f>BOM續頁!K35</f>
        <v>0</v>
      </c>
      <c r="D28" s="47">
        <f>BOM續頁!Q35</f>
        <v>0</v>
      </c>
      <c r="E28" s="33">
        <f>BOM續頁!R35</f>
        <v>0</v>
      </c>
      <c r="F28" s="33">
        <f>BOM續頁!S35</f>
        <v>0</v>
      </c>
      <c r="G28" s="31">
        <f>'治具 設備-ME'!G28</f>
        <v>0</v>
      </c>
      <c r="H28" s="31">
        <f>'治具 設備-ME'!H28</f>
        <v>0</v>
      </c>
      <c r="I28" s="31">
        <f>'治具 設備-ME'!I28</f>
        <v>0</v>
      </c>
      <c r="J28" s="98" t="str">
        <f>IF(AND('治具 設備-ME'!J28="V",'治具 設備-ME'!O28="V"),'治具 設備-ME'!J28," ")</f>
        <v xml:space="preserve"> </v>
      </c>
      <c r="K28" s="47" t="str">
        <f>IF(AND('治具 設備-ME'!J28="V",'治具 設備-ME'!O28="V"),'治具 設備-ME'!K28," ")</f>
        <v xml:space="preserve"> </v>
      </c>
      <c r="L28" s="99" t="str">
        <f>IF(AND('治具 設備-ME'!J28="V",'治具 設備-ME'!O28="V"),'治具 設備-ME'!L28," ")</f>
        <v xml:space="preserve"> </v>
      </c>
      <c r="M28" s="99" t="str">
        <f>IF(AND('治具 設備-ME'!J28="V",'治具 設備-ME'!O28="V"),'治具 設備-ME'!M28," ")</f>
        <v xml:space="preserve"> </v>
      </c>
      <c r="N28" s="260"/>
      <c r="O28" s="76" t="str">
        <f t="shared" si="0"/>
        <v xml:space="preserve"> </v>
      </c>
      <c r="P28" s="75"/>
      <c r="Q28" s="39" t="str">
        <f>IF(AND('治具 設備-ME'!J28="V",'治具 設備-ME'!P28="V"),'治具 設備-ME'!P28," ")</f>
        <v xml:space="preserve"> </v>
      </c>
      <c r="R28" s="39" t="str">
        <f>IF(AND('治具 設備-ME'!J28="V",'治具 設備-ME'!P28="V"),'治具 設備-ME'!Q28," ")</f>
        <v xml:space="preserve"> </v>
      </c>
      <c r="S28" s="39" t="str">
        <f>IF(AND('治具 設備-ME'!J28="V",'治具 設備-ME'!P28="V"),'治具 設備-ME'!R28," ")</f>
        <v xml:space="preserve"> </v>
      </c>
      <c r="T28" s="39" t="str">
        <f>IF(AND('治具 設備-ME'!J28="V",'治具 設備-ME'!P28="V"),'治具 設備-ME'!S28," ")</f>
        <v xml:space="preserve"> </v>
      </c>
      <c r="U28" s="260"/>
      <c r="V28" s="76" t="str">
        <f t="shared" si="1"/>
        <v xml:space="preserve"> </v>
      </c>
      <c r="W28" s="75"/>
    </row>
    <row r="29" spans="1:23" ht="85.9" customHeight="1">
      <c r="A29" s="47" t="str">
        <f>IF(BOM續頁!AC36="V","延", IF(BOM續頁!AD36="V","新","  "))</f>
        <v xml:space="preserve">  </v>
      </c>
      <c r="B29" s="91">
        <f>BOM續頁!A36</f>
        <v>26</v>
      </c>
      <c r="C29" s="47">
        <f>BOM續頁!K36</f>
        <v>0</v>
      </c>
      <c r="D29" s="47">
        <f>BOM續頁!Q36</f>
        <v>0</v>
      </c>
      <c r="E29" s="33">
        <f>BOM續頁!R36</f>
        <v>0</v>
      </c>
      <c r="F29" s="33">
        <f>BOM續頁!S36</f>
        <v>0</v>
      </c>
      <c r="G29" s="31">
        <f>'治具 設備-ME'!G29</f>
        <v>0</v>
      </c>
      <c r="H29" s="31">
        <f>'治具 設備-ME'!H29</f>
        <v>0</v>
      </c>
      <c r="I29" s="31">
        <f>'治具 設備-ME'!I29</f>
        <v>0</v>
      </c>
      <c r="J29" s="98" t="str">
        <f>IF(AND('治具 設備-ME'!J29="V",'治具 設備-ME'!O29="V"),'治具 設備-ME'!J29," ")</f>
        <v xml:space="preserve"> </v>
      </c>
      <c r="K29" s="47" t="str">
        <f>IF(AND('治具 設備-ME'!J29="V",'治具 設備-ME'!O29="V"),'治具 設備-ME'!K29," ")</f>
        <v xml:space="preserve"> </v>
      </c>
      <c r="L29" s="99" t="str">
        <f>IF(AND('治具 設備-ME'!J29="V",'治具 設備-ME'!O29="V"),'治具 設備-ME'!L29," ")</f>
        <v xml:space="preserve"> </v>
      </c>
      <c r="M29" s="99" t="str">
        <f>IF(AND('治具 設備-ME'!J29="V",'治具 設備-ME'!O29="V"),'治具 設備-ME'!M29," ")</f>
        <v xml:space="preserve"> </v>
      </c>
      <c r="N29" s="260"/>
      <c r="O29" s="76" t="str">
        <f t="shared" si="0"/>
        <v xml:space="preserve"> </v>
      </c>
      <c r="P29" s="75"/>
      <c r="Q29" s="39" t="str">
        <f>IF(AND('治具 設備-ME'!J29="V",'治具 設備-ME'!P29="V"),'治具 設備-ME'!P29," ")</f>
        <v xml:space="preserve"> </v>
      </c>
      <c r="R29" s="39" t="str">
        <f>IF(AND('治具 設備-ME'!J29="V",'治具 設備-ME'!P29="V"),'治具 設備-ME'!Q29," ")</f>
        <v xml:space="preserve"> </v>
      </c>
      <c r="S29" s="39" t="str">
        <f>IF(AND('治具 設備-ME'!J29="V",'治具 設備-ME'!P29="V"),'治具 設備-ME'!R29," ")</f>
        <v xml:space="preserve"> </v>
      </c>
      <c r="T29" s="39" t="str">
        <f>IF(AND('治具 設備-ME'!J29="V",'治具 設備-ME'!P29="V"),'治具 設備-ME'!S29," ")</f>
        <v xml:space="preserve"> </v>
      </c>
      <c r="U29" s="260"/>
      <c r="V29" s="76" t="str">
        <f t="shared" si="1"/>
        <v xml:space="preserve"> </v>
      </c>
      <c r="W29" s="75"/>
    </row>
    <row r="30" spans="1:23" ht="85.9" customHeight="1">
      <c r="A30" s="47" t="str">
        <f>IF(BOM續頁!AC37="V","延", IF(BOM續頁!AD37="V","新","  "))</f>
        <v xml:space="preserve">  </v>
      </c>
      <c r="B30" s="91">
        <f>BOM續頁!A37</f>
        <v>27</v>
      </c>
      <c r="C30" s="47">
        <f>BOM續頁!K37</f>
        <v>0</v>
      </c>
      <c r="D30" s="47">
        <f>BOM續頁!Q37</f>
        <v>0</v>
      </c>
      <c r="E30" s="33">
        <f>BOM續頁!R37</f>
        <v>0</v>
      </c>
      <c r="F30" s="33">
        <f>BOM續頁!S37</f>
        <v>0</v>
      </c>
      <c r="G30" s="31">
        <f>'治具 設備-ME'!G30</f>
        <v>0</v>
      </c>
      <c r="H30" s="31">
        <f>'治具 設備-ME'!H30</f>
        <v>0</v>
      </c>
      <c r="I30" s="31">
        <f>'治具 設備-ME'!I30</f>
        <v>0</v>
      </c>
      <c r="J30" s="98" t="str">
        <f>IF(AND('治具 設備-ME'!J30="V",'治具 設備-ME'!O30="V"),'治具 設備-ME'!J30," ")</f>
        <v xml:space="preserve"> </v>
      </c>
      <c r="K30" s="47" t="str">
        <f>IF(AND('治具 設備-ME'!J30="V",'治具 設備-ME'!O30="V"),'治具 設備-ME'!K30," ")</f>
        <v xml:space="preserve"> </v>
      </c>
      <c r="L30" s="99" t="str">
        <f>IF(AND('治具 設備-ME'!J30="V",'治具 設備-ME'!O30="V"),'治具 設備-ME'!L30," ")</f>
        <v xml:space="preserve"> </v>
      </c>
      <c r="M30" s="99" t="str">
        <f>IF(AND('治具 設備-ME'!J30="V",'治具 設備-ME'!O30="V"),'治具 設備-ME'!M30," ")</f>
        <v xml:space="preserve"> </v>
      </c>
      <c r="N30" s="260"/>
      <c r="O30" s="76" t="str">
        <f t="shared" si="0"/>
        <v xml:space="preserve"> </v>
      </c>
      <c r="P30" s="75"/>
      <c r="Q30" s="39" t="str">
        <f>IF(AND('治具 設備-ME'!J30="V",'治具 設備-ME'!P30="V"),'治具 設備-ME'!P30," ")</f>
        <v xml:space="preserve"> </v>
      </c>
      <c r="R30" s="39" t="str">
        <f>IF(AND('治具 設備-ME'!J30="V",'治具 設備-ME'!P30="V"),'治具 設備-ME'!Q30," ")</f>
        <v xml:space="preserve"> </v>
      </c>
      <c r="S30" s="39" t="str">
        <f>IF(AND('治具 設備-ME'!J30="V",'治具 設備-ME'!P30="V"),'治具 設備-ME'!R30," ")</f>
        <v xml:space="preserve"> </v>
      </c>
      <c r="T30" s="39" t="str">
        <f>IF(AND('治具 設備-ME'!J30="V",'治具 設備-ME'!P30="V"),'治具 設備-ME'!S30," ")</f>
        <v xml:space="preserve"> </v>
      </c>
      <c r="U30" s="260"/>
      <c r="V30" s="76" t="str">
        <f t="shared" si="1"/>
        <v xml:space="preserve"> </v>
      </c>
      <c r="W30" s="75"/>
    </row>
    <row r="31" spans="1:23" ht="85.9" customHeight="1">
      <c r="A31" s="47" t="str">
        <f>IF(BOM續頁!AC38="V","延", IF(BOM續頁!AD38="V","新","  "))</f>
        <v xml:space="preserve">  </v>
      </c>
      <c r="B31" s="91">
        <f>BOM續頁!A38</f>
        <v>28</v>
      </c>
      <c r="C31" s="47">
        <f>BOM續頁!K38</f>
        <v>0</v>
      </c>
      <c r="D31" s="47">
        <f>BOM續頁!Q38</f>
        <v>0</v>
      </c>
      <c r="E31" s="33">
        <f>BOM續頁!R38</f>
        <v>0</v>
      </c>
      <c r="F31" s="33">
        <f>BOM續頁!S38</f>
        <v>0</v>
      </c>
      <c r="G31" s="31">
        <f>'治具 設備-ME'!G31</f>
        <v>0</v>
      </c>
      <c r="H31" s="31">
        <f>'治具 設備-ME'!H31</f>
        <v>0</v>
      </c>
      <c r="I31" s="31">
        <f>'治具 設備-ME'!I31</f>
        <v>0</v>
      </c>
      <c r="J31" s="98" t="str">
        <f>IF(AND('治具 設備-ME'!J31="V",'治具 設備-ME'!O31="V"),'治具 設備-ME'!J31," ")</f>
        <v xml:space="preserve"> </v>
      </c>
      <c r="K31" s="47" t="str">
        <f>IF(AND('治具 設備-ME'!J31="V",'治具 設備-ME'!O31="V"),'治具 設備-ME'!K31," ")</f>
        <v xml:space="preserve"> </v>
      </c>
      <c r="L31" s="99" t="str">
        <f>IF(AND('治具 設備-ME'!J31="V",'治具 設備-ME'!O31="V"),'治具 設備-ME'!L31," ")</f>
        <v xml:space="preserve"> </v>
      </c>
      <c r="M31" s="99" t="str">
        <f>IF(AND('治具 設備-ME'!J31="V",'治具 設備-ME'!O31="V"),'治具 設備-ME'!M31," ")</f>
        <v xml:space="preserve"> </v>
      </c>
      <c r="N31" s="260"/>
      <c r="O31" s="76" t="str">
        <f t="shared" si="0"/>
        <v xml:space="preserve"> </v>
      </c>
      <c r="P31" s="75"/>
      <c r="Q31" s="39" t="str">
        <f>IF(AND('治具 設備-ME'!J31="V",'治具 設備-ME'!P31="V"),'治具 設備-ME'!P31," ")</f>
        <v xml:space="preserve"> </v>
      </c>
      <c r="R31" s="39" t="str">
        <f>IF(AND('治具 設備-ME'!J31="V",'治具 設備-ME'!P31="V"),'治具 設備-ME'!Q31," ")</f>
        <v xml:space="preserve"> </v>
      </c>
      <c r="S31" s="39" t="str">
        <f>IF(AND('治具 設備-ME'!J31="V",'治具 設備-ME'!P31="V"),'治具 設備-ME'!R31," ")</f>
        <v xml:space="preserve"> </v>
      </c>
      <c r="T31" s="39" t="str">
        <f>IF(AND('治具 設備-ME'!J31="V",'治具 設備-ME'!P31="V"),'治具 設備-ME'!S31," ")</f>
        <v xml:space="preserve"> </v>
      </c>
      <c r="U31" s="260"/>
      <c r="V31" s="76" t="str">
        <f t="shared" si="1"/>
        <v xml:space="preserve"> </v>
      </c>
      <c r="W31" s="75"/>
    </row>
    <row r="32" spans="1:23" ht="85.9" customHeight="1">
      <c r="A32" s="47" t="str">
        <f>IF(BOM續頁!AC39="V","延", IF(BOM續頁!AD39="V","新","  "))</f>
        <v xml:space="preserve">  </v>
      </c>
      <c r="B32" s="91">
        <f>BOM續頁!A39</f>
        <v>29</v>
      </c>
      <c r="C32" s="47">
        <f>BOM續頁!K39</f>
        <v>0</v>
      </c>
      <c r="D32" s="47">
        <f>BOM續頁!Q39</f>
        <v>0</v>
      </c>
      <c r="E32" s="33">
        <f>BOM續頁!R39</f>
        <v>0</v>
      </c>
      <c r="F32" s="33">
        <f>BOM續頁!S39</f>
        <v>0</v>
      </c>
      <c r="G32" s="31">
        <f>'治具 設備-ME'!G32</f>
        <v>0</v>
      </c>
      <c r="H32" s="31">
        <f>'治具 設備-ME'!H32</f>
        <v>0</v>
      </c>
      <c r="I32" s="31">
        <f>'治具 設備-ME'!I32</f>
        <v>0</v>
      </c>
      <c r="J32" s="98" t="str">
        <f>IF(AND('治具 設備-ME'!J32="V",'治具 設備-ME'!O32="V"),'治具 設備-ME'!J32," ")</f>
        <v xml:space="preserve"> </v>
      </c>
      <c r="K32" s="47" t="str">
        <f>IF(AND('治具 設備-ME'!J32="V",'治具 設備-ME'!O32="V"),'治具 設備-ME'!K32," ")</f>
        <v xml:space="preserve"> </v>
      </c>
      <c r="L32" s="99" t="str">
        <f>IF(AND('治具 設備-ME'!J32="V",'治具 設備-ME'!O32="V"),'治具 設備-ME'!L32," ")</f>
        <v xml:space="preserve"> </v>
      </c>
      <c r="M32" s="99" t="str">
        <f>IF(AND('治具 設備-ME'!J32="V",'治具 設備-ME'!O32="V"),'治具 設備-ME'!M32," ")</f>
        <v xml:space="preserve"> </v>
      </c>
      <c r="N32" s="260"/>
      <c r="O32" s="76" t="str">
        <f t="shared" si="0"/>
        <v xml:space="preserve"> </v>
      </c>
      <c r="P32" s="75"/>
      <c r="Q32" s="39" t="str">
        <f>IF(AND('治具 設備-ME'!J32="V",'治具 設備-ME'!P32="V"),'治具 設備-ME'!P32," ")</f>
        <v xml:space="preserve"> </v>
      </c>
      <c r="R32" s="39" t="str">
        <f>IF(AND('治具 設備-ME'!J32="V",'治具 設備-ME'!P32="V"),'治具 設備-ME'!Q32," ")</f>
        <v xml:space="preserve"> </v>
      </c>
      <c r="S32" s="39" t="str">
        <f>IF(AND('治具 設備-ME'!J32="V",'治具 設備-ME'!P32="V"),'治具 設備-ME'!R32," ")</f>
        <v xml:space="preserve"> </v>
      </c>
      <c r="T32" s="39" t="str">
        <f>IF(AND('治具 設備-ME'!J32="V",'治具 設備-ME'!P32="V"),'治具 設備-ME'!S32," ")</f>
        <v xml:space="preserve"> </v>
      </c>
      <c r="U32" s="260"/>
      <c r="V32" s="76" t="str">
        <f t="shared" si="1"/>
        <v xml:space="preserve"> </v>
      </c>
      <c r="W32" s="75"/>
    </row>
    <row r="33" spans="1:23" ht="85.9" customHeight="1">
      <c r="A33" s="47" t="str">
        <f>IF(BOM續頁!AC40="V","延", IF(BOM續頁!AD40="V","新","  "))</f>
        <v xml:space="preserve">  </v>
      </c>
      <c r="B33" s="91">
        <f>BOM續頁!A40</f>
        <v>30</v>
      </c>
      <c r="C33" s="47">
        <f>BOM續頁!K40</f>
        <v>0</v>
      </c>
      <c r="D33" s="47">
        <f>BOM續頁!Q40</f>
        <v>0</v>
      </c>
      <c r="E33" s="33">
        <f>BOM續頁!R40</f>
        <v>0</v>
      </c>
      <c r="F33" s="33">
        <f>BOM續頁!S40</f>
        <v>0</v>
      </c>
      <c r="G33" s="31">
        <f>'治具 設備-ME'!G33</f>
        <v>0</v>
      </c>
      <c r="H33" s="31">
        <f>'治具 設備-ME'!H33</f>
        <v>0</v>
      </c>
      <c r="I33" s="31">
        <f>'治具 設備-ME'!I33</f>
        <v>0</v>
      </c>
      <c r="J33" s="98" t="str">
        <f>IF(AND('治具 設備-ME'!J33="V",'治具 設備-ME'!O33="V"),'治具 設備-ME'!J33," ")</f>
        <v xml:space="preserve"> </v>
      </c>
      <c r="K33" s="47" t="str">
        <f>IF(AND('治具 設備-ME'!J33="V",'治具 設備-ME'!O33="V"),'治具 設備-ME'!K33," ")</f>
        <v xml:space="preserve"> </v>
      </c>
      <c r="L33" s="99" t="str">
        <f>IF(AND('治具 設備-ME'!J33="V",'治具 設備-ME'!O33="V"),'治具 設備-ME'!L33," ")</f>
        <v xml:space="preserve"> </v>
      </c>
      <c r="M33" s="99" t="str">
        <f>IF(AND('治具 設備-ME'!J33="V",'治具 設備-ME'!O33="V"),'治具 設備-ME'!M33," ")</f>
        <v xml:space="preserve"> </v>
      </c>
      <c r="N33" s="260"/>
      <c r="O33" s="76" t="str">
        <f t="shared" si="0"/>
        <v xml:space="preserve"> </v>
      </c>
      <c r="P33" s="75"/>
      <c r="Q33" s="39" t="str">
        <f>IF(AND('治具 設備-ME'!J33="V",'治具 設備-ME'!P33="V"),'治具 設備-ME'!P33," ")</f>
        <v xml:space="preserve"> </v>
      </c>
      <c r="R33" s="39" t="str">
        <f>IF(AND('治具 設備-ME'!J33="V",'治具 設備-ME'!P33="V"),'治具 設備-ME'!Q33," ")</f>
        <v xml:space="preserve"> </v>
      </c>
      <c r="S33" s="39" t="str">
        <f>IF(AND('治具 設備-ME'!J33="V",'治具 設備-ME'!P33="V"),'治具 設備-ME'!R33," ")</f>
        <v xml:space="preserve"> </v>
      </c>
      <c r="T33" s="39" t="str">
        <f>IF(AND('治具 設備-ME'!J33="V",'治具 設備-ME'!P33="V"),'治具 設備-ME'!S33," ")</f>
        <v xml:space="preserve"> </v>
      </c>
      <c r="U33" s="260"/>
      <c r="V33" s="76" t="str">
        <f t="shared" si="1"/>
        <v xml:space="preserve"> </v>
      </c>
      <c r="W33" s="75"/>
    </row>
    <row r="34" spans="1:23" ht="85.9" customHeight="1">
      <c r="A34" s="47" t="str">
        <f>IF(BOM續頁!AC41="V","延", IF(BOM續頁!AD41="V","新","  "))</f>
        <v xml:space="preserve">  </v>
      </c>
      <c r="B34" s="91">
        <f>BOM續頁!A41</f>
        <v>31</v>
      </c>
      <c r="C34" s="47">
        <f>BOM續頁!K41</f>
        <v>0</v>
      </c>
      <c r="D34" s="47">
        <f>BOM續頁!Q41</f>
        <v>0</v>
      </c>
      <c r="E34" s="33">
        <f>BOM續頁!R41</f>
        <v>0</v>
      </c>
      <c r="F34" s="33">
        <f>BOM續頁!S41</f>
        <v>0</v>
      </c>
      <c r="G34" s="31">
        <f>'治具 設備-ME'!G34</f>
        <v>0</v>
      </c>
      <c r="H34" s="31">
        <f>'治具 設備-ME'!H34</f>
        <v>0</v>
      </c>
      <c r="I34" s="31">
        <f>'治具 設備-ME'!I34</f>
        <v>0</v>
      </c>
      <c r="J34" s="98" t="str">
        <f>IF(AND('治具 設備-ME'!J34="V",'治具 設備-ME'!O34="V"),'治具 設備-ME'!J34," ")</f>
        <v xml:space="preserve"> </v>
      </c>
      <c r="K34" s="47" t="str">
        <f>IF(AND('治具 設備-ME'!J34="V",'治具 設備-ME'!O34="V"),'治具 設備-ME'!K34," ")</f>
        <v xml:space="preserve"> </v>
      </c>
      <c r="L34" s="99" t="str">
        <f>IF(AND('治具 設備-ME'!J34="V",'治具 設備-ME'!O34="V"),'治具 設備-ME'!L34," ")</f>
        <v xml:space="preserve"> </v>
      </c>
      <c r="M34" s="99" t="str">
        <f>IF(AND('治具 設備-ME'!J34="V",'治具 設備-ME'!O34="V"),'治具 設備-ME'!M34," ")</f>
        <v xml:space="preserve"> </v>
      </c>
      <c r="N34" s="260"/>
      <c r="O34" s="76" t="str">
        <f t="shared" si="0"/>
        <v xml:space="preserve"> </v>
      </c>
      <c r="P34" s="75"/>
      <c r="Q34" s="39" t="str">
        <f>IF(AND('治具 設備-ME'!J34="V",'治具 設備-ME'!P34="V"),'治具 設備-ME'!P34," ")</f>
        <v xml:space="preserve"> </v>
      </c>
      <c r="R34" s="39" t="str">
        <f>IF(AND('治具 設備-ME'!J34="V",'治具 設備-ME'!P34="V"),'治具 設備-ME'!Q34," ")</f>
        <v xml:space="preserve"> </v>
      </c>
      <c r="S34" s="39" t="str">
        <f>IF(AND('治具 設備-ME'!J34="V",'治具 設備-ME'!P34="V"),'治具 設備-ME'!R34," ")</f>
        <v xml:space="preserve"> </v>
      </c>
      <c r="T34" s="39" t="str">
        <f>IF(AND('治具 設備-ME'!J34="V",'治具 設備-ME'!P34="V"),'治具 設備-ME'!S34," ")</f>
        <v xml:space="preserve"> </v>
      </c>
      <c r="U34" s="260"/>
      <c r="V34" s="76" t="str">
        <f t="shared" si="1"/>
        <v xml:space="preserve"> </v>
      </c>
      <c r="W34" s="75"/>
    </row>
    <row r="35" spans="1:23" ht="85.9" customHeight="1">
      <c r="A35" s="47" t="str">
        <f>IF(BOM續頁!AC42="V","延", IF(BOM續頁!AD42="V","新","  "))</f>
        <v xml:space="preserve">  </v>
      </c>
      <c r="B35" s="91">
        <f>BOM續頁!A42</f>
        <v>32</v>
      </c>
      <c r="C35" s="47">
        <f>BOM續頁!K42</f>
        <v>0</v>
      </c>
      <c r="D35" s="47">
        <f>BOM續頁!Q42</f>
        <v>0</v>
      </c>
      <c r="E35" s="33">
        <f>BOM續頁!R42</f>
        <v>0</v>
      </c>
      <c r="F35" s="33">
        <f>BOM續頁!S42</f>
        <v>0</v>
      </c>
      <c r="G35" s="31">
        <f>'治具 設備-ME'!G35</f>
        <v>0</v>
      </c>
      <c r="H35" s="31">
        <f>'治具 設備-ME'!H35</f>
        <v>0</v>
      </c>
      <c r="I35" s="31">
        <f>'治具 設備-ME'!I35</f>
        <v>0</v>
      </c>
      <c r="J35" s="98" t="str">
        <f>IF(AND('治具 設備-ME'!J35="V",'治具 設備-ME'!O35="V"),'治具 設備-ME'!J35," ")</f>
        <v xml:space="preserve"> </v>
      </c>
      <c r="K35" s="47" t="str">
        <f>IF(AND('治具 設備-ME'!J35="V",'治具 設備-ME'!O35="V"),'治具 設備-ME'!K35," ")</f>
        <v xml:space="preserve"> </v>
      </c>
      <c r="L35" s="99" t="str">
        <f>IF(AND('治具 設備-ME'!J35="V",'治具 設備-ME'!O35="V"),'治具 設備-ME'!L35," ")</f>
        <v xml:space="preserve"> </v>
      </c>
      <c r="M35" s="99" t="str">
        <f>IF(AND('治具 設備-ME'!J35="V",'治具 設備-ME'!O35="V"),'治具 設備-ME'!M35," ")</f>
        <v xml:space="preserve"> </v>
      </c>
      <c r="N35" s="260"/>
      <c r="O35" s="76" t="str">
        <f t="shared" si="0"/>
        <v xml:space="preserve"> </v>
      </c>
      <c r="P35" s="75"/>
      <c r="Q35" s="39" t="str">
        <f>IF(AND('治具 設備-ME'!J35="V",'治具 設備-ME'!P35="V"),'治具 設備-ME'!P35," ")</f>
        <v xml:space="preserve"> </v>
      </c>
      <c r="R35" s="39" t="str">
        <f>IF(AND('治具 設備-ME'!J35="V",'治具 設備-ME'!P35="V"),'治具 設備-ME'!Q35," ")</f>
        <v xml:space="preserve"> </v>
      </c>
      <c r="S35" s="39" t="str">
        <f>IF(AND('治具 設備-ME'!J35="V",'治具 設備-ME'!P35="V"),'治具 設備-ME'!R35," ")</f>
        <v xml:space="preserve"> </v>
      </c>
      <c r="T35" s="39" t="str">
        <f>IF(AND('治具 設備-ME'!J35="V",'治具 設備-ME'!P35="V"),'治具 設備-ME'!S35," ")</f>
        <v xml:space="preserve"> </v>
      </c>
      <c r="U35" s="260"/>
      <c r="V35" s="76" t="str">
        <f t="shared" si="1"/>
        <v xml:space="preserve"> </v>
      </c>
      <c r="W35" s="75"/>
    </row>
    <row r="36" spans="1:23" ht="85.9" customHeight="1">
      <c r="A36" s="47" t="str">
        <f>IF(BOM續頁!AC43="V","延", IF(BOM續頁!AD43="V","新","  "))</f>
        <v xml:space="preserve">  </v>
      </c>
      <c r="B36" s="91">
        <f>BOM續頁!A43</f>
        <v>33</v>
      </c>
      <c r="C36" s="47">
        <f>BOM續頁!K43</f>
        <v>0</v>
      </c>
      <c r="D36" s="47">
        <f>BOM續頁!Q43</f>
        <v>0</v>
      </c>
      <c r="E36" s="33">
        <f>BOM續頁!R43</f>
        <v>0</v>
      </c>
      <c r="F36" s="33">
        <f>BOM續頁!S43</f>
        <v>0</v>
      </c>
      <c r="G36" s="31">
        <f>'治具 設備-ME'!G36</f>
        <v>0</v>
      </c>
      <c r="H36" s="31">
        <f>'治具 設備-ME'!H36</f>
        <v>0</v>
      </c>
      <c r="I36" s="31">
        <f>'治具 設備-ME'!I36</f>
        <v>0</v>
      </c>
      <c r="J36" s="98" t="str">
        <f>IF(AND('治具 設備-ME'!J36="V",'治具 設備-ME'!O36="V"),'治具 設備-ME'!J36," ")</f>
        <v xml:space="preserve"> </v>
      </c>
      <c r="K36" s="47" t="str">
        <f>IF(AND('治具 設備-ME'!J36="V",'治具 設備-ME'!O36="V"),'治具 設備-ME'!K36," ")</f>
        <v xml:space="preserve"> </v>
      </c>
      <c r="L36" s="99" t="str">
        <f>IF(AND('治具 設備-ME'!J36="V",'治具 設備-ME'!O36="V"),'治具 設備-ME'!L36," ")</f>
        <v xml:space="preserve"> </v>
      </c>
      <c r="M36" s="99" t="str">
        <f>IF(AND('治具 設備-ME'!J36="V",'治具 設備-ME'!O36="V"),'治具 設備-ME'!M36," ")</f>
        <v xml:space="preserve"> </v>
      </c>
      <c r="N36" s="260"/>
      <c r="O36" s="76" t="str">
        <f t="shared" si="0"/>
        <v xml:space="preserve"> </v>
      </c>
      <c r="P36" s="75"/>
      <c r="Q36" s="39" t="str">
        <f>IF(AND('治具 設備-ME'!J36="V",'治具 設備-ME'!P36="V"),'治具 設備-ME'!P36," ")</f>
        <v xml:space="preserve"> </v>
      </c>
      <c r="R36" s="39" t="str">
        <f>IF(AND('治具 設備-ME'!J36="V",'治具 設備-ME'!P36="V"),'治具 設備-ME'!Q36," ")</f>
        <v xml:space="preserve"> </v>
      </c>
      <c r="S36" s="39" t="str">
        <f>IF(AND('治具 設備-ME'!J36="V",'治具 設備-ME'!P36="V"),'治具 設備-ME'!R36," ")</f>
        <v xml:space="preserve"> </v>
      </c>
      <c r="T36" s="39" t="str">
        <f>IF(AND('治具 設備-ME'!J36="V",'治具 設備-ME'!P36="V"),'治具 設備-ME'!S36," ")</f>
        <v xml:space="preserve"> </v>
      </c>
      <c r="U36" s="260"/>
      <c r="V36" s="76" t="str">
        <f t="shared" si="1"/>
        <v xml:space="preserve"> </v>
      </c>
      <c r="W36" s="75"/>
    </row>
    <row r="37" spans="1:23" ht="85.9" customHeight="1">
      <c r="A37" s="47" t="str">
        <f>IF(BOM續頁!AC44="V","延", IF(BOM續頁!AD44="V","新","  "))</f>
        <v xml:space="preserve">  </v>
      </c>
      <c r="B37" s="91">
        <f>BOM續頁!A44</f>
        <v>34</v>
      </c>
      <c r="C37" s="47">
        <f>BOM續頁!K44</f>
        <v>0</v>
      </c>
      <c r="D37" s="47">
        <f>BOM續頁!Q44</f>
        <v>0</v>
      </c>
      <c r="E37" s="33">
        <f>BOM續頁!R44</f>
        <v>0</v>
      </c>
      <c r="F37" s="33">
        <f>BOM續頁!S44</f>
        <v>0</v>
      </c>
      <c r="G37" s="31">
        <f>'治具 設備-ME'!G37</f>
        <v>0</v>
      </c>
      <c r="H37" s="31">
        <f>'治具 設備-ME'!H37</f>
        <v>0</v>
      </c>
      <c r="I37" s="31">
        <f>'治具 設備-ME'!I37</f>
        <v>0</v>
      </c>
      <c r="J37" s="98" t="str">
        <f>IF(AND('治具 設備-ME'!J37="V",'治具 設備-ME'!O37="V"),'治具 設備-ME'!J37," ")</f>
        <v xml:space="preserve"> </v>
      </c>
      <c r="K37" s="47" t="str">
        <f>IF(AND('治具 設備-ME'!J37="V",'治具 設備-ME'!O37="V"),'治具 設備-ME'!K37," ")</f>
        <v xml:space="preserve"> </v>
      </c>
      <c r="L37" s="99" t="str">
        <f>IF(AND('治具 設備-ME'!J37="V",'治具 設備-ME'!O37="V"),'治具 設備-ME'!L37," ")</f>
        <v xml:space="preserve"> </v>
      </c>
      <c r="M37" s="99" t="str">
        <f>IF(AND('治具 設備-ME'!J37="V",'治具 設備-ME'!O37="V"),'治具 設備-ME'!M37," ")</f>
        <v xml:space="preserve"> </v>
      </c>
      <c r="N37" s="260"/>
      <c r="O37" s="76" t="str">
        <f t="shared" si="0"/>
        <v xml:space="preserve"> </v>
      </c>
      <c r="P37" s="75"/>
      <c r="Q37" s="39" t="str">
        <f>IF(AND('治具 設備-ME'!J37="V",'治具 設備-ME'!P37="V"),'治具 設備-ME'!P37," ")</f>
        <v xml:space="preserve"> </v>
      </c>
      <c r="R37" s="39" t="str">
        <f>IF(AND('治具 設備-ME'!J37="V",'治具 設備-ME'!P37="V"),'治具 設備-ME'!Q37," ")</f>
        <v xml:space="preserve"> </v>
      </c>
      <c r="S37" s="39" t="str">
        <f>IF(AND('治具 設備-ME'!J37="V",'治具 設備-ME'!P37="V"),'治具 設備-ME'!R37," ")</f>
        <v xml:space="preserve"> </v>
      </c>
      <c r="T37" s="39" t="str">
        <f>IF(AND('治具 設備-ME'!J37="V",'治具 設備-ME'!P37="V"),'治具 設備-ME'!S37," ")</f>
        <v xml:space="preserve"> </v>
      </c>
      <c r="U37" s="260"/>
      <c r="V37" s="76" t="str">
        <f t="shared" si="1"/>
        <v xml:space="preserve"> </v>
      </c>
      <c r="W37" s="75"/>
    </row>
    <row r="38" spans="1:23" ht="85.9" customHeight="1">
      <c r="A38" s="47" t="str">
        <f>IF(BOM續頁!AC45="V","延", IF(BOM續頁!AD45="V","新","  "))</f>
        <v xml:space="preserve">  </v>
      </c>
      <c r="B38" s="91">
        <f>BOM續頁!A45</f>
        <v>35</v>
      </c>
      <c r="C38" s="47">
        <f>BOM續頁!K45</f>
        <v>0</v>
      </c>
      <c r="D38" s="47">
        <f>BOM續頁!Q45</f>
        <v>0</v>
      </c>
      <c r="E38" s="33">
        <f>BOM續頁!R45</f>
        <v>0</v>
      </c>
      <c r="F38" s="33">
        <f>BOM續頁!S45</f>
        <v>0</v>
      </c>
      <c r="G38" s="31">
        <f>'治具 設備-ME'!G38</f>
        <v>0</v>
      </c>
      <c r="H38" s="31">
        <f>'治具 設備-ME'!H38</f>
        <v>0</v>
      </c>
      <c r="I38" s="31">
        <f>'治具 設備-ME'!I38</f>
        <v>0</v>
      </c>
      <c r="J38" s="98" t="str">
        <f>IF(AND('治具 設備-ME'!J38="V",'治具 設備-ME'!O38="V"),'治具 設備-ME'!J38," ")</f>
        <v xml:space="preserve"> </v>
      </c>
      <c r="K38" s="47" t="str">
        <f>IF(AND('治具 設備-ME'!J38="V",'治具 設備-ME'!O38="V"),'治具 設備-ME'!K38," ")</f>
        <v xml:space="preserve"> </v>
      </c>
      <c r="L38" s="99" t="str">
        <f>IF(AND('治具 設備-ME'!J38="V",'治具 設備-ME'!O38="V"),'治具 設備-ME'!L38," ")</f>
        <v xml:space="preserve"> </v>
      </c>
      <c r="M38" s="99" t="str">
        <f>IF(AND('治具 設備-ME'!J38="V",'治具 設備-ME'!O38="V"),'治具 設備-ME'!M38," ")</f>
        <v xml:space="preserve"> </v>
      </c>
      <c r="N38" s="260"/>
      <c r="O38" s="76" t="str">
        <f t="shared" si="0"/>
        <v xml:space="preserve"> </v>
      </c>
      <c r="P38" s="75"/>
      <c r="Q38" s="39" t="str">
        <f>IF(AND('治具 設備-ME'!J38="V",'治具 設備-ME'!P38="V"),'治具 設備-ME'!P38," ")</f>
        <v xml:space="preserve"> </v>
      </c>
      <c r="R38" s="39" t="str">
        <f>IF(AND('治具 設備-ME'!J38="V",'治具 設備-ME'!P38="V"),'治具 設備-ME'!Q38," ")</f>
        <v xml:space="preserve"> </v>
      </c>
      <c r="S38" s="39" t="str">
        <f>IF(AND('治具 設備-ME'!J38="V",'治具 設備-ME'!P38="V"),'治具 設備-ME'!R38," ")</f>
        <v xml:space="preserve"> </v>
      </c>
      <c r="T38" s="39" t="str">
        <f>IF(AND('治具 設備-ME'!J38="V",'治具 設備-ME'!P38="V"),'治具 設備-ME'!S38," ")</f>
        <v xml:space="preserve"> </v>
      </c>
      <c r="U38" s="260"/>
      <c r="V38" s="76" t="str">
        <f t="shared" si="1"/>
        <v xml:space="preserve"> </v>
      </c>
      <c r="W38" s="75"/>
    </row>
    <row r="39" spans="1:23" ht="85.9" customHeight="1">
      <c r="A39" s="47" t="str">
        <f>IF(BOM續頁!AC46="V","延", IF(BOM續頁!AD46="V","新","  "))</f>
        <v xml:space="preserve">  </v>
      </c>
      <c r="B39" s="91">
        <f>BOM續頁!A46</f>
        <v>36</v>
      </c>
      <c r="C39" s="47">
        <f>BOM續頁!K46</f>
        <v>0</v>
      </c>
      <c r="D39" s="47">
        <f>BOM續頁!Q46</f>
        <v>0</v>
      </c>
      <c r="E39" s="33">
        <f>BOM續頁!R46</f>
        <v>0</v>
      </c>
      <c r="F39" s="33">
        <f>BOM續頁!S46</f>
        <v>0</v>
      </c>
      <c r="G39" s="31">
        <f>'治具 設備-ME'!G39</f>
        <v>0</v>
      </c>
      <c r="H39" s="31">
        <f>'治具 設備-ME'!H39</f>
        <v>0</v>
      </c>
      <c r="I39" s="31">
        <f>'治具 設備-ME'!I39</f>
        <v>0</v>
      </c>
      <c r="J39" s="98" t="str">
        <f>IF(AND('治具 設備-ME'!J39="V",'治具 設備-ME'!O39="V"),'治具 設備-ME'!J39," ")</f>
        <v xml:space="preserve"> </v>
      </c>
      <c r="K39" s="47" t="str">
        <f>IF(AND('治具 設備-ME'!J39="V",'治具 設備-ME'!O39="V"),'治具 設備-ME'!K39," ")</f>
        <v xml:space="preserve"> </v>
      </c>
      <c r="L39" s="99" t="str">
        <f>IF(AND('治具 設備-ME'!J39="V",'治具 設備-ME'!O39="V"),'治具 設備-ME'!L39," ")</f>
        <v xml:space="preserve"> </v>
      </c>
      <c r="M39" s="99" t="str">
        <f>IF(AND('治具 設備-ME'!J39="V",'治具 設備-ME'!O39="V"),'治具 設備-ME'!M39," ")</f>
        <v xml:space="preserve"> </v>
      </c>
      <c r="N39" s="260"/>
      <c r="O39" s="76" t="str">
        <f t="shared" si="0"/>
        <v xml:space="preserve"> </v>
      </c>
      <c r="P39" s="75"/>
      <c r="Q39" s="39" t="str">
        <f>IF(AND('治具 設備-ME'!J39="V",'治具 設備-ME'!P39="V"),'治具 設備-ME'!P39," ")</f>
        <v xml:space="preserve"> </v>
      </c>
      <c r="R39" s="39" t="str">
        <f>IF(AND('治具 設備-ME'!J39="V",'治具 設備-ME'!P39="V"),'治具 設備-ME'!Q39," ")</f>
        <v xml:space="preserve"> </v>
      </c>
      <c r="S39" s="39" t="str">
        <f>IF(AND('治具 設備-ME'!J39="V",'治具 設備-ME'!P39="V"),'治具 設備-ME'!R39," ")</f>
        <v xml:space="preserve"> </v>
      </c>
      <c r="T39" s="39" t="str">
        <f>IF(AND('治具 設備-ME'!J39="V",'治具 設備-ME'!P39="V"),'治具 設備-ME'!S39," ")</f>
        <v xml:space="preserve"> </v>
      </c>
      <c r="U39" s="260"/>
      <c r="V39" s="76" t="str">
        <f t="shared" si="1"/>
        <v xml:space="preserve"> </v>
      </c>
      <c r="W39" s="75"/>
    </row>
    <row r="40" spans="1:23" ht="85.9" customHeight="1">
      <c r="A40" s="47" t="str">
        <f>IF(BOM續頁!AC47="V","延", IF(BOM續頁!AD47="V","新","  "))</f>
        <v xml:space="preserve">  </v>
      </c>
      <c r="B40" s="91">
        <f>BOM續頁!A47</f>
        <v>37</v>
      </c>
      <c r="C40" s="47">
        <f>BOM續頁!K47</f>
        <v>0</v>
      </c>
      <c r="D40" s="47">
        <f>BOM續頁!Q47</f>
        <v>0</v>
      </c>
      <c r="E40" s="33">
        <f>BOM續頁!R47</f>
        <v>0</v>
      </c>
      <c r="F40" s="33">
        <f>BOM續頁!S47</f>
        <v>0</v>
      </c>
      <c r="G40" s="31">
        <f>'治具 設備-ME'!G40</f>
        <v>0</v>
      </c>
      <c r="H40" s="31">
        <f>'治具 設備-ME'!H40</f>
        <v>0</v>
      </c>
      <c r="I40" s="31">
        <f>'治具 設備-ME'!I40</f>
        <v>0</v>
      </c>
      <c r="J40" s="98" t="str">
        <f>IF(AND('治具 設備-ME'!J40="V",'治具 設備-ME'!O40="V"),'治具 設備-ME'!J40," ")</f>
        <v xml:space="preserve"> </v>
      </c>
      <c r="K40" s="47" t="str">
        <f>IF(AND('治具 設備-ME'!J40="V",'治具 設備-ME'!O40="V"),'治具 設備-ME'!K40," ")</f>
        <v xml:space="preserve"> </v>
      </c>
      <c r="L40" s="99" t="str">
        <f>IF(AND('治具 設備-ME'!J40="V",'治具 設備-ME'!O40="V"),'治具 設備-ME'!L40," ")</f>
        <v xml:space="preserve"> </v>
      </c>
      <c r="M40" s="99" t="str">
        <f>IF(AND('治具 設備-ME'!J40="V",'治具 設備-ME'!O40="V"),'治具 設備-ME'!M40," ")</f>
        <v xml:space="preserve"> </v>
      </c>
      <c r="N40" s="260"/>
      <c r="O40" s="76" t="str">
        <f t="shared" si="0"/>
        <v xml:space="preserve"> </v>
      </c>
      <c r="P40" s="75"/>
      <c r="Q40" s="39" t="str">
        <f>IF(AND('治具 設備-ME'!J40="V",'治具 設備-ME'!P40="V"),'治具 設備-ME'!P40," ")</f>
        <v xml:space="preserve"> </v>
      </c>
      <c r="R40" s="39" t="str">
        <f>IF(AND('治具 設備-ME'!J40="V",'治具 設備-ME'!P40="V"),'治具 設備-ME'!Q40," ")</f>
        <v xml:space="preserve"> </v>
      </c>
      <c r="S40" s="39" t="str">
        <f>IF(AND('治具 設備-ME'!J40="V",'治具 設備-ME'!P40="V"),'治具 設備-ME'!R40," ")</f>
        <v xml:space="preserve"> </v>
      </c>
      <c r="T40" s="39" t="str">
        <f>IF(AND('治具 設備-ME'!J40="V",'治具 設備-ME'!P40="V"),'治具 設備-ME'!S40," ")</f>
        <v xml:space="preserve"> </v>
      </c>
      <c r="U40" s="260"/>
      <c r="V40" s="76" t="str">
        <f t="shared" si="1"/>
        <v xml:space="preserve"> </v>
      </c>
      <c r="W40" s="75"/>
    </row>
    <row r="41" spans="1:23" ht="85.9" customHeight="1">
      <c r="A41" s="47" t="str">
        <f>IF(BOM續頁!AC48="V","延", IF(BOM續頁!AD48="V","新","  "))</f>
        <v xml:space="preserve">  </v>
      </c>
      <c r="B41" s="91">
        <f>BOM續頁!A48</f>
        <v>38</v>
      </c>
      <c r="C41" s="47">
        <f>BOM續頁!K48</f>
        <v>0</v>
      </c>
      <c r="D41" s="47">
        <f>BOM續頁!Q48</f>
        <v>0</v>
      </c>
      <c r="E41" s="33">
        <f>BOM續頁!R48</f>
        <v>0</v>
      </c>
      <c r="F41" s="33">
        <f>BOM續頁!S48</f>
        <v>0</v>
      </c>
      <c r="G41" s="31">
        <f>'治具 設備-ME'!G41</f>
        <v>0</v>
      </c>
      <c r="H41" s="31">
        <f>'治具 設備-ME'!H41</f>
        <v>0</v>
      </c>
      <c r="I41" s="31">
        <f>'治具 設備-ME'!I41</f>
        <v>0</v>
      </c>
      <c r="J41" s="98" t="str">
        <f>IF(AND('治具 設備-ME'!J41="V",'治具 設備-ME'!O41="V"),'治具 設備-ME'!J41," ")</f>
        <v xml:space="preserve"> </v>
      </c>
      <c r="K41" s="47" t="str">
        <f>IF(AND('治具 設備-ME'!J41="V",'治具 設備-ME'!O41="V"),'治具 設備-ME'!K41," ")</f>
        <v xml:space="preserve"> </v>
      </c>
      <c r="L41" s="99" t="str">
        <f>IF(AND('治具 設備-ME'!J41="V",'治具 設備-ME'!O41="V"),'治具 設備-ME'!L41," ")</f>
        <v xml:space="preserve"> </v>
      </c>
      <c r="M41" s="99" t="str">
        <f>IF(AND('治具 設備-ME'!J41="V",'治具 設備-ME'!O41="V"),'治具 設備-ME'!M41," ")</f>
        <v xml:space="preserve"> </v>
      </c>
      <c r="N41" s="260"/>
      <c r="O41" s="76" t="str">
        <f t="shared" si="0"/>
        <v xml:space="preserve"> </v>
      </c>
      <c r="P41" s="75"/>
      <c r="Q41" s="39" t="str">
        <f>IF(AND('治具 設備-ME'!J41="V",'治具 設備-ME'!P41="V"),'治具 設備-ME'!P41," ")</f>
        <v xml:space="preserve"> </v>
      </c>
      <c r="R41" s="39" t="str">
        <f>IF(AND('治具 設備-ME'!J41="V",'治具 設備-ME'!P41="V"),'治具 設備-ME'!Q41," ")</f>
        <v xml:space="preserve"> </v>
      </c>
      <c r="S41" s="39" t="str">
        <f>IF(AND('治具 設備-ME'!J41="V",'治具 設備-ME'!P41="V"),'治具 設備-ME'!R41," ")</f>
        <v xml:space="preserve"> </v>
      </c>
      <c r="T41" s="39" t="str">
        <f>IF(AND('治具 設備-ME'!J41="V",'治具 設備-ME'!P41="V"),'治具 設備-ME'!S41," ")</f>
        <v xml:space="preserve"> </v>
      </c>
      <c r="U41" s="260"/>
      <c r="V41" s="76" t="str">
        <f t="shared" si="1"/>
        <v xml:space="preserve"> </v>
      </c>
      <c r="W41" s="75"/>
    </row>
    <row r="42" spans="1:23" ht="85.9" customHeight="1">
      <c r="A42" s="47" t="str">
        <f>IF(BOM續頁!AC49="V","延", IF(BOM續頁!AD49="V","新","  "))</f>
        <v xml:space="preserve">  </v>
      </c>
      <c r="B42" s="91">
        <f>BOM續頁!A49</f>
        <v>39</v>
      </c>
      <c r="C42" s="47">
        <f>BOM續頁!K49</f>
        <v>0</v>
      </c>
      <c r="D42" s="47">
        <f>BOM續頁!Q49</f>
        <v>0</v>
      </c>
      <c r="E42" s="33">
        <f>BOM續頁!R49</f>
        <v>0</v>
      </c>
      <c r="F42" s="33">
        <f>BOM續頁!S49</f>
        <v>0</v>
      </c>
      <c r="G42" s="31">
        <f>'治具 設備-ME'!G42</f>
        <v>0</v>
      </c>
      <c r="H42" s="31">
        <f>'治具 設備-ME'!H42</f>
        <v>0</v>
      </c>
      <c r="I42" s="31">
        <f>'治具 設備-ME'!I42</f>
        <v>0</v>
      </c>
      <c r="J42" s="98" t="str">
        <f>IF(AND('治具 設備-ME'!J42="V",'治具 設備-ME'!O42="V"),'治具 設備-ME'!J42," ")</f>
        <v xml:space="preserve"> </v>
      </c>
      <c r="K42" s="47" t="str">
        <f>IF(AND('治具 設備-ME'!J42="V",'治具 設備-ME'!O42="V"),'治具 設備-ME'!K42," ")</f>
        <v xml:space="preserve"> </v>
      </c>
      <c r="L42" s="99" t="str">
        <f>IF(AND('治具 設備-ME'!J42="V",'治具 設備-ME'!O42="V"),'治具 設備-ME'!L42," ")</f>
        <v xml:space="preserve"> </v>
      </c>
      <c r="M42" s="99" t="str">
        <f>IF(AND('治具 設備-ME'!J42="V",'治具 設備-ME'!O42="V"),'治具 設備-ME'!M42," ")</f>
        <v xml:space="preserve"> </v>
      </c>
      <c r="N42" s="260"/>
      <c r="O42" s="76" t="str">
        <f t="shared" si="0"/>
        <v xml:space="preserve"> </v>
      </c>
      <c r="P42" s="75"/>
      <c r="Q42" s="39" t="str">
        <f>IF(AND('治具 設備-ME'!J42="V",'治具 設備-ME'!P42="V"),'治具 設備-ME'!P42," ")</f>
        <v xml:space="preserve"> </v>
      </c>
      <c r="R42" s="39" t="str">
        <f>IF(AND('治具 設備-ME'!J42="V",'治具 設備-ME'!P42="V"),'治具 設備-ME'!Q42," ")</f>
        <v xml:space="preserve"> </v>
      </c>
      <c r="S42" s="39" t="str">
        <f>IF(AND('治具 設備-ME'!J42="V",'治具 設備-ME'!P42="V"),'治具 設備-ME'!R42," ")</f>
        <v xml:space="preserve"> </v>
      </c>
      <c r="T42" s="39" t="str">
        <f>IF(AND('治具 設備-ME'!J42="V",'治具 設備-ME'!P42="V"),'治具 設備-ME'!S42," ")</f>
        <v xml:space="preserve"> </v>
      </c>
      <c r="U42" s="260"/>
      <c r="V42" s="76" t="str">
        <f t="shared" si="1"/>
        <v xml:space="preserve"> </v>
      </c>
      <c r="W42" s="75"/>
    </row>
    <row r="43" spans="1:23" ht="85.9" customHeight="1">
      <c r="A43" s="47" t="str">
        <f>IF(BOM續頁!AC50="V","延", IF(BOM續頁!AD50="V","新","  "))</f>
        <v xml:space="preserve">  </v>
      </c>
      <c r="B43" s="91">
        <f>BOM續頁!A50</f>
        <v>40</v>
      </c>
      <c r="C43" s="47">
        <f>BOM續頁!K50</f>
        <v>0</v>
      </c>
      <c r="D43" s="47">
        <f>BOM續頁!Q50</f>
        <v>0</v>
      </c>
      <c r="E43" s="33">
        <f>BOM續頁!R50</f>
        <v>0</v>
      </c>
      <c r="F43" s="33">
        <f>BOM續頁!S50</f>
        <v>0</v>
      </c>
      <c r="G43" s="31">
        <f>'治具 設備-ME'!G43</f>
        <v>0</v>
      </c>
      <c r="H43" s="31">
        <f>'治具 設備-ME'!H43</f>
        <v>0</v>
      </c>
      <c r="I43" s="31">
        <f>'治具 設備-ME'!I43</f>
        <v>0</v>
      </c>
      <c r="J43" s="98" t="str">
        <f>IF(AND('治具 設備-ME'!J43="V",'治具 設備-ME'!O43="V"),'治具 設備-ME'!J43," ")</f>
        <v xml:space="preserve"> </v>
      </c>
      <c r="K43" s="47" t="str">
        <f>IF(AND('治具 設備-ME'!J43="V",'治具 設備-ME'!O43="V"),'治具 設備-ME'!K43," ")</f>
        <v xml:space="preserve"> </v>
      </c>
      <c r="L43" s="99" t="str">
        <f>IF(AND('治具 設備-ME'!J43="V",'治具 設備-ME'!O43="V"),'治具 設備-ME'!L43," ")</f>
        <v xml:space="preserve"> </v>
      </c>
      <c r="M43" s="99" t="str">
        <f>IF(AND('治具 設備-ME'!J43="V",'治具 設備-ME'!O43="V"),'治具 設備-ME'!M43," ")</f>
        <v xml:space="preserve"> </v>
      </c>
      <c r="N43" s="260"/>
      <c r="O43" s="76" t="str">
        <f t="shared" si="0"/>
        <v xml:space="preserve"> </v>
      </c>
      <c r="P43" s="75"/>
      <c r="Q43" s="39" t="str">
        <f>IF(AND('治具 設備-ME'!J43="V",'治具 設備-ME'!P43="V"),'治具 設備-ME'!P43," ")</f>
        <v xml:space="preserve"> </v>
      </c>
      <c r="R43" s="39" t="str">
        <f>IF(AND('治具 設備-ME'!J43="V",'治具 設備-ME'!P43="V"),'治具 設備-ME'!Q43," ")</f>
        <v xml:space="preserve"> </v>
      </c>
      <c r="S43" s="39" t="str">
        <f>IF(AND('治具 設備-ME'!J43="V",'治具 設備-ME'!P43="V"),'治具 設備-ME'!R43," ")</f>
        <v xml:space="preserve"> </v>
      </c>
      <c r="T43" s="39" t="str">
        <f>IF(AND('治具 設備-ME'!J43="V",'治具 設備-ME'!P43="V"),'治具 設備-ME'!S43," ")</f>
        <v xml:space="preserve"> </v>
      </c>
      <c r="U43" s="260"/>
      <c r="V43" s="76" t="str">
        <f t="shared" si="1"/>
        <v xml:space="preserve"> </v>
      </c>
      <c r="W43" s="75"/>
    </row>
    <row r="44" spans="1:23" ht="85.9" customHeight="1">
      <c r="A44" s="47" t="str">
        <f>IF(BOM續頁!AC51="V","延", IF(BOM續頁!AD51="V","新","  "))</f>
        <v xml:space="preserve">  </v>
      </c>
      <c r="B44" s="91">
        <f>BOM續頁!A51</f>
        <v>41</v>
      </c>
      <c r="C44" s="47">
        <f>BOM續頁!K51</f>
        <v>0</v>
      </c>
      <c r="D44" s="47">
        <f>BOM續頁!Q51</f>
        <v>0</v>
      </c>
      <c r="E44" s="33">
        <f>BOM續頁!R51</f>
        <v>0</v>
      </c>
      <c r="F44" s="33">
        <f>BOM續頁!S51</f>
        <v>0</v>
      </c>
      <c r="G44" s="31">
        <f>'治具 設備-ME'!G44</f>
        <v>0</v>
      </c>
      <c r="H44" s="31">
        <f>'治具 設備-ME'!H44</f>
        <v>0</v>
      </c>
      <c r="I44" s="31">
        <f>'治具 設備-ME'!I44</f>
        <v>0</v>
      </c>
      <c r="J44" s="98" t="str">
        <f>IF(AND('治具 設備-ME'!J44="V",'治具 設備-ME'!O44="V"),'治具 設備-ME'!J44," ")</f>
        <v xml:space="preserve"> </v>
      </c>
      <c r="K44" s="47" t="str">
        <f>IF(AND('治具 設備-ME'!J44="V",'治具 設備-ME'!O44="V"),'治具 設備-ME'!K44," ")</f>
        <v xml:space="preserve"> </v>
      </c>
      <c r="L44" s="99" t="str">
        <f>IF(AND('治具 設備-ME'!J44="V",'治具 設備-ME'!O44="V"),'治具 設備-ME'!L44," ")</f>
        <v xml:space="preserve"> </v>
      </c>
      <c r="M44" s="99" t="str">
        <f>IF(AND('治具 設備-ME'!J44="V",'治具 設備-ME'!O44="V"),'治具 設備-ME'!M44," ")</f>
        <v xml:space="preserve"> </v>
      </c>
      <c r="N44" s="260"/>
      <c r="O44" s="76" t="str">
        <f t="shared" si="0"/>
        <v xml:space="preserve"> </v>
      </c>
      <c r="P44" s="75"/>
      <c r="Q44" s="39" t="str">
        <f>IF(AND('治具 設備-ME'!J44="V",'治具 設備-ME'!P44="V"),'治具 設備-ME'!P44," ")</f>
        <v xml:space="preserve"> </v>
      </c>
      <c r="R44" s="39" t="str">
        <f>IF(AND('治具 設備-ME'!J44="V",'治具 設備-ME'!P44="V"),'治具 設備-ME'!Q44," ")</f>
        <v xml:space="preserve"> </v>
      </c>
      <c r="S44" s="39" t="str">
        <f>IF(AND('治具 設備-ME'!J44="V",'治具 設備-ME'!P44="V"),'治具 設備-ME'!R44," ")</f>
        <v xml:space="preserve"> </v>
      </c>
      <c r="T44" s="39" t="str">
        <f>IF(AND('治具 設備-ME'!J44="V",'治具 設備-ME'!P44="V"),'治具 設備-ME'!S44," ")</f>
        <v xml:space="preserve"> </v>
      </c>
      <c r="U44" s="260"/>
      <c r="V44" s="76" t="str">
        <f t="shared" si="1"/>
        <v xml:space="preserve"> </v>
      </c>
      <c r="W44" s="75"/>
    </row>
    <row r="45" spans="1:23" ht="85.9" customHeight="1">
      <c r="A45" s="47" t="str">
        <f>IF(BOM續頁!AC52="V","延", IF(BOM續頁!AD52="V","新","  "))</f>
        <v xml:space="preserve">  </v>
      </c>
      <c r="B45" s="91">
        <f>BOM續頁!A52</f>
        <v>42</v>
      </c>
      <c r="C45" s="47">
        <f>BOM續頁!K52</f>
        <v>0</v>
      </c>
      <c r="D45" s="47">
        <f>BOM續頁!Q52</f>
        <v>0</v>
      </c>
      <c r="E45" s="33">
        <f>BOM續頁!R52</f>
        <v>0</v>
      </c>
      <c r="F45" s="33">
        <f>BOM續頁!S52</f>
        <v>0</v>
      </c>
      <c r="G45" s="31">
        <f>'治具 設備-ME'!G45</f>
        <v>0</v>
      </c>
      <c r="H45" s="31">
        <f>'治具 設備-ME'!H45</f>
        <v>0</v>
      </c>
      <c r="I45" s="31">
        <f>'治具 設備-ME'!I45</f>
        <v>0</v>
      </c>
      <c r="J45" s="98" t="str">
        <f>IF(AND('治具 設備-ME'!J45="V",'治具 設備-ME'!O45="V"),'治具 設備-ME'!J45," ")</f>
        <v xml:space="preserve"> </v>
      </c>
      <c r="K45" s="47" t="str">
        <f>IF(AND('治具 設備-ME'!J45="V",'治具 設備-ME'!O45="V"),'治具 設備-ME'!K45," ")</f>
        <v xml:space="preserve"> </v>
      </c>
      <c r="L45" s="99" t="str">
        <f>IF(AND('治具 設備-ME'!J45="V",'治具 設備-ME'!O45="V"),'治具 設備-ME'!L45," ")</f>
        <v xml:space="preserve"> </v>
      </c>
      <c r="M45" s="99" t="str">
        <f>IF(AND('治具 設備-ME'!J45="V",'治具 設備-ME'!O45="V"),'治具 設備-ME'!M45," ")</f>
        <v xml:space="preserve"> </v>
      </c>
      <c r="N45" s="260"/>
      <c r="O45" s="76" t="str">
        <f t="shared" si="0"/>
        <v xml:space="preserve"> </v>
      </c>
      <c r="P45" s="75"/>
      <c r="Q45" s="39" t="str">
        <f>IF(AND('治具 設備-ME'!J45="V",'治具 設備-ME'!P45="V"),'治具 設備-ME'!P45," ")</f>
        <v xml:space="preserve"> </v>
      </c>
      <c r="R45" s="39" t="str">
        <f>IF(AND('治具 設備-ME'!J45="V",'治具 設備-ME'!P45="V"),'治具 設備-ME'!Q45," ")</f>
        <v xml:space="preserve"> </v>
      </c>
      <c r="S45" s="39" t="str">
        <f>IF(AND('治具 設備-ME'!J45="V",'治具 設備-ME'!P45="V"),'治具 設備-ME'!R45," ")</f>
        <v xml:space="preserve"> </v>
      </c>
      <c r="T45" s="39" t="str">
        <f>IF(AND('治具 設備-ME'!J45="V",'治具 設備-ME'!P45="V"),'治具 設備-ME'!S45," ")</f>
        <v xml:space="preserve"> </v>
      </c>
      <c r="U45" s="260"/>
      <c r="V45" s="76" t="str">
        <f t="shared" si="1"/>
        <v xml:space="preserve"> </v>
      </c>
      <c r="W45" s="75"/>
    </row>
    <row r="46" spans="1:23" ht="85.9" customHeight="1">
      <c r="A46" s="47" t="str">
        <f>IF(BOM續頁!AC53="V","延", IF(BOM續頁!AD53="V","新","  "))</f>
        <v xml:space="preserve">  </v>
      </c>
      <c r="B46" s="91">
        <f>BOM續頁!A53</f>
        <v>43</v>
      </c>
      <c r="C46" s="47">
        <f>BOM續頁!K53</f>
        <v>0</v>
      </c>
      <c r="D46" s="47">
        <f>BOM續頁!Q53</f>
        <v>0</v>
      </c>
      <c r="E46" s="33">
        <f>BOM續頁!R53</f>
        <v>0</v>
      </c>
      <c r="F46" s="33">
        <f>BOM續頁!S53</f>
        <v>0</v>
      </c>
      <c r="G46" s="31">
        <f>'治具 設備-ME'!G46</f>
        <v>0</v>
      </c>
      <c r="H46" s="31">
        <f>'治具 設備-ME'!H46</f>
        <v>0</v>
      </c>
      <c r="I46" s="31">
        <f>'治具 設備-ME'!I46</f>
        <v>0</v>
      </c>
      <c r="J46" s="98" t="str">
        <f>IF(AND('治具 設備-ME'!J46="V",'治具 設備-ME'!O46="V"),'治具 設備-ME'!J46," ")</f>
        <v xml:space="preserve"> </v>
      </c>
      <c r="K46" s="47" t="str">
        <f>IF(AND('治具 設備-ME'!J46="V",'治具 設備-ME'!O46="V"),'治具 設備-ME'!K46," ")</f>
        <v xml:space="preserve"> </v>
      </c>
      <c r="L46" s="99" t="str">
        <f>IF(AND('治具 設備-ME'!J46="V",'治具 設備-ME'!O46="V"),'治具 設備-ME'!L46," ")</f>
        <v xml:space="preserve"> </v>
      </c>
      <c r="M46" s="99" t="str">
        <f>IF(AND('治具 設備-ME'!J46="V",'治具 設備-ME'!O46="V"),'治具 設備-ME'!M46," ")</f>
        <v xml:space="preserve"> </v>
      </c>
      <c r="N46" s="260"/>
      <c r="O46" s="76" t="str">
        <f t="shared" si="0"/>
        <v xml:space="preserve"> </v>
      </c>
      <c r="P46" s="75"/>
      <c r="Q46" s="39" t="str">
        <f>IF(AND('治具 設備-ME'!J46="V",'治具 設備-ME'!P46="V"),'治具 設備-ME'!P46," ")</f>
        <v xml:space="preserve"> </v>
      </c>
      <c r="R46" s="39" t="str">
        <f>IF(AND('治具 設備-ME'!J46="V",'治具 設備-ME'!P46="V"),'治具 設備-ME'!Q46," ")</f>
        <v xml:space="preserve"> </v>
      </c>
      <c r="S46" s="39" t="str">
        <f>IF(AND('治具 設備-ME'!J46="V",'治具 設備-ME'!P46="V"),'治具 設備-ME'!R46," ")</f>
        <v xml:space="preserve"> </v>
      </c>
      <c r="T46" s="39" t="str">
        <f>IF(AND('治具 設備-ME'!J46="V",'治具 設備-ME'!P46="V"),'治具 設備-ME'!S46," ")</f>
        <v xml:space="preserve"> </v>
      </c>
      <c r="U46" s="260"/>
      <c r="V46" s="76" t="str">
        <f t="shared" si="1"/>
        <v xml:space="preserve"> </v>
      </c>
      <c r="W46" s="75"/>
    </row>
    <row r="47" spans="1:23" ht="85.9" customHeight="1">
      <c r="A47" s="47" t="str">
        <f>IF(BOM續頁!AC54="V","延", IF(BOM續頁!AD54="V","新","  "))</f>
        <v xml:space="preserve">  </v>
      </c>
      <c r="B47" s="91">
        <f>BOM續頁!A54</f>
        <v>44</v>
      </c>
      <c r="C47" s="47">
        <f>BOM續頁!K54</f>
        <v>0</v>
      </c>
      <c r="D47" s="47">
        <f>BOM續頁!Q54</f>
        <v>0</v>
      </c>
      <c r="E47" s="33">
        <f>BOM續頁!R54</f>
        <v>0</v>
      </c>
      <c r="F47" s="33">
        <f>BOM續頁!S54</f>
        <v>0</v>
      </c>
      <c r="G47" s="31">
        <f>'治具 設備-ME'!G47</f>
        <v>0</v>
      </c>
      <c r="H47" s="31">
        <f>'治具 設備-ME'!H47</f>
        <v>0</v>
      </c>
      <c r="I47" s="31">
        <f>'治具 設備-ME'!I47</f>
        <v>0</v>
      </c>
      <c r="J47" s="98" t="str">
        <f>IF(AND('治具 設備-ME'!J47="V",'治具 設備-ME'!O47="V"),'治具 設備-ME'!J47," ")</f>
        <v xml:space="preserve"> </v>
      </c>
      <c r="K47" s="47" t="str">
        <f>IF(AND('治具 設備-ME'!J47="V",'治具 設備-ME'!O47="V"),'治具 設備-ME'!K47," ")</f>
        <v xml:space="preserve"> </v>
      </c>
      <c r="L47" s="99" t="str">
        <f>IF(AND('治具 設備-ME'!J47="V",'治具 設備-ME'!O47="V"),'治具 設備-ME'!L47," ")</f>
        <v xml:space="preserve"> </v>
      </c>
      <c r="M47" s="99" t="str">
        <f>IF(AND('治具 設備-ME'!J47="V",'治具 設備-ME'!O47="V"),'治具 設備-ME'!M47," ")</f>
        <v xml:space="preserve"> </v>
      </c>
      <c r="N47" s="260"/>
      <c r="O47" s="76" t="str">
        <f t="shared" si="0"/>
        <v xml:space="preserve"> </v>
      </c>
      <c r="P47" s="75"/>
      <c r="Q47" s="39" t="str">
        <f>IF(AND('治具 設備-ME'!J47="V",'治具 設備-ME'!P47="V"),'治具 設備-ME'!P47," ")</f>
        <v xml:space="preserve"> </v>
      </c>
      <c r="R47" s="39" t="str">
        <f>IF(AND('治具 設備-ME'!J47="V",'治具 設備-ME'!P47="V"),'治具 設備-ME'!Q47," ")</f>
        <v xml:space="preserve"> </v>
      </c>
      <c r="S47" s="39" t="str">
        <f>IF(AND('治具 設備-ME'!J47="V",'治具 設備-ME'!P47="V"),'治具 設備-ME'!R47," ")</f>
        <v xml:space="preserve"> </v>
      </c>
      <c r="T47" s="39" t="str">
        <f>IF(AND('治具 設備-ME'!J47="V",'治具 設備-ME'!P47="V"),'治具 設備-ME'!S47," ")</f>
        <v xml:space="preserve"> </v>
      </c>
      <c r="U47" s="260"/>
      <c r="V47" s="76" t="str">
        <f t="shared" si="1"/>
        <v xml:space="preserve"> </v>
      </c>
      <c r="W47" s="75"/>
    </row>
    <row r="48" spans="1:23" ht="85.9" customHeight="1">
      <c r="A48" s="47" t="str">
        <f>IF(BOM續頁!AC55="V","延", IF(BOM續頁!AD55="V","新","  "))</f>
        <v xml:space="preserve">  </v>
      </c>
      <c r="B48" s="91">
        <f>BOM續頁!A55</f>
        <v>45</v>
      </c>
      <c r="C48" s="47">
        <f>BOM續頁!K55</f>
        <v>0</v>
      </c>
      <c r="D48" s="47">
        <f>BOM續頁!Q55</f>
        <v>0</v>
      </c>
      <c r="E48" s="33">
        <f>BOM續頁!R55</f>
        <v>0</v>
      </c>
      <c r="F48" s="33">
        <f>BOM續頁!S55</f>
        <v>0</v>
      </c>
      <c r="G48" s="31">
        <f>'治具 設備-ME'!G48</f>
        <v>0</v>
      </c>
      <c r="H48" s="31">
        <f>'治具 設備-ME'!H48</f>
        <v>0</v>
      </c>
      <c r="I48" s="31">
        <f>'治具 設備-ME'!I48</f>
        <v>0</v>
      </c>
      <c r="J48" s="98" t="str">
        <f>IF(AND('治具 設備-ME'!J48="V",'治具 設備-ME'!O48="V"),'治具 設備-ME'!J48," ")</f>
        <v xml:space="preserve"> </v>
      </c>
      <c r="K48" s="47" t="str">
        <f>IF(AND('治具 設備-ME'!J48="V",'治具 設備-ME'!O48="V"),'治具 設備-ME'!K48," ")</f>
        <v xml:space="preserve"> </v>
      </c>
      <c r="L48" s="99" t="str">
        <f>IF(AND('治具 設備-ME'!J48="V",'治具 設備-ME'!O48="V"),'治具 設備-ME'!L48," ")</f>
        <v xml:space="preserve"> </v>
      </c>
      <c r="M48" s="99" t="str">
        <f>IF(AND('治具 設備-ME'!J48="V",'治具 設備-ME'!O48="V"),'治具 設備-ME'!M48," ")</f>
        <v xml:space="preserve"> </v>
      </c>
      <c r="N48" s="260"/>
      <c r="O48" s="76" t="str">
        <f t="shared" si="0"/>
        <v xml:space="preserve"> </v>
      </c>
      <c r="P48" s="75"/>
      <c r="Q48" s="39" t="str">
        <f>IF(AND('治具 設備-ME'!J48="V",'治具 設備-ME'!P48="V"),'治具 設備-ME'!P48," ")</f>
        <v xml:space="preserve"> </v>
      </c>
      <c r="R48" s="39" t="str">
        <f>IF(AND('治具 設備-ME'!J48="V",'治具 設備-ME'!P48="V"),'治具 設備-ME'!Q48," ")</f>
        <v xml:space="preserve"> </v>
      </c>
      <c r="S48" s="39" t="str">
        <f>IF(AND('治具 設備-ME'!J48="V",'治具 設備-ME'!P48="V"),'治具 設備-ME'!R48," ")</f>
        <v xml:space="preserve"> </v>
      </c>
      <c r="T48" s="39" t="str">
        <f>IF(AND('治具 設備-ME'!J48="V",'治具 設備-ME'!P48="V"),'治具 設備-ME'!S48," ")</f>
        <v xml:space="preserve"> </v>
      </c>
      <c r="U48" s="260"/>
      <c r="V48" s="76" t="str">
        <f t="shared" si="1"/>
        <v xml:space="preserve"> </v>
      </c>
      <c r="W48" s="75"/>
    </row>
    <row r="49" spans="1:23" ht="85.9" customHeight="1">
      <c r="A49" s="47" t="str">
        <f>IF(BOM續頁!AC56="V","延", IF(BOM續頁!AD56="V","新","  "))</f>
        <v xml:space="preserve">  </v>
      </c>
      <c r="B49" s="91">
        <f>BOM續頁!A56</f>
        <v>46</v>
      </c>
      <c r="C49" s="47">
        <f>BOM續頁!K56</f>
        <v>0</v>
      </c>
      <c r="D49" s="47">
        <f>BOM續頁!Q56</f>
        <v>0</v>
      </c>
      <c r="E49" s="33">
        <f>BOM續頁!R56</f>
        <v>0</v>
      </c>
      <c r="F49" s="33">
        <f>BOM續頁!S56</f>
        <v>0</v>
      </c>
      <c r="G49" s="31">
        <f>'治具 設備-ME'!G49</f>
        <v>0</v>
      </c>
      <c r="H49" s="31">
        <f>'治具 設備-ME'!H49</f>
        <v>0</v>
      </c>
      <c r="I49" s="31">
        <f>'治具 設備-ME'!I49</f>
        <v>0</v>
      </c>
      <c r="J49" s="98" t="str">
        <f>IF(AND('治具 設備-ME'!J49="V",'治具 設備-ME'!O49="V"),'治具 設備-ME'!J49," ")</f>
        <v xml:space="preserve"> </v>
      </c>
      <c r="K49" s="47" t="str">
        <f>IF(AND('治具 設備-ME'!J49="V",'治具 設備-ME'!O49="V"),'治具 設備-ME'!K49," ")</f>
        <v xml:space="preserve"> </v>
      </c>
      <c r="L49" s="99" t="str">
        <f>IF(AND('治具 設備-ME'!J49="V",'治具 設備-ME'!O49="V"),'治具 設備-ME'!L49," ")</f>
        <v xml:space="preserve"> </v>
      </c>
      <c r="M49" s="99" t="str">
        <f>IF(AND('治具 設備-ME'!J49="V",'治具 設備-ME'!O49="V"),'治具 設備-ME'!M49," ")</f>
        <v xml:space="preserve"> </v>
      </c>
      <c r="N49" s="260"/>
      <c r="O49" s="76" t="str">
        <f t="shared" si="0"/>
        <v xml:space="preserve"> </v>
      </c>
      <c r="P49" s="75"/>
      <c r="Q49" s="39" t="str">
        <f>IF(AND('治具 設備-ME'!J49="V",'治具 設備-ME'!P49="V"),'治具 設備-ME'!P49," ")</f>
        <v xml:space="preserve"> </v>
      </c>
      <c r="R49" s="39" t="str">
        <f>IF(AND('治具 設備-ME'!J49="V",'治具 設備-ME'!P49="V"),'治具 設備-ME'!Q49," ")</f>
        <v xml:space="preserve"> </v>
      </c>
      <c r="S49" s="39" t="str">
        <f>IF(AND('治具 設備-ME'!J49="V",'治具 設備-ME'!P49="V"),'治具 設備-ME'!R49," ")</f>
        <v xml:space="preserve"> </v>
      </c>
      <c r="T49" s="39" t="str">
        <f>IF(AND('治具 設備-ME'!J49="V",'治具 設備-ME'!P49="V"),'治具 設備-ME'!S49," ")</f>
        <v xml:space="preserve"> </v>
      </c>
      <c r="U49" s="260"/>
      <c r="V49" s="76" t="str">
        <f t="shared" si="1"/>
        <v xml:space="preserve"> </v>
      </c>
      <c r="W49" s="75"/>
    </row>
    <row r="50" spans="1:23" ht="85.9" customHeight="1">
      <c r="A50" s="47" t="str">
        <f>IF(BOM續頁!AC57="V","延", IF(BOM續頁!AD57="V","新","  "))</f>
        <v xml:space="preserve">  </v>
      </c>
      <c r="B50" s="91">
        <f>BOM續頁!A57</f>
        <v>47</v>
      </c>
      <c r="C50" s="47">
        <f>BOM續頁!K57</f>
        <v>0</v>
      </c>
      <c r="D50" s="47">
        <f>BOM續頁!Q57</f>
        <v>0</v>
      </c>
      <c r="E50" s="33">
        <f>BOM續頁!R57</f>
        <v>0</v>
      </c>
      <c r="F50" s="33">
        <f>BOM續頁!S57</f>
        <v>0</v>
      </c>
      <c r="G50" s="31">
        <f>'治具 設備-ME'!G50</f>
        <v>0</v>
      </c>
      <c r="H50" s="31">
        <f>'治具 設備-ME'!H50</f>
        <v>0</v>
      </c>
      <c r="I50" s="31">
        <f>'治具 設備-ME'!I50</f>
        <v>0</v>
      </c>
      <c r="J50" s="98" t="str">
        <f>IF(AND('治具 設備-ME'!J50="V",'治具 設備-ME'!O50="V"),'治具 設備-ME'!J50," ")</f>
        <v xml:space="preserve"> </v>
      </c>
      <c r="K50" s="47" t="str">
        <f>IF(AND('治具 設備-ME'!J50="V",'治具 設備-ME'!O50="V"),'治具 設備-ME'!K50," ")</f>
        <v xml:space="preserve"> </v>
      </c>
      <c r="L50" s="99" t="str">
        <f>IF(AND('治具 設備-ME'!J50="V",'治具 設備-ME'!O50="V"),'治具 設備-ME'!L50," ")</f>
        <v xml:space="preserve"> </v>
      </c>
      <c r="M50" s="99" t="str">
        <f>IF(AND('治具 設備-ME'!J50="V",'治具 設備-ME'!O50="V"),'治具 設備-ME'!M50," ")</f>
        <v xml:space="preserve"> </v>
      </c>
      <c r="N50" s="260"/>
      <c r="O50" s="76" t="str">
        <f t="shared" si="0"/>
        <v xml:space="preserve"> </v>
      </c>
      <c r="P50" s="75"/>
      <c r="Q50" s="39" t="str">
        <f>IF(AND('治具 設備-ME'!J50="V",'治具 設備-ME'!P50="V"),'治具 設備-ME'!P50," ")</f>
        <v xml:space="preserve"> </v>
      </c>
      <c r="R50" s="39" t="str">
        <f>IF(AND('治具 設備-ME'!J50="V",'治具 設備-ME'!P50="V"),'治具 設備-ME'!Q50," ")</f>
        <v xml:space="preserve"> </v>
      </c>
      <c r="S50" s="39" t="str">
        <f>IF(AND('治具 設備-ME'!J50="V",'治具 設備-ME'!P50="V"),'治具 設備-ME'!R50," ")</f>
        <v xml:space="preserve"> </v>
      </c>
      <c r="T50" s="39" t="str">
        <f>IF(AND('治具 設備-ME'!J50="V",'治具 設備-ME'!P50="V"),'治具 設備-ME'!S50," ")</f>
        <v xml:space="preserve"> </v>
      </c>
      <c r="U50" s="260"/>
      <c r="V50" s="76" t="str">
        <f t="shared" si="1"/>
        <v xml:space="preserve"> </v>
      </c>
      <c r="W50" s="75"/>
    </row>
    <row r="51" spans="1:23" ht="85.9" customHeight="1">
      <c r="A51" s="47" t="str">
        <f>IF(BOM續頁!AC58="V","延", IF(BOM續頁!AD58="V","新","  "))</f>
        <v xml:space="preserve">  </v>
      </c>
      <c r="B51" s="91">
        <f>BOM續頁!A58</f>
        <v>48</v>
      </c>
      <c r="C51" s="47">
        <f>BOM續頁!K58</f>
        <v>0</v>
      </c>
      <c r="D51" s="47">
        <f>BOM續頁!Q58</f>
        <v>0</v>
      </c>
      <c r="E51" s="33">
        <f>BOM續頁!R58</f>
        <v>0</v>
      </c>
      <c r="F51" s="33">
        <f>BOM續頁!S58</f>
        <v>0</v>
      </c>
      <c r="G51" s="31">
        <f>'治具 設備-ME'!G51</f>
        <v>0</v>
      </c>
      <c r="H51" s="31">
        <f>'治具 設備-ME'!H51</f>
        <v>0</v>
      </c>
      <c r="I51" s="31">
        <f>'治具 設備-ME'!I51</f>
        <v>0</v>
      </c>
      <c r="J51" s="98" t="str">
        <f>IF(AND('治具 設備-ME'!J51="V",'治具 設備-ME'!O51="V"),'治具 設備-ME'!J51," ")</f>
        <v xml:space="preserve"> </v>
      </c>
      <c r="K51" s="47" t="str">
        <f>IF(AND('治具 設備-ME'!J51="V",'治具 設備-ME'!O51="V"),'治具 設備-ME'!K51," ")</f>
        <v xml:space="preserve"> </v>
      </c>
      <c r="L51" s="99" t="str">
        <f>IF(AND('治具 設備-ME'!J51="V",'治具 設備-ME'!O51="V"),'治具 設備-ME'!L51," ")</f>
        <v xml:space="preserve"> </v>
      </c>
      <c r="M51" s="99" t="str">
        <f>IF(AND('治具 設備-ME'!J51="V",'治具 設備-ME'!O51="V"),'治具 設備-ME'!M51," ")</f>
        <v xml:space="preserve"> </v>
      </c>
      <c r="N51" s="260"/>
      <c r="O51" s="76" t="str">
        <f t="shared" si="0"/>
        <v xml:space="preserve"> </v>
      </c>
      <c r="P51" s="75"/>
      <c r="Q51" s="39" t="str">
        <f>IF(AND('治具 設備-ME'!J51="V",'治具 設備-ME'!P51="V"),'治具 設備-ME'!P51," ")</f>
        <v xml:space="preserve"> </v>
      </c>
      <c r="R51" s="39" t="str">
        <f>IF(AND('治具 設備-ME'!J51="V",'治具 設備-ME'!P51="V"),'治具 設備-ME'!Q51," ")</f>
        <v xml:space="preserve"> </v>
      </c>
      <c r="S51" s="39" t="str">
        <f>IF(AND('治具 設備-ME'!J51="V",'治具 設備-ME'!P51="V"),'治具 設備-ME'!R51," ")</f>
        <v xml:space="preserve"> </v>
      </c>
      <c r="T51" s="39" t="str">
        <f>IF(AND('治具 設備-ME'!J51="V",'治具 設備-ME'!P51="V"),'治具 設備-ME'!S51," ")</f>
        <v xml:space="preserve"> </v>
      </c>
      <c r="U51" s="260"/>
      <c r="V51" s="76" t="str">
        <f t="shared" si="1"/>
        <v xml:space="preserve"> </v>
      </c>
      <c r="W51" s="75"/>
    </row>
    <row r="52" spans="1:23" ht="85.9" customHeight="1">
      <c r="A52" s="47" t="str">
        <f>IF(BOM續頁!AC59="V","延", IF(BOM續頁!AD59="V","新","  "))</f>
        <v xml:space="preserve">  </v>
      </c>
      <c r="B52" s="91">
        <f>BOM續頁!A59</f>
        <v>49</v>
      </c>
      <c r="C52" s="47">
        <f>BOM續頁!K59</f>
        <v>0</v>
      </c>
      <c r="D52" s="47">
        <f>BOM續頁!Q59</f>
        <v>0</v>
      </c>
      <c r="E52" s="33">
        <f>BOM續頁!R59</f>
        <v>0</v>
      </c>
      <c r="F52" s="33">
        <f>BOM續頁!S59</f>
        <v>0</v>
      </c>
      <c r="G52" s="31">
        <f>'治具 設備-ME'!G52</f>
        <v>0</v>
      </c>
      <c r="H52" s="31">
        <f>'治具 設備-ME'!H52</f>
        <v>0</v>
      </c>
      <c r="I52" s="31">
        <f>'治具 設備-ME'!I52</f>
        <v>0</v>
      </c>
      <c r="J52" s="98" t="str">
        <f>IF(AND('治具 設備-ME'!J52="V",'治具 設備-ME'!O52="V"),'治具 設備-ME'!J52," ")</f>
        <v xml:space="preserve"> </v>
      </c>
      <c r="K52" s="47" t="str">
        <f>IF(AND('治具 設備-ME'!J52="V",'治具 設備-ME'!O52="V"),'治具 設備-ME'!K52," ")</f>
        <v xml:space="preserve"> </v>
      </c>
      <c r="L52" s="99" t="str">
        <f>IF(AND('治具 設備-ME'!J52="V",'治具 設備-ME'!O52="V"),'治具 設備-ME'!L52," ")</f>
        <v xml:space="preserve"> </v>
      </c>
      <c r="M52" s="99" t="str">
        <f>IF(AND('治具 設備-ME'!J52="V",'治具 設備-ME'!O52="V"),'治具 設備-ME'!M52," ")</f>
        <v xml:space="preserve"> </v>
      </c>
      <c r="N52" s="260"/>
      <c r="O52" s="76" t="str">
        <f t="shared" si="0"/>
        <v xml:space="preserve"> </v>
      </c>
      <c r="P52" s="75"/>
      <c r="Q52" s="39" t="str">
        <f>IF(AND('治具 設備-ME'!J52="V",'治具 設備-ME'!P52="V"),'治具 設備-ME'!P52," ")</f>
        <v xml:space="preserve"> </v>
      </c>
      <c r="R52" s="39" t="str">
        <f>IF(AND('治具 設備-ME'!J52="V",'治具 設備-ME'!P52="V"),'治具 設備-ME'!Q52," ")</f>
        <v xml:space="preserve"> </v>
      </c>
      <c r="S52" s="39" t="str">
        <f>IF(AND('治具 設備-ME'!J52="V",'治具 設備-ME'!P52="V"),'治具 設備-ME'!R52," ")</f>
        <v xml:space="preserve"> </v>
      </c>
      <c r="T52" s="39" t="str">
        <f>IF(AND('治具 設備-ME'!J52="V",'治具 設備-ME'!P52="V"),'治具 設備-ME'!S52," ")</f>
        <v xml:space="preserve"> </v>
      </c>
      <c r="U52" s="260"/>
      <c r="V52" s="76" t="str">
        <f t="shared" si="1"/>
        <v xml:space="preserve"> </v>
      </c>
      <c r="W52" s="75"/>
    </row>
    <row r="53" spans="1:23" ht="85.9" customHeight="1">
      <c r="A53" s="47" t="str">
        <f>IF(BOM續頁!AC60="V","延", IF(BOM續頁!AD60="V","新","  "))</f>
        <v xml:space="preserve">  </v>
      </c>
      <c r="B53" s="91">
        <f>BOM續頁!A60</f>
        <v>50</v>
      </c>
      <c r="C53" s="47">
        <f>BOM續頁!K60</f>
        <v>0</v>
      </c>
      <c r="D53" s="47">
        <f>BOM續頁!Q60</f>
        <v>0</v>
      </c>
      <c r="E53" s="33">
        <f>BOM續頁!R60</f>
        <v>0</v>
      </c>
      <c r="F53" s="33">
        <f>BOM續頁!S60</f>
        <v>0</v>
      </c>
      <c r="G53" s="31">
        <f>'治具 設備-ME'!G53</f>
        <v>0</v>
      </c>
      <c r="H53" s="31">
        <f>'治具 設備-ME'!H53</f>
        <v>0</v>
      </c>
      <c r="I53" s="31">
        <f>'治具 設備-ME'!I53</f>
        <v>0</v>
      </c>
      <c r="J53" s="98" t="str">
        <f>IF(AND('治具 設備-ME'!J53="V",'治具 設備-ME'!O53="V"),'治具 設備-ME'!J53," ")</f>
        <v xml:space="preserve"> </v>
      </c>
      <c r="K53" s="47" t="str">
        <f>IF(AND('治具 設備-ME'!J53="V",'治具 設備-ME'!O53="V"),'治具 設備-ME'!K53," ")</f>
        <v xml:space="preserve"> </v>
      </c>
      <c r="L53" s="99" t="str">
        <f>IF(AND('治具 設備-ME'!J53="V",'治具 設備-ME'!O53="V"),'治具 設備-ME'!L53," ")</f>
        <v xml:space="preserve"> </v>
      </c>
      <c r="M53" s="99" t="str">
        <f>IF(AND('治具 設備-ME'!J53="V",'治具 設備-ME'!O53="V"),'治具 設備-ME'!M53," ")</f>
        <v xml:space="preserve"> </v>
      </c>
      <c r="N53" s="260"/>
      <c r="O53" s="76" t="str">
        <f t="shared" si="0"/>
        <v xml:space="preserve"> </v>
      </c>
      <c r="P53" s="75"/>
      <c r="Q53" s="39" t="str">
        <f>IF(AND('治具 設備-ME'!J53="V",'治具 設備-ME'!P53="V"),'治具 設備-ME'!P53," ")</f>
        <v xml:space="preserve"> </v>
      </c>
      <c r="R53" s="39" t="str">
        <f>IF(AND('治具 設備-ME'!J53="V",'治具 設備-ME'!P53="V"),'治具 設備-ME'!Q53," ")</f>
        <v xml:space="preserve"> </v>
      </c>
      <c r="S53" s="39" t="str">
        <f>IF(AND('治具 設備-ME'!J53="V",'治具 設備-ME'!P53="V"),'治具 設備-ME'!R53," ")</f>
        <v xml:space="preserve"> </v>
      </c>
      <c r="T53" s="39" t="str">
        <f>IF(AND('治具 設備-ME'!J53="V",'治具 設備-ME'!P53="V"),'治具 設備-ME'!S53," ")</f>
        <v xml:space="preserve"> </v>
      </c>
      <c r="U53" s="260"/>
      <c r="V53" s="76" t="str">
        <f t="shared" si="1"/>
        <v xml:space="preserve"> </v>
      </c>
      <c r="W53" s="75"/>
    </row>
    <row r="54" spans="1:23" ht="85.9" customHeight="1">
      <c r="A54" s="47" t="str">
        <f>IF(BOM續頁!AC61="V","延", IF(BOM續頁!AD61="V","新","  "))</f>
        <v xml:space="preserve">  </v>
      </c>
      <c r="B54" s="91">
        <f>BOM續頁!A61</f>
        <v>51</v>
      </c>
      <c r="C54" s="47">
        <f>BOM續頁!K61</f>
        <v>0</v>
      </c>
      <c r="D54" s="47">
        <f>BOM續頁!Q61</f>
        <v>0</v>
      </c>
      <c r="E54" s="33">
        <f>BOM續頁!R61</f>
        <v>0</v>
      </c>
      <c r="F54" s="33">
        <f>BOM續頁!S61</f>
        <v>0</v>
      </c>
      <c r="G54" s="31">
        <f>'治具 設備-ME'!G54</f>
        <v>0</v>
      </c>
      <c r="H54" s="31">
        <f>'治具 設備-ME'!H54</f>
        <v>0</v>
      </c>
      <c r="I54" s="31">
        <f>'治具 設備-ME'!I54</f>
        <v>0</v>
      </c>
      <c r="J54" s="98" t="str">
        <f>IF(AND('治具 設備-ME'!J54="V",'治具 設備-ME'!O54="V"),'治具 設備-ME'!J54," ")</f>
        <v xml:space="preserve"> </v>
      </c>
      <c r="K54" s="47" t="str">
        <f>IF(AND('治具 設備-ME'!J54="V",'治具 設備-ME'!O54="V"),'治具 設備-ME'!K54," ")</f>
        <v xml:space="preserve"> </v>
      </c>
      <c r="L54" s="99" t="str">
        <f>IF(AND('治具 設備-ME'!J54="V",'治具 設備-ME'!O54="V"),'治具 設備-ME'!L54," ")</f>
        <v xml:space="preserve"> </v>
      </c>
      <c r="M54" s="99" t="str">
        <f>IF(AND('治具 設備-ME'!J54="V",'治具 設備-ME'!O54="V"),'治具 設備-ME'!M54," ")</f>
        <v xml:space="preserve"> </v>
      </c>
      <c r="N54" s="260"/>
      <c r="O54" s="76" t="str">
        <f t="shared" si="0"/>
        <v xml:space="preserve"> </v>
      </c>
      <c r="P54" s="75"/>
      <c r="Q54" s="39" t="str">
        <f>IF(AND('治具 設備-ME'!J54="V",'治具 設備-ME'!P54="V"),'治具 設備-ME'!P54," ")</f>
        <v xml:space="preserve"> </v>
      </c>
      <c r="R54" s="39" t="str">
        <f>IF(AND('治具 設備-ME'!J54="V",'治具 設備-ME'!P54="V"),'治具 設備-ME'!Q54," ")</f>
        <v xml:space="preserve"> </v>
      </c>
      <c r="S54" s="39" t="str">
        <f>IF(AND('治具 設備-ME'!J54="V",'治具 設備-ME'!P54="V"),'治具 設備-ME'!R54," ")</f>
        <v xml:space="preserve"> </v>
      </c>
      <c r="T54" s="39" t="str">
        <f>IF(AND('治具 設備-ME'!J54="V",'治具 設備-ME'!P54="V"),'治具 設備-ME'!S54," ")</f>
        <v xml:space="preserve"> </v>
      </c>
      <c r="U54" s="260"/>
      <c r="V54" s="76" t="str">
        <f t="shared" si="1"/>
        <v xml:space="preserve"> </v>
      </c>
      <c r="W54" s="75"/>
    </row>
    <row r="55" spans="1:23" ht="85.9" customHeight="1">
      <c r="A55" s="47" t="str">
        <f>IF(BOM續頁!AC62="V","延", IF(BOM續頁!AD62="V","新","  "))</f>
        <v xml:space="preserve">  </v>
      </c>
      <c r="B55" s="91">
        <f>BOM續頁!A62</f>
        <v>52</v>
      </c>
      <c r="C55" s="47">
        <f>BOM續頁!K62</f>
        <v>0</v>
      </c>
      <c r="D55" s="47">
        <f>BOM續頁!Q62</f>
        <v>0</v>
      </c>
      <c r="E55" s="33">
        <f>BOM續頁!R62</f>
        <v>0</v>
      </c>
      <c r="F55" s="33">
        <f>BOM續頁!S62</f>
        <v>0</v>
      </c>
      <c r="G55" s="31">
        <f>'治具 設備-ME'!G55</f>
        <v>0</v>
      </c>
      <c r="H55" s="31">
        <f>'治具 設備-ME'!H55</f>
        <v>0</v>
      </c>
      <c r="I55" s="31">
        <f>'治具 設備-ME'!I55</f>
        <v>0</v>
      </c>
      <c r="J55" s="98" t="str">
        <f>IF(AND('治具 設備-ME'!J55="V",'治具 設備-ME'!O55="V"),'治具 設備-ME'!J55," ")</f>
        <v xml:space="preserve"> </v>
      </c>
      <c r="K55" s="47" t="str">
        <f>IF(AND('治具 設備-ME'!J55="V",'治具 設備-ME'!O55="V"),'治具 設備-ME'!K55," ")</f>
        <v xml:space="preserve"> </v>
      </c>
      <c r="L55" s="99" t="str">
        <f>IF(AND('治具 設備-ME'!J55="V",'治具 設備-ME'!O55="V"),'治具 設備-ME'!L55," ")</f>
        <v xml:space="preserve"> </v>
      </c>
      <c r="M55" s="99" t="str">
        <f>IF(AND('治具 設備-ME'!J55="V",'治具 設備-ME'!O55="V"),'治具 設備-ME'!M55," ")</f>
        <v xml:space="preserve"> </v>
      </c>
      <c r="N55" s="260"/>
      <c r="O55" s="76" t="str">
        <f t="shared" si="0"/>
        <v xml:space="preserve"> </v>
      </c>
      <c r="P55" s="75"/>
      <c r="Q55" s="39" t="str">
        <f>IF(AND('治具 設備-ME'!J55="V",'治具 設備-ME'!P55="V"),'治具 設備-ME'!P55," ")</f>
        <v xml:space="preserve"> </v>
      </c>
      <c r="R55" s="39" t="str">
        <f>IF(AND('治具 設備-ME'!J55="V",'治具 設備-ME'!P55="V"),'治具 設備-ME'!Q55," ")</f>
        <v xml:space="preserve"> </v>
      </c>
      <c r="S55" s="39" t="str">
        <f>IF(AND('治具 設備-ME'!J55="V",'治具 設備-ME'!P55="V"),'治具 設備-ME'!R55," ")</f>
        <v xml:space="preserve"> </v>
      </c>
      <c r="T55" s="39" t="str">
        <f>IF(AND('治具 設備-ME'!J55="V",'治具 設備-ME'!P55="V"),'治具 設備-ME'!S55," ")</f>
        <v xml:space="preserve"> </v>
      </c>
      <c r="U55" s="260"/>
      <c r="V55" s="76" t="str">
        <f t="shared" si="1"/>
        <v xml:space="preserve"> </v>
      </c>
      <c r="W55" s="75"/>
    </row>
    <row r="56" spans="1:23" ht="85.9" customHeight="1">
      <c r="A56" s="47" t="str">
        <f>IF(BOM續頁!AC63="V","延", IF(BOM續頁!AD63="V","新","  "))</f>
        <v xml:space="preserve">  </v>
      </c>
      <c r="B56" s="91">
        <f>BOM續頁!A63</f>
        <v>53</v>
      </c>
      <c r="C56" s="47">
        <f>BOM續頁!K63</f>
        <v>0</v>
      </c>
      <c r="D56" s="47">
        <f>BOM續頁!Q63</f>
        <v>0</v>
      </c>
      <c r="E56" s="33">
        <f>BOM續頁!R63</f>
        <v>0</v>
      </c>
      <c r="F56" s="33">
        <f>BOM續頁!S63</f>
        <v>0</v>
      </c>
      <c r="G56" s="31">
        <f>'治具 設備-ME'!G56</f>
        <v>0</v>
      </c>
      <c r="H56" s="31">
        <f>'治具 設備-ME'!H56</f>
        <v>0</v>
      </c>
      <c r="I56" s="31">
        <f>'治具 設備-ME'!I56</f>
        <v>0</v>
      </c>
      <c r="J56" s="98" t="str">
        <f>IF(AND('治具 設備-ME'!J56="V",'治具 設備-ME'!O56="V"),'治具 設備-ME'!J56," ")</f>
        <v xml:space="preserve"> </v>
      </c>
      <c r="K56" s="47" t="str">
        <f>IF(AND('治具 設備-ME'!J56="V",'治具 設備-ME'!O56="V"),'治具 設備-ME'!K56," ")</f>
        <v xml:space="preserve"> </v>
      </c>
      <c r="L56" s="99" t="str">
        <f>IF(AND('治具 設備-ME'!J56="V",'治具 設備-ME'!O56="V"),'治具 設備-ME'!L56," ")</f>
        <v xml:space="preserve"> </v>
      </c>
      <c r="M56" s="99" t="str">
        <f>IF(AND('治具 設備-ME'!J56="V",'治具 設備-ME'!O56="V"),'治具 設備-ME'!M56," ")</f>
        <v xml:space="preserve"> </v>
      </c>
      <c r="N56" s="260"/>
      <c r="O56" s="76" t="str">
        <f t="shared" si="0"/>
        <v xml:space="preserve"> </v>
      </c>
      <c r="P56" s="75"/>
      <c r="Q56" s="39" t="str">
        <f>IF(AND('治具 設備-ME'!J56="V",'治具 設備-ME'!P56="V"),'治具 設備-ME'!P56," ")</f>
        <v xml:space="preserve"> </v>
      </c>
      <c r="R56" s="39" t="str">
        <f>IF(AND('治具 設備-ME'!J56="V",'治具 設備-ME'!P56="V"),'治具 設備-ME'!Q56," ")</f>
        <v xml:space="preserve"> </v>
      </c>
      <c r="S56" s="39" t="str">
        <f>IF(AND('治具 設備-ME'!J56="V",'治具 設備-ME'!P56="V"),'治具 設備-ME'!R56," ")</f>
        <v xml:space="preserve"> </v>
      </c>
      <c r="T56" s="39" t="str">
        <f>IF(AND('治具 設備-ME'!J56="V",'治具 設備-ME'!P56="V"),'治具 設備-ME'!S56," ")</f>
        <v xml:space="preserve"> </v>
      </c>
      <c r="U56" s="260"/>
      <c r="V56" s="76" t="str">
        <f t="shared" si="1"/>
        <v xml:space="preserve"> </v>
      </c>
      <c r="W56" s="75"/>
    </row>
    <row r="57" spans="1:23" ht="85.9" customHeight="1">
      <c r="A57" s="47" t="str">
        <f>IF(BOM續頁!AC64="V","延", IF(BOM續頁!AD64="V","新","  "))</f>
        <v xml:space="preserve">  </v>
      </c>
      <c r="B57" s="91">
        <f>BOM續頁!A64</f>
        <v>54</v>
      </c>
      <c r="C57" s="47">
        <f>BOM續頁!K64</f>
        <v>0</v>
      </c>
      <c r="D57" s="47">
        <f>BOM續頁!Q64</f>
        <v>0</v>
      </c>
      <c r="E57" s="33">
        <f>BOM續頁!R64</f>
        <v>0</v>
      </c>
      <c r="F57" s="33">
        <f>BOM續頁!S64</f>
        <v>0</v>
      </c>
      <c r="G57" s="31">
        <f>'治具 設備-ME'!G57</f>
        <v>0</v>
      </c>
      <c r="H57" s="31">
        <f>'治具 設備-ME'!H57</f>
        <v>0</v>
      </c>
      <c r="I57" s="31">
        <f>'治具 設備-ME'!I57</f>
        <v>0</v>
      </c>
      <c r="J57" s="98" t="str">
        <f>IF(AND('治具 設備-ME'!J57="V",'治具 設備-ME'!O57="V"),'治具 設備-ME'!J57," ")</f>
        <v xml:space="preserve"> </v>
      </c>
      <c r="K57" s="47" t="str">
        <f>IF(AND('治具 設備-ME'!J57="V",'治具 設備-ME'!O57="V"),'治具 設備-ME'!K57," ")</f>
        <v xml:space="preserve"> </v>
      </c>
      <c r="L57" s="99" t="str">
        <f>IF(AND('治具 設備-ME'!J57="V",'治具 設備-ME'!O57="V"),'治具 設備-ME'!L57," ")</f>
        <v xml:space="preserve"> </v>
      </c>
      <c r="M57" s="99" t="str">
        <f>IF(AND('治具 設備-ME'!J57="V",'治具 設備-ME'!O57="V"),'治具 設備-ME'!M57," ")</f>
        <v xml:space="preserve"> </v>
      </c>
      <c r="N57" s="260"/>
      <c r="O57" s="76" t="str">
        <f t="shared" si="0"/>
        <v xml:space="preserve"> </v>
      </c>
      <c r="P57" s="75"/>
      <c r="Q57" s="39" t="str">
        <f>IF(AND('治具 設備-ME'!J57="V",'治具 設備-ME'!P57="V"),'治具 設備-ME'!P57," ")</f>
        <v xml:space="preserve"> </v>
      </c>
      <c r="R57" s="39" t="str">
        <f>IF(AND('治具 設備-ME'!J57="V",'治具 設備-ME'!P57="V"),'治具 設備-ME'!Q57," ")</f>
        <v xml:space="preserve"> </v>
      </c>
      <c r="S57" s="39" t="str">
        <f>IF(AND('治具 設備-ME'!J57="V",'治具 設備-ME'!P57="V"),'治具 設備-ME'!R57," ")</f>
        <v xml:space="preserve"> </v>
      </c>
      <c r="T57" s="39" t="str">
        <f>IF(AND('治具 設備-ME'!J57="V",'治具 設備-ME'!P57="V"),'治具 設備-ME'!S57," ")</f>
        <v xml:space="preserve"> </v>
      </c>
      <c r="U57" s="260"/>
      <c r="V57" s="76" t="str">
        <f t="shared" si="1"/>
        <v xml:space="preserve"> </v>
      </c>
      <c r="W57" s="75"/>
    </row>
    <row r="58" spans="1:23" ht="85.9" customHeight="1">
      <c r="A58" s="47" t="str">
        <f>IF(BOM續頁!AC65="V","延", IF(BOM續頁!AD65="V","新","  "))</f>
        <v xml:space="preserve">  </v>
      </c>
      <c r="B58" s="91">
        <f>BOM續頁!A65</f>
        <v>55</v>
      </c>
      <c r="C58" s="47">
        <f>BOM續頁!K65</f>
        <v>0</v>
      </c>
      <c r="D58" s="47">
        <f>BOM續頁!Q65</f>
        <v>0</v>
      </c>
      <c r="E58" s="33">
        <f>BOM續頁!R65</f>
        <v>0</v>
      </c>
      <c r="F58" s="33">
        <f>BOM續頁!S65</f>
        <v>0</v>
      </c>
      <c r="G58" s="31">
        <f>'治具 設備-ME'!G58</f>
        <v>0</v>
      </c>
      <c r="H58" s="31">
        <f>'治具 設備-ME'!H58</f>
        <v>0</v>
      </c>
      <c r="I58" s="31">
        <f>'治具 設備-ME'!I58</f>
        <v>0</v>
      </c>
      <c r="J58" s="98" t="str">
        <f>IF(AND('治具 設備-ME'!J58="V",'治具 設備-ME'!O58="V"),'治具 設備-ME'!J58," ")</f>
        <v xml:space="preserve"> </v>
      </c>
      <c r="K58" s="47" t="str">
        <f>IF(AND('治具 設備-ME'!J58="V",'治具 設備-ME'!O58="V"),'治具 設備-ME'!K58," ")</f>
        <v xml:space="preserve"> </v>
      </c>
      <c r="L58" s="99" t="str">
        <f>IF(AND('治具 設備-ME'!J58="V",'治具 設備-ME'!O58="V"),'治具 設備-ME'!L58," ")</f>
        <v xml:space="preserve"> </v>
      </c>
      <c r="M58" s="99" t="str">
        <f>IF(AND('治具 設備-ME'!J58="V",'治具 設備-ME'!O58="V"),'治具 設備-ME'!M58," ")</f>
        <v xml:space="preserve"> </v>
      </c>
      <c r="N58" s="260"/>
      <c r="O58" s="76" t="str">
        <f t="shared" si="0"/>
        <v xml:space="preserve"> </v>
      </c>
      <c r="P58" s="75"/>
      <c r="Q58" s="39" t="str">
        <f>IF(AND('治具 設備-ME'!J58="V",'治具 設備-ME'!P58="V"),'治具 設備-ME'!P58," ")</f>
        <v xml:space="preserve"> </v>
      </c>
      <c r="R58" s="39" t="str">
        <f>IF(AND('治具 設備-ME'!J58="V",'治具 設備-ME'!P58="V"),'治具 設備-ME'!Q58," ")</f>
        <v xml:space="preserve"> </v>
      </c>
      <c r="S58" s="39" t="str">
        <f>IF(AND('治具 設備-ME'!J58="V",'治具 設備-ME'!P58="V"),'治具 設備-ME'!R58," ")</f>
        <v xml:space="preserve"> </v>
      </c>
      <c r="T58" s="39" t="str">
        <f>IF(AND('治具 設備-ME'!J58="V",'治具 設備-ME'!P58="V"),'治具 設備-ME'!S58," ")</f>
        <v xml:space="preserve"> </v>
      </c>
      <c r="U58" s="260"/>
      <c r="V58" s="76" t="str">
        <f t="shared" si="1"/>
        <v xml:space="preserve"> </v>
      </c>
      <c r="W58" s="75"/>
    </row>
    <row r="59" spans="1:23" ht="85.9" customHeight="1">
      <c r="A59" s="47" t="str">
        <f>IF(BOM續頁!AC66="V","延", IF(BOM續頁!AD66="V","新","  "))</f>
        <v xml:space="preserve">  </v>
      </c>
      <c r="B59" s="91">
        <f>BOM續頁!A66</f>
        <v>56</v>
      </c>
      <c r="C59" s="47">
        <f>BOM續頁!K66</f>
        <v>0</v>
      </c>
      <c r="D59" s="47">
        <f>BOM續頁!Q66</f>
        <v>0</v>
      </c>
      <c r="E59" s="33">
        <f>BOM續頁!R66</f>
        <v>0</v>
      </c>
      <c r="F59" s="33">
        <f>BOM續頁!S66</f>
        <v>0</v>
      </c>
      <c r="G59" s="31">
        <f>'治具 設備-ME'!G59</f>
        <v>0</v>
      </c>
      <c r="H59" s="31">
        <f>'治具 設備-ME'!H59</f>
        <v>0</v>
      </c>
      <c r="I59" s="31">
        <f>'治具 設備-ME'!I59</f>
        <v>0</v>
      </c>
      <c r="J59" s="98" t="str">
        <f>IF(AND('治具 設備-ME'!J59="V",'治具 設備-ME'!O59="V"),'治具 設備-ME'!J59," ")</f>
        <v xml:space="preserve"> </v>
      </c>
      <c r="K59" s="47" t="str">
        <f>IF(AND('治具 設備-ME'!J59="V",'治具 設備-ME'!O59="V"),'治具 設備-ME'!K59," ")</f>
        <v xml:space="preserve"> </v>
      </c>
      <c r="L59" s="99" t="str">
        <f>IF(AND('治具 設備-ME'!J59="V",'治具 設備-ME'!O59="V"),'治具 設備-ME'!L59," ")</f>
        <v xml:space="preserve"> </v>
      </c>
      <c r="M59" s="99" t="str">
        <f>IF(AND('治具 設備-ME'!J59="V",'治具 設備-ME'!O59="V"),'治具 設備-ME'!M59," ")</f>
        <v xml:space="preserve"> </v>
      </c>
      <c r="N59" s="260"/>
      <c r="O59" s="76" t="str">
        <f t="shared" si="0"/>
        <v xml:space="preserve"> </v>
      </c>
      <c r="P59" s="75"/>
      <c r="Q59" s="39" t="str">
        <f>IF(AND('治具 設備-ME'!J59="V",'治具 設備-ME'!P59="V"),'治具 設備-ME'!P59," ")</f>
        <v xml:space="preserve"> </v>
      </c>
      <c r="R59" s="39" t="str">
        <f>IF(AND('治具 設備-ME'!J59="V",'治具 設備-ME'!P59="V"),'治具 設備-ME'!Q59," ")</f>
        <v xml:space="preserve"> </v>
      </c>
      <c r="S59" s="39" t="str">
        <f>IF(AND('治具 設備-ME'!J59="V",'治具 設備-ME'!P59="V"),'治具 設備-ME'!R59," ")</f>
        <v xml:space="preserve"> </v>
      </c>
      <c r="T59" s="39" t="str">
        <f>IF(AND('治具 設備-ME'!J59="V",'治具 設備-ME'!P59="V"),'治具 設備-ME'!S59," ")</f>
        <v xml:space="preserve"> </v>
      </c>
      <c r="U59" s="260"/>
      <c r="V59" s="76" t="str">
        <f t="shared" si="1"/>
        <v xml:space="preserve"> </v>
      </c>
      <c r="W59" s="75"/>
    </row>
    <row r="60" spans="1:23" ht="85.9" customHeight="1">
      <c r="A60" s="47" t="str">
        <f>IF(BOM續頁!AC67="V","延", IF(BOM續頁!AD67="V","新","  "))</f>
        <v xml:space="preserve">  </v>
      </c>
      <c r="B60" s="91">
        <f>BOM續頁!A67</f>
        <v>57</v>
      </c>
      <c r="C60" s="47">
        <f>BOM續頁!K67</f>
        <v>0</v>
      </c>
      <c r="D60" s="47">
        <f>BOM續頁!Q67</f>
        <v>0</v>
      </c>
      <c r="E60" s="33">
        <f>BOM續頁!R67</f>
        <v>0</v>
      </c>
      <c r="F60" s="33">
        <f>BOM續頁!S67</f>
        <v>0</v>
      </c>
      <c r="G60" s="31">
        <f>'治具 設備-ME'!G60</f>
        <v>0</v>
      </c>
      <c r="H60" s="31">
        <f>'治具 設備-ME'!H60</f>
        <v>0</v>
      </c>
      <c r="I60" s="31">
        <f>'治具 設備-ME'!I60</f>
        <v>0</v>
      </c>
      <c r="J60" s="98" t="str">
        <f>IF(AND('治具 設備-ME'!J60="V",'治具 設備-ME'!O60="V"),'治具 設備-ME'!J60," ")</f>
        <v xml:space="preserve"> </v>
      </c>
      <c r="K60" s="47" t="str">
        <f>IF(AND('治具 設備-ME'!J60="V",'治具 設備-ME'!O60="V"),'治具 設備-ME'!K60," ")</f>
        <v xml:space="preserve"> </v>
      </c>
      <c r="L60" s="99" t="str">
        <f>IF(AND('治具 設備-ME'!J60="V",'治具 設備-ME'!O60="V"),'治具 設備-ME'!L60," ")</f>
        <v xml:space="preserve"> </v>
      </c>
      <c r="M60" s="99" t="str">
        <f>IF(AND('治具 設備-ME'!J60="V",'治具 設備-ME'!O60="V"),'治具 設備-ME'!M60," ")</f>
        <v xml:space="preserve"> </v>
      </c>
      <c r="N60" s="260"/>
      <c r="O60" s="76" t="str">
        <f t="shared" si="0"/>
        <v xml:space="preserve"> </v>
      </c>
      <c r="P60" s="75"/>
      <c r="Q60" s="39" t="str">
        <f>IF(AND('治具 設備-ME'!J60="V",'治具 設備-ME'!P60="V"),'治具 設備-ME'!P60," ")</f>
        <v xml:space="preserve"> </v>
      </c>
      <c r="R60" s="39" t="str">
        <f>IF(AND('治具 設備-ME'!J60="V",'治具 設備-ME'!P60="V"),'治具 設備-ME'!Q60," ")</f>
        <v xml:space="preserve"> </v>
      </c>
      <c r="S60" s="39" t="str">
        <f>IF(AND('治具 設備-ME'!J60="V",'治具 設備-ME'!P60="V"),'治具 設備-ME'!R60," ")</f>
        <v xml:space="preserve"> </v>
      </c>
      <c r="T60" s="39" t="str">
        <f>IF(AND('治具 設備-ME'!J60="V",'治具 設備-ME'!P60="V"),'治具 設備-ME'!S60," ")</f>
        <v xml:space="preserve"> </v>
      </c>
      <c r="U60" s="260"/>
      <c r="V60" s="76" t="str">
        <f t="shared" si="1"/>
        <v xml:space="preserve"> </v>
      </c>
      <c r="W60" s="75"/>
    </row>
    <row r="61" spans="1:23" ht="85.9" customHeight="1">
      <c r="A61" s="47" t="str">
        <f>IF(BOM續頁!AC68="V","延", IF(BOM續頁!AD68="V","新","  "))</f>
        <v xml:space="preserve">  </v>
      </c>
      <c r="B61" s="91">
        <f>BOM續頁!A68</f>
        <v>58</v>
      </c>
      <c r="C61" s="47">
        <f>BOM續頁!K68</f>
        <v>0</v>
      </c>
      <c r="D61" s="47">
        <f>BOM續頁!Q68</f>
        <v>0</v>
      </c>
      <c r="E61" s="33">
        <f>BOM續頁!R68</f>
        <v>0</v>
      </c>
      <c r="F61" s="33">
        <f>BOM續頁!S68</f>
        <v>0</v>
      </c>
      <c r="G61" s="31">
        <f>'治具 設備-ME'!G61</f>
        <v>0</v>
      </c>
      <c r="H61" s="31">
        <f>'治具 設備-ME'!H61</f>
        <v>0</v>
      </c>
      <c r="I61" s="31">
        <f>'治具 設備-ME'!I61</f>
        <v>0</v>
      </c>
      <c r="J61" s="98" t="str">
        <f>IF(AND('治具 設備-ME'!J61="V",'治具 設備-ME'!O61="V"),'治具 設備-ME'!J61," ")</f>
        <v xml:space="preserve"> </v>
      </c>
      <c r="K61" s="47" t="str">
        <f>IF(AND('治具 設備-ME'!J61="V",'治具 設備-ME'!O61="V"),'治具 設備-ME'!K61," ")</f>
        <v xml:space="preserve"> </v>
      </c>
      <c r="L61" s="99" t="str">
        <f>IF(AND('治具 設備-ME'!J61="V",'治具 設備-ME'!O61="V"),'治具 設備-ME'!L61," ")</f>
        <v xml:space="preserve"> </v>
      </c>
      <c r="M61" s="99" t="str">
        <f>IF(AND('治具 設備-ME'!J61="V",'治具 設備-ME'!O61="V"),'治具 設備-ME'!M61," ")</f>
        <v xml:space="preserve"> </v>
      </c>
      <c r="N61" s="260"/>
      <c r="O61" s="76" t="str">
        <f t="shared" si="0"/>
        <v xml:space="preserve"> </v>
      </c>
      <c r="P61" s="75"/>
      <c r="Q61" s="39" t="str">
        <f>IF(AND('治具 設備-ME'!J61="V",'治具 設備-ME'!P61="V"),'治具 設備-ME'!P61," ")</f>
        <v xml:space="preserve"> </v>
      </c>
      <c r="R61" s="39" t="str">
        <f>IF(AND('治具 設備-ME'!J61="V",'治具 設備-ME'!P61="V"),'治具 設備-ME'!Q61," ")</f>
        <v xml:space="preserve"> </v>
      </c>
      <c r="S61" s="39" t="str">
        <f>IF(AND('治具 設備-ME'!J61="V",'治具 設備-ME'!P61="V"),'治具 設備-ME'!R61," ")</f>
        <v xml:space="preserve"> </v>
      </c>
      <c r="T61" s="39" t="str">
        <f>IF(AND('治具 設備-ME'!J61="V",'治具 設備-ME'!P61="V"),'治具 設備-ME'!S61," ")</f>
        <v xml:space="preserve"> </v>
      </c>
      <c r="U61" s="260"/>
      <c r="V61" s="76" t="str">
        <f t="shared" si="1"/>
        <v xml:space="preserve"> </v>
      </c>
      <c r="W61" s="75"/>
    </row>
    <row r="62" spans="1:23" ht="85.9" customHeight="1">
      <c r="A62" s="47" t="str">
        <f>IF(BOM續頁!AC69="V","延", IF(BOM續頁!AD69="V","新","  "))</f>
        <v xml:space="preserve">  </v>
      </c>
      <c r="B62" s="91">
        <f>BOM續頁!A69</f>
        <v>59</v>
      </c>
      <c r="C62" s="47">
        <f>BOM續頁!K69</f>
        <v>0</v>
      </c>
      <c r="D62" s="47">
        <f>BOM續頁!Q69</f>
        <v>0</v>
      </c>
      <c r="E62" s="33">
        <f>BOM續頁!R69</f>
        <v>0</v>
      </c>
      <c r="F62" s="33">
        <f>BOM續頁!S69</f>
        <v>0</v>
      </c>
      <c r="G62" s="31">
        <f>'治具 設備-ME'!G62</f>
        <v>0</v>
      </c>
      <c r="H62" s="31">
        <f>'治具 設備-ME'!H62</f>
        <v>0</v>
      </c>
      <c r="I62" s="31">
        <f>'治具 設備-ME'!I62</f>
        <v>0</v>
      </c>
      <c r="J62" s="98" t="str">
        <f>IF(AND('治具 設備-ME'!J62="V",'治具 設備-ME'!O62="V"),'治具 設備-ME'!J62," ")</f>
        <v xml:space="preserve"> </v>
      </c>
      <c r="K62" s="47" t="str">
        <f>IF(AND('治具 設備-ME'!J62="V",'治具 設備-ME'!O62="V"),'治具 設備-ME'!K62," ")</f>
        <v xml:space="preserve"> </v>
      </c>
      <c r="L62" s="99" t="str">
        <f>IF(AND('治具 設備-ME'!J62="V",'治具 設備-ME'!O62="V"),'治具 設備-ME'!L62," ")</f>
        <v xml:space="preserve"> </v>
      </c>
      <c r="M62" s="99" t="str">
        <f>IF(AND('治具 設備-ME'!J62="V",'治具 設備-ME'!O62="V"),'治具 設備-ME'!M62," ")</f>
        <v xml:space="preserve"> </v>
      </c>
      <c r="N62" s="260"/>
      <c r="O62" s="76" t="str">
        <f t="shared" si="0"/>
        <v xml:space="preserve"> </v>
      </c>
      <c r="P62" s="75"/>
      <c r="Q62" s="39" t="str">
        <f>IF(AND('治具 設備-ME'!J62="V",'治具 設備-ME'!P62="V"),'治具 設備-ME'!P62," ")</f>
        <v xml:space="preserve"> </v>
      </c>
      <c r="R62" s="39" t="str">
        <f>IF(AND('治具 設備-ME'!J62="V",'治具 設備-ME'!P62="V"),'治具 設備-ME'!Q62," ")</f>
        <v xml:space="preserve"> </v>
      </c>
      <c r="S62" s="39" t="str">
        <f>IF(AND('治具 設備-ME'!J62="V",'治具 設備-ME'!P62="V"),'治具 設備-ME'!R62," ")</f>
        <v xml:space="preserve"> </v>
      </c>
      <c r="T62" s="39" t="str">
        <f>IF(AND('治具 設備-ME'!J62="V",'治具 設備-ME'!P62="V"),'治具 設備-ME'!S62," ")</f>
        <v xml:space="preserve"> </v>
      </c>
      <c r="U62" s="260"/>
      <c r="V62" s="76" t="str">
        <f t="shared" si="1"/>
        <v xml:space="preserve"> </v>
      </c>
      <c r="W62" s="75"/>
    </row>
    <row r="63" spans="1:23" ht="85.9" customHeight="1">
      <c r="A63" s="47" t="str">
        <f>IF(BOM續頁!AC70="V","延", IF(BOM續頁!AD70="V","新","  "))</f>
        <v xml:space="preserve">  </v>
      </c>
      <c r="B63" s="91">
        <f>BOM續頁!A70</f>
        <v>60</v>
      </c>
      <c r="C63" s="47">
        <f>BOM續頁!K70</f>
        <v>0</v>
      </c>
      <c r="D63" s="47">
        <f>BOM續頁!Q70</f>
        <v>0</v>
      </c>
      <c r="E63" s="33">
        <f>BOM續頁!R70</f>
        <v>0</v>
      </c>
      <c r="F63" s="33">
        <f>BOM續頁!S70</f>
        <v>0</v>
      </c>
      <c r="G63" s="31">
        <f>'治具 設備-ME'!G63</f>
        <v>0</v>
      </c>
      <c r="H63" s="31">
        <f>'治具 設備-ME'!H63</f>
        <v>0</v>
      </c>
      <c r="I63" s="31">
        <f>'治具 設備-ME'!I63</f>
        <v>0</v>
      </c>
      <c r="J63" s="98" t="str">
        <f>IF(AND('治具 設備-ME'!J63="V",'治具 設備-ME'!O63="V"),'治具 設備-ME'!J63," ")</f>
        <v xml:space="preserve"> </v>
      </c>
      <c r="K63" s="47" t="str">
        <f>IF(AND('治具 設備-ME'!J63="V",'治具 設備-ME'!O63="V"),'治具 設備-ME'!K63," ")</f>
        <v xml:space="preserve"> </v>
      </c>
      <c r="L63" s="99" t="str">
        <f>IF(AND('治具 設備-ME'!J63="V",'治具 設備-ME'!O63="V"),'治具 設備-ME'!L63," ")</f>
        <v xml:space="preserve"> </v>
      </c>
      <c r="M63" s="99" t="str">
        <f>IF(AND('治具 設備-ME'!J63="V",'治具 設備-ME'!O63="V"),'治具 設備-ME'!M63," ")</f>
        <v xml:space="preserve"> </v>
      </c>
      <c r="N63" s="260"/>
      <c r="O63" s="76" t="str">
        <f t="shared" si="0"/>
        <v xml:space="preserve"> </v>
      </c>
      <c r="P63" s="75"/>
      <c r="Q63" s="39" t="str">
        <f>IF(AND('治具 設備-ME'!J63="V",'治具 設備-ME'!P63="V"),'治具 設備-ME'!P63," ")</f>
        <v xml:space="preserve"> </v>
      </c>
      <c r="R63" s="39" t="str">
        <f>IF(AND('治具 設備-ME'!J63="V",'治具 設備-ME'!P63="V"),'治具 設備-ME'!Q63," ")</f>
        <v xml:space="preserve"> </v>
      </c>
      <c r="S63" s="39" t="str">
        <f>IF(AND('治具 設備-ME'!J63="V",'治具 設備-ME'!P63="V"),'治具 設備-ME'!R63," ")</f>
        <v xml:space="preserve"> </v>
      </c>
      <c r="T63" s="39" t="str">
        <f>IF(AND('治具 設備-ME'!J63="V",'治具 設備-ME'!P63="V"),'治具 設備-ME'!S63," ")</f>
        <v xml:space="preserve"> </v>
      </c>
      <c r="U63" s="260"/>
      <c r="V63" s="76" t="str">
        <f t="shared" si="1"/>
        <v xml:space="preserve"> </v>
      </c>
      <c r="W63" s="75"/>
    </row>
    <row r="64" spans="1:23" ht="85.9" customHeight="1">
      <c r="A64" s="47" t="str">
        <f>IF(BOM續頁!AC71="V","延", IF(BOM續頁!AD71="V","新","  "))</f>
        <v xml:space="preserve">  </v>
      </c>
      <c r="B64" s="91">
        <f>BOM續頁!A71</f>
        <v>61</v>
      </c>
      <c r="C64" s="47">
        <f>BOM續頁!K71</f>
        <v>0</v>
      </c>
      <c r="D64" s="47">
        <f>BOM續頁!Q71</f>
        <v>0</v>
      </c>
      <c r="E64" s="33">
        <f>BOM續頁!R71</f>
        <v>0</v>
      </c>
      <c r="F64" s="33">
        <f>BOM續頁!S71</f>
        <v>0</v>
      </c>
      <c r="G64" s="31">
        <f>'治具 設備-ME'!G64</f>
        <v>0</v>
      </c>
      <c r="H64" s="31">
        <f>'治具 設備-ME'!H64</f>
        <v>0</v>
      </c>
      <c r="I64" s="31">
        <f>'治具 設備-ME'!I64</f>
        <v>0</v>
      </c>
      <c r="J64" s="98" t="str">
        <f>IF(AND('治具 設備-ME'!J64="V",'治具 設備-ME'!O64="V"),'治具 設備-ME'!J64," ")</f>
        <v xml:space="preserve"> </v>
      </c>
      <c r="K64" s="47" t="str">
        <f>IF(AND('治具 設備-ME'!J64="V",'治具 設備-ME'!O64="V"),'治具 設備-ME'!K64," ")</f>
        <v xml:space="preserve"> </v>
      </c>
      <c r="L64" s="99" t="str">
        <f>IF(AND('治具 設備-ME'!J64="V",'治具 設備-ME'!O64="V"),'治具 設備-ME'!L64," ")</f>
        <v xml:space="preserve"> </v>
      </c>
      <c r="M64" s="99" t="str">
        <f>IF(AND('治具 設備-ME'!J64="V",'治具 設備-ME'!O64="V"),'治具 設備-ME'!M64," ")</f>
        <v xml:space="preserve"> </v>
      </c>
      <c r="N64" s="260"/>
      <c r="O64" s="76" t="str">
        <f t="shared" si="0"/>
        <v xml:space="preserve"> </v>
      </c>
      <c r="P64" s="75"/>
      <c r="Q64" s="39" t="str">
        <f>IF(AND('治具 設備-ME'!J64="V",'治具 設備-ME'!P64="V"),'治具 設備-ME'!P64," ")</f>
        <v xml:space="preserve"> </v>
      </c>
      <c r="R64" s="39" t="str">
        <f>IF(AND('治具 設備-ME'!J64="V",'治具 設備-ME'!P64="V"),'治具 設備-ME'!Q64," ")</f>
        <v xml:space="preserve"> </v>
      </c>
      <c r="S64" s="39" t="str">
        <f>IF(AND('治具 設備-ME'!J64="V",'治具 設備-ME'!P64="V"),'治具 設備-ME'!R64," ")</f>
        <v xml:space="preserve"> </v>
      </c>
      <c r="T64" s="39" t="str">
        <f>IF(AND('治具 設備-ME'!J64="V",'治具 設備-ME'!P64="V"),'治具 設備-ME'!S64," ")</f>
        <v xml:space="preserve"> </v>
      </c>
      <c r="U64" s="260"/>
      <c r="V64" s="76" t="str">
        <f t="shared" si="1"/>
        <v xml:space="preserve"> </v>
      </c>
      <c r="W64" s="75"/>
    </row>
    <row r="65" spans="1:23" ht="85.9" customHeight="1">
      <c r="A65" s="47" t="str">
        <f>IF(BOM續頁!AC72="V","延", IF(BOM續頁!AD72="V","新","  "))</f>
        <v xml:space="preserve">  </v>
      </c>
      <c r="B65" s="91">
        <f>BOM續頁!A72</f>
        <v>62</v>
      </c>
      <c r="C65" s="47">
        <f>BOM續頁!K72</f>
        <v>0</v>
      </c>
      <c r="D65" s="47">
        <f>BOM續頁!Q72</f>
        <v>0</v>
      </c>
      <c r="E65" s="33">
        <f>BOM續頁!R72</f>
        <v>0</v>
      </c>
      <c r="F65" s="33">
        <f>BOM續頁!S72</f>
        <v>0</v>
      </c>
      <c r="G65" s="31">
        <f>'治具 設備-ME'!G65</f>
        <v>0</v>
      </c>
      <c r="H65" s="31">
        <f>'治具 設備-ME'!H65</f>
        <v>0</v>
      </c>
      <c r="I65" s="31">
        <f>'治具 設備-ME'!I65</f>
        <v>0</v>
      </c>
      <c r="J65" s="98" t="str">
        <f>IF(AND('治具 設備-ME'!J65="V",'治具 設備-ME'!O65="V"),'治具 設備-ME'!J65," ")</f>
        <v xml:space="preserve"> </v>
      </c>
      <c r="K65" s="47" t="str">
        <f>IF(AND('治具 設備-ME'!J65="V",'治具 設備-ME'!O65="V"),'治具 設備-ME'!K65," ")</f>
        <v xml:space="preserve"> </v>
      </c>
      <c r="L65" s="99" t="str">
        <f>IF(AND('治具 設備-ME'!J65="V",'治具 設備-ME'!O65="V"),'治具 設備-ME'!L65," ")</f>
        <v xml:space="preserve"> </v>
      </c>
      <c r="M65" s="99" t="str">
        <f>IF(AND('治具 設備-ME'!J65="V",'治具 設備-ME'!O65="V"),'治具 設備-ME'!M65," ")</f>
        <v xml:space="preserve"> </v>
      </c>
      <c r="N65" s="260"/>
      <c r="O65" s="76" t="str">
        <f t="shared" si="0"/>
        <v xml:space="preserve"> </v>
      </c>
      <c r="P65" s="75"/>
      <c r="Q65" s="39" t="str">
        <f>IF(AND('治具 設備-ME'!J65="V",'治具 設備-ME'!P65="V"),'治具 設備-ME'!P65," ")</f>
        <v xml:space="preserve"> </v>
      </c>
      <c r="R65" s="39" t="str">
        <f>IF(AND('治具 設備-ME'!J65="V",'治具 設備-ME'!P65="V"),'治具 設備-ME'!Q65," ")</f>
        <v xml:space="preserve"> </v>
      </c>
      <c r="S65" s="39" t="str">
        <f>IF(AND('治具 設備-ME'!J65="V",'治具 設備-ME'!P65="V"),'治具 設備-ME'!R65," ")</f>
        <v xml:space="preserve"> </v>
      </c>
      <c r="T65" s="39" t="str">
        <f>IF(AND('治具 設備-ME'!J65="V",'治具 設備-ME'!P65="V"),'治具 設備-ME'!S65," ")</f>
        <v xml:space="preserve"> </v>
      </c>
      <c r="U65" s="260"/>
      <c r="V65" s="76" t="str">
        <f t="shared" si="1"/>
        <v xml:space="preserve"> </v>
      </c>
      <c r="W65" s="75"/>
    </row>
    <row r="66" spans="1:23" ht="85.9" customHeight="1">
      <c r="A66" s="47" t="str">
        <f>IF(BOM續頁!AC73="V","延", IF(BOM續頁!AD73="V","新","  "))</f>
        <v xml:space="preserve">  </v>
      </c>
      <c r="B66" s="91">
        <f>BOM續頁!A73</f>
        <v>63</v>
      </c>
      <c r="C66" s="47">
        <f>BOM續頁!K73</f>
        <v>0</v>
      </c>
      <c r="D66" s="47">
        <f>BOM續頁!Q73</f>
        <v>0</v>
      </c>
      <c r="E66" s="33">
        <f>BOM續頁!R73</f>
        <v>0</v>
      </c>
      <c r="F66" s="33">
        <f>BOM續頁!S73</f>
        <v>0</v>
      </c>
      <c r="G66" s="31">
        <f>'治具 設備-ME'!G66</f>
        <v>0</v>
      </c>
      <c r="H66" s="31">
        <f>'治具 設備-ME'!H66</f>
        <v>0</v>
      </c>
      <c r="I66" s="31">
        <f>'治具 設備-ME'!I66</f>
        <v>0</v>
      </c>
      <c r="J66" s="98" t="str">
        <f>IF(AND('治具 設備-ME'!J66="V",'治具 設備-ME'!O66="V"),'治具 設備-ME'!J66," ")</f>
        <v xml:space="preserve"> </v>
      </c>
      <c r="K66" s="47" t="str">
        <f>IF(AND('治具 設備-ME'!J66="V",'治具 設備-ME'!O66="V"),'治具 設備-ME'!K66," ")</f>
        <v xml:space="preserve"> </v>
      </c>
      <c r="L66" s="99" t="str">
        <f>IF(AND('治具 設備-ME'!J66="V",'治具 設備-ME'!O66="V"),'治具 設備-ME'!L66," ")</f>
        <v xml:space="preserve"> </v>
      </c>
      <c r="M66" s="99" t="str">
        <f>IF(AND('治具 設備-ME'!J66="V",'治具 設備-ME'!O66="V"),'治具 設備-ME'!M66," ")</f>
        <v xml:space="preserve"> </v>
      </c>
      <c r="N66" s="260"/>
      <c r="O66" s="76" t="str">
        <f t="shared" si="0"/>
        <v xml:space="preserve"> </v>
      </c>
      <c r="P66" s="75"/>
      <c r="Q66" s="39" t="str">
        <f>IF(AND('治具 設備-ME'!J66="V",'治具 設備-ME'!P66="V"),'治具 設備-ME'!P66," ")</f>
        <v xml:space="preserve"> </v>
      </c>
      <c r="R66" s="39" t="str">
        <f>IF(AND('治具 設備-ME'!J66="V",'治具 設備-ME'!P66="V"),'治具 設備-ME'!Q66," ")</f>
        <v xml:space="preserve"> </v>
      </c>
      <c r="S66" s="39" t="str">
        <f>IF(AND('治具 設備-ME'!J66="V",'治具 設備-ME'!P66="V"),'治具 設備-ME'!R66," ")</f>
        <v xml:space="preserve"> </v>
      </c>
      <c r="T66" s="39" t="str">
        <f>IF(AND('治具 設備-ME'!J66="V",'治具 設備-ME'!P66="V"),'治具 設備-ME'!S66," ")</f>
        <v xml:space="preserve"> </v>
      </c>
      <c r="U66" s="260"/>
      <c r="V66" s="76" t="str">
        <f t="shared" si="1"/>
        <v xml:space="preserve"> </v>
      </c>
      <c r="W66" s="75"/>
    </row>
    <row r="67" spans="1:23" ht="85.9" customHeight="1">
      <c r="A67" s="47" t="str">
        <f>IF(BOM續頁!AC74="V","延", IF(BOM續頁!AD74="V","新","  "))</f>
        <v xml:space="preserve">  </v>
      </c>
      <c r="B67" s="91">
        <f>BOM續頁!A74</f>
        <v>64</v>
      </c>
      <c r="C67" s="47">
        <f>BOM續頁!K74</f>
        <v>0</v>
      </c>
      <c r="D67" s="47">
        <f>BOM續頁!Q74</f>
        <v>0</v>
      </c>
      <c r="E67" s="33">
        <f>BOM續頁!R74</f>
        <v>0</v>
      </c>
      <c r="F67" s="33">
        <f>BOM續頁!S74</f>
        <v>0</v>
      </c>
      <c r="G67" s="31">
        <f>'治具 設備-ME'!G67</f>
        <v>0</v>
      </c>
      <c r="H67" s="31">
        <f>'治具 設備-ME'!H67</f>
        <v>0</v>
      </c>
      <c r="I67" s="31">
        <f>'治具 設備-ME'!I67</f>
        <v>0</v>
      </c>
      <c r="J67" s="98" t="str">
        <f>IF(AND('治具 設備-ME'!J67="V",'治具 設備-ME'!O67="V"),'治具 設備-ME'!J67," ")</f>
        <v xml:space="preserve"> </v>
      </c>
      <c r="K67" s="47" t="str">
        <f>IF(AND('治具 設備-ME'!J67="V",'治具 設備-ME'!O67="V"),'治具 設備-ME'!K67," ")</f>
        <v xml:space="preserve"> </v>
      </c>
      <c r="L67" s="99" t="str">
        <f>IF(AND('治具 設備-ME'!J67="V",'治具 設備-ME'!O67="V"),'治具 設備-ME'!L67," ")</f>
        <v xml:space="preserve"> </v>
      </c>
      <c r="M67" s="99" t="str">
        <f>IF(AND('治具 設備-ME'!J67="V",'治具 設備-ME'!O67="V"),'治具 設備-ME'!M67," ")</f>
        <v xml:space="preserve"> </v>
      </c>
      <c r="N67" s="260"/>
      <c r="O67" s="76" t="str">
        <f t="shared" si="0"/>
        <v xml:space="preserve"> </v>
      </c>
      <c r="P67" s="75"/>
      <c r="Q67" s="39" t="str">
        <f>IF(AND('治具 設備-ME'!J67="V",'治具 設備-ME'!P67="V"),'治具 設備-ME'!P67," ")</f>
        <v xml:space="preserve"> </v>
      </c>
      <c r="R67" s="39" t="str">
        <f>IF(AND('治具 設備-ME'!J67="V",'治具 設備-ME'!P67="V"),'治具 設備-ME'!Q67," ")</f>
        <v xml:space="preserve"> </v>
      </c>
      <c r="S67" s="39" t="str">
        <f>IF(AND('治具 設備-ME'!J67="V",'治具 設備-ME'!P67="V"),'治具 設備-ME'!R67," ")</f>
        <v xml:space="preserve"> </v>
      </c>
      <c r="T67" s="39" t="str">
        <f>IF(AND('治具 設備-ME'!J67="V",'治具 設備-ME'!P67="V"),'治具 設備-ME'!S67," ")</f>
        <v xml:space="preserve"> </v>
      </c>
      <c r="U67" s="260"/>
      <c r="V67" s="76" t="str">
        <f t="shared" si="1"/>
        <v xml:space="preserve"> </v>
      </c>
      <c r="W67" s="75"/>
    </row>
    <row r="68" spans="1:23" ht="85.9" customHeight="1">
      <c r="A68" s="47" t="str">
        <f>IF(BOM續頁!AC75="V","延", IF(BOM續頁!AD75="V","新","  "))</f>
        <v xml:space="preserve">  </v>
      </c>
      <c r="B68" s="91">
        <f>BOM續頁!A75</f>
        <v>65</v>
      </c>
      <c r="C68" s="47">
        <f>BOM續頁!K75</f>
        <v>0</v>
      </c>
      <c r="D68" s="47">
        <f>BOM續頁!Q75</f>
        <v>0</v>
      </c>
      <c r="E68" s="33">
        <f>BOM續頁!R75</f>
        <v>0</v>
      </c>
      <c r="F68" s="33">
        <f>BOM續頁!S75</f>
        <v>0</v>
      </c>
      <c r="G68" s="31">
        <f>'治具 設備-ME'!G68</f>
        <v>0</v>
      </c>
      <c r="H68" s="31">
        <f>'治具 設備-ME'!H68</f>
        <v>0</v>
      </c>
      <c r="I68" s="31">
        <f>'治具 設備-ME'!I68</f>
        <v>0</v>
      </c>
      <c r="J68" s="98" t="str">
        <f>IF(AND('治具 設備-ME'!J68="V",'治具 設備-ME'!O68="V"),'治具 設備-ME'!J68," ")</f>
        <v xml:space="preserve"> </v>
      </c>
      <c r="K68" s="47" t="str">
        <f>IF(AND('治具 設備-ME'!J68="V",'治具 設備-ME'!O68="V"),'治具 設備-ME'!K68," ")</f>
        <v xml:space="preserve"> </v>
      </c>
      <c r="L68" s="99" t="str">
        <f>IF(AND('治具 設備-ME'!J68="V",'治具 設備-ME'!O68="V"),'治具 設備-ME'!L68," ")</f>
        <v xml:space="preserve"> </v>
      </c>
      <c r="M68" s="99" t="str">
        <f>IF(AND('治具 設備-ME'!J68="V",'治具 設備-ME'!O68="V"),'治具 設備-ME'!M68," ")</f>
        <v xml:space="preserve"> </v>
      </c>
      <c r="N68" s="260"/>
      <c r="O68" s="76" t="str">
        <f t="shared" si="0"/>
        <v xml:space="preserve"> </v>
      </c>
      <c r="P68" s="75"/>
      <c r="Q68" s="39" t="str">
        <f>IF(AND('治具 設備-ME'!J68="V",'治具 設備-ME'!P68="V"),'治具 設備-ME'!P68," ")</f>
        <v xml:space="preserve"> </v>
      </c>
      <c r="R68" s="39" t="str">
        <f>IF(AND('治具 設備-ME'!J68="V",'治具 設備-ME'!P68="V"),'治具 設備-ME'!Q68," ")</f>
        <v xml:space="preserve"> </v>
      </c>
      <c r="S68" s="39" t="str">
        <f>IF(AND('治具 設備-ME'!J68="V",'治具 設備-ME'!P68="V"),'治具 設備-ME'!R68," ")</f>
        <v xml:space="preserve"> </v>
      </c>
      <c r="T68" s="39" t="str">
        <f>IF(AND('治具 設備-ME'!J68="V",'治具 設備-ME'!P68="V"),'治具 設備-ME'!S68," ")</f>
        <v xml:space="preserve"> </v>
      </c>
      <c r="U68" s="260"/>
      <c r="V68" s="76" t="str">
        <f t="shared" si="1"/>
        <v xml:space="preserve"> </v>
      </c>
      <c r="W68" s="75"/>
    </row>
    <row r="69" spans="1:23" ht="85.9" customHeight="1">
      <c r="A69" s="47" t="str">
        <f>IF(BOM續頁!AC76="V","延", IF(BOM續頁!AD76="V","新","  "))</f>
        <v xml:space="preserve">  </v>
      </c>
      <c r="B69" s="91">
        <f>BOM續頁!A76</f>
        <v>66</v>
      </c>
      <c r="C69" s="47">
        <f>BOM續頁!K76</f>
        <v>0</v>
      </c>
      <c r="D69" s="47">
        <f>BOM續頁!Q76</f>
        <v>0</v>
      </c>
      <c r="E69" s="33">
        <f>BOM續頁!R76</f>
        <v>0</v>
      </c>
      <c r="F69" s="33">
        <f>BOM續頁!S76</f>
        <v>0</v>
      </c>
      <c r="G69" s="31">
        <f>'治具 設備-ME'!G69</f>
        <v>0</v>
      </c>
      <c r="H69" s="31">
        <f>'治具 設備-ME'!H69</f>
        <v>0</v>
      </c>
      <c r="I69" s="31">
        <f>'治具 設備-ME'!I69</f>
        <v>0</v>
      </c>
      <c r="J69" s="98" t="str">
        <f>IF(AND('治具 設備-ME'!J69="V",'治具 設備-ME'!O69="V"),'治具 設備-ME'!J69," ")</f>
        <v xml:space="preserve"> </v>
      </c>
      <c r="K69" s="47" t="str">
        <f>IF(AND('治具 設備-ME'!J69="V",'治具 設備-ME'!O69="V"),'治具 設備-ME'!K69," ")</f>
        <v xml:space="preserve"> </v>
      </c>
      <c r="L69" s="99" t="str">
        <f>IF(AND('治具 設備-ME'!J69="V",'治具 設備-ME'!O69="V"),'治具 設備-ME'!L69," ")</f>
        <v xml:space="preserve"> </v>
      </c>
      <c r="M69" s="99" t="str">
        <f>IF(AND('治具 設備-ME'!J69="V",'治具 設備-ME'!O69="V"),'治具 設備-ME'!M69," ")</f>
        <v xml:space="preserve"> </v>
      </c>
      <c r="N69" s="260"/>
      <c r="O69" s="76" t="str">
        <f t="shared" ref="O69:O132" si="2">IFERROR(L69*N69, " ")</f>
        <v xml:space="preserve"> </v>
      </c>
      <c r="P69" s="75"/>
      <c r="Q69" s="39" t="str">
        <f>IF(AND('治具 設備-ME'!J69="V",'治具 設備-ME'!P69="V"),'治具 設備-ME'!P69," ")</f>
        <v xml:space="preserve"> </v>
      </c>
      <c r="R69" s="39" t="str">
        <f>IF(AND('治具 設備-ME'!J69="V",'治具 設備-ME'!P69="V"),'治具 設備-ME'!Q69," ")</f>
        <v xml:space="preserve"> </v>
      </c>
      <c r="S69" s="39" t="str">
        <f>IF(AND('治具 設備-ME'!J69="V",'治具 設備-ME'!P69="V"),'治具 設備-ME'!R69," ")</f>
        <v xml:space="preserve"> </v>
      </c>
      <c r="T69" s="39" t="str">
        <f>IF(AND('治具 設備-ME'!J69="V",'治具 設備-ME'!P69="V"),'治具 設備-ME'!S69," ")</f>
        <v xml:space="preserve"> </v>
      </c>
      <c r="U69" s="260"/>
      <c r="V69" s="76" t="str">
        <f t="shared" ref="V69:V132" si="3">IFERROR(S69*U69," ")</f>
        <v xml:space="preserve"> </v>
      </c>
      <c r="W69" s="75"/>
    </row>
    <row r="70" spans="1:23" ht="85.9" customHeight="1">
      <c r="A70" s="47" t="str">
        <f>IF(BOM續頁!AC77="V","延", IF(BOM續頁!AD77="V","新","  "))</f>
        <v xml:space="preserve">  </v>
      </c>
      <c r="B70" s="91">
        <f>BOM續頁!A77</f>
        <v>67</v>
      </c>
      <c r="C70" s="47">
        <f>BOM續頁!K77</f>
        <v>0</v>
      </c>
      <c r="D70" s="47">
        <f>BOM續頁!Q77</f>
        <v>0</v>
      </c>
      <c r="E70" s="33">
        <f>BOM續頁!R77</f>
        <v>0</v>
      </c>
      <c r="F70" s="33">
        <f>BOM續頁!S77</f>
        <v>0</v>
      </c>
      <c r="G70" s="31">
        <f>'治具 設備-ME'!G70</f>
        <v>0</v>
      </c>
      <c r="H70" s="31">
        <f>'治具 設備-ME'!H70</f>
        <v>0</v>
      </c>
      <c r="I70" s="31">
        <f>'治具 設備-ME'!I70</f>
        <v>0</v>
      </c>
      <c r="J70" s="98" t="str">
        <f>IF(AND('治具 設備-ME'!J70="V",'治具 設備-ME'!O70="V"),'治具 設備-ME'!J70," ")</f>
        <v xml:space="preserve"> </v>
      </c>
      <c r="K70" s="47" t="str">
        <f>IF(AND('治具 設備-ME'!J70="V",'治具 設備-ME'!O70="V"),'治具 設備-ME'!K70," ")</f>
        <v xml:space="preserve"> </v>
      </c>
      <c r="L70" s="99" t="str">
        <f>IF(AND('治具 設備-ME'!J70="V",'治具 設備-ME'!O70="V"),'治具 設備-ME'!L70," ")</f>
        <v xml:space="preserve"> </v>
      </c>
      <c r="M70" s="99" t="str">
        <f>IF(AND('治具 設備-ME'!J70="V",'治具 設備-ME'!O70="V"),'治具 設備-ME'!M70," ")</f>
        <v xml:space="preserve"> </v>
      </c>
      <c r="N70" s="260"/>
      <c r="O70" s="76" t="str">
        <f t="shared" si="2"/>
        <v xml:space="preserve"> </v>
      </c>
      <c r="P70" s="75"/>
      <c r="Q70" s="39" t="str">
        <f>IF(AND('治具 設備-ME'!J70="V",'治具 設備-ME'!P70="V"),'治具 設備-ME'!P70," ")</f>
        <v xml:space="preserve"> </v>
      </c>
      <c r="R70" s="39" t="str">
        <f>IF(AND('治具 設備-ME'!J70="V",'治具 設備-ME'!P70="V"),'治具 設備-ME'!Q70," ")</f>
        <v xml:space="preserve"> </v>
      </c>
      <c r="S70" s="39" t="str">
        <f>IF(AND('治具 設備-ME'!J70="V",'治具 設備-ME'!P70="V"),'治具 設備-ME'!R70," ")</f>
        <v xml:space="preserve"> </v>
      </c>
      <c r="T70" s="39" t="str">
        <f>IF(AND('治具 設備-ME'!J70="V",'治具 設備-ME'!P70="V"),'治具 設備-ME'!S70," ")</f>
        <v xml:space="preserve"> </v>
      </c>
      <c r="U70" s="260"/>
      <c r="V70" s="76" t="str">
        <f t="shared" si="3"/>
        <v xml:space="preserve"> </v>
      </c>
      <c r="W70" s="75"/>
    </row>
    <row r="71" spans="1:23" ht="85.9" customHeight="1">
      <c r="A71" s="47" t="str">
        <f>IF(BOM續頁!AC78="V","延", IF(BOM續頁!AD78="V","新","  "))</f>
        <v xml:space="preserve">  </v>
      </c>
      <c r="B71" s="91">
        <f>BOM續頁!A78</f>
        <v>68</v>
      </c>
      <c r="C71" s="47">
        <f>BOM續頁!K78</f>
        <v>0</v>
      </c>
      <c r="D71" s="47">
        <f>BOM續頁!Q78</f>
        <v>0</v>
      </c>
      <c r="E71" s="33">
        <f>BOM續頁!R78</f>
        <v>0</v>
      </c>
      <c r="F71" s="33">
        <f>BOM續頁!S78</f>
        <v>0</v>
      </c>
      <c r="G71" s="31">
        <f>'治具 設備-ME'!G71</f>
        <v>0</v>
      </c>
      <c r="H71" s="31">
        <f>'治具 設備-ME'!H71</f>
        <v>0</v>
      </c>
      <c r="I71" s="31">
        <f>'治具 設備-ME'!I71</f>
        <v>0</v>
      </c>
      <c r="J71" s="98" t="str">
        <f>IF(AND('治具 設備-ME'!J71="V",'治具 設備-ME'!O71="V"),'治具 設備-ME'!J71," ")</f>
        <v xml:space="preserve"> </v>
      </c>
      <c r="K71" s="47" t="str">
        <f>IF(AND('治具 設備-ME'!J71="V",'治具 設備-ME'!O71="V"),'治具 設備-ME'!K71," ")</f>
        <v xml:space="preserve"> </v>
      </c>
      <c r="L71" s="99" t="str">
        <f>IF(AND('治具 設備-ME'!J71="V",'治具 設備-ME'!O71="V"),'治具 設備-ME'!L71," ")</f>
        <v xml:space="preserve"> </v>
      </c>
      <c r="M71" s="99" t="str">
        <f>IF(AND('治具 設備-ME'!J71="V",'治具 設備-ME'!O71="V"),'治具 設備-ME'!M71," ")</f>
        <v xml:space="preserve"> </v>
      </c>
      <c r="N71" s="260"/>
      <c r="O71" s="76" t="str">
        <f t="shared" si="2"/>
        <v xml:space="preserve"> </v>
      </c>
      <c r="P71" s="75"/>
      <c r="Q71" s="39" t="str">
        <f>IF(AND('治具 設備-ME'!J71="V",'治具 設備-ME'!P71="V"),'治具 設備-ME'!P71," ")</f>
        <v xml:space="preserve"> </v>
      </c>
      <c r="R71" s="39" t="str">
        <f>IF(AND('治具 設備-ME'!J71="V",'治具 設備-ME'!P71="V"),'治具 設備-ME'!Q71," ")</f>
        <v xml:space="preserve"> </v>
      </c>
      <c r="S71" s="39" t="str">
        <f>IF(AND('治具 設備-ME'!J71="V",'治具 設備-ME'!P71="V"),'治具 設備-ME'!R71," ")</f>
        <v xml:space="preserve"> </v>
      </c>
      <c r="T71" s="39" t="str">
        <f>IF(AND('治具 設備-ME'!J71="V",'治具 設備-ME'!P71="V"),'治具 設備-ME'!S71," ")</f>
        <v xml:space="preserve"> </v>
      </c>
      <c r="U71" s="260"/>
      <c r="V71" s="76" t="str">
        <f t="shared" si="3"/>
        <v xml:space="preserve"> </v>
      </c>
      <c r="W71" s="75"/>
    </row>
    <row r="72" spans="1:23" ht="85.9" customHeight="1">
      <c r="A72" s="47" t="str">
        <f>IF(BOM續頁!AC79="V","延", IF(BOM續頁!AD79="V","新","  "))</f>
        <v xml:space="preserve">  </v>
      </c>
      <c r="B72" s="91">
        <f>BOM續頁!A79</f>
        <v>69</v>
      </c>
      <c r="C72" s="47">
        <f>BOM續頁!K79</f>
        <v>0</v>
      </c>
      <c r="D72" s="47">
        <f>BOM續頁!Q79</f>
        <v>0</v>
      </c>
      <c r="E72" s="33">
        <f>BOM續頁!R79</f>
        <v>0</v>
      </c>
      <c r="F72" s="33">
        <f>BOM續頁!S79</f>
        <v>0</v>
      </c>
      <c r="G72" s="31">
        <f>'治具 設備-ME'!G72</f>
        <v>0</v>
      </c>
      <c r="H72" s="31">
        <f>'治具 設備-ME'!H72</f>
        <v>0</v>
      </c>
      <c r="I72" s="31">
        <f>'治具 設備-ME'!I72</f>
        <v>0</v>
      </c>
      <c r="J72" s="98" t="str">
        <f>IF(AND('治具 設備-ME'!J72="V",'治具 設備-ME'!O72="V"),'治具 設備-ME'!J72," ")</f>
        <v xml:space="preserve"> </v>
      </c>
      <c r="K72" s="47" t="str">
        <f>IF(AND('治具 設備-ME'!J72="V",'治具 設備-ME'!O72="V"),'治具 設備-ME'!K72," ")</f>
        <v xml:space="preserve"> </v>
      </c>
      <c r="L72" s="99" t="str">
        <f>IF(AND('治具 設備-ME'!J72="V",'治具 設備-ME'!O72="V"),'治具 設備-ME'!L72," ")</f>
        <v xml:space="preserve"> </v>
      </c>
      <c r="M72" s="99" t="str">
        <f>IF(AND('治具 設備-ME'!J72="V",'治具 設備-ME'!O72="V"),'治具 設備-ME'!M72," ")</f>
        <v xml:space="preserve"> </v>
      </c>
      <c r="N72" s="260"/>
      <c r="O72" s="76" t="str">
        <f t="shared" si="2"/>
        <v xml:space="preserve"> </v>
      </c>
      <c r="P72" s="75"/>
      <c r="Q72" s="39" t="str">
        <f>IF(AND('治具 設備-ME'!J72="V",'治具 設備-ME'!P72="V"),'治具 設備-ME'!P72," ")</f>
        <v xml:space="preserve"> </v>
      </c>
      <c r="R72" s="39" t="str">
        <f>IF(AND('治具 設備-ME'!J72="V",'治具 設備-ME'!P72="V"),'治具 設備-ME'!Q72," ")</f>
        <v xml:space="preserve"> </v>
      </c>
      <c r="S72" s="39" t="str">
        <f>IF(AND('治具 設備-ME'!J72="V",'治具 設備-ME'!P72="V"),'治具 設備-ME'!R72," ")</f>
        <v xml:space="preserve"> </v>
      </c>
      <c r="T72" s="39" t="str">
        <f>IF(AND('治具 設備-ME'!J72="V",'治具 設備-ME'!P72="V"),'治具 設備-ME'!S72," ")</f>
        <v xml:space="preserve"> </v>
      </c>
      <c r="U72" s="260"/>
      <c r="V72" s="76" t="str">
        <f t="shared" si="3"/>
        <v xml:space="preserve"> </v>
      </c>
      <c r="W72" s="75"/>
    </row>
    <row r="73" spans="1:23" ht="85.9" customHeight="1">
      <c r="A73" s="47" t="str">
        <f>IF(BOM續頁!AC80="V","延", IF(BOM續頁!AD80="V","新","  "))</f>
        <v xml:space="preserve">  </v>
      </c>
      <c r="B73" s="91">
        <f>BOM續頁!A80</f>
        <v>70</v>
      </c>
      <c r="C73" s="47">
        <f>BOM續頁!K80</f>
        <v>0</v>
      </c>
      <c r="D73" s="47">
        <f>BOM續頁!Q80</f>
        <v>0</v>
      </c>
      <c r="E73" s="33">
        <f>BOM續頁!R80</f>
        <v>0</v>
      </c>
      <c r="F73" s="33">
        <f>BOM續頁!S80</f>
        <v>0</v>
      </c>
      <c r="G73" s="31">
        <f>'治具 設備-ME'!G73</f>
        <v>0</v>
      </c>
      <c r="H73" s="31">
        <f>'治具 設備-ME'!H73</f>
        <v>0</v>
      </c>
      <c r="I73" s="31">
        <f>'治具 設備-ME'!I73</f>
        <v>0</v>
      </c>
      <c r="J73" s="98" t="str">
        <f>IF(AND('治具 設備-ME'!J73="V",'治具 設備-ME'!O73="V"),'治具 設備-ME'!J73," ")</f>
        <v xml:space="preserve"> </v>
      </c>
      <c r="K73" s="47" t="str">
        <f>IF(AND('治具 設備-ME'!J73="V",'治具 設備-ME'!O73="V"),'治具 設備-ME'!K73," ")</f>
        <v xml:space="preserve"> </v>
      </c>
      <c r="L73" s="99" t="str">
        <f>IF(AND('治具 設備-ME'!J73="V",'治具 設備-ME'!O73="V"),'治具 設備-ME'!L73," ")</f>
        <v xml:space="preserve"> </v>
      </c>
      <c r="M73" s="99" t="str">
        <f>IF(AND('治具 設備-ME'!J73="V",'治具 設備-ME'!O73="V"),'治具 設備-ME'!M73," ")</f>
        <v xml:space="preserve"> </v>
      </c>
      <c r="N73" s="260"/>
      <c r="O73" s="76" t="str">
        <f t="shared" si="2"/>
        <v xml:space="preserve"> </v>
      </c>
      <c r="P73" s="75"/>
      <c r="Q73" s="39" t="str">
        <f>IF(AND('治具 設備-ME'!J73="V",'治具 設備-ME'!P73="V"),'治具 設備-ME'!P73," ")</f>
        <v xml:space="preserve"> </v>
      </c>
      <c r="R73" s="39" t="str">
        <f>IF(AND('治具 設備-ME'!J73="V",'治具 設備-ME'!P73="V"),'治具 設備-ME'!Q73," ")</f>
        <v xml:space="preserve"> </v>
      </c>
      <c r="S73" s="39" t="str">
        <f>IF(AND('治具 設備-ME'!J73="V",'治具 設備-ME'!P73="V"),'治具 設備-ME'!R73," ")</f>
        <v xml:space="preserve"> </v>
      </c>
      <c r="T73" s="39" t="str">
        <f>IF(AND('治具 設備-ME'!J73="V",'治具 設備-ME'!P73="V"),'治具 設備-ME'!S73," ")</f>
        <v xml:space="preserve"> </v>
      </c>
      <c r="U73" s="260"/>
      <c r="V73" s="76" t="str">
        <f t="shared" si="3"/>
        <v xml:space="preserve"> </v>
      </c>
      <c r="W73" s="75"/>
    </row>
    <row r="74" spans="1:23" ht="85.9" customHeight="1">
      <c r="A74" s="47" t="str">
        <f>IF(BOM續頁!AC81="V","延", IF(BOM續頁!AD81="V","新","  "))</f>
        <v xml:space="preserve">  </v>
      </c>
      <c r="B74" s="91">
        <f>BOM續頁!A81</f>
        <v>71</v>
      </c>
      <c r="C74" s="47">
        <f>BOM續頁!K81</f>
        <v>0</v>
      </c>
      <c r="D74" s="47">
        <f>BOM續頁!Q81</f>
        <v>0</v>
      </c>
      <c r="E74" s="33">
        <f>BOM續頁!R81</f>
        <v>0</v>
      </c>
      <c r="F74" s="33">
        <f>BOM續頁!S81</f>
        <v>0</v>
      </c>
      <c r="G74" s="31">
        <f>'治具 設備-ME'!G74</f>
        <v>0</v>
      </c>
      <c r="H74" s="31">
        <f>'治具 設備-ME'!H74</f>
        <v>0</v>
      </c>
      <c r="I74" s="31">
        <f>'治具 設備-ME'!I74</f>
        <v>0</v>
      </c>
      <c r="J74" s="98" t="str">
        <f>IF(AND('治具 設備-ME'!J74="V",'治具 設備-ME'!O74="V"),'治具 設備-ME'!J74," ")</f>
        <v xml:space="preserve"> </v>
      </c>
      <c r="K74" s="47" t="str">
        <f>IF(AND('治具 設備-ME'!J74="V",'治具 設備-ME'!O74="V"),'治具 設備-ME'!K74," ")</f>
        <v xml:space="preserve"> </v>
      </c>
      <c r="L74" s="99" t="str">
        <f>IF(AND('治具 設備-ME'!J74="V",'治具 設備-ME'!O74="V"),'治具 設備-ME'!L74," ")</f>
        <v xml:space="preserve"> </v>
      </c>
      <c r="M74" s="99" t="str">
        <f>IF(AND('治具 設備-ME'!J74="V",'治具 設備-ME'!O74="V"),'治具 設備-ME'!M74," ")</f>
        <v xml:space="preserve"> </v>
      </c>
      <c r="N74" s="260"/>
      <c r="O74" s="76" t="str">
        <f t="shared" si="2"/>
        <v xml:space="preserve"> </v>
      </c>
      <c r="P74" s="75"/>
      <c r="Q74" s="39" t="str">
        <f>IF(AND('治具 設備-ME'!J74="V",'治具 設備-ME'!P74="V"),'治具 設備-ME'!P74," ")</f>
        <v xml:space="preserve"> </v>
      </c>
      <c r="R74" s="39" t="str">
        <f>IF(AND('治具 設備-ME'!J74="V",'治具 設備-ME'!P74="V"),'治具 設備-ME'!Q74," ")</f>
        <v xml:space="preserve"> </v>
      </c>
      <c r="S74" s="39" t="str">
        <f>IF(AND('治具 設備-ME'!J74="V",'治具 設備-ME'!P74="V"),'治具 設備-ME'!R74," ")</f>
        <v xml:space="preserve"> </v>
      </c>
      <c r="T74" s="39" t="str">
        <f>IF(AND('治具 設備-ME'!J74="V",'治具 設備-ME'!P74="V"),'治具 設備-ME'!S74," ")</f>
        <v xml:space="preserve"> </v>
      </c>
      <c r="U74" s="260"/>
      <c r="V74" s="76" t="str">
        <f t="shared" si="3"/>
        <v xml:space="preserve"> </v>
      </c>
      <c r="W74" s="75"/>
    </row>
    <row r="75" spans="1:23" ht="85.9" customHeight="1">
      <c r="A75" s="47" t="str">
        <f>IF(BOM續頁!AC82="V","延", IF(BOM續頁!AD82="V","新","  "))</f>
        <v xml:space="preserve">  </v>
      </c>
      <c r="B75" s="91">
        <f>BOM續頁!A82</f>
        <v>72</v>
      </c>
      <c r="C75" s="47">
        <f>BOM續頁!K82</f>
        <v>0</v>
      </c>
      <c r="D75" s="47">
        <f>BOM續頁!Q82</f>
        <v>0</v>
      </c>
      <c r="E75" s="33">
        <f>BOM續頁!R82</f>
        <v>0</v>
      </c>
      <c r="F75" s="33">
        <f>BOM續頁!S82</f>
        <v>0</v>
      </c>
      <c r="G75" s="31">
        <f>'治具 設備-ME'!G75</f>
        <v>0</v>
      </c>
      <c r="H75" s="31">
        <f>'治具 設備-ME'!H75</f>
        <v>0</v>
      </c>
      <c r="I75" s="31">
        <f>'治具 設備-ME'!I75</f>
        <v>0</v>
      </c>
      <c r="J75" s="98" t="str">
        <f>IF(AND('治具 設備-ME'!J75="V",'治具 設備-ME'!O75="V"),'治具 設備-ME'!J75," ")</f>
        <v xml:space="preserve"> </v>
      </c>
      <c r="K75" s="47" t="str">
        <f>IF(AND('治具 設備-ME'!J75="V",'治具 設備-ME'!O75="V"),'治具 設備-ME'!K75," ")</f>
        <v xml:space="preserve"> </v>
      </c>
      <c r="L75" s="99" t="str">
        <f>IF(AND('治具 設備-ME'!J75="V",'治具 設備-ME'!O75="V"),'治具 設備-ME'!L75," ")</f>
        <v xml:space="preserve"> </v>
      </c>
      <c r="M75" s="99" t="str">
        <f>IF(AND('治具 設備-ME'!J75="V",'治具 設備-ME'!O75="V"),'治具 設備-ME'!M75," ")</f>
        <v xml:space="preserve"> </v>
      </c>
      <c r="N75" s="260"/>
      <c r="O75" s="76" t="str">
        <f t="shared" si="2"/>
        <v xml:space="preserve"> </v>
      </c>
      <c r="P75" s="75"/>
      <c r="Q75" s="39" t="str">
        <f>IF(AND('治具 設備-ME'!J75="V",'治具 設備-ME'!P75="V"),'治具 設備-ME'!P75," ")</f>
        <v xml:space="preserve"> </v>
      </c>
      <c r="R75" s="39" t="str">
        <f>IF(AND('治具 設備-ME'!J75="V",'治具 設備-ME'!P75="V"),'治具 設備-ME'!Q75," ")</f>
        <v xml:space="preserve"> </v>
      </c>
      <c r="S75" s="39" t="str">
        <f>IF(AND('治具 設備-ME'!J75="V",'治具 設備-ME'!P75="V"),'治具 設備-ME'!R75," ")</f>
        <v xml:space="preserve"> </v>
      </c>
      <c r="T75" s="39" t="str">
        <f>IF(AND('治具 設備-ME'!J75="V",'治具 設備-ME'!P75="V"),'治具 設備-ME'!S75," ")</f>
        <v xml:space="preserve"> </v>
      </c>
      <c r="U75" s="260"/>
      <c r="V75" s="76" t="str">
        <f t="shared" si="3"/>
        <v xml:space="preserve"> </v>
      </c>
      <c r="W75" s="75"/>
    </row>
    <row r="76" spans="1:23" ht="85.9" customHeight="1">
      <c r="A76" s="47" t="str">
        <f>IF(BOM續頁!AC83="V","延", IF(BOM續頁!AD83="V","新","  "))</f>
        <v xml:space="preserve">  </v>
      </c>
      <c r="B76" s="91">
        <f>BOM續頁!A83</f>
        <v>73</v>
      </c>
      <c r="C76" s="47">
        <f>BOM續頁!K83</f>
        <v>0</v>
      </c>
      <c r="D76" s="47">
        <f>BOM續頁!Q83</f>
        <v>0</v>
      </c>
      <c r="E76" s="33">
        <f>BOM續頁!R83</f>
        <v>0</v>
      </c>
      <c r="F76" s="33">
        <f>BOM續頁!S83</f>
        <v>0</v>
      </c>
      <c r="G76" s="31">
        <f>'治具 設備-ME'!G76</f>
        <v>0</v>
      </c>
      <c r="H76" s="31">
        <f>'治具 設備-ME'!H76</f>
        <v>0</v>
      </c>
      <c r="I76" s="31">
        <f>'治具 設備-ME'!I76</f>
        <v>0</v>
      </c>
      <c r="J76" s="98" t="str">
        <f>IF(AND('治具 設備-ME'!J76="V",'治具 設備-ME'!O76="V"),'治具 設備-ME'!J76," ")</f>
        <v xml:space="preserve"> </v>
      </c>
      <c r="K76" s="47" t="str">
        <f>IF(AND('治具 設備-ME'!J76="V",'治具 設備-ME'!O76="V"),'治具 設備-ME'!K76," ")</f>
        <v xml:space="preserve"> </v>
      </c>
      <c r="L76" s="99" t="str">
        <f>IF(AND('治具 設備-ME'!J76="V",'治具 設備-ME'!O76="V"),'治具 設備-ME'!L76," ")</f>
        <v xml:space="preserve"> </v>
      </c>
      <c r="M76" s="99" t="str">
        <f>IF(AND('治具 設備-ME'!J76="V",'治具 設備-ME'!O76="V"),'治具 設備-ME'!M76," ")</f>
        <v xml:space="preserve"> </v>
      </c>
      <c r="N76" s="260"/>
      <c r="O76" s="76" t="str">
        <f t="shared" si="2"/>
        <v xml:space="preserve"> </v>
      </c>
      <c r="P76" s="75"/>
      <c r="Q76" s="39" t="str">
        <f>IF(AND('治具 設備-ME'!J76="V",'治具 設備-ME'!P76="V"),'治具 設備-ME'!P76," ")</f>
        <v xml:space="preserve"> </v>
      </c>
      <c r="R76" s="39" t="str">
        <f>IF(AND('治具 設備-ME'!J76="V",'治具 設備-ME'!P76="V"),'治具 設備-ME'!Q76," ")</f>
        <v xml:space="preserve"> </v>
      </c>
      <c r="S76" s="39" t="str">
        <f>IF(AND('治具 設備-ME'!J76="V",'治具 設備-ME'!P76="V"),'治具 設備-ME'!R76," ")</f>
        <v xml:space="preserve"> </v>
      </c>
      <c r="T76" s="39" t="str">
        <f>IF(AND('治具 設備-ME'!J76="V",'治具 設備-ME'!P76="V"),'治具 設備-ME'!S76," ")</f>
        <v xml:space="preserve"> </v>
      </c>
      <c r="U76" s="260"/>
      <c r="V76" s="76" t="str">
        <f t="shared" si="3"/>
        <v xml:space="preserve"> </v>
      </c>
      <c r="W76" s="75"/>
    </row>
    <row r="77" spans="1:23" ht="85.9" customHeight="1">
      <c r="A77" s="47" t="str">
        <f>IF(BOM續頁!AC84="V","延", IF(BOM續頁!AD84="V","新","  "))</f>
        <v xml:space="preserve">  </v>
      </c>
      <c r="B77" s="91">
        <f>BOM續頁!A84</f>
        <v>74</v>
      </c>
      <c r="C77" s="47">
        <f>BOM續頁!K84</f>
        <v>0</v>
      </c>
      <c r="D77" s="47">
        <f>BOM續頁!Q84</f>
        <v>0</v>
      </c>
      <c r="E77" s="33">
        <f>BOM續頁!R84</f>
        <v>0</v>
      </c>
      <c r="F77" s="33">
        <f>BOM續頁!S84</f>
        <v>0</v>
      </c>
      <c r="G77" s="31">
        <f>'治具 設備-ME'!G77</f>
        <v>0</v>
      </c>
      <c r="H77" s="31">
        <f>'治具 設備-ME'!H77</f>
        <v>0</v>
      </c>
      <c r="I77" s="31">
        <f>'治具 設備-ME'!I77</f>
        <v>0</v>
      </c>
      <c r="J77" s="98" t="str">
        <f>IF(AND('治具 設備-ME'!J77="V",'治具 設備-ME'!O77="V"),'治具 設備-ME'!J77," ")</f>
        <v xml:space="preserve"> </v>
      </c>
      <c r="K77" s="47" t="str">
        <f>IF(AND('治具 設備-ME'!J77="V",'治具 設備-ME'!O77="V"),'治具 設備-ME'!K77," ")</f>
        <v xml:space="preserve"> </v>
      </c>
      <c r="L77" s="99" t="str">
        <f>IF(AND('治具 設備-ME'!J77="V",'治具 設備-ME'!O77="V"),'治具 設備-ME'!L77," ")</f>
        <v xml:space="preserve"> </v>
      </c>
      <c r="M77" s="99" t="str">
        <f>IF(AND('治具 設備-ME'!J77="V",'治具 設備-ME'!O77="V"),'治具 設備-ME'!M77," ")</f>
        <v xml:space="preserve"> </v>
      </c>
      <c r="N77" s="260"/>
      <c r="O77" s="76" t="str">
        <f t="shared" si="2"/>
        <v xml:space="preserve"> </v>
      </c>
      <c r="P77" s="75"/>
      <c r="Q77" s="39" t="str">
        <f>IF(AND('治具 設備-ME'!J77="V",'治具 設備-ME'!P77="V"),'治具 設備-ME'!P77," ")</f>
        <v xml:space="preserve"> </v>
      </c>
      <c r="R77" s="39" t="str">
        <f>IF(AND('治具 設備-ME'!J77="V",'治具 設備-ME'!P77="V"),'治具 設備-ME'!Q77," ")</f>
        <v xml:space="preserve"> </v>
      </c>
      <c r="S77" s="39" t="str">
        <f>IF(AND('治具 設備-ME'!J77="V",'治具 設備-ME'!P77="V"),'治具 設備-ME'!R77," ")</f>
        <v xml:space="preserve"> </v>
      </c>
      <c r="T77" s="39" t="str">
        <f>IF(AND('治具 設備-ME'!J77="V",'治具 設備-ME'!P77="V"),'治具 設備-ME'!S77," ")</f>
        <v xml:space="preserve"> </v>
      </c>
      <c r="U77" s="260"/>
      <c r="V77" s="76" t="str">
        <f t="shared" si="3"/>
        <v xml:space="preserve"> </v>
      </c>
      <c r="W77" s="75"/>
    </row>
    <row r="78" spans="1:23" ht="85.9" customHeight="1">
      <c r="A78" s="47" t="str">
        <f>IF(BOM續頁!AC85="V","延", IF(BOM續頁!AD85="V","新","  "))</f>
        <v xml:space="preserve">  </v>
      </c>
      <c r="B78" s="91">
        <f>BOM續頁!A85</f>
        <v>75</v>
      </c>
      <c r="C78" s="47">
        <f>BOM續頁!K85</f>
        <v>0</v>
      </c>
      <c r="D78" s="47">
        <f>BOM續頁!Q85</f>
        <v>0</v>
      </c>
      <c r="E78" s="33">
        <f>BOM續頁!R85</f>
        <v>0</v>
      </c>
      <c r="F78" s="33">
        <f>BOM續頁!S85</f>
        <v>0</v>
      </c>
      <c r="G78" s="31">
        <f>'治具 設備-ME'!G78</f>
        <v>0</v>
      </c>
      <c r="H78" s="31">
        <f>'治具 設備-ME'!H78</f>
        <v>0</v>
      </c>
      <c r="I78" s="31">
        <f>'治具 設備-ME'!I78</f>
        <v>0</v>
      </c>
      <c r="J78" s="98" t="str">
        <f>IF(AND('治具 設備-ME'!J78="V",'治具 設備-ME'!O78="V"),'治具 設備-ME'!J78," ")</f>
        <v xml:space="preserve"> </v>
      </c>
      <c r="K78" s="47" t="str">
        <f>IF(AND('治具 設備-ME'!J78="V",'治具 設備-ME'!O78="V"),'治具 設備-ME'!K78," ")</f>
        <v xml:space="preserve"> </v>
      </c>
      <c r="L78" s="99" t="str">
        <f>IF(AND('治具 設備-ME'!J78="V",'治具 設備-ME'!O78="V"),'治具 設備-ME'!L78," ")</f>
        <v xml:space="preserve"> </v>
      </c>
      <c r="M78" s="99" t="str">
        <f>IF(AND('治具 設備-ME'!J78="V",'治具 設備-ME'!O78="V"),'治具 設備-ME'!M78," ")</f>
        <v xml:space="preserve"> </v>
      </c>
      <c r="N78" s="260"/>
      <c r="O78" s="76" t="str">
        <f t="shared" si="2"/>
        <v xml:space="preserve"> </v>
      </c>
      <c r="P78" s="75"/>
      <c r="Q78" s="39" t="str">
        <f>IF(AND('治具 設備-ME'!J78="V",'治具 設備-ME'!P78="V"),'治具 設備-ME'!P78," ")</f>
        <v xml:space="preserve"> </v>
      </c>
      <c r="R78" s="39" t="str">
        <f>IF(AND('治具 設備-ME'!J78="V",'治具 設備-ME'!P78="V"),'治具 設備-ME'!Q78," ")</f>
        <v xml:space="preserve"> </v>
      </c>
      <c r="S78" s="39" t="str">
        <f>IF(AND('治具 設備-ME'!J78="V",'治具 設備-ME'!P78="V"),'治具 設備-ME'!R78," ")</f>
        <v xml:space="preserve"> </v>
      </c>
      <c r="T78" s="39" t="str">
        <f>IF(AND('治具 設備-ME'!J78="V",'治具 設備-ME'!P78="V"),'治具 設備-ME'!S78," ")</f>
        <v xml:space="preserve"> </v>
      </c>
      <c r="U78" s="260"/>
      <c r="V78" s="76" t="str">
        <f t="shared" si="3"/>
        <v xml:space="preserve"> </v>
      </c>
      <c r="W78" s="75"/>
    </row>
    <row r="79" spans="1:23" ht="85.9" customHeight="1">
      <c r="A79" s="47" t="str">
        <f>IF(BOM續頁!AC86="V","延", IF(BOM續頁!AD86="V","新","  "))</f>
        <v xml:space="preserve">  </v>
      </c>
      <c r="B79" s="91">
        <f>BOM續頁!A86</f>
        <v>76</v>
      </c>
      <c r="C79" s="47">
        <f>BOM續頁!K86</f>
        <v>0</v>
      </c>
      <c r="D79" s="47">
        <f>BOM續頁!Q86</f>
        <v>0</v>
      </c>
      <c r="E79" s="33">
        <f>BOM續頁!R86</f>
        <v>0</v>
      </c>
      <c r="F79" s="33">
        <f>BOM續頁!S86</f>
        <v>0</v>
      </c>
      <c r="G79" s="31">
        <f>'治具 設備-ME'!G79</f>
        <v>0</v>
      </c>
      <c r="H79" s="31">
        <f>'治具 設備-ME'!H79</f>
        <v>0</v>
      </c>
      <c r="I79" s="31">
        <f>'治具 設備-ME'!I79</f>
        <v>0</v>
      </c>
      <c r="J79" s="98" t="str">
        <f>IF(AND('治具 設備-ME'!J79="V",'治具 設備-ME'!O79="V"),'治具 設備-ME'!J79," ")</f>
        <v xml:space="preserve"> </v>
      </c>
      <c r="K79" s="47" t="str">
        <f>IF(AND('治具 設備-ME'!J79="V",'治具 設備-ME'!O79="V"),'治具 設備-ME'!K79," ")</f>
        <v xml:space="preserve"> </v>
      </c>
      <c r="L79" s="99" t="str">
        <f>IF(AND('治具 設備-ME'!J79="V",'治具 設備-ME'!O79="V"),'治具 設備-ME'!L79," ")</f>
        <v xml:space="preserve"> </v>
      </c>
      <c r="M79" s="99" t="str">
        <f>IF(AND('治具 設備-ME'!J79="V",'治具 設備-ME'!O79="V"),'治具 設備-ME'!M79," ")</f>
        <v xml:space="preserve"> </v>
      </c>
      <c r="N79" s="260"/>
      <c r="O79" s="76" t="str">
        <f t="shared" si="2"/>
        <v xml:space="preserve"> </v>
      </c>
      <c r="P79" s="75"/>
      <c r="Q79" s="39" t="str">
        <f>IF(AND('治具 設備-ME'!J79="V",'治具 設備-ME'!P79="V"),'治具 設備-ME'!P79," ")</f>
        <v xml:space="preserve"> </v>
      </c>
      <c r="R79" s="39" t="str">
        <f>IF(AND('治具 設備-ME'!J79="V",'治具 設備-ME'!P79="V"),'治具 設備-ME'!Q79," ")</f>
        <v xml:space="preserve"> </v>
      </c>
      <c r="S79" s="39" t="str">
        <f>IF(AND('治具 設備-ME'!J79="V",'治具 設備-ME'!P79="V"),'治具 設備-ME'!R79," ")</f>
        <v xml:space="preserve"> </v>
      </c>
      <c r="T79" s="39" t="str">
        <f>IF(AND('治具 設備-ME'!J79="V",'治具 設備-ME'!P79="V"),'治具 設備-ME'!S79," ")</f>
        <v xml:space="preserve"> </v>
      </c>
      <c r="U79" s="260"/>
      <c r="V79" s="76" t="str">
        <f t="shared" si="3"/>
        <v xml:space="preserve"> </v>
      </c>
      <c r="W79" s="75"/>
    </row>
    <row r="80" spans="1:23" ht="85.9" customHeight="1">
      <c r="A80" s="47" t="str">
        <f>IF(BOM續頁!AC87="V","延", IF(BOM續頁!AD87="V","新","  "))</f>
        <v xml:space="preserve">  </v>
      </c>
      <c r="B80" s="91">
        <f>BOM續頁!A87</f>
        <v>77</v>
      </c>
      <c r="C80" s="47">
        <f>BOM續頁!K87</f>
        <v>0</v>
      </c>
      <c r="D80" s="47">
        <f>BOM續頁!Q87</f>
        <v>0</v>
      </c>
      <c r="E80" s="33">
        <f>BOM續頁!R87</f>
        <v>0</v>
      </c>
      <c r="F80" s="33">
        <f>BOM續頁!S87</f>
        <v>0</v>
      </c>
      <c r="G80" s="31">
        <f>'治具 設備-ME'!G80</f>
        <v>0</v>
      </c>
      <c r="H80" s="31">
        <f>'治具 設備-ME'!H80</f>
        <v>0</v>
      </c>
      <c r="I80" s="31">
        <f>'治具 設備-ME'!I80</f>
        <v>0</v>
      </c>
      <c r="J80" s="98" t="str">
        <f>IF(AND('治具 設備-ME'!J80="V",'治具 設備-ME'!O80="V"),'治具 設備-ME'!J80," ")</f>
        <v xml:space="preserve"> </v>
      </c>
      <c r="K80" s="47" t="str">
        <f>IF(AND('治具 設備-ME'!J80="V",'治具 設備-ME'!O80="V"),'治具 設備-ME'!K80," ")</f>
        <v xml:space="preserve"> </v>
      </c>
      <c r="L80" s="99" t="str">
        <f>IF(AND('治具 設備-ME'!J80="V",'治具 設備-ME'!O80="V"),'治具 設備-ME'!L80," ")</f>
        <v xml:space="preserve"> </v>
      </c>
      <c r="M80" s="99" t="str">
        <f>IF(AND('治具 設備-ME'!J80="V",'治具 設備-ME'!O80="V"),'治具 設備-ME'!M80," ")</f>
        <v xml:space="preserve"> </v>
      </c>
      <c r="N80" s="260"/>
      <c r="O80" s="76" t="str">
        <f t="shared" si="2"/>
        <v xml:space="preserve"> </v>
      </c>
      <c r="P80" s="75"/>
      <c r="Q80" s="39" t="str">
        <f>IF(AND('治具 設備-ME'!J80="V",'治具 設備-ME'!P80="V"),'治具 設備-ME'!P80," ")</f>
        <v xml:space="preserve"> </v>
      </c>
      <c r="R80" s="39" t="str">
        <f>IF(AND('治具 設備-ME'!J80="V",'治具 設備-ME'!P80="V"),'治具 設備-ME'!Q80," ")</f>
        <v xml:space="preserve"> </v>
      </c>
      <c r="S80" s="39" t="str">
        <f>IF(AND('治具 設備-ME'!J80="V",'治具 設備-ME'!P80="V"),'治具 設備-ME'!R80," ")</f>
        <v xml:space="preserve"> </v>
      </c>
      <c r="T80" s="39" t="str">
        <f>IF(AND('治具 設備-ME'!J80="V",'治具 設備-ME'!P80="V"),'治具 設備-ME'!S80," ")</f>
        <v xml:space="preserve"> </v>
      </c>
      <c r="U80" s="260"/>
      <c r="V80" s="76" t="str">
        <f t="shared" si="3"/>
        <v xml:space="preserve"> </v>
      </c>
      <c r="W80" s="75"/>
    </row>
    <row r="81" spans="1:23" ht="85.9" customHeight="1">
      <c r="A81" s="47" t="str">
        <f>IF(BOM續頁!AC88="V","延", IF(BOM續頁!AD88="V","新","  "))</f>
        <v xml:space="preserve">  </v>
      </c>
      <c r="B81" s="91">
        <f>BOM續頁!A88</f>
        <v>78</v>
      </c>
      <c r="C81" s="47">
        <f>BOM續頁!K88</f>
        <v>0</v>
      </c>
      <c r="D81" s="47">
        <f>BOM續頁!Q88</f>
        <v>0</v>
      </c>
      <c r="E81" s="33">
        <f>BOM續頁!R88</f>
        <v>0</v>
      </c>
      <c r="F81" s="33">
        <f>BOM續頁!S88</f>
        <v>0</v>
      </c>
      <c r="G81" s="31">
        <f>'治具 設備-ME'!G81</f>
        <v>0</v>
      </c>
      <c r="H81" s="31">
        <f>'治具 設備-ME'!H81</f>
        <v>0</v>
      </c>
      <c r="I81" s="31">
        <f>'治具 設備-ME'!I81</f>
        <v>0</v>
      </c>
      <c r="J81" s="98" t="str">
        <f>IF(AND('治具 設備-ME'!J81="V",'治具 設備-ME'!O81="V"),'治具 設備-ME'!J81," ")</f>
        <v xml:space="preserve"> </v>
      </c>
      <c r="K81" s="47" t="str">
        <f>IF(AND('治具 設備-ME'!J81="V",'治具 設備-ME'!O81="V"),'治具 設備-ME'!K81," ")</f>
        <v xml:space="preserve"> </v>
      </c>
      <c r="L81" s="99" t="str">
        <f>IF(AND('治具 設備-ME'!J81="V",'治具 設備-ME'!O81="V"),'治具 設備-ME'!L81," ")</f>
        <v xml:space="preserve"> </v>
      </c>
      <c r="M81" s="99" t="str">
        <f>IF(AND('治具 設備-ME'!J81="V",'治具 設備-ME'!O81="V"),'治具 設備-ME'!M81," ")</f>
        <v xml:space="preserve"> </v>
      </c>
      <c r="N81" s="260"/>
      <c r="O81" s="76" t="str">
        <f t="shared" si="2"/>
        <v xml:space="preserve"> </v>
      </c>
      <c r="P81" s="75"/>
      <c r="Q81" s="39" t="str">
        <f>IF(AND('治具 設備-ME'!J81="V",'治具 設備-ME'!P81="V"),'治具 設備-ME'!P81," ")</f>
        <v xml:space="preserve"> </v>
      </c>
      <c r="R81" s="39" t="str">
        <f>IF(AND('治具 設備-ME'!J81="V",'治具 設備-ME'!P81="V"),'治具 設備-ME'!Q81," ")</f>
        <v xml:space="preserve"> </v>
      </c>
      <c r="S81" s="39" t="str">
        <f>IF(AND('治具 設備-ME'!J81="V",'治具 設備-ME'!P81="V"),'治具 設備-ME'!R81," ")</f>
        <v xml:space="preserve"> </v>
      </c>
      <c r="T81" s="39" t="str">
        <f>IF(AND('治具 設備-ME'!J81="V",'治具 設備-ME'!P81="V"),'治具 設備-ME'!S81," ")</f>
        <v xml:space="preserve"> </v>
      </c>
      <c r="U81" s="260"/>
      <c r="V81" s="76" t="str">
        <f t="shared" si="3"/>
        <v xml:space="preserve"> </v>
      </c>
      <c r="W81" s="75"/>
    </row>
    <row r="82" spans="1:23" ht="85.9" customHeight="1">
      <c r="A82" s="47" t="str">
        <f>IF(BOM續頁!AC89="V","延", IF(BOM續頁!AD89="V","新","  "))</f>
        <v xml:space="preserve">  </v>
      </c>
      <c r="B82" s="91">
        <f>BOM續頁!A89</f>
        <v>79</v>
      </c>
      <c r="C82" s="47">
        <f>BOM續頁!K89</f>
        <v>0</v>
      </c>
      <c r="D82" s="47">
        <f>BOM續頁!Q89</f>
        <v>0</v>
      </c>
      <c r="E82" s="33">
        <f>BOM續頁!R89</f>
        <v>0</v>
      </c>
      <c r="F82" s="33">
        <f>BOM續頁!S89</f>
        <v>0</v>
      </c>
      <c r="G82" s="31">
        <f>'治具 設備-ME'!G82</f>
        <v>0</v>
      </c>
      <c r="H82" s="31">
        <f>'治具 設備-ME'!H82</f>
        <v>0</v>
      </c>
      <c r="I82" s="31">
        <f>'治具 設備-ME'!I82</f>
        <v>0</v>
      </c>
      <c r="J82" s="98" t="str">
        <f>IF(AND('治具 設備-ME'!J82="V",'治具 設備-ME'!O82="V"),'治具 設備-ME'!J82," ")</f>
        <v xml:space="preserve"> </v>
      </c>
      <c r="K82" s="47" t="str">
        <f>IF(AND('治具 設備-ME'!J82="V",'治具 設備-ME'!O82="V"),'治具 設備-ME'!K82," ")</f>
        <v xml:space="preserve"> </v>
      </c>
      <c r="L82" s="99" t="str">
        <f>IF(AND('治具 設備-ME'!J82="V",'治具 設備-ME'!O82="V"),'治具 設備-ME'!L82," ")</f>
        <v xml:space="preserve"> </v>
      </c>
      <c r="M82" s="99" t="str">
        <f>IF(AND('治具 設備-ME'!J82="V",'治具 設備-ME'!O82="V"),'治具 設備-ME'!M82," ")</f>
        <v xml:space="preserve"> </v>
      </c>
      <c r="N82" s="260"/>
      <c r="O82" s="76" t="str">
        <f t="shared" si="2"/>
        <v xml:space="preserve"> </v>
      </c>
      <c r="P82" s="75"/>
      <c r="Q82" s="39" t="str">
        <f>IF(AND('治具 設備-ME'!J82="V",'治具 設備-ME'!P82="V"),'治具 設備-ME'!P82," ")</f>
        <v xml:space="preserve"> </v>
      </c>
      <c r="R82" s="39" t="str">
        <f>IF(AND('治具 設備-ME'!J82="V",'治具 設備-ME'!P82="V"),'治具 設備-ME'!Q82," ")</f>
        <v xml:space="preserve"> </v>
      </c>
      <c r="S82" s="39" t="str">
        <f>IF(AND('治具 設備-ME'!J82="V",'治具 設備-ME'!P82="V"),'治具 設備-ME'!R82," ")</f>
        <v xml:space="preserve"> </v>
      </c>
      <c r="T82" s="39" t="str">
        <f>IF(AND('治具 設備-ME'!J82="V",'治具 設備-ME'!P82="V"),'治具 設備-ME'!S82," ")</f>
        <v xml:space="preserve"> </v>
      </c>
      <c r="U82" s="260"/>
      <c r="V82" s="76" t="str">
        <f t="shared" si="3"/>
        <v xml:space="preserve"> </v>
      </c>
      <c r="W82" s="75"/>
    </row>
    <row r="83" spans="1:23" ht="85.9" customHeight="1">
      <c r="A83" s="47" t="str">
        <f>IF(BOM續頁!AC90="V","延", IF(BOM續頁!AD90="V","新","  "))</f>
        <v xml:space="preserve">  </v>
      </c>
      <c r="B83" s="91">
        <f>BOM續頁!A90</f>
        <v>80</v>
      </c>
      <c r="C83" s="47">
        <f>BOM續頁!K90</f>
        <v>0</v>
      </c>
      <c r="D83" s="47">
        <f>BOM續頁!Q90</f>
        <v>0</v>
      </c>
      <c r="E83" s="33">
        <f>BOM續頁!R90</f>
        <v>0</v>
      </c>
      <c r="F83" s="33">
        <f>BOM續頁!S90</f>
        <v>0</v>
      </c>
      <c r="G83" s="31">
        <f>'治具 設備-ME'!G83</f>
        <v>0</v>
      </c>
      <c r="H83" s="31">
        <f>'治具 設備-ME'!H83</f>
        <v>0</v>
      </c>
      <c r="I83" s="31">
        <f>'治具 設備-ME'!I83</f>
        <v>0</v>
      </c>
      <c r="J83" s="98" t="str">
        <f>IF(AND('治具 設備-ME'!J83="V",'治具 設備-ME'!O83="V"),'治具 設備-ME'!J83," ")</f>
        <v xml:space="preserve"> </v>
      </c>
      <c r="K83" s="47" t="str">
        <f>IF(AND('治具 設備-ME'!J83="V",'治具 設備-ME'!O83="V"),'治具 設備-ME'!K83," ")</f>
        <v xml:space="preserve"> </v>
      </c>
      <c r="L83" s="99" t="str">
        <f>IF(AND('治具 設備-ME'!J83="V",'治具 設備-ME'!O83="V"),'治具 設備-ME'!L83," ")</f>
        <v xml:space="preserve"> </v>
      </c>
      <c r="M83" s="99" t="str">
        <f>IF(AND('治具 設備-ME'!J83="V",'治具 設備-ME'!O83="V"),'治具 設備-ME'!M83," ")</f>
        <v xml:space="preserve"> </v>
      </c>
      <c r="N83" s="260"/>
      <c r="O83" s="76" t="str">
        <f t="shared" si="2"/>
        <v xml:space="preserve"> </v>
      </c>
      <c r="P83" s="75"/>
      <c r="Q83" s="39" t="str">
        <f>IF(AND('治具 設備-ME'!J83="V",'治具 設備-ME'!P83="V"),'治具 設備-ME'!P83," ")</f>
        <v xml:space="preserve"> </v>
      </c>
      <c r="R83" s="39" t="str">
        <f>IF(AND('治具 設備-ME'!J83="V",'治具 設備-ME'!P83="V"),'治具 設備-ME'!Q83," ")</f>
        <v xml:space="preserve"> </v>
      </c>
      <c r="S83" s="39" t="str">
        <f>IF(AND('治具 設備-ME'!J83="V",'治具 設備-ME'!P83="V"),'治具 設備-ME'!R83," ")</f>
        <v xml:space="preserve"> </v>
      </c>
      <c r="T83" s="39" t="str">
        <f>IF(AND('治具 設備-ME'!J83="V",'治具 設備-ME'!P83="V"),'治具 設備-ME'!S83," ")</f>
        <v xml:space="preserve"> </v>
      </c>
      <c r="U83" s="260"/>
      <c r="V83" s="76" t="str">
        <f t="shared" si="3"/>
        <v xml:space="preserve"> </v>
      </c>
      <c r="W83" s="75"/>
    </row>
    <row r="84" spans="1:23" ht="85.9" customHeight="1">
      <c r="A84" s="47" t="str">
        <f>IF(BOM續頁!AC91="V","延", IF(BOM續頁!AD91="V","新","  "))</f>
        <v xml:space="preserve">  </v>
      </c>
      <c r="B84" s="91">
        <f>BOM續頁!A91</f>
        <v>81</v>
      </c>
      <c r="C84" s="47">
        <f>BOM續頁!K91</f>
        <v>0</v>
      </c>
      <c r="D84" s="47">
        <f>BOM續頁!Q91</f>
        <v>0</v>
      </c>
      <c r="E84" s="33">
        <f>BOM續頁!R91</f>
        <v>0</v>
      </c>
      <c r="F84" s="33">
        <f>BOM續頁!S91</f>
        <v>0</v>
      </c>
      <c r="G84" s="31">
        <f>'治具 設備-ME'!G84</f>
        <v>0</v>
      </c>
      <c r="H84" s="31">
        <f>'治具 設備-ME'!H84</f>
        <v>0</v>
      </c>
      <c r="I84" s="31">
        <f>'治具 設備-ME'!I84</f>
        <v>0</v>
      </c>
      <c r="J84" s="98" t="str">
        <f>IF(AND('治具 設備-ME'!J84="V",'治具 設備-ME'!O84="V"),'治具 設備-ME'!J84," ")</f>
        <v xml:space="preserve"> </v>
      </c>
      <c r="K84" s="47" t="str">
        <f>IF(AND('治具 設備-ME'!J84="V",'治具 設備-ME'!O84="V"),'治具 設備-ME'!K84," ")</f>
        <v xml:space="preserve"> </v>
      </c>
      <c r="L84" s="99" t="str">
        <f>IF(AND('治具 設備-ME'!J84="V",'治具 設備-ME'!O84="V"),'治具 設備-ME'!L84," ")</f>
        <v xml:space="preserve"> </v>
      </c>
      <c r="M84" s="99" t="str">
        <f>IF(AND('治具 設備-ME'!J84="V",'治具 設備-ME'!O84="V"),'治具 設備-ME'!M84," ")</f>
        <v xml:space="preserve"> </v>
      </c>
      <c r="N84" s="260"/>
      <c r="O84" s="76" t="str">
        <f t="shared" si="2"/>
        <v xml:space="preserve"> </v>
      </c>
      <c r="P84" s="75"/>
      <c r="Q84" s="39" t="str">
        <f>IF(AND('治具 設備-ME'!J84="V",'治具 設備-ME'!P84="V"),'治具 設備-ME'!P84," ")</f>
        <v xml:space="preserve"> </v>
      </c>
      <c r="R84" s="39" t="str">
        <f>IF(AND('治具 設備-ME'!J84="V",'治具 設備-ME'!P84="V"),'治具 設備-ME'!Q84," ")</f>
        <v xml:space="preserve"> </v>
      </c>
      <c r="S84" s="39" t="str">
        <f>IF(AND('治具 設備-ME'!J84="V",'治具 設備-ME'!P84="V"),'治具 設備-ME'!R84," ")</f>
        <v xml:space="preserve"> </v>
      </c>
      <c r="T84" s="39" t="str">
        <f>IF(AND('治具 設備-ME'!J84="V",'治具 設備-ME'!P84="V"),'治具 設備-ME'!S84," ")</f>
        <v xml:space="preserve"> </v>
      </c>
      <c r="U84" s="260"/>
      <c r="V84" s="76" t="str">
        <f t="shared" si="3"/>
        <v xml:space="preserve"> </v>
      </c>
      <c r="W84" s="75"/>
    </row>
    <row r="85" spans="1:23" ht="85.9" customHeight="1">
      <c r="A85" s="47" t="str">
        <f>IF(BOM續頁!AC92="V","延", IF(BOM續頁!AD92="V","新","  "))</f>
        <v xml:space="preserve">  </v>
      </c>
      <c r="B85" s="91">
        <f>BOM續頁!A92</f>
        <v>82</v>
      </c>
      <c r="C85" s="47">
        <f>BOM續頁!K92</f>
        <v>0</v>
      </c>
      <c r="D85" s="47">
        <f>BOM續頁!Q92</f>
        <v>0</v>
      </c>
      <c r="E85" s="33">
        <f>BOM續頁!R92</f>
        <v>0</v>
      </c>
      <c r="F85" s="33">
        <f>BOM續頁!S92</f>
        <v>0</v>
      </c>
      <c r="G85" s="31">
        <f>'治具 設備-ME'!G85</f>
        <v>0</v>
      </c>
      <c r="H85" s="31">
        <f>'治具 設備-ME'!H85</f>
        <v>0</v>
      </c>
      <c r="I85" s="31">
        <f>'治具 設備-ME'!I85</f>
        <v>0</v>
      </c>
      <c r="J85" s="98" t="str">
        <f>IF(AND('治具 設備-ME'!J85="V",'治具 設備-ME'!O85="V"),'治具 設備-ME'!J85," ")</f>
        <v xml:space="preserve"> </v>
      </c>
      <c r="K85" s="47" t="str">
        <f>IF(AND('治具 設備-ME'!J85="V",'治具 設備-ME'!O85="V"),'治具 設備-ME'!K85," ")</f>
        <v xml:space="preserve"> </v>
      </c>
      <c r="L85" s="99" t="str">
        <f>IF(AND('治具 設備-ME'!J85="V",'治具 設備-ME'!O85="V"),'治具 設備-ME'!L85," ")</f>
        <v xml:space="preserve"> </v>
      </c>
      <c r="M85" s="99" t="str">
        <f>IF(AND('治具 設備-ME'!J85="V",'治具 設備-ME'!O85="V"),'治具 設備-ME'!M85," ")</f>
        <v xml:space="preserve"> </v>
      </c>
      <c r="N85" s="260"/>
      <c r="O85" s="76" t="str">
        <f t="shared" si="2"/>
        <v xml:space="preserve"> </v>
      </c>
      <c r="P85" s="75"/>
      <c r="Q85" s="39" t="str">
        <f>IF(AND('治具 設備-ME'!J85="V",'治具 設備-ME'!P85="V"),'治具 設備-ME'!P85," ")</f>
        <v xml:space="preserve"> </v>
      </c>
      <c r="R85" s="39" t="str">
        <f>IF(AND('治具 設備-ME'!J85="V",'治具 設備-ME'!P85="V"),'治具 設備-ME'!Q85," ")</f>
        <v xml:space="preserve"> </v>
      </c>
      <c r="S85" s="39" t="str">
        <f>IF(AND('治具 設備-ME'!J85="V",'治具 設備-ME'!P85="V"),'治具 設備-ME'!R85," ")</f>
        <v xml:space="preserve"> </v>
      </c>
      <c r="T85" s="39" t="str">
        <f>IF(AND('治具 設備-ME'!J85="V",'治具 設備-ME'!P85="V"),'治具 設備-ME'!S85," ")</f>
        <v xml:space="preserve"> </v>
      </c>
      <c r="U85" s="260"/>
      <c r="V85" s="76" t="str">
        <f t="shared" si="3"/>
        <v xml:space="preserve"> </v>
      </c>
      <c r="W85" s="75"/>
    </row>
    <row r="86" spans="1:23" ht="85.9" customHeight="1">
      <c r="A86" s="47" t="str">
        <f>IF(BOM續頁!AC93="V","延", IF(BOM續頁!AD93="V","新","  "))</f>
        <v xml:space="preserve">  </v>
      </c>
      <c r="B86" s="91">
        <f>BOM續頁!A93</f>
        <v>83</v>
      </c>
      <c r="C86" s="47">
        <f>BOM續頁!K93</f>
        <v>0</v>
      </c>
      <c r="D86" s="47">
        <f>BOM續頁!Q93</f>
        <v>0</v>
      </c>
      <c r="E86" s="33">
        <f>BOM續頁!R93</f>
        <v>0</v>
      </c>
      <c r="F86" s="33">
        <f>BOM續頁!S93</f>
        <v>0</v>
      </c>
      <c r="G86" s="31">
        <f>'治具 設備-ME'!G86</f>
        <v>0</v>
      </c>
      <c r="H86" s="31">
        <f>'治具 設備-ME'!H86</f>
        <v>0</v>
      </c>
      <c r="I86" s="31">
        <f>'治具 設備-ME'!I86</f>
        <v>0</v>
      </c>
      <c r="J86" s="98" t="str">
        <f>IF(AND('治具 設備-ME'!J86="V",'治具 設備-ME'!O86="V"),'治具 設備-ME'!J86," ")</f>
        <v xml:space="preserve"> </v>
      </c>
      <c r="K86" s="47" t="str">
        <f>IF(AND('治具 設備-ME'!J86="V",'治具 設備-ME'!O86="V"),'治具 設備-ME'!K86," ")</f>
        <v xml:space="preserve"> </v>
      </c>
      <c r="L86" s="99" t="str">
        <f>IF(AND('治具 設備-ME'!J86="V",'治具 設備-ME'!O86="V"),'治具 設備-ME'!L86," ")</f>
        <v xml:space="preserve"> </v>
      </c>
      <c r="M86" s="99" t="str">
        <f>IF(AND('治具 設備-ME'!J86="V",'治具 設備-ME'!O86="V"),'治具 設備-ME'!M86," ")</f>
        <v xml:space="preserve"> </v>
      </c>
      <c r="N86" s="260"/>
      <c r="O86" s="76" t="str">
        <f t="shared" si="2"/>
        <v xml:space="preserve"> </v>
      </c>
      <c r="P86" s="75"/>
      <c r="Q86" s="39" t="str">
        <f>IF(AND('治具 設備-ME'!J86="V",'治具 設備-ME'!P86="V"),'治具 設備-ME'!P86," ")</f>
        <v xml:space="preserve"> </v>
      </c>
      <c r="R86" s="39" t="str">
        <f>IF(AND('治具 設備-ME'!J86="V",'治具 設備-ME'!P86="V"),'治具 設備-ME'!Q86," ")</f>
        <v xml:space="preserve"> </v>
      </c>
      <c r="S86" s="39" t="str">
        <f>IF(AND('治具 設備-ME'!J86="V",'治具 設備-ME'!P86="V"),'治具 設備-ME'!R86," ")</f>
        <v xml:space="preserve"> </v>
      </c>
      <c r="T86" s="39" t="str">
        <f>IF(AND('治具 設備-ME'!J86="V",'治具 設備-ME'!P86="V"),'治具 設備-ME'!S86," ")</f>
        <v xml:space="preserve"> </v>
      </c>
      <c r="U86" s="260"/>
      <c r="V86" s="76" t="str">
        <f t="shared" si="3"/>
        <v xml:space="preserve"> </v>
      </c>
      <c r="W86" s="75"/>
    </row>
    <row r="87" spans="1:23" ht="85.9" customHeight="1">
      <c r="A87" s="47" t="str">
        <f>IF(BOM續頁!AC94="V","延", IF(BOM續頁!AD94="V","新","  "))</f>
        <v xml:space="preserve">  </v>
      </c>
      <c r="B87" s="91">
        <f>BOM續頁!A94</f>
        <v>84</v>
      </c>
      <c r="C87" s="47">
        <f>BOM續頁!K94</f>
        <v>0</v>
      </c>
      <c r="D87" s="47">
        <f>BOM續頁!Q94</f>
        <v>0</v>
      </c>
      <c r="E87" s="33">
        <f>BOM續頁!R94</f>
        <v>0</v>
      </c>
      <c r="F87" s="33">
        <f>BOM續頁!S94</f>
        <v>0</v>
      </c>
      <c r="G87" s="31">
        <f>'治具 設備-ME'!G87</f>
        <v>0</v>
      </c>
      <c r="H87" s="31">
        <f>'治具 設備-ME'!H87</f>
        <v>0</v>
      </c>
      <c r="I87" s="31">
        <f>'治具 設備-ME'!I87</f>
        <v>0</v>
      </c>
      <c r="J87" s="98" t="str">
        <f>IF(AND('治具 設備-ME'!J87="V",'治具 設備-ME'!O87="V"),'治具 設備-ME'!J87," ")</f>
        <v xml:space="preserve"> </v>
      </c>
      <c r="K87" s="47" t="str">
        <f>IF(AND('治具 設備-ME'!J87="V",'治具 設備-ME'!O87="V"),'治具 設備-ME'!K87," ")</f>
        <v xml:space="preserve"> </v>
      </c>
      <c r="L87" s="99" t="str">
        <f>IF(AND('治具 設備-ME'!J87="V",'治具 設備-ME'!O87="V"),'治具 設備-ME'!L87," ")</f>
        <v xml:space="preserve"> </v>
      </c>
      <c r="M87" s="99" t="str">
        <f>IF(AND('治具 設備-ME'!J87="V",'治具 設備-ME'!O87="V"),'治具 設備-ME'!M87," ")</f>
        <v xml:space="preserve"> </v>
      </c>
      <c r="N87" s="260"/>
      <c r="O87" s="76" t="str">
        <f t="shared" si="2"/>
        <v xml:space="preserve"> </v>
      </c>
      <c r="P87" s="75"/>
      <c r="Q87" s="39" t="str">
        <f>IF(AND('治具 設備-ME'!J87="V",'治具 設備-ME'!P87="V"),'治具 設備-ME'!P87," ")</f>
        <v xml:space="preserve"> </v>
      </c>
      <c r="R87" s="39" t="str">
        <f>IF(AND('治具 設備-ME'!J87="V",'治具 設備-ME'!P87="V"),'治具 設備-ME'!Q87," ")</f>
        <v xml:space="preserve"> </v>
      </c>
      <c r="S87" s="39" t="str">
        <f>IF(AND('治具 設備-ME'!J87="V",'治具 設備-ME'!P87="V"),'治具 設備-ME'!R87," ")</f>
        <v xml:space="preserve"> </v>
      </c>
      <c r="T87" s="39" t="str">
        <f>IF(AND('治具 設備-ME'!J87="V",'治具 設備-ME'!P87="V"),'治具 設備-ME'!S87," ")</f>
        <v xml:space="preserve"> </v>
      </c>
      <c r="U87" s="260"/>
      <c r="V87" s="76" t="str">
        <f t="shared" si="3"/>
        <v xml:space="preserve"> </v>
      </c>
      <c r="W87" s="75"/>
    </row>
    <row r="88" spans="1:23" ht="85.9" customHeight="1">
      <c r="A88" s="47" t="str">
        <f>IF(BOM續頁!AC95="V","延", IF(BOM續頁!AD95="V","新","  "))</f>
        <v xml:space="preserve">  </v>
      </c>
      <c r="B88" s="91">
        <f>BOM續頁!A95</f>
        <v>85</v>
      </c>
      <c r="C88" s="47">
        <f>BOM續頁!K95</f>
        <v>0</v>
      </c>
      <c r="D88" s="47">
        <f>BOM續頁!Q95</f>
        <v>0</v>
      </c>
      <c r="E88" s="33">
        <f>BOM續頁!R95</f>
        <v>0</v>
      </c>
      <c r="F88" s="33">
        <f>BOM續頁!S95</f>
        <v>0</v>
      </c>
      <c r="G88" s="31">
        <f>'治具 設備-ME'!G88</f>
        <v>0</v>
      </c>
      <c r="H88" s="31">
        <f>'治具 設備-ME'!H88</f>
        <v>0</v>
      </c>
      <c r="I88" s="31">
        <f>'治具 設備-ME'!I88</f>
        <v>0</v>
      </c>
      <c r="J88" s="98" t="str">
        <f>IF(AND('治具 設備-ME'!J88="V",'治具 設備-ME'!O88="V"),'治具 設備-ME'!J88," ")</f>
        <v xml:space="preserve"> </v>
      </c>
      <c r="K88" s="47" t="str">
        <f>IF(AND('治具 設備-ME'!J88="V",'治具 設備-ME'!O88="V"),'治具 設備-ME'!K88," ")</f>
        <v xml:space="preserve"> </v>
      </c>
      <c r="L88" s="99" t="str">
        <f>IF(AND('治具 設備-ME'!J88="V",'治具 設備-ME'!O88="V"),'治具 設備-ME'!L88," ")</f>
        <v xml:space="preserve"> </v>
      </c>
      <c r="M88" s="99" t="str">
        <f>IF(AND('治具 設備-ME'!J88="V",'治具 設備-ME'!O88="V"),'治具 設備-ME'!M88," ")</f>
        <v xml:space="preserve"> </v>
      </c>
      <c r="N88" s="260"/>
      <c r="O88" s="76" t="str">
        <f t="shared" si="2"/>
        <v xml:space="preserve"> </v>
      </c>
      <c r="P88" s="75"/>
      <c r="Q88" s="39" t="str">
        <f>IF(AND('治具 設備-ME'!J88="V",'治具 設備-ME'!P88="V"),'治具 設備-ME'!P88," ")</f>
        <v xml:space="preserve"> </v>
      </c>
      <c r="R88" s="39" t="str">
        <f>IF(AND('治具 設備-ME'!J88="V",'治具 設備-ME'!P88="V"),'治具 設備-ME'!Q88," ")</f>
        <v xml:space="preserve"> </v>
      </c>
      <c r="S88" s="39" t="str">
        <f>IF(AND('治具 設備-ME'!J88="V",'治具 設備-ME'!P88="V"),'治具 設備-ME'!R88," ")</f>
        <v xml:space="preserve"> </v>
      </c>
      <c r="T88" s="39" t="str">
        <f>IF(AND('治具 設備-ME'!J88="V",'治具 設備-ME'!P88="V"),'治具 設備-ME'!S88," ")</f>
        <v xml:space="preserve"> </v>
      </c>
      <c r="U88" s="260"/>
      <c r="V88" s="76" t="str">
        <f t="shared" si="3"/>
        <v xml:space="preserve"> </v>
      </c>
      <c r="W88" s="75"/>
    </row>
    <row r="89" spans="1:23" ht="85.9" customHeight="1">
      <c r="A89" s="47" t="str">
        <f>IF(BOM續頁!AC96="V","延", IF(BOM續頁!AD96="V","新","  "))</f>
        <v xml:space="preserve">  </v>
      </c>
      <c r="B89" s="91">
        <f>BOM續頁!A96</f>
        <v>86</v>
      </c>
      <c r="C89" s="47">
        <f>BOM續頁!K96</f>
        <v>0</v>
      </c>
      <c r="D89" s="47">
        <f>BOM續頁!Q96</f>
        <v>0</v>
      </c>
      <c r="E89" s="33">
        <f>BOM續頁!R96</f>
        <v>0</v>
      </c>
      <c r="F89" s="33">
        <f>BOM續頁!S96</f>
        <v>0</v>
      </c>
      <c r="G89" s="31">
        <f>'治具 設備-ME'!G89</f>
        <v>0</v>
      </c>
      <c r="H89" s="31">
        <f>'治具 設備-ME'!H89</f>
        <v>0</v>
      </c>
      <c r="I89" s="31">
        <f>'治具 設備-ME'!I89</f>
        <v>0</v>
      </c>
      <c r="J89" s="98" t="str">
        <f>IF(AND('治具 設備-ME'!J89="V",'治具 設備-ME'!O89="V"),'治具 設備-ME'!J89," ")</f>
        <v xml:space="preserve"> </v>
      </c>
      <c r="K89" s="47" t="str">
        <f>IF(AND('治具 設備-ME'!J89="V",'治具 設備-ME'!O89="V"),'治具 設備-ME'!K89," ")</f>
        <v xml:space="preserve"> </v>
      </c>
      <c r="L89" s="99" t="str">
        <f>IF(AND('治具 設備-ME'!J89="V",'治具 設備-ME'!O89="V"),'治具 設備-ME'!L89," ")</f>
        <v xml:space="preserve"> </v>
      </c>
      <c r="M89" s="99" t="str">
        <f>IF(AND('治具 設備-ME'!J89="V",'治具 設備-ME'!O89="V"),'治具 設備-ME'!M89," ")</f>
        <v xml:space="preserve"> </v>
      </c>
      <c r="N89" s="260"/>
      <c r="O89" s="76" t="str">
        <f t="shared" si="2"/>
        <v xml:space="preserve"> </v>
      </c>
      <c r="P89" s="75"/>
      <c r="Q89" s="39" t="str">
        <f>IF(AND('治具 設備-ME'!J89="V",'治具 設備-ME'!P89="V"),'治具 設備-ME'!P89," ")</f>
        <v xml:space="preserve"> </v>
      </c>
      <c r="R89" s="39" t="str">
        <f>IF(AND('治具 設備-ME'!J89="V",'治具 設備-ME'!P89="V"),'治具 設備-ME'!Q89," ")</f>
        <v xml:space="preserve"> </v>
      </c>
      <c r="S89" s="39" t="str">
        <f>IF(AND('治具 設備-ME'!J89="V",'治具 設備-ME'!P89="V"),'治具 設備-ME'!R89," ")</f>
        <v xml:space="preserve"> </v>
      </c>
      <c r="T89" s="39" t="str">
        <f>IF(AND('治具 設備-ME'!J89="V",'治具 設備-ME'!P89="V"),'治具 設備-ME'!S89," ")</f>
        <v xml:space="preserve"> </v>
      </c>
      <c r="U89" s="260"/>
      <c r="V89" s="76" t="str">
        <f t="shared" si="3"/>
        <v xml:space="preserve"> </v>
      </c>
      <c r="W89" s="75"/>
    </row>
    <row r="90" spans="1:23" ht="85.9" customHeight="1">
      <c r="A90" s="47" t="str">
        <f>IF(BOM續頁!AC97="V","延", IF(BOM續頁!AD97="V","新","  "))</f>
        <v xml:space="preserve">  </v>
      </c>
      <c r="B90" s="91">
        <f>BOM續頁!A97</f>
        <v>87</v>
      </c>
      <c r="C90" s="47">
        <f>BOM續頁!K97</f>
        <v>0</v>
      </c>
      <c r="D90" s="47">
        <f>BOM續頁!Q97</f>
        <v>0</v>
      </c>
      <c r="E90" s="33">
        <f>BOM續頁!R97</f>
        <v>0</v>
      </c>
      <c r="F90" s="33">
        <f>BOM續頁!S97</f>
        <v>0</v>
      </c>
      <c r="G90" s="31">
        <f>'治具 設備-ME'!G90</f>
        <v>0</v>
      </c>
      <c r="H90" s="31">
        <f>'治具 設備-ME'!H90</f>
        <v>0</v>
      </c>
      <c r="I90" s="31">
        <f>'治具 設備-ME'!I90</f>
        <v>0</v>
      </c>
      <c r="J90" s="98" t="str">
        <f>IF(AND('治具 設備-ME'!J90="V",'治具 設備-ME'!O90="V"),'治具 設備-ME'!J90," ")</f>
        <v xml:space="preserve"> </v>
      </c>
      <c r="K90" s="47" t="str">
        <f>IF(AND('治具 設備-ME'!J90="V",'治具 設備-ME'!O90="V"),'治具 設備-ME'!K90," ")</f>
        <v xml:space="preserve"> </v>
      </c>
      <c r="L90" s="99" t="str">
        <f>IF(AND('治具 設備-ME'!J90="V",'治具 設備-ME'!O90="V"),'治具 設備-ME'!L90," ")</f>
        <v xml:space="preserve"> </v>
      </c>
      <c r="M90" s="99" t="str">
        <f>IF(AND('治具 設備-ME'!J90="V",'治具 設備-ME'!O90="V"),'治具 設備-ME'!M90," ")</f>
        <v xml:space="preserve"> </v>
      </c>
      <c r="N90" s="260"/>
      <c r="O90" s="76" t="str">
        <f t="shared" si="2"/>
        <v xml:space="preserve"> </v>
      </c>
      <c r="P90" s="75"/>
      <c r="Q90" s="39" t="str">
        <f>IF(AND('治具 設備-ME'!J90="V",'治具 設備-ME'!P90="V"),'治具 設備-ME'!P90," ")</f>
        <v xml:space="preserve"> </v>
      </c>
      <c r="R90" s="39" t="str">
        <f>IF(AND('治具 設備-ME'!J90="V",'治具 設備-ME'!P90="V"),'治具 設備-ME'!Q90," ")</f>
        <v xml:space="preserve"> </v>
      </c>
      <c r="S90" s="39" t="str">
        <f>IF(AND('治具 設備-ME'!J90="V",'治具 設備-ME'!P90="V"),'治具 設備-ME'!R90," ")</f>
        <v xml:space="preserve"> </v>
      </c>
      <c r="T90" s="39" t="str">
        <f>IF(AND('治具 設備-ME'!J90="V",'治具 設備-ME'!P90="V"),'治具 設備-ME'!S90," ")</f>
        <v xml:space="preserve"> </v>
      </c>
      <c r="U90" s="260"/>
      <c r="V90" s="76" t="str">
        <f t="shared" si="3"/>
        <v xml:space="preserve"> </v>
      </c>
      <c r="W90" s="75"/>
    </row>
    <row r="91" spans="1:23" ht="85.9" customHeight="1">
      <c r="A91" s="47" t="str">
        <f>IF(BOM續頁!AC98="V","延", IF(BOM續頁!AD98="V","新","  "))</f>
        <v xml:space="preserve">  </v>
      </c>
      <c r="B91" s="91">
        <f>BOM續頁!A98</f>
        <v>88</v>
      </c>
      <c r="C91" s="47">
        <f>BOM續頁!K98</f>
        <v>0</v>
      </c>
      <c r="D91" s="47">
        <f>BOM續頁!Q98</f>
        <v>0</v>
      </c>
      <c r="E91" s="33">
        <f>BOM續頁!R98</f>
        <v>0</v>
      </c>
      <c r="F91" s="33">
        <f>BOM續頁!S98</f>
        <v>0</v>
      </c>
      <c r="G91" s="31">
        <f>'治具 設備-ME'!G91</f>
        <v>0</v>
      </c>
      <c r="H91" s="31">
        <f>'治具 設備-ME'!H91</f>
        <v>0</v>
      </c>
      <c r="I91" s="31">
        <f>'治具 設備-ME'!I91</f>
        <v>0</v>
      </c>
      <c r="J91" s="98" t="str">
        <f>IF(AND('治具 設備-ME'!J91="V",'治具 設備-ME'!O91="V"),'治具 設備-ME'!J91," ")</f>
        <v xml:space="preserve"> </v>
      </c>
      <c r="K91" s="47" t="str">
        <f>IF(AND('治具 設備-ME'!J91="V",'治具 設備-ME'!O91="V"),'治具 設備-ME'!K91," ")</f>
        <v xml:space="preserve"> </v>
      </c>
      <c r="L91" s="99" t="str">
        <f>IF(AND('治具 設備-ME'!J91="V",'治具 設備-ME'!O91="V"),'治具 設備-ME'!L91," ")</f>
        <v xml:space="preserve"> </v>
      </c>
      <c r="M91" s="99" t="str">
        <f>IF(AND('治具 設備-ME'!J91="V",'治具 設備-ME'!O91="V"),'治具 設備-ME'!M91," ")</f>
        <v xml:space="preserve"> </v>
      </c>
      <c r="N91" s="260"/>
      <c r="O91" s="76" t="str">
        <f t="shared" si="2"/>
        <v xml:space="preserve"> </v>
      </c>
      <c r="P91" s="75"/>
      <c r="Q91" s="39" t="str">
        <f>IF(AND('治具 設備-ME'!J91="V",'治具 設備-ME'!P91="V"),'治具 設備-ME'!P91," ")</f>
        <v xml:space="preserve"> </v>
      </c>
      <c r="R91" s="39" t="str">
        <f>IF(AND('治具 設備-ME'!J91="V",'治具 設備-ME'!P91="V"),'治具 設備-ME'!Q91," ")</f>
        <v xml:space="preserve"> </v>
      </c>
      <c r="S91" s="39" t="str">
        <f>IF(AND('治具 設備-ME'!J91="V",'治具 設備-ME'!P91="V"),'治具 設備-ME'!R91," ")</f>
        <v xml:space="preserve"> </v>
      </c>
      <c r="T91" s="39" t="str">
        <f>IF(AND('治具 設備-ME'!J91="V",'治具 設備-ME'!P91="V"),'治具 設備-ME'!S91," ")</f>
        <v xml:space="preserve"> </v>
      </c>
      <c r="U91" s="260"/>
      <c r="V91" s="76" t="str">
        <f t="shared" si="3"/>
        <v xml:space="preserve"> </v>
      </c>
      <c r="W91" s="75"/>
    </row>
    <row r="92" spans="1:23" ht="85.9" customHeight="1">
      <c r="A92" s="47" t="str">
        <f>IF(BOM續頁!AC99="V","延", IF(BOM續頁!AD99="V","新","  "))</f>
        <v xml:space="preserve">  </v>
      </c>
      <c r="B92" s="91">
        <f>BOM續頁!A99</f>
        <v>89</v>
      </c>
      <c r="C92" s="47">
        <f>BOM續頁!K99</f>
        <v>0</v>
      </c>
      <c r="D92" s="47">
        <f>BOM續頁!Q99</f>
        <v>0</v>
      </c>
      <c r="E92" s="33">
        <f>BOM續頁!R99</f>
        <v>0</v>
      </c>
      <c r="F92" s="33">
        <f>BOM續頁!S99</f>
        <v>0</v>
      </c>
      <c r="G92" s="31">
        <f>'治具 設備-ME'!G92</f>
        <v>0</v>
      </c>
      <c r="H92" s="31">
        <f>'治具 設備-ME'!H92</f>
        <v>0</v>
      </c>
      <c r="I92" s="31">
        <f>'治具 設備-ME'!I92</f>
        <v>0</v>
      </c>
      <c r="J92" s="98" t="str">
        <f>IF(AND('治具 設備-ME'!J92="V",'治具 設備-ME'!O92="V"),'治具 設備-ME'!J92," ")</f>
        <v xml:space="preserve"> </v>
      </c>
      <c r="K92" s="47" t="str">
        <f>IF(AND('治具 設備-ME'!J92="V",'治具 設備-ME'!O92="V"),'治具 設備-ME'!K92," ")</f>
        <v xml:space="preserve"> </v>
      </c>
      <c r="L92" s="99" t="str">
        <f>IF(AND('治具 設備-ME'!J92="V",'治具 設備-ME'!O92="V"),'治具 設備-ME'!L92," ")</f>
        <v xml:space="preserve"> </v>
      </c>
      <c r="M92" s="99" t="str">
        <f>IF(AND('治具 設備-ME'!J92="V",'治具 設備-ME'!O92="V"),'治具 設備-ME'!M92," ")</f>
        <v xml:space="preserve"> </v>
      </c>
      <c r="N92" s="260"/>
      <c r="O92" s="76" t="str">
        <f t="shared" si="2"/>
        <v xml:space="preserve"> </v>
      </c>
      <c r="P92" s="75"/>
      <c r="Q92" s="39" t="str">
        <f>IF(AND('治具 設備-ME'!J92="V",'治具 設備-ME'!P92="V"),'治具 設備-ME'!P92," ")</f>
        <v xml:space="preserve"> </v>
      </c>
      <c r="R92" s="39" t="str">
        <f>IF(AND('治具 設備-ME'!J92="V",'治具 設備-ME'!P92="V"),'治具 設備-ME'!Q92," ")</f>
        <v xml:space="preserve"> </v>
      </c>
      <c r="S92" s="39" t="str">
        <f>IF(AND('治具 設備-ME'!J92="V",'治具 設備-ME'!P92="V"),'治具 設備-ME'!R92," ")</f>
        <v xml:space="preserve"> </v>
      </c>
      <c r="T92" s="39" t="str">
        <f>IF(AND('治具 設備-ME'!J92="V",'治具 設備-ME'!P92="V"),'治具 設備-ME'!S92," ")</f>
        <v xml:space="preserve"> </v>
      </c>
      <c r="U92" s="260"/>
      <c r="V92" s="76" t="str">
        <f t="shared" si="3"/>
        <v xml:space="preserve"> </v>
      </c>
      <c r="W92" s="75"/>
    </row>
    <row r="93" spans="1:23" ht="85.9" customHeight="1">
      <c r="A93" s="47" t="str">
        <f>IF(BOM續頁!AC100="V","延", IF(BOM續頁!AD100="V","新","  "))</f>
        <v xml:space="preserve">  </v>
      </c>
      <c r="B93" s="91">
        <f>BOM續頁!A100</f>
        <v>90</v>
      </c>
      <c r="C93" s="47">
        <f>BOM續頁!K100</f>
        <v>0</v>
      </c>
      <c r="D93" s="47">
        <f>BOM續頁!Q100</f>
        <v>0</v>
      </c>
      <c r="E93" s="33">
        <f>BOM續頁!R100</f>
        <v>0</v>
      </c>
      <c r="F93" s="33">
        <f>BOM續頁!S100</f>
        <v>0</v>
      </c>
      <c r="G93" s="31">
        <f>'治具 設備-ME'!G93</f>
        <v>0</v>
      </c>
      <c r="H93" s="31">
        <f>'治具 設備-ME'!H93</f>
        <v>0</v>
      </c>
      <c r="I93" s="31">
        <f>'治具 設備-ME'!I93</f>
        <v>0</v>
      </c>
      <c r="J93" s="98" t="str">
        <f>IF(AND('治具 設備-ME'!J93="V",'治具 設備-ME'!O93="V"),'治具 設備-ME'!J93," ")</f>
        <v xml:space="preserve"> </v>
      </c>
      <c r="K93" s="47" t="str">
        <f>IF(AND('治具 設備-ME'!J93="V",'治具 設備-ME'!O93="V"),'治具 設備-ME'!K93," ")</f>
        <v xml:space="preserve"> </v>
      </c>
      <c r="L93" s="99" t="str">
        <f>IF(AND('治具 設備-ME'!J93="V",'治具 設備-ME'!O93="V"),'治具 設備-ME'!L93," ")</f>
        <v xml:space="preserve"> </v>
      </c>
      <c r="M93" s="99" t="str">
        <f>IF(AND('治具 設備-ME'!J93="V",'治具 設備-ME'!O93="V"),'治具 設備-ME'!M93," ")</f>
        <v xml:space="preserve"> </v>
      </c>
      <c r="N93" s="260"/>
      <c r="O93" s="76" t="str">
        <f t="shared" si="2"/>
        <v xml:space="preserve"> </v>
      </c>
      <c r="P93" s="75"/>
      <c r="Q93" s="39" t="str">
        <f>IF(AND('治具 設備-ME'!J93="V",'治具 設備-ME'!P93="V"),'治具 設備-ME'!P93," ")</f>
        <v xml:space="preserve"> </v>
      </c>
      <c r="R93" s="39" t="str">
        <f>IF(AND('治具 設備-ME'!J93="V",'治具 設備-ME'!P93="V"),'治具 設備-ME'!Q93," ")</f>
        <v xml:space="preserve"> </v>
      </c>
      <c r="S93" s="39" t="str">
        <f>IF(AND('治具 設備-ME'!J93="V",'治具 設備-ME'!P93="V"),'治具 設備-ME'!R93," ")</f>
        <v xml:space="preserve"> </v>
      </c>
      <c r="T93" s="39" t="str">
        <f>IF(AND('治具 設備-ME'!J93="V",'治具 設備-ME'!P93="V"),'治具 設備-ME'!S93," ")</f>
        <v xml:space="preserve"> </v>
      </c>
      <c r="U93" s="260"/>
      <c r="V93" s="76" t="str">
        <f t="shared" si="3"/>
        <v xml:space="preserve"> </v>
      </c>
      <c r="W93" s="75"/>
    </row>
    <row r="94" spans="1:23" ht="85.9" customHeight="1">
      <c r="A94" s="47" t="str">
        <f>IF(BOM續頁!AC101="V","延", IF(BOM續頁!AD101="V","新","  "))</f>
        <v xml:space="preserve">  </v>
      </c>
      <c r="B94" s="91">
        <f>BOM續頁!A101</f>
        <v>91</v>
      </c>
      <c r="C94" s="47">
        <f>BOM續頁!K101</f>
        <v>0</v>
      </c>
      <c r="D94" s="47">
        <f>BOM續頁!Q101</f>
        <v>0</v>
      </c>
      <c r="E94" s="33">
        <f>BOM續頁!R101</f>
        <v>0</v>
      </c>
      <c r="F94" s="33">
        <f>BOM續頁!S101</f>
        <v>0</v>
      </c>
      <c r="G94" s="31">
        <f>'治具 設備-ME'!G94</f>
        <v>0</v>
      </c>
      <c r="H94" s="31">
        <f>'治具 設備-ME'!H94</f>
        <v>0</v>
      </c>
      <c r="I94" s="31">
        <f>'治具 設備-ME'!I94</f>
        <v>0</v>
      </c>
      <c r="J94" s="98" t="str">
        <f>IF(AND('治具 設備-ME'!J94="V",'治具 設備-ME'!O94="V"),'治具 設備-ME'!J94," ")</f>
        <v xml:space="preserve"> </v>
      </c>
      <c r="K94" s="47" t="str">
        <f>IF(AND('治具 設備-ME'!J94="V",'治具 設備-ME'!O94="V"),'治具 設備-ME'!K94," ")</f>
        <v xml:space="preserve"> </v>
      </c>
      <c r="L94" s="99" t="str">
        <f>IF(AND('治具 設備-ME'!J94="V",'治具 設備-ME'!O94="V"),'治具 設備-ME'!L94," ")</f>
        <v xml:space="preserve"> </v>
      </c>
      <c r="M94" s="99" t="str">
        <f>IF(AND('治具 設備-ME'!J94="V",'治具 設備-ME'!O94="V"),'治具 設備-ME'!M94," ")</f>
        <v xml:space="preserve"> </v>
      </c>
      <c r="N94" s="260"/>
      <c r="O94" s="76" t="str">
        <f t="shared" si="2"/>
        <v xml:space="preserve"> </v>
      </c>
      <c r="P94" s="75"/>
      <c r="Q94" s="39" t="str">
        <f>IF(AND('治具 設備-ME'!J94="V",'治具 設備-ME'!P94="V"),'治具 設備-ME'!P94," ")</f>
        <v xml:space="preserve"> </v>
      </c>
      <c r="R94" s="39" t="str">
        <f>IF(AND('治具 設備-ME'!J94="V",'治具 設備-ME'!P94="V"),'治具 設備-ME'!Q94," ")</f>
        <v xml:space="preserve"> </v>
      </c>
      <c r="S94" s="39" t="str">
        <f>IF(AND('治具 設備-ME'!J94="V",'治具 設備-ME'!P94="V"),'治具 設備-ME'!R94," ")</f>
        <v xml:space="preserve"> </v>
      </c>
      <c r="T94" s="39" t="str">
        <f>IF(AND('治具 設備-ME'!J94="V",'治具 設備-ME'!P94="V"),'治具 設備-ME'!S94," ")</f>
        <v xml:space="preserve"> </v>
      </c>
      <c r="U94" s="260"/>
      <c r="V94" s="76" t="str">
        <f t="shared" si="3"/>
        <v xml:space="preserve"> </v>
      </c>
      <c r="W94" s="75"/>
    </row>
    <row r="95" spans="1:23" ht="85.9" customHeight="1">
      <c r="A95" s="47" t="str">
        <f>IF(BOM續頁!AC102="V","延", IF(BOM續頁!AD102="V","新","  "))</f>
        <v xml:space="preserve">  </v>
      </c>
      <c r="B95" s="91">
        <f>BOM續頁!A102</f>
        <v>92</v>
      </c>
      <c r="C95" s="47">
        <f>BOM續頁!K102</f>
        <v>0</v>
      </c>
      <c r="D95" s="47">
        <f>BOM續頁!Q102</f>
        <v>0</v>
      </c>
      <c r="E95" s="33">
        <f>BOM續頁!R102</f>
        <v>0</v>
      </c>
      <c r="F95" s="33">
        <f>BOM續頁!S102</f>
        <v>0</v>
      </c>
      <c r="G95" s="31">
        <f>'治具 設備-ME'!G95</f>
        <v>0</v>
      </c>
      <c r="H95" s="31">
        <f>'治具 設備-ME'!H95</f>
        <v>0</v>
      </c>
      <c r="I95" s="31">
        <f>'治具 設備-ME'!I95</f>
        <v>0</v>
      </c>
      <c r="J95" s="98" t="str">
        <f>IF(AND('治具 設備-ME'!J95="V",'治具 設備-ME'!O95="V"),'治具 設備-ME'!J95," ")</f>
        <v xml:space="preserve"> </v>
      </c>
      <c r="K95" s="47" t="str">
        <f>IF(AND('治具 設備-ME'!J95="V",'治具 設備-ME'!O95="V"),'治具 設備-ME'!K95," ")</f>
        <v xml:space="preserve"> </v>
      </c>
      <c r="L95" s="99" t="str">
        <f>IF(AND('治具 設備-ME'!J95="V",'治具 設備-ME'!O95="V"),'治具 設備-ME'!L95," ")</f>
        <v xml:space="preserve"> </v>
      </c>
      <c r="M95" s="99" t="str">
        <f>IF(AND('治具 設備-ME'!J95="V",'治具 設備-ME'!O95="V"),'治具 設備-ME'!M95," ")</f>
        <v xml:space="preserve"> </v>
      </c>
      <c r="N95" s="260"/>
      <c r="O95" s="76" t="str">
        <f t="shared" si="2"/>
        <v xml:space="preserve"> </v>
      </c>
      <c r="P95" s="75"/>
      <c r="Q95" s="39" t="str">
        <f>IF(AND('治具 設備-ME'!J95="V",'治具 設備-ME'!P95="V"),'治具 設備-ME'!P95," ")</f>
        <v xml:space="preserve"> </v>
      </c>
      <c r="R95" s="39" t="str">
        <f>IF(AND('治具 設備-ME'!J95="V",'治具 設備-ME'!P95="V"),'治具 設備-ME'!Q95," ")</f>
        <v xml:space="preserve"> </v>
      </c>
      <c r="S95" s="39" t="str">
        <f>IF(AND('治具 設備-ME'!J95="V",'治具 設備-ME'!P95="V"),'治具 設備-ME'!R95," ")</f>
        <v xml:space="preserve"> </v>
      </c>
      <c r="T95" s="39" t="str">
        <f>IF(AND('治具 設備-ME'!J95="V",'治具 設備-ME'!P95="V"),'治具 設備-ME'!S95," ")</f>
        <v xml:space="preserve"> </v>
      </c>
      <c r="U95" s="260"/>
      <c r="V95" s="76" t="str">
        <f t="shared" si="3"/>
        <v xml:space="preserve"> </v>
      </c>
      <c r="W95" s="75"/>
    </row>
    <row r="96" spans="1:23" ht="85.9" customHeight="1">
      <c r="A96" s="47" t="str">
        <f>IF(BOM續頁!AC103="V","延", IF(BOM續頁!AD103="V","新","  "))</f>
        <v xml:space="preserve">  </v>
      </c>
      <c r="B96" s="91">
        <f>BOM續頁!A103</f>
        <v>93</v>
      </c>
      <c r="C96" s="47">
        <f>BOM續頁!K103</f>
        <v>0</v>
      </c>
      <c r="D96" s="47">
        <f>BOM續頁!Q103</f>
        <v>0</v>
      </c>
      <c r="E96" s="33">
        <f>BOM續頁!R103</f>
        <v>0</v>
      </c>
      <c r="F96" s="33">
        <f>BOM續頁!S103</f>
        <v>0</v>
      </c>
      <c r="G96" s="31">
        <f>'治具 設備-ME'!G96</f>
        <v>0</v>
      </c>
      <c r="H96" s="31">
        <f>'治具 設備-ME'!H96</f>
        <v>0</v>
      </c>
      <c r="I96" s="31">
        <f>'治具 設備-ME'!I96</f>
        <v>0</v>
      </c>
      <c r="J96" s="98" t="str">
        <f>IF(AND('治具 設備-ME'!J96="V",'治具 設備-ME'!O96="V"),'治具 設備-ME'!J96," ")</f>
        <v xml:space="preserve"> </v>
      </c>
      <c r="K96" s="47" t="str">
        <f>IF(AND('治具 設備-ME'!J96="V",'治具 設備-ME'!O96="V"),'治具 設備-ME'!K96," ")</f>
        <v xml:space="preserve"> </v>
      </c>
      <c r="L96" s="99" t="str">
        <f>IF(AND('治具 設備-ME'!J96="V",'治具 設備-ME'!O96="V"),'治具 設備-ME'!L96," ")</f>
        <v xml:space="preserve"> </v>
      </c>
      <c r="M96" s="99" t="str">
        <f>IF(AND('治具 設備-ME'!J96="V",'治具 設備-ME'!O96="V"),'治具 設備-ME'!M96," ")</f>
        <v xml:space="preserve"> </v>
      </c>
      <c r="N96" s="260"/>
      <c r="O96" s="76" t="str">
        <f t="shared" si="2"/>
        <v xml:space="preserve"> </v>
      </c>
      <c r="P96" s="75"/>
      <c r="Q96" s="39" t="str">
        <f>IF(AND('治具 設備-ME'!J96="V",'治具 設備-ME'!P96="V"),'治具 設備-ME'!P96," ")</f>
        <v xml:space="preserve"> </v>
      </c>
      <c r="R96" s="39" t="str">
        <f>IF(AND('治具 設備-ME'!J96="V",'治具 設備-ME'!P96="V"),'治具 設備-ME'!Q96," ")</f>
        <v xml:space="preserve"> </v>
      </c>
      <c r="S96" s="39" t="str">
        <f>IF(AND('治具 設備-ME'!J96="V",'治具 設備-ME'!P96="V"),'治具 設備-ME'!R96," ")</f>
        <v xml:space="preserve"> </v>
      </c>
      <c r="T96" s="39" t="str">
        <f>IF(AND('治具 設備-ME'!J96="V",'治具 設備-ME'!P96="V"),'治具 設備-ME'!S96," ")</f>
        <v xml:space="preserve"> </v>
      </c>
      <c r="U96" s="260"/>
      <c r="V96" s="76" t="str">
        <f t="shared" si="3"/>
        <v xml:space="preserve"> </v>
      </c>
      <c r="W96" s="75"/>
    </row>
    <row r="97" spans="1:23" ht="85.9" customHeight="1">
      <c r="A97" s="47" t="str">
        <f>IF(BOM續頁!AC104="V","延", IF(BOM續頁!AD104="V","新","  "))</f>
        <v xml:space="preserve">  </v>
      </c>
      <c r="B97" s="91">
        <f>BOM續頁!A104</f>
        <v>94</v>
      </c>
      <c r="C97" s="47">
        <f>BOM續頁!K104</f>
        <v>0</v>
      </c>
      <c r="D97" s="47">
        <f>BOM續頁!Q104</f>
        <v>0</v>
      </c>
      <c r="E97" s="33">
        <f>BOM續頁!R104</f>
        <v>0</v>
      </c>
      <c r="F97" s="33">
        <f>BOM續頁!S104</f>
        <v>0</v>
      </c>
      <c r="G97" s="31">
        <f>'治具 設備-ME'!G97</f>
        <v>0</v>
      </c>
      <c r="H97" s="31">
        <f>'治具 設備-ME'!H97</f>
        <v>0</v>
      </c>
      <c r="I97" s="31">
        <f>'治具 設備-ME'!I97</f>
        <v>0</v>
      </c>
      <c r="J97" s="98" t="str">
        <f>IF(AND('治具 設備-ME'!J97="V",'治具 設備-ME'!O97="V"),'治具 設備-ME'!J97," ")</f>
        <v xml:space="preserve"> </v>
      </c>
      <c r="K97" s="47" t="str">
        <f>IF(AND('治具 設備-ME'!J97="V",'治具 設備-ME'!O97="V"),'治具 設備-ME'!K97," ")</f>
        <v xml:space="preserve"> </v>
      </c>
      <c r="L97" s="99" t="str">
        <f>IF(AND('治具 設備-ME'!J97="V",'治具 設備-ME'!O97="V"),'治具 設備-ME'!L97," ")</f>
        <v xml:space="preserve"> </v>
      </c>
      <c r="M97" s="99" t="str">
        <f>IF(AND('治具 設備-ME'!J97="V",'治具 設備-ME'!O97="V"),'治具 設備-ME'!M97," ")</f>
        <v xml:space="preserve"> </v>
      </c>
      <c r="N97" s="260"/>
      <c r="O97" s="76" t="str">
        <f t="shared" si="2"/>
        <v xml:space="preserve"> </v>
      </c>
      <c r="P97" s="75"/>
      <c r="Q97" s="39" t="str">
        <f>IF(AND('治具 設備-ME'!J97="V",'治具 設備-ME'!P97="V"),'治具 設備-ME'!P97," ")</f>
        <v xml:space="preserve"> </v>
      </c>
      <c r="R97" s="39" t="str">
        <f>IF(AND('治具 設備-ME'!J97="V",'治具 設備-ME'!P97="V"),'治具 設備-ME'!Q97," ")</f>
        <v xml:space="preserve"> </v>
      </c>
      <c r="S97" s="39" t="str">
        <f>IF(AND('治具 設備-ME'!J97="V",'治具 設備-ME'!P97="V"),'治具 設備-ME'!R97," ")</f>
        <v xml:space="preserve"> </v>
      </c>
      <c r="T97" s="39" t="str">
        <f>IF(AND('治具 設備-ME'!J97="V",'治具 設備-ME'!P97="V"),'治具 設備-ME'!S97," ")</f>
        <v xml:space="preserve"> </v>
      </c>
      <c r="U97" s="260"/>
      <c r="V97" s="76" t="str">
        <f t="shared" si="3"/>
        <v xml:space="preserve"> </v>
      </c>
      <c r="W97" s="75"/>
    </row>
    <row r="98" spans="1:23" ht="85.9" customHeight="1">
      <c r="A98" s="47" t="str">
        <f>IF(BOM續頁!AC105="V","延", IF(BOM續頁!AD105="V","新","  "))</f>
        <v xml:space="preserve">  </v>
      </c>
      <c r="B98" s="91">
        <f>BOM續頁!A105</f>
        <v>95</v>
      </c>
      <c r="C98" s="47">
        <f>BOM續頁!K105</f>
        <v>0</v>
      </c>
      <c r="D98" s="47">
        <f>BOM續頁!Q105</f>
        <v>0</v>
      </c>
      <c r="E98" s="33">
        <f>BOM續頁!R105</f>
        <v>0</v>
      </c>
      <c r="F98" s="33">
        <f>BOM續頁!S105</f>
        <v>0</v>
      </c>
      <c r="G98" s="31">
        <f>'治具 設備-ME'!G98</f>
        <v>0</v>
      </c>
      <c r="H98" s="31">
        <f>'治具 設備-ME'!H98</f>
        <v>0</v>
      </c>
      <c r="I98" s="31">
        <f>'治具 設備-ME'!I98</f>
        <v>0</v>
      </c>
      <c r="J98" s="98" t="str">
        <f>IF(AND('治具 設備-ME'!J98="V",'治具 設備-ME'!O98="V"),'治具 設備-ME'!J98," ")</f>
        <v xml:space="preserve"> </v>
      </c>
      <c r="K98" s="47" t="str">
        <f>IF(AND('治具 設備-ME'!J98="V",'治具 設備-ME'!O98="V"),'治具 設備-ME'!K98," ")</f>
        <v xml:space="preserve"> </v>
      </c>
      <c r="L98" s="99" t="str">
        <f>IF(AND('治具 設備-ME'!J98="V",'治具 設備-ME'!O98="V"),'治具 設備-ME'!L98," ")</f>
        <v xml:space="preserve"> </v>
      </c>
      <c r="M98" s="99" t="str">
        <f>IF(AND('治具 設備-ME'!J98="V",'治具 設備-ME'!O98="V"),'治具 設備-ME'!M98," ")</f>
        <v xml:space="preserve"> </v>
      </c>
      <c r="N98" s="260"/>
      <c r="O98" s="76" t="str">
        <f t="shared" si="2"/>
        <v xml:space="preserve"> </v>
      </c>
      <c r="P98" s="75"/>
      <c r="Q98" s="39" t="str">
        <f>IF(AND('治具 設備-ME'!J98="V",'治具 設備-ME'!P98="V"),'治具 設備-ME'!P98," ")</f>
        <v xml:space="preserve"> </v>
      </c>
      <c r="R98" s="39" t="str">
        <f>IF(AND('治具 設備-ME'!J98="V",'治具 設備-ME'!P98="V"),'治具 設備-ME'!Q98," ")</f>
        <v xml:space="preserve"> </v>
      </c>
      <c r="S98" s="39" t="str">
        <f>IF(AND('治具 設備-ME'!J98="V",'治具 設備-ME'!P98="V"),'治具 設備-ME'!R98," ")</f>
        <v xml:space="preserve"> </v>
      </c>
      <c r="T98" s="39" t="str">
        <f>IF(AND('治具 設備-ME'!J98="V",'治具 設備-ME'!P98="V"),'治具 設備-ME'!S98," ")</f>
        <v xml:space="preserve"> </v>
      </c>
      <c r="U98" s="260"/>
      <c r="V98" s="76" t="str">
        <f t="shared" si="3"/>
        <v xml:space="preserve"> </v>
      </c>
      <c r="W98" s="75"/>
    </row>
    <row r="99" spans="1:23" ht="85.9" customHeight="1">
      <c r="A99" s="47" t="str">
        <f>IF(BOM續頁!AC106="V","延", IF(BOM續頁!AD106="V","新","  "))</f>
        <v xml:space="preserve">  </v>
      </c>
      <c r="B99" s="91">
        <f>BOM續頁!A106</f>
        <v>96</v>
      </c>
      <c r="C99" s="47">
        <f>BOM續頁!K106</f>
        <v>0</v>
      </c>
      <c r="D99" s="47">
        <f>BOM續頁!Q106</f>
        <v>0</v>
      </c>
      <c r="E99" s="33">
        <f>BOM續頁!R106</f>
        <v>0</v>
      </c>
      <c r="F99" s="33">
        <f>BOM續頁!S106</f>
        <v>0</v>
      </c>
      <c r="G99" s="31">
        <f>'治具 設備-ME'!G99</f>
        <v>0</v>
      </c>
      <c r="H99" s="31">
        <f>'治具 設備-ME'!H99</f>
        <v>0</v>
      </c>
      <c r="I99" s="31">
        <f>'治具 設備-ME'!I99</f>
        <v>0</v>
      </c>
      <c r="J99" s="98" t="str">
        <f>IF(AND('治具 設備-ME'!J99="V",'治具 設備-ME'!O99="V"),'治具 設備-ME'!J99," ")</f>
        <v xml:space="preserve"> </v>
      </c>
      <c r="K99" s="47" t="str">
        <f>IF(AND('治具 設備-ME'!J99="V",'治具 設備-ME'!O99="V"),'治具 設備-ME'!K99," ")</f>
        <v xml:space="preserve"> </v>
      </c>
      <c r="L99" s="99" t="str">
        <f>IF(AND('治具 設備-ME'!J99="V",'治具 設備-ME'!O99="V"),'治具 設備-ME'!L99," ")</f>
        <v xml:space="preserve"> </v>
      </c>
      <c r="M99" s="99" t="str">
        <f>IF(AND('治具 設備-ME'!J99="V",'治具 設備-ME'!O99="V"),'治具 設備-ME'!M99," ")</f>
        <v xml:space="preserve"> </v>
      </c>
      <c r="N99" s="260"/>
      <c r="O99" s="76" t="str">
        <f t="shared" si="2"/>
        <v xml:space="preserve"> </v>
      </c>
      <c r="P99" s="75"/>
      <c r="Q99" s="39" t="str">
        <f>IF(AND('治具 設備-ME'!J99="V",'治具 設備-ME'!P99="V"),'治具 設備-ME'!P99," ")</f>
        <v xml:space="preserve"> </v>
      </c>
      <c r="R99" s="39" t="str">
        <f>IF(AND('治具 設備-ME'!J99="V",'治具 設備-ME'!P99="V"),'治具 設備-ME'!Q99," ")</f>
        <v xml:space="preserve"> </v>
      </c>
      <c r="S99" s="39" t="str">
        <f>IF(AND('治具 設備-ME'!J99="V",'治具 設備-ME'!P99="V"),'治具 設備-ME'!R99," ")</f>
        <v xml:space="preserve"> </v>
      </c>
      <c r="T99" s="39" t="str">
        <f>IF(AND('治具 設備-ME'!J99="V",'治具 設備-ME'!P99="V"),'治具 設備-ME'!S99," ")</f>
        <v xml:space="preserve"> </v>
      </c>
      <c r="U99" s="260"/>
      <c r="V99" s="76" t="str">
        <f t="shared" si="3"/>
        <v xml:space="preserve"> </v>
      </c>
      <c r="W99" s="75"/>
    </row>
    <row r="100" spans="1:23" ht="85.9" customHeight="1">
      <c r="A100" s="47" t="str">
        <f>IF(BOM續頁!AC107="V","延", IF(BOM續頁!AD107="V","新","  "))</f>
        <v xml:space="preserve">  </v>
      </c>
      <c r="B100" s="91">
        <f>BOM續頁!A107</f>
        <v>97</v>
      </c>
      <c r="C100" s="47">
        <f>BOM續頁!K107</f>
        <v>0</v>
      </c>
      <c r="D100" s="47">
        <f>BOM續頁!Q107</f>
        <v>0</v>
      </c>
      <c r="E100" s="33">
        <f>BOM續頁!R107</f>
        <v>0</v>
      </c>
      <c r="F100" s="33">
        <f>BOM續頁!S107</f>
        <v>0</v>
      </c>
      <c r="G100" s="31">
        <f>'治具 設備-ME'!G100</f>
        <v>0</v>
      </c>
      <c r="H100" s="31">
        <f>'治具 設備-ME'!H100</f>
        <v>0</v>
      </c>
      <c r="I100" s="31">
        <f>'治具 設備-ME'!I100</f>
        <v>0</v>
      </c>
      <c r="J100" s="98" t="str">
        <f>IF(AND('治具 設備-ME'!J100="V",'治具 設備-ME'!O100="V"),'治具 設備-ME'!J100," ")</f>
        <v xml:space="preserve"> </v>
      </c>
      <c r="K100" s="47" t="str">
        <f>IF(AND('治具 設備-ME'!J100="V",'治具 設備-ME'!O100="V"),'治具 設備-ME'!K100," ")</f>
        <v xml:space="preserve"> </v>
      </c>
      <c r="L100" s="99" t="str">
        <f>IF(AND('治具 設備-ME'!J100="V",'治具 設備-ME'!O100="V"),'治具 設備-ME'!L100," ")</f>
        <v xml:space="preserve"> </v>
      </c>
      <c r="M100" s="99" t="str">
        <f>IF(AND('治具 設備-ME'!J100="V",'治具 設備-ME'!O100="V"),'治具 設備-ME'!M100," ")</f>
        <v xml:space="preserve"> </v>
      </c>
      <c r="N100" s="260"/>
      <c r="O100" s="76" t="str">
        <f t="shared" si="2"/>
        <v xml:space="preserve"> </v>
      </c>
      <c r="P100" s="75"/>
      <c r="Q100" s="39" t="str">
        <f>IF(AND('治具 設備-ME'!J100="V",'治具 設備-ME'!P100="V"),'治具 設備-ME'!P100," ")</f>
        <v xml:space="preserve"> </v>
      </c>
      <c r="R100" s="39" t="str">
        <f>IF(AND('治具 設備-ME'!J100="V",'治具 設備-ME'!P100="V"),'治具 設備-ME'!Q100," ")</f>
        <v xml:space="preserve"> </v>
      </c>
      <c r="S100" s="39" t="str">
        <f>IF(AND('治具 設備-ME'!J100="V",'治具 設備-ME'!P100="V"),'治具 設備-ME'!R100," ")</f>
        <v xml:space="preserve"> </v>
      </c>
      <c r="T100" s="39" t="str">
        <f>IF(AND('治具 設備-ME'!J100="V",'治具 設備-ME'!P100="V"),'治具 設備-ME'!S100," ")</f>
        <v xml:space="preserve"> </v>
      </c>
      <c r="U100" s="260"/>
      <c r="V100" s="76" t="str">
        <f t="shared" si="3"/>
        <v xml:space="preserve"> </v>
      </c>
      <c r="W100" s="75"/>
    </row>
    <row r="101" spans="1:23" ht="85.9" customHeight="1">
      <c r="A101" s="47" t="str">
        <f>IF(BOM續頁!AC108="V","延", IF(BOM續頁!AD108="V","新","  "))</f>
        <v xml:space="preserve">  </v>
      </c>
      <c r="B101" s="91">
        <f>BOM續頁!A108</f>
        <v>98</v>
      </c>
      <c r="C101" s="47">
        <f>BOM續頁!K108</f>
        <v>0</v>
      </c>
      <c r="D101" s="47">
        <f>BOM續頁!Q108</f>
        <v>0</v>
      </c>
      <c r="E101" s="33">
        <f>BOM續頁!R108</f>
        <v>0</v>
      </c>
      <c r="F101" s="33">
        <f>BOM續頁!S108</f>
        <v>0</v>
      </c>
      <c r="G101" s="31">
        <f>'治具 設備-ME'!G101</f>
        <v>0</v>
      </c>
      <c r="H101" s="31">
        <f>'治具 設備-ME'!H101</f>
        <v>0</v>
      </c>
      <c r="I101" s="31">
        <f>'治具 設備-ME'!I101</f>
        <v>0</v>
      </c>
      <c r="J101" s="98" t="str">
        <f>IF(AND('治具 設備-ME'!J101="V",'治具 設備-ME'!O101="V"),'治具 設備-ME'!J101," ")</f>
        <v xml:space="preserve"> </v>
      </c>
      <c r="K101" s="47" t="str">
        <f>IF(AND('治具 設備-ME'!J101="V",'治具 設備-ME'!O101="V"),'治具 設備-ME'!K101," ")</f>
        <v xml:space="preserve"> </v>
      </c>
      <c r="L101" s="99" t="str">
        <f>IF(AND('治具 設備-ME'!J101="V",'治具 設備-ME'!O101="V"),'治具 設備-ME'!L101," ")</f>
        <v xml:space="preserve"> </v>
      </c>
      <c r="M101" s="99" t="str">
        <f>IF(AND('治具 設備-ME'!J101="V",'治具 設備-ME'!O101="V"),'治具 設備-ME'!M101," ")</f>
        <v xml:space="preserve"> </v>
      </c>
      <c r="N101" s="260"/>
      <c r="O101" s="76" t="str">
        <f t="shared" si="2"/>
        <v xml:space="preserve"> </v>
      </c>
      <c r="P101" s="75"/>
      <c r="Q101" s="39" t="str">
        <f>IF(AND('治具 設備-ME'!J101="V",'治具 設備-ME'!P101="V"),'治具 設備-ME'!P101," ")</f>
        <v xml:space="preserve"> </v>
      </c>
      <c r="R101" s="39" t="str">
        <f>IF(AND('治具 設備-ME'!J101="V",'治具 設備-ME'!P101="V"),'治具 設備-ME'!Q101," ")</f>
        <v xml:space="preserve"> </v>
      </c>
      <c r="S101" s="39" t="str">
        <f>IF(AND('治具 設備-ME'!J101="V",'治具 設備-ME'!P101="V"),'治具 設備-ME'!R101," ")</f>
        <v xml:space="preserve"> </v>
      </c>
      <c r="T101" s="39" t="str">
        <f>IF(AND('治具 設備-ME'!J101="V",'治具 設備-ME'!P101="V"),'治具 設備-ME'!S101," ")</f>
        <v xml:space="preserve"> </v>
      </c>
      <c r="U101" s="260"/>
      <c r="V101" s="76" t="str">
        <f t="shared" si="3"/>
        <v xml:space="preserve"> </v>
      </c>
      <c r="W101" s="75"/>
    </row>
    <row r="102" spans="1:23" ht="85.9" customHeight="1">
      <c r="A102" s="47" t="str">
        <f>IF(BOM續頁!AC109="V","延", IF(BOM續頁!AD109="V","新","  "))</f>
        <v xml:space="preserve">  </v>
      </c>
      <c r="B102" s="91">
        <f>BOM續頁!A109</f>
        <v>99</v>
      </c>
      <c r="C102" s="47">
        <f>BOM續頁!K109</f>
        <v>0</v>
      </c>
      <c r="D102" s="47">
        <f>BOM續頁!Q109</f>
        <v>0</v>
      </c>
      <c r="E102" s="33">
        <f>BOM續頁!R109</f>
        <v>0</v>
      </c>
      <c r="F102" s="33">
        <f>BOM續頁!S109</f>
        <v>0</v>
      </c>
      <c r="G102" s="31">
        <f>'治具 設備-ME'!G102</f>
        <v>0</v>
      </c>
      <c r="H102" s="31">
        <f>'治具 設備-ME'!H102</f>
        <v>0</v>
      </c>
      <c r="I102" s="31">
        <f>'治具 設備-ME'!I102</f>
        <v>0</v>
      </c>
      <c r="J102" s="98" t="str">
        <f>IF(AND('治具 設備-ME'!J102="V",'治具 設備-ME'!O102="V"),'治具 設備-ME'!J102," ")</f>
        <v xml:space="preserve"> </v>
      </c>
      <c r="K102" s="47" t="str">
        <f>IF(AND('治具 設備-ME'!J102="V",'治具 設備-ME'!O102="V"),'治具 設備-ME'!K102," ")</f>
        <v xml:space="preserve"> </v>
      </c>
      <c r="L102" s="99" t="str">
        <f>IF(AND('治具 設備-ME'!J102="V",'治具 設備-ME'!O102="V"),'治具 設備-ME'!L102," ")</f>
        <v xml:space="preserve"> </v>
      </c>
      <c r="M102" s="99" t="str">
        <f>IF(AND('治具 設備-ME'!J102="V",'治具 設備-ME'!O102="V"),'治具 設備-ME'!M102," ")</f>
        <v xml:space="preserve"> </v>
      </c>
      <c r="N102" s="260"/>
      <c r="O102" s="76" t="str">
        <f t="shared" si="2"/>
        <v xml:space="preserve"> </v>
      </c>
      <c r="P102" s="75"/>
      <c r="Q102" s="39" t="str">
        <f>IF(AND('治具 設備-ME'!J102="V",'治具 設備-ME'!P102="V"),'治具 設備-ME'!P102," ")</f>
        <v xml:space="preserve"> </v>
      </c>
      <c r="R102" s="39" t="str">
        <f>IF(AND('治具 設備-ME'!J102="V",'治具 設備-ME'!P102="V"),'治具 設備-ME'!Q102," ")</f>
        <v xml:space="preserve"> </v>
      </c>
      <c r="S102" s="39" t="str">
        <f>IF(AND('治具 設備-ME'!J102="V",'治具 設備-ME'!P102="V"),'治具 設備-ME'!R102," ")</f>
        <v xml:space="preserve"> </v>
      </c>
      <c r="T102" s="39" t="str">
        <f>IF(AND('治具 設備-ME'!J102="V",'治具 設備-ME'!P102="V"),'治具 設備-ME'!S102," ")</f>
        <v xml:space="preserve"> </v>
      </c>
      <c r="U102" s="260"/>
      <c r="V102" s="76" t="str">
        <f t="shared" si="3"/>
        <v xml:space="preserve"> </v>
      </c>
      <c r="W102" s="75"/>
    </row>
    <row r="103" spans="1:23" ht="85.9" customHeight="1">
      <c r="A103" s="47" t="str">
        <f>IF(BOM續頁!AC110="V","延", IF(BOM續頁!AD110="V","新","  "))</f>
        <v xml:space="preserve">  </v>
      </c>
      <c r="B103" s="91">
        <f>BOM續頁!A110</f>
        <v>100</v>
      </c>
      <c r="C103" s="47">
        <f>BOM續頁!K110</f>
        <v>0</v>
      </c>
      <c r="D103" s="47">
        <f>BOM續頁!Q110</f>
        <v>0</v>
      </c>
      <c r="E103" s="33">
        <f>BOM續頁!R110</f>
        <v>0</v>
      </c>
      <c r="F103" s="33">
        <f>BOM續頁!S110</f>
        <v>0</v>
      </c>
      <c r="G103" s="31">
        <f>'治具 設備-ME'!G103</f>
        <v>0</v>
      </c>
      <c r="H103" s="31">
        <f>'治具 設備-ME'!H103</f>
        <v>0</v>
      </c>
      <c r="I103" s="31">
        <f>'治具 設備-ME'!I103</f>
        <v>0</v>
      </c>
      <c r="J103" s="98" t="str">
        <f>IF(AND('治具 設備-ME'!J103="V",'治具 設備-ME'!O103="V"),'治具 設備-ME'!J103," ")</f>
        <v xml:space="preserve"> </v>
      </c>
      <c r="K103" s="47" t="str">
        <f>IF(AND('治具 設備-ME'!J103="V",'治具 設備-ME'!O103="V"),'治具 設備-ME'!K103," ")</f>
        <v xml:space="preserve"> </v>
      </c>
      <c r="L103" s="99" t="str">
        <f>IF(AND('治具 設備-ME'!J103="V",'治具 設備-ME'!O103="V"),'治具 設備-ME'!L103," ")</f>
        <v xml:space="preserve"> </v>
      </c>
      <c r="M103" s="99" t="str">
        <f>IF(AND('治具 設備-ME'!J103="V",'治具 設備-ME'!O103="V"),'治具 設備-ME'!M103," ")</f>
        <v xml:space="preserve"> </v>
      </c>
      <c r="N103" s="260"/>
      <c r="O103" s="76" t="str">
        <f t="shared" si="2"/>
        <v xml:space="preserve"> </v>
      </c>
      <c r="P103" s="75"/>
      <c r="Q103" s="39" t="str">
        <f>IF(AND('治具 設備-ME'!J103="V",'治具 設備-ME'!P103="V"),'治具 設備-ME'!P103," ")</f>
        <v xml:space="preserve"> </v>
      </c>
      <c r="R103" s="39" t="str">
        <f>IF(AND('治具 設備-ME'!J103="V",'治具 設備-ME'!P103="V"),'治具 設備-ME'!Q103," ")</f>
        <v xml:space="preserve"> </v>
      </c>
      <c r="S103" s="39" t="str">
        <f>IF(AND('治具 設備-ME'!J103="V",'治具 設備-ME'!P103="V"),'治具 設備-ME'!R103," ")</f>
        <v xml:space="preserve"> </v>
      </c>
      <c r="T103" s="39" t="str">
        <f>IF(AND('治具 設備-ME'!J103="V",'治具 設備-ME'!P103="V"),'治具 設備-ME'!S103," ")</f>
        <v xml:space="preserve"> </v>
      </c>
      <c r="U103" s="260"/>
      <c r="V103" s="76" t="str">
        <f t="shared" si="3"/>
        <v xml:space="preserve"> </v>
      </c>
      <c r="W103" s="75"/>
    </row>
    <row r="104" spans="1:23" ht="85.9" customHeight="1">
      <c r="A104" s="47" t="str">
        <f>IF(BOM續頁!AC111="V","延", IF(BOM續頁!AD111="V","新","  "))</f>
        <v xml:space="preserve">  </v>
      </c>
      <c r="B104" s="91">
        <f>BOM續頁!A111</f>
        <v>101</v>
      </c>
      <c r="C104" s="47">
        <f>BOM續頁!K111</f>
        <v>0</v>
      </c>
      <c r="D104" s="47">
        <f>BOM續頁!Q111</f>
        <v>0</v>
      </c>
      <c r="E104" s="33">
        <f>BOM續頁!R111</f>
        <v>0</v>
      </c>
      <c r="F104" s="33">
        <f>BOM續頁!S111</f>
        <v>0</v>
      </c>
      <c r="G104" s="31">
        <f>'治具 設備-ME'!G104</f>
        <v>0</v>
      </c>
      <c r="H104" s="31">
        <f>'治具 設備-ME'!H104</f>
        <v>0</v>
      </c>
      <c r="I104" s="31">
        <f>'治具 設備-ME'!I104</f>
        <v>0</v>
      </c>
      <c r="J104" s="98" t="str">
        <f>IF(AND('治具 設備-ME'!J104="V",'治具 設備-ME'!O104="V"),'治具 設備-ME'!J104," ")</f>
        <v xml:space="preserve"> </v>
      </c>
      <c r="K104" s="47" t="str">
        <f>IF(AND('治具 設備-ME'!J104="V",'治具 設備-ME'!O104="V"),'治具 設備-ME'!K104," ")</f>
        <v xml:space="preserve"> </v>
      </c>
      <c r="L104" s="99" t="str">
        <f>IF(AND('治具 設備-ME'!J104="V",'治具 設備-ME'!O104="V"),'治具 設備-ME'!L104," ")</f>
        <v xml:space="preserve"> </v>
      </c>
      <c r="M104" s="99" t="str">
        <f>IF(AND('治具 設備-ME'!J104="V",'治具 設備-ME'!O104="V"),'治具 設備-ME'!M104," ")</f>
        <v xml:space="preserve"> </v>
      </c>
      <c r="N104" s="260"/>
      <c r="O104" s="76" t="str">
        <f t="shared" si="2"/>
        <v xml:space="preserve"> </v>
      </c>
      <c r="P104" s="75"/>
      <c r="Q104" s="39" t="str">
        <f>IF(AND('治具 設備-ME'!J104="V",'治具 設備-ME'!P104="V"),'治具 設備-ME'!P104," ")</f>
        <v xml:space="preserve"> </v>
      </c>
      <c r="R104" s="39" t="str">
        <f>IF(AND('治具 設備-ME'!J104="V",'治具 設備-ME'!P104="V"),'治具 設備-ME'!Q104," ")</f>
        <v xml:space="preserve"> </v>
      </c>
      <c r="S104" s="39" t="str">
        <f>IF(AND('治具 設備-ME'!J104="V",'治具 設備-ME'!P104="V"),'治具 設備-ME'!R104," ")</f>
        <v xml:space="preserve"> </v>
      </c>
      <c r="T104" s="39" t="str">
        <f>IF(AND('治具 設備-ME'!J104="V",'治具 設備-ME'!P104="V"),'治具 設備-ME'!S104," ")</f>
        <v xml:space="preserve"> </v>
      </c>
      <c r="U104" s="260"/>
      <c r="V104" s="76" t="str">
        <f t="shared" si="3"/>
        <v xml:space="preserve"> </v>
      </c>
      <c r="W104" s="75"/>
    </row>
    <row r="105" spans="1:23" ht="85.9" customHeight="1">
      <c r="A105" s="47" t="str">
        <f>IF(BOM續頁!AC112="V","延", IF(BOM續頁!AD112="V","新","  "))</f>
        <v xml:space="preserve">  </v>
      </c>
      <c r="B105" s="91">
        <f>BOM續頁!A112</f>
        <v>102</v>
      </c>
      <c r="C105" s="47">
        <f>BOM續頁!K112</f>
        <v>0</v>
      </c>
      <c r="D105" s="47">
        <f>BOM續頁!Q112</f>
        <v>0</v>
      </c>
      <c r="E105" s="33">
        <f>BOM續頁!R112</f>
        <v>0</v>
      </c>
      <c r="F105" s="33">
        <f>BOM續頁!S112</f>
        <v>0</v>
      </c>
      <c r="G105" s="31">
        <f>'治具 設備-ME'!G105</f>
        <v>0</v>
      </c>
      <c r="H105" s="31">
        <f>'治具 設備-ME'!H105</f>
        <v>0</v>
      </c>
      <c r="I105" s="31">
        <f>'治具 設備-ME'!I105</f>
        <v>0</v>
      </c>
      <c r="J105" s="98" t="str">
        <f>IF(AND('治具 設備-ME'!J105="V",'治具 設備-ME'!O105="V"),'治具 設備-ME'!J105," ")</f>
        <v xml:space="preserve"> </v>
      </c>
      <c r="K105" s="47" t="str">
        <f>IF(AND('治具 設備-ME'!J105="V",'治具 設備-ME'!O105="V"),'治具 設備-ME'!K105," ")</f>
        <v xml:space="preserve"> </v>
      </c>
      <c r="L105" s="99" t="str">
        <f>IF(AND('治具 設備-ME'!J105="V",'治具 設備-ME'!O105="V"),'治具 設備-ME'!L105," ")</f>
        <v xml:space="preserve"> </v>
      </c>
      <c r="M105" s="99" t="str">
        <f>IF(AND('治具 設備-ME'!J105="V",'治具 設備-ME'!O105="V"),'治具 設備-ME'!M105," ")</f>
        <v xml:space="preserve"> </v>
      </c>
      <c r="N105" s="260"/>
      <c r="O105" s="76" t="str">
        <f t="shared" si="2"/>
        <v xml:space="preserve"> </v>
      </c>
      <c r="P105" s="75"/>
      <c r="Q105" s="39" t="str">
        <f>IF(AND('治具 設備-ME'!J105="V",'治具 設備-ME'!P105="V"),'治具 設備-ME'!P105," ")</f>
        <v xml:space="preserve"> </v>
      </c>
      <c r="R105" s="39" t="str">
        <f>IF(AND('治具 設備-ME'!J105="V",'治具 設備-ME'!P105="V"),'治具 設備-ME'!Q105," ")</f>
        <v xml:space="preserve"> </v>
      </c>
      <c r="S105" s="39" t="str">
        <f>IF(AND('治具 設備-ME'!J105="V",'治具 設備-ME'!P105="V"),'治具 設備-ME'!R105," ")</f>
        <v xml:space="preserve"> </v>
      </c>
      <c r="T105" s="39" t="str">
        <f>IF(AND('治具 設備-ME'!J105="V",'治具 設備-ME'!P105="V"),'治具 設備-ME'!S105," ")</f>
        <v xml:space="preserve"> </v>
      </c>
      <c r="U105" s="260"/>
      <c r="V105" s="76" t="str">
        <f t="shared" si="3"/>
        <v xml:space="preserve"> </v>
      </c>
      <c r="W105" s="75"/>
    </row>
    <row r="106" spans="1:23" ht="85.9" customHeight="1">
      <c r="A106" s="47" t="str">
        <f>IF(BOM續頁!AC113="V","延", IF(BOM續頁!AD113="V","新","  "))</f>
        <v xml:space="preserve">  </v>
      </c>
      <c r="B106" s="91">
        <f>BOM續頁!A113</f>
        <v>103</v>
      </c>
      <c r="C106" s="47">
        <f>BOM續頁!K113</f>
        <v>0</v>
      </c>
      <c r="D106" s="47">
        <f>BOM續頁!Q113</f>
        <v>0</v>
      </c>
      <c r="E106" s="33">
        <f>BOM續頁!R113</f>
        <v>0</v>
      </c>
      <c r="F106" s="33">
        <f>BOM續頁!S113</f>
        <v>0</v>
      </c>
      <c r="G106" s="31">
        <f>'治具 設備-ME'!G106</f>
        <v>0</v>
      </c>
      <c r="H106" s="31">
        <f>'治具 設備-ME'!H106</f>
        <v>0</v>
      </c>
      <c r="I106" s="31">
        <f>'治具 設備-ME'!I106</f>
        <v>0</v>
      </c>
      <c r="J106" s="98" t="str">
        <f>IF(AND('治具 設備-ME'!J106="V",'治具 設備-ME'!O106="V"),'治具 設備-ME'!J106," ")</f>
        <v xml:space="preserve"> </v>
      </c>
      <c r="K106" s="47" t="str">
        <f>IF(AND('治具 設備-ME'!J106="V",'治具 設備-ME'!O106="V"),'治具 設備-ME'!K106," ")</f>
        <v xml:space="preserve"> </v>
      </c>
      <c r="L106" s="99" t="str">
        <f>IF(AND('治具 設備-ME'!J106="V",'治具 設備-ME'!O106="V"),'治具 設備-ME'!L106," ")</f>
        <v xml:space="preserve"> </v>
      </c>
      <c r="M106" s="99" t="str">
        <f>IF(AND('治具 設備-ME'!J106="V",'治具 設備-ME'!O106="V"),'治具 設備-ME'!M106," ")</f>
        <v xml:space="preserve"> </v>
      </c>
      <c r="N106" s="260"/>
      <c r="O106" s="76" t="str">
        <f t="shared" si="2"/>
        <v xml:space="preserve"> </v>
      </c>
      <c r="P106" s="75"/>
      <c r="Q106" s="39" t="str">
        <f>IF(AND('治具 設備-ME'!J106="V",'治具 設備-ME'!P106="V"),'治具 設備-ME'!P106," ")</f>
        <v xml:space="preserve"> </v>
      </c>
      <c r="R106" s="39" t="str">
        <f>IF(AND('治具 設備-ME'!J106="V",'治具 設備-ME'!P106="V"),'治具 設備-ME'!Q106," ")</f>
        <v xml:space="preserve"> </v>
      </c>
      <c r="S106" s="39" t="str">
        <f>IF(AND('治具 設備-ME'!J106="V",'治具 設備-ME'!P106="V"),'治具 設備-ME'!R106," ")</f>
        <v xml:space="preserve"> </v>
      </c>
      <c r="T106" s="39" t="str">
        <f>IF(AND('治具 設備-ME'!J106="V",'治具 設備-ME'!P106="V"),'治具 設備-ME'!S106," ")</f>
        <v xml:space="preserve"> </v>
      </c>
      <c r="U106" s="260"/>
      <c r="V106" s="76" t="str">
        <f t="shared" si="3"/>
        <v xml:space="preserve"> </v>
      </c>
      <c r="W106" s="75"/>
    </row>
    <row r="107" spans="1:23" ht="85.9" customHeight="1">
      <c r="A107" s="47" t="str">
        <f>IF(BOM續頁!AC114="V","延", IF(BOM續頁!AD114="V","新","  "))</f>
        <v xml:space="preserve">  </v>
      </c>
      <c r="B107" s="91">
        <f>BOM續頁!A114</f>
        <v>104</v>
      </c>
      <c r="C107" s="47">
        <f>BOM續頁!K114</f>
        <v>0</v>
      </c>
      <c r="D107" s="47">
        <f>BOM續頁!Q114</f>
        <v>0</v>
      </c>
      <c r="E107" s="33">
        <f>BOM續頁!R114</f>
        <v>0</v>
      </c>
      <c r="F107" s="33">
        <f>BOM續頁!S114</f>
        <v>0</v>
      </c>
      <c r="G107" s="31">
        <f>'治具 設備-ME'!G107</f>
        <v>0</v>
      </c>
      <c r="H107" s="31">
        <f>'治具 設備-ME'!H107</f>
        <v>0</v>
      </c>
      <c r="I107" s="31">
        <f>'治具 設備-ME'!I107</f>
        <v>0</v>
      </c>
      <c r="J107" s="98" t="str">
        <f>IF(AND('治具 設備-ME'!J107="V",'治具 設備-ME'!O107="V"),'治具 設備-ME'!J107," ")</f>
        <v xml:space="preserve"> </v>
      </c>
      <c r="K107" s="47" t="str">
        <f>IF(AND('治具 設備-ME'!J107="V",'治具 設備-ME'!O107="V"),'治具 設備-ME'!K107," ")</f>
        <v xml:space="preserve"> </v>
      </c>
      <c r="L107" s="99" t="str">
        <f>IF(AND('治具 設備-ME'!J107="V",'治具 設備-ME'!O107="V"),'治具 設備-ME'!L107," ")</f>
        <v xml:space="preserve"> </v>
      </c>
      <c r="M107" s="99" t="str">
        <f>IF(AND('治具 設備-ME'!J107="V",'治具 設備-ME'!O107="V"),'治具 設備-ME'!M107," ")</f>
        <v xml:space="preserve"> </v>
      </c>
      <c r="N107" s="260"/>
      <c r="O107" s="76" t="str">
        <f t="shared" si="2"/>
        <v xml:space="preserve"> </v>
      </c>
      <c r="P107" s="75"/>
      <c r="Q107" s="39" t="str">
        <f>IF(AND('治具 設備-ME'!J107="V",'治具 設備-ME'!P107="V"),'治具 設備-ME'!P107," ")</f>
        <v xml:space="preserve"> </v>
      </c>
      <c r="R107" s="39" t="str">
        <f>IF(AND('治具 設備-ME'!J107="V",'治具 設備-ME'!P107="V"),'治具 設備-ME'!Q107," ")</f>
        <v xml:space="preserve"> </v>
      </c>
      <c r="S107" s="39" t="str">
        <f>IF(AND('治具 設備-ME'!J107="V",'治具 設備-ME'!P107="V"),'治具 設備-ME'!R107," ")</f>
        <v xml:space="preserve"> </v>
      </c>
      <c r="T107" s="39" t="str">
        <f>IF(AND('治具 設備-ME'!J107="V",'治具 設備-ME'!P107="V"),'治具 設備-ME'!S107," ")</f>
        <v xml:space="preserve"> </v>
      </c>
      <c r="U107" s="260"/>
      <c r="V107" s="76" t="str">
        <f t="shared" si="3"/>
        <v xml:space="preserve"> </v>
      </c>
      <c r="W107" s="75"/>
    </row>
    <row r="108" spans="1:23" ht="85.9" customHeight="1">
      <c r="A108" s="47" t="str">
        <f>IF(BOM續頁!AC115="V","延", IF(BOM續頁!AD115="V","新","  "))</f>
        <v xml:space="preserve">  </v>
      </c>
      <c r="B108" s="91">
        <f>BOM續頁!A115</f>
        <v>105</v>
      </c>
      <c r="C108" s="47">
        <f>BOM續頁!K115</f>
        <v>0</v>
      </c>
      <c r="D108" s="47">
        <f>BOM續頁!Q115</f>
        <v>0</v>
      </c>
      <c r="E108" s="33">
        <f>BOM續頁!R115</f>
        <v>0</v>
      </c>
      <c r="F108" s="33">
        <f>BOM續頁!S115</f>
        <v>0</v>
      </c>
      <c r="G108" s="31">
        <f>'治具 設備-ME'!G108</f>
        <v>0</v>
      </c>
      <c r="H108" s="31">
        <f>'治具 設備-ME'!H108</f>
        <v>0</v>
      </c>
      <c r="I108" s="31">
        <f>'治具 設備-ME'!I108</f>
        <v>0</v>
      </c>
      <c r="J108" s="98" t="str">
        <f>IF(AND('治具 設備-ME'!J108="V",'治具 設備-ME'!O108="V"),'治具 設備-ME'!J108," ")</f>
        <v xml:space="preserve"> </v>
      </c>
      <c r="K108" s="47" t="str">
        <f>IF(AND('治具 設備-ME'!J108="V",'治具 設備-ME'!O108="V"),'治具 設備-ME'!K108," ")</f>
        <v xml:space="preserve"> </v>
      </c>
      <c r="L108" s="99" t="str">
        <f>IF(AND('治具 設備-ME'!J108="V",'治具 設備-ME'!O108="V"),'治具 設備-ME'!L108," ")</f>
        <v xml:space="preserve"> </v>
      </c>
      <c r="M108" s="99" t="str">
        <f>IF(AND('治具 設備-ME'!J108="V",'治具 設備-ME'!O108="V"),'治具 設備-ME'!M108," ")</f>
        <v xml:space="preserve"> </v>
      </c>
      <c r="N108" s="260"/>
      <c r="O108" s="76" t="str">
        <f t="shared" si="2"/>
        <v xml:space="preserve"> </v>
      </c>
      <c r="P108" s="75"/>
      <c r="Q108" s="39" t="str">
        <f>IF(AND('治具 設備-ME'!J108="V",'治具 設備-ME'!P108="V"),'治具 設備-ME'!P108," ")</f>
        <v xml:space="preserve"> </v>
      </c>
      <c r="R108" s="39" t="str">
        <f>IF(AND('治具 設備-ME'!J108="V",'治具 設備-ME'!P108="V"),'治具 設備-ME'!Q108," ")</f>
        <v xml:space="preserve"> </v>
      </c>
      <c r="S108" s="39" t="str">
        <f>IF(AND('治具 設備-ME'!J108="V",'治具 設備-ME'!P108="V"),'治具 設備-ME'!R108," ")</f>
        <v xml:space="preserve"> </v>
      </c>
      <c r="T108" s="39" t="str">
        <f>IF(AND('治具 設備-ME'!J108="V",'治具 設備-ME'!P108="V"),'治具 設備-ME'!S108," ")</f>
        <v xml:space="preserve"> </v>
      </c>
      <c r="U108" s="260"/>
      <c r="V108" s="76" t="str">
        <f t="shared" si="3"/>
        <v xml:space="preserve"> </v>
      </c>
      <c r="W108" s="75"/>
    </row>
    <row r="109" spans="1:23" ht="85.9" customHeight="1">
      <c r="A109" s="47" t="str">
        <f>IF(BOM續頁!AC116="V","延", IF(BOM續頁!AD116="V","新","  "))</f>
        <v xml:space="preserve">  </v>
      </c>
      <c r="B109" s="91">
        <f>BOM續頁!A116</f>
        <v>106</v>
      </c>
      <c r="C109" s="47">
        <f>BOM續頁!K116</f>
        <v>0</v>
      </c>
      <c r="D109" s="47">
        <f>BOM續頁!Q116</f>
        <v>0</v>
      </c>
      <c r="E109" s="33">
        <f>BOM續頁!R116</f>
        <v>0</v>
      </c>
      <c r="F109" s="33">
        <f>BOM續頁!S116</f>
        <v>0</v>
      </c>
      <c r="G109" s="31">
        <f>'治具 設備-ME'!G109</f>
        <v>0</v>
      </c>
      <c r="H109" s="31">
        <f>'治具 設備-ME'!H109</f>
        <v>0</v>
      </c>
      <c r="I109" s="31">
        <f>'治具 設備-ME'!I109</f>
        <v>0</v>
      </c>
      <c r="J109" s="98" t="str">
        <f>IF(AND('治具 設備-ME'!J109="V",'治具 設備-ME'!O109="V"),'治具 設備-ME'!J109," ")</f>
        <v xml:space="preserve"> </v>
      </c>
      <c r="K109" s="47" t="str">
        <f>IF(AND('治具 設備-ME'!J109="V",'治具 設備-ME'!O109="V"),'治具 設備-ME'!K109," ")</f>
        <v xml:space="preserve"> </v>
      </c>
      <c r="L109" s="99" t="str">
        <f>IF(AND('治具 設備-ME'!J109="V",'治具 設備-ME'!O109="V"),'治具 設備-ME'!L109," ")</f>
        <v xml:space="preserve"> </v>
      </c>
      <c r="M109" s="99" t="str">
        <f>IF(AND('治具 設備-ME'!J109="V",'治具 設備-ME'!O109="V"),'治具 設備-ME'!M109," ")</f>
        <v xml:space="preserve"> </v>
      </c>
      <c r="N109" s="260"/>
      <c r="O109" s="76" t="str">
        <f t="shared" si="2"/>
        <v xml:space="preserve"> </v>
      </c>
      <c r="P109" s="75"/>
      <c r="Q109" s="39" t="str">
        <f>IF(AND('治具 設備-ME'!J109="V",'治具 設備-ME'!P109="V"),'治具 設備-ME'!P109," ")</f>
        <v xml:space="preserve"> </v>
      </c>
      <c r="R109" s="39" t="str">
        <f>IF(AND('治具 設備-ME'!J109="V",'治具 設備-ME'!P109="V"),'治具 設備-ME'!Q109," ")</f>
        <v xml:space="preserve"> </v>
      </c>
      <c r="S109" s="39" t="str">
        <f>IF(AND('治具 設備-ME'!J109="V",'治具 設備-ME'!P109="V"),'治具 設備-ME'!R109," ")</f>
        <v xml:space="preserve"> </v>
      </c>
      <c r="T109" s="39" t="str">
        <f>IF(AND('治具 設備-ME'!J109="V",'治具 設備-ME'!P109="V"),'治具 設備-ME'!S109," ")</f>
        <v xml:space="preserve"> </v>
      </c>
      <c r="U109" s="260"/>
      <c r="V109" s="76" t="str">
        <f t="shared" si="3"/>
        <v xml:space="preserve"> </v>
      </c>
      <c r="W109" s="75"/>
    </row>
    <row r="110" spans="1:23" ht="85.9" customHeight="1">
      <c r="A110" s="47" t="str">
        <f>IF(BOM續頁!AC117="V","延", IF(BOM續頁!AD117="V","新","  "))</f>
        <v xml:space="preserve">  </v>
      </c>
      <c r="B110" s="91">
        <f>BOM續頁!A117</f>
        <v>107</v>
      </c>
      <c r="C110" s="47">
        <f>BOM續頁!K117</f>
        <v>0</v>
      </c>
      <c r="D110" s="47">
        <f>BOM續頁!Q117</f>
        <v>0</v>
      </c>
      <c r="E110" s="33">
        <f>BOM續頁!R117</f>
        <v>0</v>
      </c>
      <c r="F110" s="33">
        <f>BOM續頁!S117</f>
        <v>0</v>
      </c>
      <c r="G110" s="31">
        <f>'治具 設備-ME'!G110</f>
        <v>0</v>
      </c>
      <c r="H110" s="31">
        <f>'治具 設備-ME'!H110</f>
        <v>0</v>
      </c>
      <c r="I110" s="31">
        <f>'治具 設備-ME'!I110</f>
        <v>0</v>
      </c>
      <c r="J110" s="98" t="str">
        <f>IF(AND('治具 設備-ME'!J110="V",'治具 設備-ME'!O110="V"),'治具 設備-ME'!J110," ")</f>
        <v xml:space="preserve"> </v>
      </c>
      <c r="K110" s="47" t="str">
        <f>IF(AND('治具 設備-ME'!J110="V",'治具 設備-ME'!O110="V"),'治具 設備-ME'!K110," ")</f>
        <v xml:space="preserve"> </v>
      </c>
      <c r="L110" s="99" t="str">
        <f>IF(AND('治具 設備-ME'!J110="V",'治具 設備-ME'!O110="V"),'治具 設備-ME'!L110," ")</f>
        <v xml:space="preserve"> </v>
      </c>
      <c r="M110" s="99" t="str">
        <f>IF(AND('治具 設備-ME'!J110="V",'治具 設備-ME'!O110="V"),'治具 設備-ME'!M110," ")</f>
        <v xml:space="preserve"> </v>
      </c>
      <c r="N110" s="260"/>
      <c r="O110" s="76" t="str">
        <f t="shared" si="2"/>
        <v xml:space="preserve"> </v>
      </c>
      <c r="P110" s="75"/>
      <c r="Q110" s="39" t="str">
        <f>IF(AND('治具 設備-ME'!J110="V",'治具 設備-ME'!P110="V"),'治具 設備-ME'!P110," ")</f>
        <v xml:space="preserve"> </v>
      </c>
      <c r="R110" s="39" t="str">
        <f>IF(AND('治具 設備-ME'!J110="V",'治具 設備-ME'!P110="V"),'治具 設備-ME'!Q110," ")</f>
        <v xml:space="preserve"> </v>
      </c>
      <c r="S110" s="39" t="str">
        <f>IF(AND('治具 設備-ME'!J110="V",'治具 設備-ME'!P110="V"),'治具 設備-ME'!R110," ")</f>
        <v xml:space="preserve"> </v>
      </c>
      <c r="T110" s="39" t="str">
        <f>IF(AND('治具 設備-ME'!J110="V",'治具 設備-ME'!P110="V"),'治具 設備-ME'!S110," ")</f>
        <v xml:space="preserve"> </v>
      </c>
      <c r="U110" s="260"/>
      <c r="V110" s="76" t="str">
        <f t="shared" si="3"/>
        <v xml:space="preserve"> </v>
      </c>
      <c r="W110" s="75"/>
    </row>
    <row r="111" spans="1:23" ht="85.9" customHeight="1">
      <c r="A111" s="47" t="str">
        <f>IF(BOM續頁!AC118="V","延", IF(BOM續頁!AD118="V","新","  "))</f>
        <v xml:space="preserve">  </v>
      </c>
      <c r="B111" s="91">
        <f>BOM續頁!A118</f>
        <v>108</v>
      </c>
      <c r="C111" s="47">
        <f>BOM續頁!K118</f>
        <v>0</v>
      </c>
      <c r="D111" s="47">
        <f>BOM續頁!Q118</f>
        <v>0</v>
      </c>
      <c r="E111" s="33">
        <f>BOM續頁!R118</f>
        <v>0</v>
      </c>
      <c r="F111" s="33">
        <f>BOM續頁!S118</f>
        <v>0</v>
      </c>
      <c r="G111" s="31">
        <f>'治具 設備-ME'!G111</f>
        <v>0</v>
      </c>
      <c r="H111" s="31">
        <f>'治具 設備-ME'!H111</f>
        <v>0</v>
      </c>
      <c r="I111" s="31">
        <f>'治具 設備-ME'!I111</f>
        <v>0</v>
      </c>
      <c r="J111" s="98" t="str">
        <f>IF(AND('治具 設備-ME'!J111="V",'治具 設備-ME'!O111="V"),'治具 設備-ME'!J111," ")</f>
        <v xml:space="preserve"> </v>
      </c>
      <c r="K111" s="47" t="str">
        <f>IF(AND('治具 設備-ME'!J111="V",'治具 設備-ME'!O111="V"),'治具 設備-ME'!K111," ")</f>
        <v xml:space="preserve"> </v>
      </c>
      <c r="L111" s="99" t="str">
        <f>IF(AND('治具 設備-ME'!J111="V",'治具 設備-ME'!O111="V"),'治具 設備-ME'!L111," ")</f>
        <v xml:space="preserve"> </v>
      </c>
      <c r="M111" s="99" t="str">
        <f>IF(AND('治具 設備-ME'!J111="V",'治具 設備-ME'!O111="V"),'治具 設備-ME'!M111," ")</f>
        <v xml:space="preserve"> </v>
      </c>
      <c r="N111" s="260"/>
      <c r="O111" s="76" t="str">
        <f t="shared" si="2"/>
        <v xml:space="preserve"> </v>
      </c>
      <c r="P111" s="75"/>
      <c r="Q111" s="39" t="str">
        <f>IF(AND('治具 設備-ME'!J111="V",'治具 設備-ME'!P111="V"),'治具 設備-ME'!P111," ")</f>
        <v xml:space="preserve"> </v>
      </c>
      <c r="R111" s="39" t="str">
        <f>IF(AND('治具 設備-ME'!J111="V",'治具 設備-ME'!P111="V"),'治具 設備-ME'!Q111," ")</f>
        <v xml:space="preserve"> </v>
      </c>
      <c r="S111" s="39" t="str">
        <f>IF(AND('治具 設備-ME'!J111="V",'治具 設備-ME'!P111="V"),'治具 設備-ME'!R111," ")</f>
        <v xml:space="preserve"> </v>
      </c>
      <c r="T111" s="39" t="str">
        <f>IF(AND('治具 設備-ME'!J111="V",'治具 設備-ME'!P111="V"),'治具 設備-ME'!S111," ")</f>
        <v xml:space="preserve"> </v>
      </c>
      <c r="U111" s="260"/>
      <c r="V111" s="76" t="str">
        <f t="shared" si="3"/>
        <v xml:space="preserve"> </v>
      </c>
      <c r="W111" s="75"/>
    </row>
    <row r="112" spans="1:23" ht="85.9" customHeight="1">
      <c r="A112" s="47" t="str">
        <f>IF(BOM續頁!AC119="V","延", IF(BOM續頁!AD119="V","新","  "))</f>
        <v xml:space="preserve">  </v>
      </c>
      <c r="B112" s="91">
        <f>BOM續頁!A119</f>
        <v>109</v>
      </c>
      <c r="C112" s="47">
        <f>BOM續頁!K119</f>
        <v>0</v>
      </c>
      <c r="D112" s="47">
        <f>BOM續頁!Q119</f>
        <v>0</v>
      </c>
      <c r="E112" s="33">
        <f>BOM續頁!R119</f>
        <v>0</v>
      </c>
      <c r="F112" s="33">
        <f>BOM續頁!S119</f>
        <v>0</v>
      </c>
      <c r="G112" s="31">
        <f>'治具 設備-ME'!G112</f>
        <v>0</v>
      </c>
      <c r="H112" s="31">
        <f>'治具 設備-ME'!H112</f>
        <v>0</v>
      </c>
      <c r="I112" s="31">
        <f>'治具 設備-ME'!I112</f>
        <v>0</v>
      </c>
      <c r="J112" s="98" t="str">
        <f>IF(AND('治具 設備-ME'!J112="V",'治具 設備-ME'!O112="V"),'治具 設備-ME'!J112," ")</f>
        <v xml:space="preserve"> </v>
      </c>
      <c r="K112" s="47" t="str">
        <f>IF(AND('治具 設備-ME'!J112="V",'治具 設備-ME'!O112="V"),'治具 設備-ME'!K112," ")</f>
        <v xml:space="preserve"> </v>
      </c>
      <c r="L112" s="99" t="str">
        <f>IF(AND('治具 設備-ME'!J112="V",'治具 設備-ME'!O112="V"),'治具 設備-ME'!L112," ")</f>
        <v xml:space="preserve"> </v>
      </c>
      <c r="M112" s="99" t="str">
        <f>IF(AND('治具 設備-ME'!J112="V",'治具 設備-ME'!O112="V"),'治具 設備-ME'!M112," ")</f>
        <v xml:space="preserve"> </v>
      </c>
      <c r="N112" s="260"/>
      <c r="O112" s="76" t="str">
        <f t="shared" si="2"/>
        <v xml:space="preserve"> </v>
      </c>
      <c r="P112" s="75"/>
      <c r="Q112" s="39" t="str">
        <f>IF(AND('治具 設備-ME'!J112="V",'治具 設備-ME'!P112="V"),'治具 設備-ME'!P112," ")</f>
        <v xml:space="preserve"> </v>
      </c>
      <c r="R112" s="39" t="str">
        <f>IF(AND('治具 設備-ME'!J112="V",'治具 設備-ME'!P112="V"),'治具 設備-ME'!Q112," ")</f>
        <v xml:space="preserve"> </v>
      </c>
      <c r="S112" s="39" t="str">
        <f>IF(AND('治具 設備-ME'!J112="V",'治具 設備-ME'!P112="V"),'治具 設備-ME'!R112," ")</f>
        <v xml:space="preserve"> </v>
      </c>
      <c r="T112" s="39" t="str">
        <f>IF(AND('治具 設備-ME'!J112="V",'治具 設備-ME'!P112="V"),'治具 設備-ME'!S112," ")</f>
        <v xml:space="preserve"> </v>
      </c>
      <c r="U112" s="260"/>
      <c r="V112" s="76" t="str">
        <f t="shared" si="3"/>
        <v xml:space="preserve"> </v>
      </c>
      <c r="W112" s="75"/>
    </row>
    <row r="113" spans="1:23" ht="85.9" customHeight="1">
      <c r="A113" s="47" t="str">
        <f>IF(BOM續頁!AC120="V","延", IF(BOM續頁!AD120="V","新","  "))</f>
        <v xml:space="preserve">  </v>
      </c>
      <c r="B113" s="91">
        <f>BOM續頁!A120</f>
        <v>110</v>
      </c>
      <c r="C113" s="47">
        <f>BOM續頁!K120</f>
        <v>0</v>
      </c>
      <c r="D113" s="47">
        <f>BOM續頁!Q120</f>
        <v>0</v>
      </c>
      <c r="E113" s="33">
        <f>BOM續頁!R120</f>
        <v>0</v>
      </c>
      <c r="F113" s="33">
        <f>BOM續頁!S120</f>
        <v>0</v>
      </c>
      <c r="G113" s="31">
        <f>'治具 設備-ME'!G113</f>
        <v>0</v>
      </c>
      <c r="H113" s="31">
        <f>'治具 設備-ME'!H113</f>
        <v>0</v>
      </c>
      <c r="I113" s="31">
        <f>'治具 設備-ME'!I113</f>
        <v>0</v>
      </c>
      <c r="J113" s="98" t="str">
        <f>IF(AND('治具 設備-ME'!J113="V",'治具 設備-ME'!O113="V"),'治具 設備-ME'!J113," ")</f>
        <v xml:space="preserve"> </v>
      </c>
      <c r="K113" s="47" t="str">
        <f>IF(AND('治具 設備-ME'!J113="V",'治具 設備-ME'!O113="V"),'治具 設備-ME'!K113," ")</f>
        <v xml:space="preserve"> </v>
      </c>
      <c r="L113" s="99" t="str">
        <f>IF(AND('治具 設備-ME'!J113="V",'治具 設備-ME'!O113="V"),'治具 設備-ME'!L113," ")</f>
        <v xml:space="preserve"> </v>
      </c>
      <c r="M113" s="99" t="str">
        <f>IF(AND('治具 設備-ME'!J113="V",'治具 設備-ME'!O113="V"),'治具 設備-ME'!M113," ")</f>
        <v xml:space="preserve"> </v>
      </c>
      <c r="N113" s="260"/>
      <c r="O113" s="76" t="str">
        <f t="shared" si="2"/>
        <v xml:space="preserve"> </v>
      </c>
      <c r="P113" s="75"/>
      <c r="Q113" s="39" t="str">
        <f>IF(AND('治具 設備-ME'!J113="V",'治具 設備-ME'!P113="V"),'治具 設備-ME'!P113," ")</f>
        <v xml:space="preserve"> </v>
      </c>
      <c r="R113" s="39" t="str">
        <f>IF(AND('治具 設備-ME'!J113="V",'治具 設備-ME'!P113="V"),'治具 設備-ME'!Q113," ")</f>
        <v xml:space="preserve"> </v>
      </c>
      <c r="S113" s="39" t="str">
        <f>IF(AND('治具 設備-ME'!J113="V",'治具 設備-ME'!P113="V"),'治具 設備-ME'!R113," ")</f>
        <v xml:space="preserve"> </v>
      </c>
      <c r="T113" s="39" t="str">
        <f>IF(AND('治具 設備-ME'!J113="V",'治具 設備-ME'!P113="V"),'治具 設備-ME'!S113," ")</f>
        <v xml:space="preserve"> </v>
      </c>
      <c r="U113" s="260"/>
      <c r="V113" s="76" t="str">
        <f t="shared" si="3"/>
        <v xml:space="preserve"> </v>
      </c>
      <c r="W113" s="75"/>
    </row>
    <row r="114" spans="1:23" ht="85.9" customHeight="1">
      <c r="A114" s="47" t="str">
        <f>IF(BOM續頁!AC121="V","延", IF(BOM續頁!AD121="V","新","  "))</f>
        <v xml:space="preserve">  </v>
      </c>
      <c r="B114" s="91">
        <f>BOM續頁!A121</f>
        <v>111</v>
      </c>
      <c r="C114" s="47">
        <f>BOM續頁!K121</f>
        <v>0</v>
      </c>
      <c r="D114" s="47">
        <f>BOM續頁!Q121</f>
        <v>0</v>
      </c>
      <c r="E114" s="33">
        <f>BOM續頁!R121</f>
        <v>0</v>
      </c>
      <c r="F114" s="33">
        <f>BOM續頁!S121</f>
        <v>0</v>
      </c>
      <c r="G114" s="31">
        <f>'治具 設備-ME'!G114</f>
        <v>0</v>
      </c>
      <c r="H114" s="31">
        <f>'治具 設備-ME'!H114</f>
        <v>0</v>
      </c>
      <c r="I114" s="31">
        <f>'治具 設備-ME'!I114</f>
        <v>0</v>
      </c>
      <c r="J114" s="98" t="str">
        <f>IF(AND('治具 設備-ME'!J114="V",'治具 設備-ME'!O114="V"),'治具 設備-ME'!J114," ")</f>
        <v xml:space="preserve"> </v>
      </c>
      <c r="K114" s="47" t="str">
        <f>IF(AND('治具 設備-ME'!J114="V",'治具 設備-ME'!O114="V"),'治具 設備-ME'!K114," ")</f>
        <v xml:space="preserve"> </v>
      </c>
      <c r="L114" s="99" t="str">
        <f>IF(AND('治具 設備-ME'!J114="V",'治具 設備-ME'!O114="V"),'治具 設備-ME'!L114," ")</f>
        <v xml:space="preserve"> </v>
      </c>
      <c r="M114" s="99" t="str">
        <f>IF(AND('治具 設備-ME'!J114="V",'治具 設備-ME'!O114="V"),'治具 設備-ME'!M114," ")</f>
        <v xml:space="preserve"> </v>
      </c>
      <c r="N114" s="260"/>
      <c r="O114" s="76" t="str">
        <f t="shared" si="2"/>
        <v xml:space="preserve"> </v>
      </c>
      <c r="P114" s="75"/>
      <c r="Q114" s="39" t="str">
        <f>IF(AND('治具 設備-ME'!J114="V",'治具 設備-ME'!P114="V"),'治具 設備-ME'!P114," ")</f>
        <v xml:space="preserve"> </v>
      </c>
      <c r="R114" s="39" t="str">
        <f>IF(AND('治具 設備-ME'!J114="V",'治具 設備-ME'!P114="V"),'治具 設備-ME'!Q114," ")</f>
        <v xml:space="preserve"> </v>
      </c>
      <c r="S114" s="39" t="str">
        <f>IF(AND('治具 設備-ME'!J114="V",'治具 設備-ME'!P114="V"),'治具 設備-ME'!R114," ")</f>
        <v xml:space="preserve"> </v>
      </c>
      <c r="T114" s="39" t="str">
        <f>IF(AND('治具 設備-ME'!J114="V",'治具 設備-ME'!P114="V"),'治具 設備-ME'!S114," ")</f>
        <v xml:space="preserve"> </v>
      </c>
      <c r="U114" s="260"/>
      <c r="V114" s="76" t="str">
        <f t="shared" si="3"/>
        <v xml:space="preserve"> </v>
      </c>
      <c r="W114" s="75"/>
    </row>
    <row r="115" spans="1:23" ht="85.9" customHeight="1">
      <c r="A115" s="47" t="str">
        <f>IF(BOM續頁!AC122="V","延", IF(BOM續頁!AD122="V","新","  "))</f>
        <v xml:space="preserve">  </v>
      </c>
      <c r="B115" s="91">
        <f>BOM續頁!A122</f>
        <v>112</v>
      </c>
      <c r="C115" s="47">
        <f>BOM續頁!K122</f>
        <v>0</v>
      </c>
      <c r="D115" s="47">
        <f>BOM續頁!Q122</f>
        <v>0</v>
      </c>
      <c r="E115" s="33">
        <f>BOM續頁!R122</f>
        <v>0</v>
      </c>
      <c r="F115" s="33">
        <f>BOM續頁!S122</f>
        <v>0</v>
      </c>
      <c r="G115" s="31">
        <f>'治具 設備-ME'!G115</f>
        <v>0</v>
      </c>
      <c r="H115" s="31">
        <f>'治具 設備-ME'!H115</f>
        <v>0</v>
      </c>
      <c r="I115" s="31">
        <f>'治具 設備-ME'!I115</f>
        <v>0</v>
      </c>
      <c r="J115" s="98" t="str">
        <f>IF(AND('治具 設備-ME'!J115="V",'治具 設備-ME'!O115="V"),'治具 設備-ME'!J115," ")</f>
        <v xml:space="preserve"> </v>
      </c>
      <c r="K115" s="47" t="str">
        <f>IF(AND('治具 設備-ME'!J115="V",'治具 設備-ME'!O115="V"),'治具 設備-ME'!K115," ")</f>
        <v xml:space="preserve"> </v>
      </c>
      <c r="L115" s="99" t="str">
        <f>IF(AND('治具 設備-ME'!J115="V",'治具 設備-ME'!O115="V"),'治具 設備-ME'!L115," ")</f>
        <v xml:space="preserve"> </v>
      </c>
      <c r="M115" s="99" t="str">
        <f>IF(AND('治具 設備-ME'!J115="V",'治具 設備-ME'!O115="V"),'治具 設備-ME'!M115," ")</f>
        <v xml:space="preserve"> </v>
      </c>
      <c r="N115" s="260"/>
      <c r="O115" s="76" t="str">
        <f t="shared" si="2"/>
        <v xml:space="preserve"> </v>
      </c>
      <c r="P115" s="75"/>
      <c r="Q115" s="39" t="str">
        <f>IF(AND('治具 設備-ME'!J115="V",'治具 設備-ME'!P115="V"),'治具 設備-ME'!P115," ")</f>
        <v xml:space="preserve"> </v>
      </c>
      <c r="R115" s="39" t="str">
        <f>IF(AND('治具 設備-ME'!J115="V",'治具 設備-ME'!P115="V"),'治具 設備-ME'!Q115," ")</f>
        <v xml:space="preserve"> </v>
      </c>
      <c r="S115" s="39" t="str">
        <f>IF(AND('治具 設備-ME'!J115="V",'治具 設備-ME'!P115="V"),'治具 設備-ME'!R115," ")</f>
        <v xml:space="preserve"> </v>
      </c>
      <c r="T115" s="39" t="str">
        <f>IF(AND('治具 設備-ME'!J115="V",'治具 設備-ME'!P115="V"),'治具 設備-ME'!S115," ")</f>
        <v xml:space="preserve"> </v>
      </c>
      <c r="U115" s="260"/>
      <c r="V115" s="76" t="str">
        <f t="shared" si="3"/>
        <v xml:space="preserve"> </v>
      </c>
      <c r="W115" s="75"/>
    </row>
    <row r="116" spans="1:23" ht="85.9" customHeight="1">
      <c r="A116" s="47" t="str">
        <f>IF(BOM續頁!AC123="V","延", IF(BOM續頁!AD123="V","新","  "))</f>
        <v xml:space="preserve">  </v>
      </c>
      <c r="B116" s="91">
        <f>BOM續頁!A123</f>
        <v>113</v>
      </c>
      <c r="C116" s="47">
        <f>BOM續頁!K123</f>
        <v>0</v>
      </c>
      <c r="D116" s="47">
        <f>BOM續頁!Q123</f>
        <v>0</v>
      </c>
      <c r="E116" s="33">
        <f>BOM續頁!R123</f>
        <v>0</v>
      </c>
      <c r="F116" s="33">
        <f>BOM續頁!S123</f>
        <v>0</v>
      </c>
      <c r="G116" s="31">
        <f>'治具 設備-ME'!G116</f>
        <v>0</v>
      </c>
      <c r="H116" s="31">
        <f>'治具 設備-ME'!H116</f>
        <v>0</v>
      </c>
      <c r="I116" s="31">
        <f>'治具 設備-ME'!I116</f>
        <v>0</v>
      </c>
      <c r="J116" s="98" t="str">
        <f>IF(AND('治具 設備-ME'!J116="V",'治具 設備-ME'!O116="V"),'治具 設備-ME'!J116," ")</f>
        <v xml:space="preserve"> </v>
      </c>
      <c r="K116" s="47" t="str">
        <f>IF(AND('治具 設備-ME'!J116="V",'治具 設備-ME'!O116="V"),'治具 設備-ME'!K116," ")</f>
        <v xml:space="preserve"> </v>
      </c>
      <c r="L116" s="99" t="str">
        <f>IF(AND('治具 設備-ME'!J116="V",'治具 設備-ME'!O116="V"),'治具 設備-ME'!L116," ")</f>
        <v xml:space="preserve"> </v>
      </c>
      <c r="M116" s="99" t="str">
        <f>IF(AND('治具 設備-ME'!J116="V",'治具 設備-ME'!O116="V"),'治具 設備-ME'!M116," ")</f>
        <v xml:space="preserve"> </v>
      </c>
      <c r="N116" s="260"/>
      <c r="O116" s="76" t="str">
        <f t="shared" si="2"/>
        <v xml:space="preserve"> </v>
      </c>
      <c r="P116" s="75"/>
      <c r="Q116" s="39" t="str">
        <f>IF(AND('治具 設備-ME'!J116="V",'治具 設備-ME'!P116="V"),'治具 設備-ME'!P116," ")</f>
        <v xml:space="preserve"> </v>
      </c>
      <c r="R116" s="39" t="str">
        <f>IF(AND('治具 設備-ME'!J116="V",'治具 設備-ME'!P116="V"),'治具 設備-ME'!Q116," ")</f>
        <v xml:space="preserve"> </v>
      </c>
      <c r="S116" s="39" t="str">
        <f>IF(AND('治具 設備-ME'!J116="V",'治具 設備-ME'!P116="V"),'治具 設備-ME'!R116," ")</f>
        <v xml:space="preserve"> </v>
      </c>
      <c r="T116" s="39" t="str">
        <f>IF(AND('治具 設備-ME'!J116="V",'治具 設備-ME'!P116="V"),'治具 設備-ME'!S116," ")</f>
        <v xml:space="preserve"> </v>
      </c>
      <c r="U116" s="260"/>
      <c r="V116" s="76" t="str">
        <f t="shared" si="3"/>
        <v xml:space="preserve"> </v>
      </c>
      <c r="W116" s="75"/>
    </row>
    <row r="117" spans="1:23" ht="85.9" customHeight="1">
      <c r="A117" s="47" t="str">
        <f>IF(BOM續頁!AC124="V","延", IF(BOM續頁!AD124="V","新","  "))</f>
        <v xml:space="preserve">  </v>
      </c>
      <c r="B117" s="91">
        <f>BOM續頁!A124</f>
        <v>114</v>
      </c>
      <c r="C117" s="47">
        <f>BOM續頁!K124</f>
        <v>0</v>
      </c>
      <c r="D117" s="47">
        <f>BOM續頁!Q124</f>
        <v>0</v>
      </c>
      <c r="E117" s="33">
        <f>BOM續頁!R124</f>
        <v>0</v>
      </c>
      <c r="F117" s="33">
        <f>BOM續頁!S124</f>
        <v>0</v>
      </c>
      <c r="G117" s="31">
        <f>'治具 設備-ME'!G117</f>
        <v>0</v>
      </c>
      <c r="H117" s="31">
        <f>'治具 設備-ME'!H117</f>
        <v>0</v>
      </c>
      <c r="I117" s="31">
        <f>'治具 設備-ME'!I117</f>
        <v>0</v>
      </c>
      <c r="J117" s="98" t="str">
        <f>IF(AND('治具 設備-ME'!J117="V",'治具 設備-ME'!O117="V"),'治具 設備-ME'!J117," ")</f>
        <v xml:space="preserve"> </v>
      </c>
      <c r="K117" s="47" t="str">
        <f>IF(AND('治具 設備-ME'!J117="V",'治具 設備-ME'!O117="V"),'治具 設備-ME'!K117," ")</f>
        <v xml:space="preserve"> </v>
      </c>
      <c r="L117" s="99" t="str">
        <f>IF(AND('治具 設備-ME'!J117="V",'治具 設備-ME'!O117="V"),'治具 設備-ME'!L117," ")</f>
        <v xml:space="preserve"> </v>
      </c>
      <c r="M117" s="99" t="str">
        <f>IF(AND('治具 設備-ME'!J117="V",'治具 設備-ME'!O117="V"),'治具 設備-ME'!M117," ")</f>
        <v xml:space="preserve"> </v>
      </c>
      <c r="N117" s="260"/>
      <c r="O117" s="76" t="str">
        <f t="shared" si="2"/>
        <v xml:space="preserve"> </v>
      </c>
      <c r="P117" s="75"/>
      <c r="Q117" s="39" t="str">
        <f>IF(AND('治具 設備-ME'!J117="V",'治具 設備-ME'!P117="V"),'治具 設備-ME'!P117," ")</f>
        <v xml:space="preserve"> </v>
      </c>
      <c r="R117" s="39" t="str">
        <f>IF(AND('治具 設備-ME'!J117="V",'治具 設備-ME'!P117="V"),'治具 設備-ME'!Q117," ")</f>
        <v xml:space="preserve"> </v>
      </c>
      <c r="S117" s="39" t="str">
        <f>IF(AND('治具 設備-ME'!J117="V",'治具 設備-ME'!P117="V"),'治具 設備-ME'!R117," ")</f>
        <v xml:space="preserve"> </v>
      </c>
      <c r="T117" s="39" t="str">
        <f>IF(AND('治具 設備-ME'!J117="V",'治具 設備-ME'!P117="V"),'治具 設備-ME'!S117," ")</f>
        <v xml:space="preserve"> </v>
      </c>
      <c r="U117" s="260"/>
      <c r="V117" s="76" t="str">
        <f t="shared" si="3"/>
        <v xml:space="preserve"> </v>
      </c>
      <c r="W117" s="75"/>
    </row>
    <row r="118" spans="1:23" ht="85.9" customHeight="1">
      <c r="A118" s="47" t="str">
        <f>IF(BOM續頁!AC125="V","延", IF(BOM續頁!AD125="V","新","  "))</f>
        <v xml:space="preserve">  </v>
      </c>
      <c r="B118" s="91">
        <f>BOM續頁!A125</f>
        <v>115</v>
      </c>
      <c r="C118" s="47">
        <f>BOM續頁!K125</f>
        <v>0</v>
      </c>
      <c r="D118" s="47">
        <f>BOM續頁!Q125</f>
        <v>0</v>
      </c>
      <c r="E118" s="33">
        <f>BOM續頁!R125</f>
        <v>0</v>
      </c>
      <c r="F118" s="33">
        <f>BOM續頁!S125</f>
        <v>0</v>
      </c>
      <c r="G118" s="31">
        <f>'治具 設備-ME'!G118</f>
        <v>0</v>
      </c>
      <c r="H118" s="31">
        <f>'治具 設備-ME'!H118</f>
        <v>0</v>
      </c>
      <c r="I118" s="31">
        <f>'治具 設備-ME'!I118</f>
        <v>0</v>
      </c>
      <c r="J118" s="98" t="str">
        <f>IF(AND('治具 設備-ME'!J118="V",'治具 設備-ME'!O118="V"),'治具 設備-ME'!J118," ")</f>
        <v xml:space="preserve"> </v>
      </c>
      <c r="K118" s="47" t="str">
        <f>IF(AND('治具 設備-ME'!J118="V",'治具 設備-ME'!O118="V"),'治具 設備-ME'!K118," ")</f>
        <v xml:space="preserve"> </v>
      </c>
      <c r="L118" s="99" t="str">
        <f>IF(AND('治具 設備-ME'!J118="V",'治具 設備-ME'!O118="V"),'治具 設備-ME'!L118," ")</f>
        <v xml:space="preserve"> </v>
      </c>
      <c r="M118" s="99" t="str">
        <f>IF(AND('治具 設備-ME'!J118="V",'治具 設備-ME'!O118="V"),'治具 設備-ME'!M118," ")</f>
        <v xml:space="preserve"> </v>
      </c>
      <c r="N118" s="260"/>
      <c r="O118" s="76" t="str">
        <f t="shared" si="2"/>
        <v xml:space="preserve"> </v>
      </c>
      <c r="P118" s="75"/>
      <c r="Q118" s="39" t="str">
        <f>IF(AND('治具 設備-ME'!J118="V",'治具 設備-ME'!P118="V"),'治具 設備-ME'!P118," ")</f>
        <v xml:space="preserve"> </v>
      </c>
      <c r="R118" s="39" t="str">
        <f>IF(AND('治具 設備-ME'!J118="V",'治具 設備-ME'!P118="V"),'治具 設備-ME'!Q118," ")</f>
        <v xml:space="preserve"> </v>
      </c>
      <c r="S118" s="39" t="str">
        <f>IF(AND('治具 設備-ME'!J118="V",'治具 設備-ME'!P118="V"),'治具 設備-ME'!R118," ")</f>
        <v xml:space="preserve"> </v>
      </c>
      <c r="T118" s="39" t="str">
        <f>IF(AND('治具 設備-ME'!J118="V",'治具 設備-ME'!P118="V"),'治具 設備-ME'!S118," ")</f>
        <v xml:space="preserve"> </v>
      </c>
      <c r="U118" s="260"/>
      <c r="V118" s="76" t="str">
        <f t="shared" si="3"/>
        <v xml:space="preserve"> </v>
      </c>
      <c r="W118" s="75"/>
    </row>
    <row r="119" spans="1:23" ht="85.9" customHeight="1">
      <c r="A119" s="47" t="str">
        <f>IF(BOM續頁!AC126="V","延", IF(BOM續頁!AD126="V","新","  "))</f>
        <v xml:space="preserve">  </v>
      </c>
      <c r="B119" s="91">
        <f>BOM續頁!A126</f>
        <v>116</v>
      </c>
      <c r="C119" s="47">
        <f>BOM續頁!K126</f>
        <v>0</v>
      </c>
      <c r="D119" s="47">
        <f>BOM續頁!Q126</f>
        <v>0</v>
      </c>
      <c r="E119" s="33">
        <f>BOM續頁!R126</f>
        <v>0</v>
      </c>
      <c r="F119" s="33">
        <f>BOM續頁!S126</f>
        <v>0</v>
      </c>
      <c r="G119" s="31">
        <f>'治具 設備-ME'!G119</f>
        <v>0</v>
      </c>
      <c r="H119" s="31">
        <f>'治具 設備-ME'!H119</f>
        <v>0</v>
      </c>
      <c r="I119" s="31">
        <f>'治具 設備-ME'!I119</f>
        <v>0</v>
      </c>
      <c r="J119" s="98" t="str">
        <f>IF(AND('治具 設備-ME'!J119="V",'治具 設備-ME'!O119="V"),'治具 設備-ME'!J119," ")</f>
        <v xml:space="preserve"> </v>
      </c>
      <c r="K119" s="47" t="str">
        <f>IF(AND('治具 設備-ME'!J119="V",'治具 設備-ME'!O119="V"),'治具 設備-ME'!K119," ")</f>
        <v xml:space="preserve"> </v>
      </c>
      <c r="L119" s="99" t="str">
        <f>IF(AND('治具 設備-ME'!J119="V",'治具 設備-ME'!O119="V"),'治具 設備-ME'!L119," ")</f>
        <v xml:space="preserve"> </v>
      </c>
      <c r="M119" s="99" t="str">
        <f>IF(AND('治具 設備-ME'!J119="V",'治具 設備-ME'!O119="V"),'治具 設備-ME'!M119," ")</f>
        <v xml:space="preserve"> </v>
      </c>
      <c r="N119" s="260"/>
      <c r="O119" s="76" t="str">
        <f t="shared" si="2"/>
        <v xml:space="preserve"> </v>
      </c>
      <c r="P119" s="75"/>
      <c r="Q119" s="39" t="str">
        <f>IF(AND('治具 設備-ME'!J119="V",'治具 設備-ME'!P119="V"),'治具 設備-ME'!P119," ")</f>
        <v xml:space="preserve"> </v>
      </c>
      <c r="R119" s="39" t="str">
        <f>IF(AND('治具 設備-ME'!J119="V",'治具 設備-ME'!P119="V"),'治具 設備-ME'!Q119," ")</f>
        <v xml:space="preserve"> </v>
      </c>
      <c r="S119" s="39" t="str">
        <f>IF(AND('治具 設備-ME'!J119="V",'治具 設備-ME'!P119="V"),'治具 設備-ME'!R119," ")</f>
        <v xml:space="preserve"> </v>
      </c>
      <c r="T119" s="39" t="str">
        <f>IF(AND('治具 設備-ME'!J119="V",'治具 設備-ME'!P119="V"),'治具 設備-ME'!S119," ")</f>
        <v xml:space="preserve"> </v>
      </c>
      <c r="U119" s="260"/>
      <c r="V119" s="76" t="str">
        <f t="shared" si="3"/>
        <v xml:space="preserve"> </v>
      </c>
      <c r="W119" s="75"/>
    </row>
    <row r="120" spans="1:23" ht="85.9" customHeight="1">
      <c r="A120" s="47" t="str">
        <f>IF(BOM續頁!AC127="V","延", IF(BOM續頁!AD127="V","新","  "))</f>
        <v xml:space="preserve">  </v>
      </c>
      <c r="B120" s="91">
        <f>BOM續頁!A127</f>
        <v>117</v>
      </c>
      <c r="C120" s="47">
        <f>BOM續頁!K127</f>
        <v>0</v>
      </c>
      <c r="D120" s="47">
        <f>BOM續頁!Q127</f>
        <v>0</v>
      </c>
      <c r="E120" s="33">
        <f>BOM續頁!R127</f>
        <v>0</v>
      </c>
      <c r="F120" s="33">
        <f>BOM續頁!S127</f>
        <v>0</v>
      </c>
      <c r="G120" s="31">
        <f>'治具 設備-ME'!G120</f>
        <v>0</v>
      </c>
      <c r="H120" s="31">
        <f>'治具 設備-ME'!H120</f>
        <v>0</v>
      </c>
      <c r="I120" s="31">
        <f>'治具 設備-ME'!I120</f>
        <v>0</v>
      </c>
      <c r="J120" s="98" t="str">
        <f>IF(AND('治具 設備-ME'!J120="V",'治具 設備-ME'!O120="V"),'治具 設備-ME'!J120," ")</f>
        <v xml:space="preserve"> </v>
      </c>
      <c r="K120" s="47" t="str">
        <f>IF(AND('治具 設備-ME'!J120="V",'治具 設備-ME'!O120="V"),'治具 設備-ME'!K120," ")</f>
        <v xml:space="preserve"> </v>
      </c>
      <c r="L120" s="99" t="str">
        <f>IF(AND('治具 設備-ME'!J120="V",'治具 設備-ME'!O120="V"),'治具 設備-ME'!L120," ")</f>
        <v xml:space="preserve"> </v>
      </c>
      <c r="M120" s="99" t="str">
        <f>IF(AND('治具 設備-ME'!J120="V",'治具 設備-ME'!O120="V"),'治具 設備-ME'!M120," ")</f>
        <v xml:space="preserve"> </v>
      </c>
      <c r="N120" s="260"/>
      <c r="O120" s="76" t="str">
        <f t="shared" si="2"/>
        <v xml:space="preserve"> </v>
      </c>
      <c r="P120" s="75"/>
      <c r="Q120" s="39" t="str">
        <f>IF(AND('治具 設備-ME'!J120="V",'治具 設備-ME'!P120="V"),'治具 設備-ME'!P120," ")</f>
        <v xml:space="preserve"> </v>
      </c>
      <c r="R120" s="39" t="str">
        <f>IF(AND('治具 設備-ME'!J120="V",'治具 設備-ME'!P120="V"),'治具 設備-ME'!Q120," ")</f>
        <v xml:space="preserve"> </v>
      </c>
      <c r="S120" s="39" t="str">
        <f>IF(AND('治具 設備-ME'!J120="V",'治具 設備-ME'!P120="V"),'治具 設備-ME'!R120," ")</f>
        <v xml:space="preserve"> </v>
      </c>
      <c r="T120" s="39" t="str">
        <f>IF(AND('治具 設備-ME'!J120="V",'治具 設備-ME'!P120="V"),'治具 設備-ME'!S120," ")</f>
        <v xml:space="preserve"> </v>
      </c>
      <c r="U120" s="260"/>
      <c r="V120" s="76" t="str">
        <f t="shared" si="3"/>
        <v xml:space="preserve"> </v>
      </c>
      <c r="W120" s="75"/>
    </row>
    <row r="121" spans="1:23" ht="85.9" customHeight="1">
      <c r="A121" s="47" t="str">
        <f>IF(BOM續頁!AC128="V","延", IF(BOM續頁!AD128="V","新","  "))</f>
        <v xml:space="preserve">  </v>
      </c>
      <c r="B121" s="91">
        <f>BOM續頁!A128</f>
        <v>118</v>
      </c>
      <c r="C121" s="47">
        <f>BOM續頁!K128</f>
        <v>0</v>
      </c>
      <c r="D121" s="47">
        <f>BOM續頁!Q128</f>
        <v>0</v>
      </c>
      <c r="E121" s="33">
        <f>BOM續頁!R128</f>
        <v>0</v>
      </c>
      <c r="F121" s="33">
        <f>BOM續頁!S128</f>
        <v>0</v>
      </c>
      <c r="G121" s="31">
        <f>'治具 設備-ME'!G121</f>
        <v>0</v>
      </c>
      <c r="H121" s="31">
        <f>'治具 設備-ME'!H121</f>
        <v>0</v>
      </c>
      <c r="I121" s="31">
        <f>'治具 設備-ME'!I121</f>
        <v>0</v>
      </c>
      <c r="J121" s="98" t="str">
        <f>IF(AND('治具 設備-ME'!J121="V",'治具 設備-ME'!O121="V"),'治具 設備-ME'!J121," ")</f>
        <v xml:space="preserve"> </v>
      </c>
      <c r="K121" s="47" t="str">
        <f>IF(AND('治具 設備-ME'!J121="V",'治具 設備-ME'!O121="V"),'治具 設備-ME'!K121," ")</f>
        <v xml:space="preserve"> </v>
      </c>
      <c r="L121" s="99" t="str">
        <f>IF(AND('治具 設備-ME'!J121="V",'治具 設備-ME'!O121="V"),'治具 設備-ME'!L121," ")</f>
        <v xml:space="preserve"> </v>
      </c>
      <c r="M121" s="99" t="str">
        <f>IF(AND('治具 設備-ME'!J121="V",'治具 設備-ME'!O121="V"),'治具 設備-ME'!M121," ")</f>
        <v xml:space="preserve"> </v>
      </c>
      <c r="N121" s="260"/>
      <c r="O121" s="76" t="str">
        <f t="shared" si="2"/>
        <v xml:space="preserve"> </v>
      </c>
      <c r="P121" s="75"/>
      <c r="Q121" s="39" t="str">
        <f>IF(AND('治具 設備-ME'!J121="V",'治具 設備-ME'!P121="V"),'治具 設備-ME'!P121," ")</f>
        <v xml:space="preserve"> </v>
      </c>
      <c r="R121" s="39" t="str">
        <f>IF(AND('治具 設備-ME'!J121="V",'治具 設備-ME'!P121="V"),'治具 設備-ME'!Q121," ")</f>
        <v xml:space="preserve"> </v>
      </c>
      <c r="S121" s="39" t="str">
        <f>IF(AND('治具 設備-ME'!J121="V",'治具 設備-ME'!P121="V"),'治具 設備-ME'!R121," ")</f>
        <v xml:space="preserve"> </v>
      </c>
      <c r="T121" s="39" t="str">
        <f>IF(AND('治具 設備-ME'!J121="V",'治具 設備-ME'!P121="V"),'治具 設備-ME'!S121," ")</f>
        <v xml:space="preserve"> </v>
      </c>
      <c r="U121" s="260"/>
      <c r="V121" s="76" t="str">
        <f t="shared" si="3"/>
        <v xml:space="preserve"> </v>
      </c>
      <c r="W121" s="75"/>
    </row>
    <row r="122" spans="1:23" ht="85.9" customHeight="1">
      <c r="A122" s="47" t="str">
        <f>IF(BOM續頁!AC129="V","延", IF(BOM續頁!AD129="V","新","  "))</f>
        <v xml:space="preserve">  </v>
      </c>
      <c r="B122" s="91">
        <f>BOM續頁!A129</f>
        <v>119</v>
      </c>
      <c r="C122" s="47">
        <f>BOM續頁!K129</f>
        <v>0</v>
      </c>
      <c r="D122" s="47">
        <f>BOM續頁!Q129</f>
        <v>0</v>
      </c>
      <c r="E122" s="33">
        <f>BOM續頁!R129</f>
        <v>0</v>
      </c>
      <c r="F122" s="33">
        <f>BOM續頁!S129</f>
        <v>0</v>
      </c>
      <c r="G122" s="31">
        <f>'治具 設備-ME'!G122</f>
        <v>0</v>
      </c>
      <c r="H122" s="31">
        <f>'治具 設備-ME'!H122</f>
        <v>0</v>
      </c>
      <c r="I122" s="31">
        <f>'治具 設備-ME'!I122</f>
        <v>0</v>
      </c>
      <c r="J122" s="98" t="str">
        <f>IF(AND('治具 設備-ME'!J122="V",'治具 設備-ME'!O122="V"),'治具 設備-ME'!J122," ")</f>
        <v xml:space="preserve"> </v>
      </c>
      <c r="K122" s="47" t="str">
        <f>IF(AND('治具 設備-ME'!J122="V",'治具 設備-ME'!O122="V"),'治具 設備-ME'!K122," ")</f>
        <v xml:space="preserve"> </v>
      </c>
      <c r="L122" s="99" t="str">
        <f>IF(AND('治具 設備-ME'!J122="V",'治具 設備-ME'!O122="V"),'治具 設備-ME'!L122," ")</f>
        <v xml:space="preserve"> </v>
      </c>
      <c r="M122" s="99" t="str">
        <f>IF(AND('治具 設備-ME'!J122="V",'治具 設備-ME'!O122="V"),'治具 設備-ME'!M122," ")</f>
        <v xml:space="preserve"> </v>
      </c>
      <c r="N122" s="260"/>
      <c r="O122" s="76" t="str">
        <f t="shared" si="2"/>
        <v xml:space="preserve"> </v>
      </c>
      <c r="P122" s="75"/>
      <c r="Q122" s="39" t="str">
        <f>IF(AND('治具 設備-ME'!J122="V",'治具 設備-ME'!P122="V"),'治具 設備-ME'!P122," ")</f>
        <v xml:space="preserve"> </v>
      </c>
      <c r="R122" s="39" t="str">
        <f>IF(AND('治具 設備-ME'!J122="V",'治具 設備-ME'!P122="V"),'治具 設備-ME'!Q122," ")</f>
        <v xml:space="preserve"> </v>
      </c>
      <c r="S122" s="39" t="str">
        <f>IF(AND('治具 設備-ME'!J122="V",'治具 設備-ME'!P122="V"),'治具 設備-ME'!R122," ")</f>
        <v xml:space="preserve"> </v>
      </c>
      <c r="T122" s="39" t="str">
        <f>IF(AND('治具 設備-ME'!J122="V",'治具 設備-ME'!P122="V"),'治具 設備-ME'!S122," ")</f>
        <v xml:space="preserve"> </v>
      </c>
      <c r="U122" s="260"/>
      <c r="V122" s="76" t="str">
        <f t="shared" si="3"/>
        <v xml:space="preserve"> </v>
      </c>
      <c r="W122" s="75"/>
    </row>
    <row r="123" spans="1:23" ht="85.9" customHeight="1">
      <c r="A123" s="47" t="str">
        <f>IF(BOM續頁!AC130="V","延", IF(BOM續頁!AD130="V","新","  "))</f>
        <v xml:space="preserve">  </v>
      </c>
      <c r="B123" s="91">
        <f>BOM續頁!A130</f>
        <v>120</v>
      </c>
      <c r="C123" s="47">
        <f>BOM續頁!K130</f>
        <v>0</v>
      </c>
      <c r="D123" s="47">
        <f>BOM續頁!Q130</f>
        <v>0</v>
      </c>
      <c r="E123" s="33">
        <f>BOM續頁!R130</f>
        <v>0</v>
      </c>
      <c r="F123" s="33">
        <f>BOM續頁!S130</f>
        <v>0</v>
      </c>
      <c r="G123" s="31">
        <f>'治具 設備-ME'!G123</f>
        <v>0</v>
      </c>
      <c r="H123" s="31">
        <f>'治具 設備-ME'!H123</f>
        <v>0</v>
      </c>
      <c r="I123" s="31">
        <f>'治具 設備-ME'!I123</f>
        <v>0</v>
      </c>
      <c r="J123" s="98" t="str">
        <f>IF(AND('治具 設備-ME'!J123="V",'治具 設備-ME'!O123="V"),'治具 設備-ME'!J123," ")</f>
        <v xml:space="preserve"> </v>
      </c>
      <c r="K123" s="47" t="str">
        <f>IF(AND('治具 設備-ME'!J123="V",'治具 設備-ME'!O123="V"),'治具 設備-ME'!K123," ")</f>
        <v xml:space="preserve"> </v>
      </c>
      <c r="L123" s="99" t="str">
        <f>IF(AND('治具 設備-ME'!J123="V",'治具 設備-ME'!O123="V"),'治具 設備-ME'!L123," ")</f>
        <v xml:space="preserve"> </v>
      </c>
      <c r="M123" s="99" t="str">
        <f>IF(AND('治具 設備-ME'!J123="V",'治具 設備-ME'!O123="V"),'治具 設備-ME'!M123," ")</f>
        <v xml:space="preserve"> </v>
      </c>
      <c r="N123" s="260"/>
      <c r="O123" s="76" t="str">
        <f t="shared" si="2"/>
        <v xml:space="preserve"> </v>
      </c>
      <c r="P123" s="75"/>
      <c r="Q123" s="39" t="str">
        <f>IF(AND('治具 設備-ME'!J123="V",'治具 設備-ME'!P123="V"),'治具 設備-ME'!P123," ")</f>
        <v xml:space="preserve"> </v>
      </c>
      <c r="R123" s="39" t="str">
        <f>IF(AND('治具 設備-ME'!J123="V",'治具 設備-ME'!P123="V"),'治具 設備-ME'!Q123," ")</f>
        <v xml:space="preserve"> </v>
      </c>
      <c r="S123" s="39" t="str">
        <f>IF(AND('治具 設備-ME'!J123="V",'治具 設備-ME'!P123="V"),'治具 設備-ME'!R123," ")</f>
        <v xml:space="preserve"> </v>
      </c>
      <c r="T123" s="39" t="str">
        <f>IF(AND('治具 設備-ME'!J123="V",'治具 設備-ME'!P123="V"),'治具 設備-ME'!S123," ")</f>
        <v xml:space="preserve"> </v>
      </c>
      <c r="U123" s="260"/>
      <c r="V123" s="76" t="str">
        <f t="shared" si="3"/>
        <v xml:space="preserve"> </v>
      </c>
      <c r="W123" s="75"/>
    </row>
    <row r="124" spans="1:23" ht="85.9" customHeight="1">
      <c r="A124" s="47" t="str">
        <f>IF(BOM續頁!AC131="V","延", IF(BOM續頁!AD131="V","新","  "))</f>
        <v xml:space="preserve">  </v>
      </c>
      <c r="B124" s="91">
        <f>BOM續頁!A131</f>
        <v>121</v>
      </c>
      <c r="C124" s="47">
        <f>BOM續頁!K131</f>
        <v>0</v>
      </c>
      <c r="D124" s="47">
        <f>BOM續頁!Q131</f>
        <v>0</v>
      </c>
      <c r="E124" s="33">
        <f>BOM續頁!R131</f>
        <v>0</v>
      </c>
      <c r="F124" s="33">
        <f>BOM續頁!S131</f>
        <v>0</v>
      </c>
      <c r="G124" s="31">
        <f>'治具 設備-ME'!G124</f>
        <v>0</v>
      </c>
      <c r="H124" s="31">
        <f>'治具 設備-ME'!H124</f>
        <v>0</v>
      </c>
      <c r="I124" s="31">
        <f>'治具 設備-ME'!I124</f>
        <v>0</v>
      </c>
      <c r="J124" s="98" t="str">
        <f>IF(AND('治具 設備-ME'!J124="V",'治具 設備-ME'!O124="V"),'治具 設備-ME'!J124," ")</f>
        <v xml:space="preserve"> </v>
      </c>
      <c r="K124" s="47" t="str">
        <f>IF(AND('治具 設備-ME'!J124="V",'治具 設備-ME'!O124="V"),'治具 設備-ME'!K124," ")</f>
        <v xml:space="preserve"> </v>
      </c>
      <c r="L124" s="99" t="str">
        <f>IF(AND('治具 設備-ME'!J124="V",'治具 設備-ME'!O124="V"),'治具 設備-ME'!L124," ")</f>
        <v xml:space="preserve"> </v>
      </c>
      <c r="M124" s="99" t="str">
        <f>IF(AND('治具 設備-ME'!J124="V",'治具 設備-ME'!O124="V"),'治具 設備-ME'!M124," ")</f>
        <v xml:space="preserve"> </v>
      </c>
      <c r="N124" s="260"/>
      <c r="O124" s="76" t="str">
        <f t="shared" si="2"/>
        <v xml:space="preserve"> </v>
      </c>
      <c r="P124" s="75"/>
      <c r="Q124" s="39" t="str">
        <f>IF(AND('治具 設備-ME'!J124="V",'治具 設備-ME'!P124="V"),'治具 設備-ME'!P124," ")</f>
        <v xml:space="preserve"> </v>
      </c>
      <c r="R124" s="39" t="str">
        <f>IF(AND('治具 設備-ME'!J124="V",'治具 設備-ME'!P124="V"),'治具 設備-ME'!Q124," ")</f>
        <v xml:space="preserve"> </v>
      </c>
      <c r="S124" s="39" t="str">
        <f>IF(AND('治具 設備-ME'!J124="V",'治具 設備-ME'!P124="V"),'治具 設備-ME'!R124," ")</f>
        <v xml:space="preserve"> </v>
      </c>
      <c r="T124" s="39" t="str">
        <f>IF(AND('治具 設備-ME'!J124="V",'治具 設備-ME'!P124="V"),'治具 設備-ME'!S124," ")</f>
        <v xml:space="preserve"> </v>
      </c>
      <c r="U124" s="260"/>
      <c r="V124" s="76" t="str">
        <f t="shared" si="3"/>
        <v xml:space="preserve"> </v>
      </c>
      <c r="W124" s="75"/>
    </row>
    <row r="125" spans="1:23" ht="85.9" customHeight="1">
      <c r="A125" s="47" t="str">
        <f>IF(BOM續頁!AC132="V","延", IF(BOM續頁!AD132="V","新","  "))</f>
        <v xml:space="preserve">  </v>
      </c>
      <c r="B125" s="91">
        <f>BOM續頁!A132</f>
        <v>122</v>
      </c>
      <c r="C125" s="47">
        <f>BOM續頁!K132</f>
        <v>0</v>
      </c>
      <c r="D125" s="47">
        <f>BOM續頁!Q132</f>
        <v>0</v>
      </c>
      <c r="E125" s="33">
        <f>BOM續頁!R132</f>
        <v>0</v>
      </c>
      <c r="F125" s="33">
        <f>BOM續頁!S132</f>
        <v>0</v>
      </c>
      <c r="G125" s="31">
        <f>'治具 設備-ME'!G125</f>
        <v>0</v>
      </c>
      <c r="H125" s="31">
        <f>'治具 設備-ME'!H125</f>
        <v>0</v>
      </c>
      <c r="I125" s="31">
        <f>'治具 設備-ME'!I125</f>
        <v>0</v>
      </c>
      <c r="J125" s="98" t="str">
        <f>IF(AND('治具 設備-ME'!J125="V",'治具 設備-ME'!O125="V"),'治具 設備-ME'!J125," ")</f>
        <v xml:space="preserve"> </v>
      </c>
      <c r="K125" s="47" t="str">
        <f>IF(AND('治具 設備-ME'!J125="V",'治具 設備-ME'!O125="V"),'治具 設備-ME'!K125," ")</f>
        <v xml:space="preserve"> </v>
      </c>
      <c r="L125" s="99" t="str">
        <f>IF(AND('治具 設備-ME'!J125="V",'治具 設備-ME'!O125="V"),'治具 設備-ME'!L125," ")</f>
        <v xml:space="preserve"> </v>
      </c>
      <c r="M125" s="99" t="str">
        <f>IF(AND('治具 設備-ME'!J125="V",'治具 設備-ME'!O125="V"),'治具 設備-ME'!M125," ")</f>
        <v xml:space="preserve"> </v>
      </c>
      <c r="N125" s="260"/>
      <c r="O125" s="76" t="str">
        <f t="shared" si="2"/>
        <v xml:space="preserve"> </v>
      </c>
      <c r="P125" s="75"/>
      <c r="Q125" s="39" t="str">
        <f>IF(AND('治具 設備-ME'!J125="V",'治具 設備-ME'!P125="V"),'治具 設備-ME'!P125," ")</f>
        <v xml:space="preserve"> </v>
      </c>
      <c r="R125" s="39" t="str">
        <f>IF(AND('治具 設備-ME'!J125="V",'治具 設備-ME'!P125="V"),'治具 設備-ME'!Q125," ")</f>
        <v xml:space="preserve"> </v>
      </c>
      <c r="S125" s="39" t="str">
        <f>IF(AND('治具 設備-ME'!J125="V",'治具 設備-ME'!P125="V"),'治具 設備-ME'!R125," ")</f>
        <v xml:space="preserve"> </v>
      </c>
      <c r="T125" s="39" t="str">
        <f>IF(AND('治具 設備-ME'!J125="V",'治具 設備-ME'!P125="V"),'治具 設備-ME'!S125," ")</f>
        <v xml:space="preserve"> </v>
      </c>
      <c r="U125" s="260"/>
      <c r="V125" s="76" t="str">
        <f t="shared" si="3"/>
        <v xml:space="preserve"> </v>
      </c>
      <c r="W125" s="75"/>
    </row>
    <row r="126" spans="1:23" ht="85.9" customHeight="1">
      <c r="A126" s="47" t="str">
        <f>IF(BOM續頁!AC133="V","延", IF(BOM續頁!AD133="V","新","  "))</f>
        <v xml:space="preserve">  </v>
      </c>
      <c r="B126" s="91">
        <f>BOM續頁!A133</f>
        <v>123</v>
      </c>
      <c r="C126" s="47">
        <f>BOM續頁!K133</f>
        <v>0</v>
      </c>
      <c r="D126" s="47">
        <f>BOM續頁!Q133</f>
        <v>0</v>
      </c>
      <c r="E126" s="33">
        <f>BOM續頁!R133</f>
        <v>0</v>
      </c>
      <c r="F126" s="33">
        <f>BOM續頁!S133</f>
        <v>0</v>
      </c>
      <c r="G126" s="31">
        <f>'治具 設備-ME'!G126</f>
        <v>0</v>
      </c>
      <c r="H126" s="31">
        <f>'治具 設備-ME'!H126</f>
        <v>0</v>
      </c>
      <c r="I126" s="31">
        <f>'治具 設備-ME'!I126</f>
        <v>0</v>
      </c>
      <c r="J126" s="98" t="str">
        <f>IF(AND('治具 設備-ME'!J126="V",'治具 設備-ME'!O126="V"),'治具 設備-ME'!J126," ")</f>
        <v xml:space="preserve"> </v>
      </c>
      <c r="K126" s="47" t="str">
        <f>IF(AND('治具 設備-ME'!J126="V",'治具 設備-ME'!O126="V"),'治具 設備-ME'!K126," ")</f>
        <v xml:space="preserve"> </v>
      </c>
      <c r="L126" s="99" t="str">
        <f>IF(AND('治具 設備-ME'!J126="V",'治具 設備-ME'!O126="V"),'治具 設備-ME'!L126," ")</f>
        <v xml:space="preserve"> </v>
      </c>
      <c r="M126" s="99" t="str">
        <f>IF(AND('治具 設備-ME'!J126="V",'治具 設備-ME'!O126="V"),'治具 設備-ME'!M126," ")</f>
        <v xml:space="preserve"> </v>
      </c>
      <c r="N126" s="260"/>
      <c r="O126" s="76" t="str">
        <f t="shared" si="2"/>
        <v xml:space="preserve"> </v>
      </c>
      <c r="P126" s="75"/>
      <c r="Q126" s="39" t="str">
        <f>IF(AND('治具 設備-ME'!J126="V",'治具 設備-ME'!P126="V"),'治具 設備-ME'!P126," ")</f>
        <v xml:space="preserve"> </v>
      </c>
      <c r="R126" s="39" t="str">
        <f>IF(AND('治具 設備-ME'!J126="V",'治具 設備-ME'!P126="V"),'治具 設備-ME'!Q126," ")</f>
        <v xml:space="preserve"> </v>
      </c>
      <c r="S126" s="39" t="str">
        <f>IF(AND('治具 設備-ME'!J126="V",'治具 設備-ME'!P126="V"),'治具 設備-ME'!R126," ")</f>
        <v xml:space="preserve"> </v>
      </c>
      <c r="T126" s="39" t="str">
        <f>IF(AND('治具 設備-ME'!J126="V",'治具 設備-ME'!P126="V"),'治具 設備-ME'!S126," ")</f>
        <v xml:space="preserve"> </v>
      </c>
      <c r="U126" s="260"/>
      <c r="V126" s="76" t="str">
        <f t="shared" si="3"/>
        <v xml:space="preserve"> </v>
      </c>
      <c r="W126" s="75"/>
    </row>
    <row r="127" spans="1:23" ht="85.9" customHeight="1">
      <c r="A127" s="47" t="str">
        <f>IF(BOM續頁!AC134="V","延", IF(BOM續頁!AD134="V","新","  "))</f>
        <v xml:space="preserve">  </v>
      </c>
      <c r="B127" s="91">
        <f>BOM續頁!A134</f>
        <v>124</v>
      </c>
      <c r="C127" s="47">
        <f>BOM續頁!K134</f>
        <v>0</v>
      </c>
      <c r="D127" s="47">
        <f>BOM續頁!Q134</f>
        <v>0</v>
      </c>
      <c r="E127" s="33">
        <f>BOM續頁!R134</f>
        <v>0</v>
      </c>
      <c r="F127" s="33">
        <f>BOM續頁!S134</f>
        <v>0</v>
      </c>
      <c r="G127" s="31">
        <f>'治具 設備-ME'!G127</f>
        <v>0</v>
      </c>
      <c r="H127" s="31">
        <f>'治具 設備-ME'!H127</f>
        <v>0</v>
      </c>
      <c r="I127" s="31">
        <f>'治具 設備-ME'!I127</f>
        <v>0</v>
      </c>
      <c r="J127" s="98" t="str">
        <f>IF(AND('治具 設備-ME'!J127="V",'治具 設備-ME'!O127="V"),'治具 設備-ME'!J127," ")</f>
        <v xml:space="preserve"> </v>
      </c>
      <c r="K127" s="47" t="str">
        <f>IF(AND('治具 設備-ME'!J127="V",'治具 設備-ME'!O127="V"),'治具 設備-ME'!K127," ")</f>
        <v xml:space="preserve"> </v>
      </c>
      <c r="L127" s="99" t="str">
        <f>IF(AND('治具 設備-ME'!J127="V",'治具 設備-ME'!O127="V"),'治具 設備-ME'!L127," ")</f>
        <v xml:space="preserve"> </v>
      </c>
      <c r="M127" s="99" t="str">
        <f>IF(AND('治具 設備-ME'!J127="V",'治具 設備-ME'!O127="V"),'治具 設備-ME'!M127," ")</f>
        <v xml:space="preserve"> </v>
      </c>
      <c r="N127" s="260"/>
      <c r="O127" s="76" t="str">
        <f t="shared" si="2"/>
        <v xml:space="preserve"> </v>
      </c>
      <c r="P127" s="75"/>
      <c r="Q127" s="39" t="str">
        <f>IF(AND('治具 設備-ME'!J127="V",'治具 設備-ME'!P127="V"),'治具 設備-ME'!P127," ")</f>
        <v xml:space="preserve"> </v>
      </c>
      <c r="R127" s="39" t="str">
        <f>IF(AND('治具 設備-ME'!J127="V",'治具 設備-ME'!P127="V"),'治具 設備-ME'!Q127," ")</f>
        <v xml:space="preserve"> </v>
      </c>
      <c r="S127" s="39" t="str">
        <f>IF(AND('治具 設備-ME'!J127="V",'治具 設備-ME'!P127="V"),'治具 設備-ME'!R127," ")</f>
        <v xml:space="preserve"> </v>
      </c>
      <c r="T127" s="39" t="str">
        <f>IF(AND('治具 設備-ME'!J127="V",'治具 設備-ME'!P127="V"),'治具 設備-ME'!S127," ")</f>
        <v xml:space="preserve"> </v>
      </c>
      <c r="U127" s="260"/>
      <c r="V127" s="76" t="str">
        <f t="shared" si="3"/>
        <v xml:space="preserve"> </v>
      </c>
      <c r="W127" s="75"/>
    </row>
    <row r="128" spans="1:23" ht="85.9" customHeight="1">
      <c r="A128" s="47" t="str">
        <f>IF(BOM續頁!AC135="V","延", IF(BOM續頁!AD135="V","新","  "))</f>
        <v xml:space="preserve">  </v>
      </c>
      <c r="B128" s="91">
        <f>BOM續頁!A135</f>
        <v>125</v>
      </c>
      <c r="C128" s="47">
        <f>BOM續頁!K135</f>
        <v>0</v>
      </c>
      <c r="D128" s="47">
        <f>BOM續頁!Q135</f>
        <v>0</v>
      </c>
      <c r="E128" s="33">
        <f>BOM續頁!R135</f>
        <v>0</v>
      </c>
      <c r="F128" s="33">
        <f>BOM續頁!S135</f>
        <v>0</v>
      </c>
      <c r="G128" s="31">
        <f>'治具 設備-ME'!G128</f>
        <v>0</v>
      </c>
      <c r="H128" s="31">
        <f>'治具 設備-ME'!H128</f>
        <v>0</v>
      </c>
      <c r="I128" s="31">
        <f>'治具 設備-ME'!I128</f>
        <v>0</v>
      </c>
      <c r="J128" s="98" t="str">
        <f>IF(AND('治具 設備-ME'!J128="V",'治具 設備-ME'!O128="V"),'治具 設備-ME'!J128," ")</f>
        <v xml:space="preserve"> </v>
      </c>
      <c r="K128" s="47" t="str">
        <f>IF(AND('治具 設備-ME'!J128="V",'治具 設備-ME'!O128="V"),'治具 設備-ME'!K128," ")</f>
        <v xml:space="preserve"> </v>
      </c>
      <c r="L128" s="99" t="str">
        <f>IF(AND('治具 設備-ME'!J128="V",'治具 設備-ME'!O128="V"),'治具 設備-ME'!L128," ")</f>
        <v xml:space="preserve"> </v>
      </c>
      <c r="M128" s="99" t="str">
        <f>IF(AND('治具 設備-ME'!J128="V",'治具 設備-ME'!O128="V"),'治具 設備-ME'!M128," ")</f>
        <v xml:space="preserve"> </v>
      </c>
      <c r="N128" s="260"/>
      <c r="O128" s="76" t="str">
        <f t="shared" si="2"/>
        <v xml:space="preserve"> </v>
      </c>
      <c r="P128" s="75"/>
      <c r="Q128" s="39" t="str">
        <f>IF(AND('治具 設備-ME'!J128="V",'治具 設備-ME'!P128="V"),'治具 設備-ME'!P128," ")</f>
        <v xml:space="preserve"> </v>
      </c>
      <c r="R128" s="39" t="str">
        <f>IF(AND('治具 設備-ME'!J128="V",'治具 設備-ME'!P128="V"),'治具 設備-ME'!Q128," ")</f>
        <v xml:space="preserve"> </v>
      </c>
      <c r="S128" s="39" t="str">
        <f>IF(AND('治具 設備-ME'!J128="V",'治具 設備-ME'!P128="V"),'治具 設備-ME'!R128," ")</f>
        <v xml:space="preserve"> </v>
      </c>
      <c r="T128" s="39" t="str">
        <f>IF(AND('治具 設備-ME'!J128="V",'治具 設備-ME'!P128="V"),'治具 設備-ME'!S128," ")</f>
        <v xml:space="preserve"> </v>
      </c>
      <c r="U128" s="260"/>
      <c r="V128" s="76" t="str">
        <f t="shared" si="3"/>
        <v xml:space="preserve"> </v>
      </c>
      <c r="W128" s="75"/>
    </row>
    <row r="129" spans="1:23" ht="85.9" customHeight="1">
      <c r="A129" s="47" t="str">
        <f>IF(BOM續頁!AC136="V","延", IF(BOM續頁!AD136="V","新","  "))</f>
        <v xml:space="preserve">  </v>
      </c>
      <c r="B129" s="91">
        <f>BOM續頁!A136</f>
        <v>126</v>
      </c>
      <c r="C129" s="47">
        <f>BOM續頁!K136</f>
        <v>0</v>
      </c>
      <c r="D129" s="47">
        <f>BOM續頁!Q136</f>
        <v>0</v>
      </c>
      <c r="E129" s="33">
        <f>BOM續頁!R136</f>
        <v>0</v>
      </c>
      <c r="F129" s="33">
        <f>BOM續頁!S136</f>
        <v>0</v>
      </c>
      <c r="G129" s="31">
        <f>'治具 設備-ME'!G129</f>
        <v>0</v>
      </c>
      <c r="H129" s="31">
        <f>'治具 設備-ME'!H129</f>
        <v>0</v>
      </c>
      <c r="I129" s="31">
        <f>'治具 設備-ME'!I129</f>
        <v>0</v>
      </c>
      <c r="J129" s="98" t="str">
        <f>IF(AND('治具 設備-ME'!J129="V",'治具 設備-ME'!O129="V"),'治具 設備-ME'!J129," ")</f>
        <v xml:space="preserve"> </v>
      </c>
      <c r="K129" s="47" t="str">
        <f>IF(AND('治具 設備-ME'!J129="V",'治具 設備-ME'!O129="V"),'治具 設備-ME'!K129," ")</f>
        <v xml:space="preserve"> </v>
      </c>
      <c r="L129" s="99" t="str">
        <f>IF(AND('治具 設備-ME'!J129="V",'治具 設備-ME'!O129="V"),'治具 設備-ME'!L129," ")</f>
        <v xml:space="preserve"> </v>
      </c>
      <c r="M129" s="99" t="str">
        <f>IF(AND('治具 設備-ME'!J129="V",'治具 設備-ME'!O129="V"),'治具 設備-ME'!M129," ")</f>
        <v xml:space="preserve"> </v>
      </c>
      <c r="N129" s="260"/>
      <c r="O129" s="76" t="str">
        <f t="shared" si="2"/>
        <v xml:space="preserve"> </v>
      </c>
      <c r="P129" s="75"/>
      <c r="Q129" s="39" t="str">
        <f>IF(AND('治具 設備-ME'!J129="V",'治具 設備-ME'!P129="V"),'治具 設備-ME'!P129," ")</f>
        <v xml:space="preserve"> </v>
      </c>
      <c r="R129" s="39" t="str">
        <f>IF(AND('治具 設備-ME'!J129="V",'治具 設備-ME'!P129="V"),'治具 設備-ME'!Q129," ")</f>
        <v xml:space="preserve"> </v>
      </c>
      <c r="S129" s="39" t="str">
        <f>IF(AND('治具 設備-ME'!J129="V",'治具 設備-ME'!P129="V"),'治具 設備-ME'!R129," ")</f>
        <v xml:space="preserve"> </v>
      </c>
      <c r="T129" s="39" t="str">
        <f>IF(AND('治具 設備-ME'!J129="V",'治具 設備-ME'!P129="V"),'治具 設備-ME'!S129," ")</f>
        <v xml:space="preserve"> </v>
      </c>
      <c r="U129" s="260"/>
      <c r="V129" s="76" t="str">
        <f t="shared" si="3"/>
        <v xml:space="preserve"> </v>
      </c>
      <c r="W129" s="75"/>
    </row>
    <row r="130" spans="1:23" ht="85.9" customHeight="1">
      <c r="A130" s="47" t="str">
        <f>IF(BOM續頁!AC137="V","延", IF(BOM續頁!AD137="V","新","  "))</f>
        <v xml:space="preserve">  </v>
      </c>
      <c r="B130" s="91">
        <f>BOM續頁!A137</f>
        <v>127</v>
      </c>
      <c r="C130" s="47">
        <f>BOM續頁!K137</f>
        <v>0</v>
      </c>
      <c r="D130" s="47">
        <f>BOM續頁!Q137</f>
        <v>0</v>
      </c>
      <c r="E130" s="33">
        <f>BOM續頁!R137</f>
        <v>0</v>
      </c>
      <c r="F130" s="33">
        <f>BOM續頁!S137</f>
        <v>0</v>
      </c>
      <c r="G130" s="31">
        <f>'治具 設備-ME'!G130</f>
        <v>0</v>
      </c>
      <c r="H130" s="31">
        <f>'治具 設備-ME'!H130</f>
        <v>0</v>
      </c>
      <c r="I130" s="31">
        <f>'治具 設備-ME'!I130</f>
        <v>0</v>
      </c>
      <c r="J130" s="98" t="str">
        <f>IF(AND('治具 設備-ME'!J130="V",'治具 設備-ME'!O130="V"),'治具 設備-ME'!J130," ")</f>
        <v xml:space="preserve"> </v>
      </c>
      <c r="K130" s="47" t="str">
        <f>IF(AND('治具 設備-ME'!J130="V",'治具 設備-ME'!O130="V"),'治具 設備-ME'!K130," ")</f>
        <v xml:space="preserve"> </v>
      </c>
      <c r="L130" s="99" t="str">
        <f>IF(AND('治具 設備-ME'!J130="V",'治具 設備-ME'!O130="V"),'治具 設備-ME'!L130," ")</f>
        <v xml:space="preserve"> </v>
      </c>
      <c r="M130" s="99" t="str">
        <f>IF(AND('治具 設備-ME'!J130="V",'治具 設備-ME'!O130="V"),'治具 設備-ME'!M130," ")</f>
        <v xml:space="preserve"> </v>
      </c>
      <c r="N130" s="260"/>
      <c r="O130" s="76" t="str">
        <f t="shared" si="2"/>
        <v xml:space="preserve"> </v>
      </c>
      <c r="P130" s="75"/>
      <c r="Q130" s="39" t="str">
        <f>IF(AND('治具 設備-ME'!J130="V",'治具 設備-ME'!P130="V"),'治具 設備-ME'!P130," ")</f>
        <v xml:space="preserve"> </v>
      </c>
      <c r="R130" s="39" t="str">
        <f>IF(AND('治具 設備-ME'!J130="V",'治具 設備-ME'!P130="V"),'治具 設備-ME'!Q130," ")</f>
        <v xml:space="preserve"> </v>
      </c>
      <c r="S130" s="39" t="str">
        <f>IF(AND('治具 設備-ME'!J130="V",'治具 設備-ME'!P130="V"),'治具 設備-ME'!R130," ")</f>
        <v xml:space="preserve"> </v>
      </c>
      <c r="T130" s="39" t="str">
        <f>IF(AND('治具 設備-ME'!J130="V",'治具 設備-ME'!P130="V"),'治具 設備-ME'!S130," ")</f>
        <v xml:space="preserve"> </v>
      </c>
      <c r="U130" s="260"/>
      <c r="V130" s="76" t="str">
        <f t="shared" si="3"/>
        <v xml:space="preserve"> </v>
      </c>
      <c r="W130" s="75"/>
    </row>
    <row r="131" spans="1:23" ht="85.9" customHeight="1">
      <c r="A131" s="47" t="str">
        <f>IF(BOM續頁!AC138="V","延", IF(BOM續頁!AD138="V","新","  "))</f>
        <v xml:space="preserve">  </v>
      </c>
      <c r="B131" s="91">
        <f>BOM續頁!A138</f>
        <v>128</v>
      </c>
      <c r="C131" s="47">
        <f>BOM續頁!K138</f>
        <v>0</v>
      </c>
      <c r="D131" s="47">
        <f>BOM續頁!Q138</f>
        <v>0</v>
      </c>
      <c r="E131" s="33">
        <f>BOM續頁!R138</f>
        <v>0</v>
      </c>
      <c r="F131" s="33">
        <f>BOM續頁!S138</f>
        <v>0</v>
      </c>
      <c r="G131" s="31">
        <f>'治具 設備-ME'!G131</f>
        <v>0</v>
      </c>
      <c r="H131" s="31">
        <f>'治具 設備-ME'!H131</f>
        <v>0</v>
      </c>
      <c r="I131" s="31">
        <f>'治具 設備-ME'!I131</f>
        <v>0</v>
      </c>
      <c r="J131" s="98" t="str">
        <f>IF(AND('治具 設備-ME'!J131="V",'治具 設備-ME'!O131="V"),'治具 設備-ME'!J131," ")</f>
        <v xml:space="preserve"> </v>
      </c>
      <c r="K131" s="47" t="str">
        <f>IF(AND('治具 設備-ME'!J131="V",'治具 設備-ME'!O131="V"),'治具 設備-ME'!K131," ")</f>
        <v xml:space="preserve"> </v>
      </c>
      <c r="L131" s="99" t="str">
        <f>IF(AND('治具 設備-ME'!J131="V",'治具 設備-ME'!O131="V"),'治具 設備-ME'!L131," ")</f>
        <v xml:space="preserve"> </v>
      </c>
      <c r="M131" s="99" t="str">
        <f>IF(AND('治具 設備-ME'!J131="V",'治具 設備-ME'!O131="V"),'治具 設備-ME'!M131," ")</f>
        <v xml:space="preserve"> </v>
      </c>
      <c r="N131" s="260"/>
      <c r="O131" s="76" t="str">
        <f t="shared" si="2"/>
        <v xml:space="preserve"> </v>
      </c>
      <c r="P131" s="75"/>
      <c r="Q131" s="39" t="str">
        <f>IF(AND('治具 設備-ME'!J131="V",'治具 設備-ME'!P131="V"),'治具 設備-ME'!P131," ")</f>
        <v xml:space="preserve"> </v>
      </c>
      <c r="R131" s="39" t="str">
        <f>IF(AND('治具 設備-ME'!J131="V",'治具 設備-ME'!P131="V"),'治具 設備-ME'!Q131," ")</f>
        <v xml:space="preserve"> </v>
      </c>
      <c r="S131" s="39" t="str">
        <f>IF(AND('治具 設備-ME'!J131="V",'治具 設備-ME'!P131="V"),'治具 設備-ME'!R131," ")</f>
        <v xml:space="preserve"> </v>
      </c>
      <c r="T131" s="39" t="str">
        <f>IF(AND('治具 設備-ME'!J131="V",'治具 設備-ME'!P131="V"),'治具 設備-ME'!S131," ")</f>
        <v xml:space="preserve"> </v>
      </c>
      <c r="U131" s="260"/>
      <c r="V131" s="76" t="str">
        <f t="shared" si="3"/>
        <v xml:space="preserve"> </v>
      </c>
      <c r="W131" s="75"/>
    </row>
    <row r="132" spans="1:23" ht="85.9" customHeight="1">
      <c r="A132" s="47" t="str">
        <f>IF(BOM續頁!AC139="V","延", IF(BOM續頁!AD139="V","新","  "))</f>
        <v xml:space="preserve">  </v>
      </c>
      <c r="B132" s="91">
        <f>BOM續頁!A139</f>
        <v>129</v>
      </c>
      <c r="C132" s="47">
        <f>BOM續頁!K139</f>
        <v>0</v>
      </c>
      <c r="D132" s="47">
        <f>BOM續頁!Q139</f>
        <v>0</v>
      </c>
      <c r="E132" s="33">
        <f>BOM續頁!R139</f>
        <v>0</v>
      </c>
      <c r="F132" s="33">
        <f>BOM續頁!S139</f>
        <v>0</v>
      </c>
      <c r="G132" s="31">
        <f>'治具 設備-ME'!G132</f>
        <v>0</v>
      </c>
      <c r="H132" s="31">
        <f>'治具 設備-ME'!H132</f>
        <v>0</v>
      </c>
      <c r="I132" s="31">
        <f>'治具 設備-ME'!I132</f>
        <v>0</v>
      </c>
      <c r="J132" s="98" t="str">
        <f>IF(AND('治具 設備-ME'!J132="V",'治具 設備-ME'!O132="V"),'治具 設備-ME'!J132," ")</f>
        <v xml:space="preserve"> </v>
      </c>
      <c r="K132" s="47" t="str">
        <f>IF(AND('治具 設備-ME'!J132="V",'治具 設備-ME'!O132="V"),'治具 設備-ME'!K132," ")</f>
        <v xml:space="preserve"> </v>
      </c>
      <c r="L132" s="99" t="str">
        <f>IF(AND('治具 設備-ME'!J132="V",'治具 設備-ME'!O132="V"),'治具 設備-ME'!L132," ")</f>
        <v xml:space="preserve"> </v>
      </c>
      <c r="M132" s="99" t="str">
        <f>IF(AND('治具 設備-ME'!J132="V",'治具 設備-ME'!O132="V"),'治具 設備-ME'!M132," ")</f>
        <v xml:space="preserve"> </v>
      </c>
      <c r="N132" s="260"/>
      <c r="O132" s="76" t="str">
        <f t="shared" si="2"/>
        <v xml:space="preserve"> </v>
      </c>
      <c r="P132" s="75"/>
      <c r="Q132" s="39" t="str">
        <f>IF(AND('治具 設備-ME'!J132="V",'治具 設備-ME'!P132="V"),'治具 設備-ME'!P132," ")</f>
        <v xml:space="preserve"> </v>
      </c>
      <c r="R132" s="39" t="str">
        <f>IF(AND('治具 設備-ME'!J132="V",'治具 設備-ME'!P132="V"),'治具 設備-ME'!Q132," ")</f>
        <v xml:space="preserve"> </v>
      </c>
      <c r="S132" s="39" t="str">
        <f>IF(AND('治具 設備-ME'!J132="V",'治具 設備-ME'!P132="V"),'治具 設備-ME'!R132," ")</f>
        <v xml:space="preserve"> </v>
      </c>
      <c r="T132" s="39" t="str">
        <f>IF(AND('治具 設備-ME'!J132="V",'治具 設備-ME'!P132="V"),'治具 設備-ME'!S132," ")</f>
        <v xml:space="preserve"> </v>
      </c>
      <c r="U132" s="260"/>
      <c r="V132" s="76" t="str">
        <f t="shared" si="3"/>
        <v xml:space="preserve"> </v>
      </c>
      <c r="W132" s="75"/>
    </row>
    <row r="133" spans="1:23" ht="85.9" customHeight="1">
      <c r="A133" s="47" t="str">
        <f>IF(BOM續頁!AC140="V","延", IF(BOM續頁!AD140="V","新","  "))</f>
        <v xml:space="preserve">  </v>
      </c>
      <c r="B133" s="91">
        <f>BOM續頁!A140</f>
        <v>130</v>
      </c>
      <c r="C133" s="47">
        <f>BOM續頁!K140</f>
        <v>0</v>
      </c>
      <c r="D133" s="47">
        <f>BOM續頁!Q140</f>
        <v>0</v>
      </c>
      <c r="E133" s="33">
        <f>BOM續頁!R140</f>
        <v>0</v>
      </c>
      <c r="F133" s="33">
        <f>BOM續頁!S140</f>
        <v>0</v>
      </c>
      <c r="G133" s="31">
        <f>'治具 設備-ME'!G133</f>
        <v>0</v>
      </c>
      <c r="H133" s="31">
        <f>'治具 設備-ME'!H133</f>
        <v>0</v>
      </c>
      <c r="I133" s="31">
        <f>'治具 設備-ME'!I133</f>
        <v>0</v>
      </c>
      <c r="J133" s="98" t="str">
        <f>IF(AND('治具 設備-ME'!J133="V",'治具 設備-ME'!O133="V"),'治具 設備-ME'!J133," ")</f>
        <v xml:space="preserve"> </v>
      </c>
      <c r="K133" s="47" t="str">
        <f>IF(AND('治具 設備-ME'!J133="V",'治具 設備-ME'!O133="V"),'治具 設備-ME'!K133," ")</f>
        <v xml:space="preserve"> </v>
      </c>
      <c r="L133" s="99" t="str">
        <f>IF(AND('治具 設備-ME'!J133="V",'治具 設備-ME'!O133="V"),'治具 設備-ME'!L133," ")</f>
        <v xml:space="preserve"> </v>
      </c>
      <c r="M133" s="99" t="str">
        <f>IF(AND('治具 設備-ME'!J133="V",'治具 設備-ME'!O133="V"),'治具 設備-ME'!M133," ")</f>
        <v xml:space="preserve"> </v>
      </c>
      <c r="N133" s="260"/>
      <c r="O133" s="76" t="str">
        <f t="shared" ref="O133:O196" si="4">IFERROR(L133*N133, " ")</f>
        <v xml:space="preserve"> </v>
      </c>
      <c r="P133" s="75"/>
      <c r="Q133" s="39" t="str">
        <f>IF(AND('治具 設備-ME'!J133="V",'治具 設備-ME'!P133="V"),'治具 設備-ME'!P133," ")</f>
        <v xml:space="preserve"> </v>
      </c>
      <c r="R133" s="39" t="str">
        <f>IF(AND('治具 設備-ME'!J133="V",'治具 設備-ME'!P133="V"),'治具 設備-ME'!Q133," ")</f>
        <v xml:space="preserve"> </v>
      </c>
      <c r="S133" s="39" t="str">
        <f>IF(AND('治具 設備-ME'!J133="V",'治具 設備-ME'!P133="V"),'治具 設備-ME'!R133," ")</f>
        <v xml:space="preserve"> </v>
      </c>
      <c r="T133" s="39" t="str">
        <f>IF(AND('治具 設備-ME'!J133="V",'治具 設備-ME'!P133="V"),'治具 設備-ME'!S133," ")</f>
        <v xml:space="preserve"> </v>
      </c>
      <c r="U133" s="260"/>
      <c r="V133" s="76" t="str">
        <f t="shared" ref="V133:V196" si="5">IFERROR(S133*U133," ")</f>
        <v xml:space="preserve"> </v>
      </c>
      <c r="W133" s="75"/>
    </row>
    <row r="134" spans="1:23" ht="85.9" customHeight="1">
      <c r="A134" s="47" t="str">
        <f>IF(BOM續頁!AC141="V","延", IF(BOM續頁!AD141="V","新","  "))</f>
        <v xml:space="preserve">  </v>
      </c>
      <c r="B134" s="91">
        <f>BOM續頁!A141</f>
        <v>131</v>
      </c>
      <c r="C134" s="47">
        <f>BOM續頁!K141</f>
        <v>0</v>
      </c>
      <c r="D134" s="47">
        <f>BOM續頁!Q141</f>
        <v>0</v>
      </c>
      <c r="E134" s="33">
        <f>BOM續頁!R141</f>
        <v>0</v>
      </c>
      <c r="F134" s="33">
        <f>BOM續頁!S141</f>
        <v>0</v>
      </c>
      <c r="G134" s="31">
        <f>'治具 設備-ME'!G134</f>
        <v>0</v>
      </c>
      <c r="H134" s="31">
        <f>'治具 設備-ME'!H134</f>
        <v>0</v>
      </c>
      <c r="I134" s="31">
        <f>'治具 設備-ME'!I134</f>
        <v>0</v>
      </c>
      <c r="J134" s="98" t="str">
        <f>IF(AND('治具 設備-ME'!J134="V",'治具 設備-ME'!O134="V"),'治具 設備-ME'!J134," ")</f>
        <v xml:space="preserve"> </v>
      </c>
      <c r="K134" s="47" t="str">
        <f>IF(AND('治具 設備-ME'!J134="V",'治具 設備-ME'!O134="V"),'治具 設備-ME'!K134," ")</f>
        <v xml:space="preserve"> </v>
      </c>
      <c r="L134" s="99" t="str">
        <f>IF(AND('治具 設備-ME'!J134="V",'治具 設備-ME'!O134="V"),'治具 設備-ME'!L134," ")</f>
        <v xml:space="preserve"> </v>
      </c>
      <c r="M134" s="99" t="str">
        <f>IF(AND('治具 設備-ME'!J134="V",'治具 設備-ME'!O134="V"),'治具 設備-ME'!M134," ")</f>
        <v xml:space="preserve"> </v>
      </c>
      <c r="N134" s="260"/>
      <c r="O134" s="76" t="str">
        <f t="shared" si="4"/>
        <v xml:space="preserve"> </v>
      </c>
      <c r="P134" s="75"/>
      <c r="Q134" s="39" t="str">
        <f>IF(AND('治具 設備-ME'!J134="V",'治具 設備-ME'!P134="V"),'治具 設備-ME'!P134," ")</f>
        <v xml:space="preserve"> </v>
      </c>
      <c r="R134" s="39" t="str">
        <f>IF(AND('治具 設備-ME'!J134="V",'治具 設備-ME'!P134="V"),'治具 設備-ME'!Q134," ")</f>
        <v xml:space="preserve"> </v>
      </c>
      <c r="S134" s="39" t="str">
        <f>IF(AND('治具 設備-ME'!J134="V",'治具 設備-ME'!P134="V"),'治具 設備-ME'!R134," ")</f>
        <v xml:space="preserve"> </v>
      </c>
      <c r="T134" s="39" t="str">
        <f>IF(AND('治具 設備-ME'!J134="V",'治具 設備-ME'!P134="V"),'治具 設備-ME'!S134," ")</f>
        <v xml:space="preserve"> </v>
      </c>
      <c r="U134" s="260"/>
      <c r="V134" s="76" t="str">
        <f t="shared" si="5"/>
        <v xml:space="preserve"> </v>
      </c>
      <c r="W134" s="75"/>
    </row>
    <row r="135" spans="1:23" ht="85.9" customHeight="1">
      <c r="A135" s="47" t="str">
        <f>IF(BOM續頁!AC142="V","延", IF(BOM續頁!AD142="V","新","  "))</f>
        <v xml:space="preserve">  </v>
      </c>
      <c r="B135" s="91">
        <f>BOM續頁!A142</f>
        <v>132</v>
      </c>
      <c r="C135" s="47">
        <f>BOM續頁!K142</f>
        <v>0</v>
      </c>
      <c r="D135" s="47">
        <f>BOM續頁!Q142</f>
        <v>0</v>
      </c>
      <c r="E135" s="33">
        <f>BOM續頁!R142</f>
        <v>0</v>
      </c>
      <c r="F135" s="33">
        <f>BOM續頁!S142</f>
        <v>0</v>
      </c>
      <c r="G135" s="31">
        <f>'治具 設備-ME'!G135</f>
        <v>0</v>
      </c>
      <c r="H135" s="31">
        <f>'治具 設備-ME'!H135</f>
        <v>0</v>
      </c>
      <c r="I135" s="31">
        <f>'治具 設備-ME'!I135</f>
        <v>0</v>
      </c>
      <c r="J135" s="98" t="str">
        <f>IF(AND('治具 設備-ME'!J135="V",'治具 設備-ME'!O135="V"),'治具 設備-ME'!J135," ")</f>
        <v xml:space="preserve"> </v>
      </c>
      <c r="K135" s="47" t="str">
        <f>IF(AND('治具 設備-ME'!J135="V",'治具 設備-ME'!O135="V"),'治具 設備-ME'!K135," ")</f>
        <v xml:space="preserve"> </v>
      </c>
      <c r="L135" s="99" t="str">
        <f>IF(AND('治具 設備-ME'!J135="V",'治具 設備-ME'!O135="V"),'治具 設備-ME'!L135," ")</f>
        <v xml:space="preserve"> </v>
      </c>
      <c r="M135" s="99" t="str">
        <f>IF(AND('治具 設備-ME'!J135="V",'治具 設備-ME'!O135="V"),'治具 設備-ME'!M135," ")</f>
        <v xml:space="preserve"> </v>
      </c>
      <c r="N135" s="260"/>
      <c r="O135" s="76" t="str">
        <f t="shared" si="4"/>
        <v xml:space="preserve"> </v>
      </c>
      <c r="P135" s="75"/>
      <c r="Q135" s="39" t="str">
        <f>IF(AND('治具 設備-ME'!J135="V",'治具 設備-ME'!P135="V"),'治具 設備-ME'!P135," ")</f>
        <v xml:space="preserve"> </v>
      </c>
      <c r="R135" s="39" t="str">
        <f>IF(AND('治具 設備-ME'!J135="V",'治具 設備-ME'!P135="V"),'治具 設備-ME'!Q135," ")</f>
        <v xml:space="preserve"> </v>
      </c>
      <c r="S135" s="39" t="str">
        <f>IF(AND('治具 設備-ME'!J135="V",'治具 設備-ME'!P135="V"),'治具 設備-ME'!R135," ")</f>
        <v xml:space="preserve"> </v>
      </c>
      <c r="T135" s="39" t="str">
        <f>IF(AND('治具 設備-ME'!J135="V",'治具 設備-ME'!P135="V"),'治具 設備-ME'!S135," ")</f>
        <v xml:space="preserve"> </v>
      </c>
      <c r="U135" s="260"/>
      <c r="V135" s="76" t="str">
        <f t="shared" si="5"/>
        <v xml:space="preserve"> </v>
      </c>
      <c r="W135" s="75"/>
    </row>
    <row r="136" spans="1:23" ht="85.9" customHeight="1">
      <c r="A136" s="47" t="str">
        <f>IF(BOM續頁!AC143="V","延", IF(BOM續頁!AD143="V","新","  "))</f>
        <v xml:space="preserve">  </v>
      </c>
      <c r="B136" s="91">
        <f>BOM續頁!A143</f>
        <v>133</v>
      </c>
      <c r="C136" s="47">
        <f>BOM續頁!K143</f>
        <v>0</v>
      </c>
      <c r="D136" s="47">
        <f>BOM續頁!Q143</f>
        <v>0</v>
      </c>
      <c r="E136" s="33">
        <f>BOM續頁!R143</f>
        <v>0</v>
      </c>
      <c r="F136" s="33">
        <f>BOM續頁!S143</f>
        <v>0</v>
      </c>
      <c r="G136" s="31">
        <f>'治具 設備-ME'!G136</f>
        <v>0</v>
      </c>
      <c r="H136" s="31">
        <f>'治具 設備-ME'!H136</f>
        <v>0</v>
      </c>
      <c r="I136" s="31">
        <f>'治具 設備-ME'!I136</f>
        <v>0</v>
      </c>
      <c r="J136" s="98" t="str">
        <f>IF(AND('治具 設備-ME'!J136="V",'治具 設備-ME'!O136="V"),'治具 設備-ME'!J136," ")</f>
        <v xml:space="preserve"> </v>
      </c>
      <c r="K136" s="47" t="str">
        <f>IF(AND('治具 設備-ME'!J136="V",'治具 設備-ME'!O136="V"),'治具 設備-ME'!K136," ")</f>
        <v xml:space="preserve"> </v>
      </c>
      <c r="L136" s="99" t="str">
        <f>IF(AND('治具 設備-ME'!J136="V",'治具 設備-ME'!O136="V"),'治具 設備-ME'!L136," ")</f>
        <v xml:space="preserve"> </v>
      </c>
      <c r="M136" s="99" t="str">
        <f>IF(AND('治具 設備-ME'!J136="V",'治具 設備-ME'!O136="V"),'治具 設備-ME'!M136," ")</f>
        <v xml:space="preserve"> </v>
      </c>
      <c r="N136" s="260"/>
      <c r="O136" s="76" t="str">
        <f t="shared" si="4"/>
        <v xml:space="preserve"> </v>
      </c>
      <c r="P136" s="75"/>
      <c r="Q136" s="39" t="str">
        <f>IF(AND('治具 設備-ME'!J136="V",'治具 設備-ME'!P136="V"),'治具 設備-ME'!P136," ")</f>
        <v xml:space="preserve"> </v>
      </c>
      <c r="R136" s="39" t="str">
        <f>IF(AND('治具 設備-ME'!J136="V",'治具 設備-ME'!P136="V"),'治具 設備-ME'!Q136," ")</f>
        <v xml:space="preserve"> </v>
      </c>
      <c r="S136" s="39" t="str">
        <f>IF(AND('治具 設備-ME'!J136="V",'治具 設備-ME'!P136="V"),'治具 設備-ME'!R136," ")</f>
        <v xml:space="preserve"> </v>
      </c>
      <c r="T136" s="39" t="str">
        <f>IF(AND('治具 設備-ME'!J136="V",'治具 設備-ME'!P136="V"),'治具 設備-ME'!S136," ")</f>
        <v xml:space="preserve"> </v>
      </c>
      <c r="U136" s="260"/>
      <c r="V136" s="76" t="str">
        <f t="shared" si="5"/>
        <v xml:space="preserve"> </v>
      </c>
      <c r="W136" s="75"/>
    </row>
    <row r="137" spans="1:23" ht="85.9" customHeight="1">
      <c r="A137" s="47" t="str">
        <f>IF(BOM續頁!AC144="V","延", IF(BOM續頁!AD144="V","新","  "))</f>
        <v xml:space="preserve">  </v>
      </c>
      <c r="B137" s="91">
        <f>BOM續頁!A144</f>
        <v>134</v>
      </c>
      <c r="C137" s="47">
        <f>BOM續頁!K144</f>
        <v>0</v>
      </c>
      <c r="D137" s="47">
        <f>BOM續頁!Q144</f>
        <v>0</v>
      </c>
      <c r="E137" s="33">
        <f>BOM續頁!R144</f>
        <v>0</v>
      </c>
      <c r="F137" s="33">
        <f>BOM續頁!S144</f>
        <v>0</v>
      </c>
      <c r="G137" s="31">
        <f>'治具 設備-ME'!G137</f>
        <v>0</v>
      </c>
      <c r="H137" s="31">
        <f>'治具 設備-ME'!H137</f>
        <v>0</v>
      </c>
      <c r="I137" s="31">
        <f>'治具 設備-ME'!I137</f>
        <v>0</v>
      </c>
      <c r="J137" s="98" t="str">
        <f>IF(AND('治具 設備-ME'!J137="V",'治具 設備-ME'!O137="V"),'治具 設備-ME'!J137," ")</f>
        <v xml:space="preserve"> </v>
      </c>
      <c r="K137" s="47" t="str">
        <f>IF(AND('治具 設備-ME'!J137="V",'治具 設備-ME'!O137="V"),'治具 設備-ME'!K137," ")</f>
        <v xml:space="preserve"> </v>
      </c>
      <c r="L137" s="99" t="str">
        <f>IF(AND('治具 設備-ME'!J137="V",'治具 設備-ME'!O137="V"),'治具 設備-ME'!L137," ")</f>
        <v xml:space="preserve"> </v>
      </c>
      <c r="M137" s="99" t="str">
        <f>IF(AND('治具 設備-ME'!J137="V",'治具 設備-ME'!O137="V"),'治具 設備-ME'!M137," ")</f>
        <v xml:space="preserve"> </v>
      </c>
      <c r="N137" s="260"/>
      <c r="O137" s="76" t="str">
        <f t="shared" si="4"/>
        <v xml:space="preserve"> </v>
      </c>
      <c r="P137" s="75"/>
      <c r="Q137" s="39" t="str">
        <f>IF(AND('治具 設備-ME'!J137="V",'治具 設備-ME'!P137="V"),'治具 設備-ME'!P137," ")</f>
        <v xml:space="preserve"> </v>
      </c>
      <c r="R137" s="39" t="str">
        <f>IF(AND('治具 設備-ME'!J137="V",'治具 設備-ME'!P137="V"),'治具 設備-ME'!Q137," ")</f>
        <v xml:space="preserve"> </v>
      </c>
      <c r="S137" s="39" t="str">
        <f>IF(AND('治具 設備-ME'!J137="V",'治具 設備-ME'!P137="V"),'治具 設備-ME'!R137," ")</f>
        <v xml:space="preserve"> </v>
      </c>
      <c r="T137" s="39" t="str">
        <f>IF(AND('治具 設備-ME'!J137="V",'治具 設備-ME'!P137="V"),'治具 設備-ME'!S137," ")</f>
        <v xml:space="preserve"> </v>
      </c>
      <c r="U137" s="260"/>
      <c r="V137" s="76" t="str">
        <f t="shared" si="5"/>
        <v xml:space="preserve"> </v>
      </c>
      <c r="W137" s="75"/>
    </row>
    <row r="138" spans="1:23" ht="85.9" customHeight="1">
      <c r="A138" s="47" t="str">
        <f>IF(BOM續頁!AC145="V","延", IF(BOM續頁!AD145="V","新","  "))</f>
        <v xml:space="preserve">  </v>
      </c>
      <c r="B138" s="91">
        <f>BOM續頁!A145</f>
        <v>135</v>
      </c>
      <c r="C138" s="47">
        <f>BOM續頁!K145</f>
        <v>0</v>
      </c>
      <c r="D138" s="47">
        <f>BOM續頁!Q145</f>
        <v>0</v>
      </c>
      <c r="E138" s="33">
        <f>BOM續頁!R145</f>
        <v>0</v>
      </c>
      <c r="F138" s="33">
        <f>BOM續頁!S145</f>
        <v>0</v>
      </c>
      <c r="G138" s="31">
        <f>'治具 設備-ME'!G138</f>
        <v>0</v>
      </c>
      <c r="H138" s="31">
        <f>'治具 設備-ME'!H138</f>
        <v>0</v>
      </c>
      <c r="I138" s="31">
        <f>'治具 設備-ME'!I138</f>
        <v>0</v>
      </c>
      <c r="J138" s="98" t="str">
        <f>IF(AND('治具 設備-ME'!J138="V",'治具 設備-ME'!O138="V"),'治具 設備-ME'!J138," ")</f>
        <v xml:space="preserve"> </v>
      </c>
      <c r="K138" s="47" t="str">
        <f>IF(AND('治具 設備-ME'!J138="V",'治具 設備-ME'!O138="V"),'治具 設備-ME'!K138," ")</f>
        <v xml:space="preserve"> </v>
      </c>
      <c r="L138" s="99" t="str">
        <f>IF(AND('治具 設備-ME'!J138="V",'治具 設備-ME'!O138="V"),'治具 設備-ME'!L138," ")</f>
        <v xml:space="preserve"> </v>
      </c>
      <c r="M138" s="99" t="str">
        <f>IF(AND('治具 設備-ME'!J138="V",'治具 設備-ME'!O138="V"),'治具 設備-ME'!M138," ")</f>
        <v xml:space="preserve"> </v>
      </c>
      <c r="N138" s="260"/>
      <c r="O138" s="76" t="str">
        <f t="shared" si="4"/>
        <v xml:space="preserve"> </v>
      </c>
      <c r="P138" s="75"/>
      <c r="Q138" s="39" t="str">
        <f>IF(AND('治具 設備-ME'!J138="V",'治具 設備-ME'!P138="V"),'治具 設備-ME'!P138," ")</f>
        <v xml:space="preserve"> </v>
      </c>
      <c r="R138" s="39" t="str">
        <f>IF(AND('治具 設備-ME'!J138="V",'治具 設備-ME'!P138="V"),'治具 設備-ME'!Q138," ")</f>
        <v xml:space="preserve"> </v>
      </c>
      <c r="S138" s="39" t="str">
        <f>IF(AND('治具 設備-ME'!J138="V",'治具 設備-ME'!P138="V"),'治具 設備-ME'!R138," ")</f>
        <v xml:space="preserve"> </v>
      </c>
      <c r="T138" s="39" t="str">
        <f>IF(AND('治具 設備-ME'!J138="V",'治具 設備-ME'!P138="V"),'治具 設備-ME'!S138," ")</f>
        <v xml:space="preserve"> </v>
      </c>
      <c r="U138" s="260"/>
      <c r="V138" s="76" t="str">
        <f t="shared" si="5"/>
        <v xml:space="preserve"> </v>
      </c>
      <c r="W138" s="75"/>
    </row>
    <row r="139" spans="1:23" ht="85.9" customHeight="1">
      <c r="A139" s="47" t="str">
        <f>IF(BOM續頁!AC146="V","延", IF(BOM續頁!AD146="V","新","  "))</f>
        <v xml:space="preserve">  </v>
      </c>
      <c r="B139" s="91">
        <f>BOM續頁!A146</f>
        <v>136</v>
      </c>
      <c r="C139" s="47">
        <f>BOM續頁!K146</f>
        <v>0</v>
      </c>
      <c r="D139" s="47">
        <f>BOM續頁!Q146</f>
        <v>0</v>
      </c>
      <c r="E139" s="33">
        <f>BOM續頁!R146</f>
        <v>0</v>
      </c>
      <c r="F139" s="33">
        <f>BOM續頁!S146</f>
        <v>0</v>
      </c>
      <c r="G139" s="31">
        <f>'治具 設備-ME'!G139</f>
        <v>0</v>
      </c>
      <c r="H139" s="31">
        <f>'治具 設備-ME'!H139</f>
        <v>0</v>
      </c>
      <c r="I139" s="31">
        <f>'治具 設備-ME'!I139</f>
        <v>0</v>
      </c>
      <c r="J139" s="98" t="str">
        <f>IF(AND('治具 設備-ME'!J139="V",'治具 設備-ME'!O139="V"),'治具 設備-ME'!J139," ")</f>
        <v xml:space="preserve"> </v>
      </c>
      <c r="K139" s="47" t="str">
        <f>IF(AND('治具 設備-ME'!J139="V",'治具 設備-ME'!O139="V"),'治具 設備-ME'!K139," ")</f>
        <v xml:space="preserve"> </v>
      </c>
      <c r="L139" s="99" t="str">
        <f>IF(AND('治具 設備-ME'!J139="V",'治具 設備-ME'!O139="V"),'治具 設備-ME'!L139," ")</f>
        <v xml:space="preserve"> </v>
      </c>
      <c r="M139" s="99" t="str">
        <f>IF(AND('治具 設備-ME'!J139="V",'治具 設備-ME'!O139="V"),'治具 設備-ME'!M139," ")</f>
        <v xml:space="preserve"> </v>
      </c>
      <c r="N139" s="260"/>
      <c r="O139" s="76" t="str">
        <f t="shared" si="4"/>
        <v xml:space="preserve"> </v>
      </c>
      <c r="P139" s="75"/>
      <c r="Q139" s="39" t="str">
        <f>IF(AND('治具 設備-ME'!J139="V",'治具 設備-ME'!P139="V"),'治具 設備-ME'!P139," ")</f>
        <v xml:space="preserve"> </v>
      </c>
      <c r="R139" s="39" t="str">
        <f>IF(AND('治具 設備-ME'!J139="V",'治具 設備-ME'!P139="V"),'治具 設備-ME'!Q139," ")</f>
        <v xml:space="preserve"> </v>
      </c>
      <c r="S139" s="39" t="str">
        <f>IF(AND('治具 設備-ME'!J139="V",'治具 設備-ME'!P139="V"),'治具 設備-ME'!R139," ")</f>
        <v xml:space="preserve"> </v>
      </c>
      <c r="T139" s="39" t="str">
        <f>IF(AND('治具 設備-ME'!J139="V",'治具 設備-ME'!P139="V"),'治具 設備-ME'!S139," ")</f>
        <v xml:space="preserve"> </v>
      </c>
      <c r="U139" s="260"/>
      <c r="V139" s="76" t="str">
        <f t="shared" si="5"/>
        <v xml:space="preserve"> </v>
      </c>
      <c r="W139" s="75"/>
    </row>
    <row r="140" spans="1:23" ht="85.9" customHeight="1">
      <c r="A140" s="47" t="str">
        <f>IF(BOM續頁!AC147="V","延", IF(BOM續頁!AD147="V","新","  "))</f>
        <v xml:space="preserve">  </v>
      </c>
      <c r="B140" s="91">
        <f>BOM續頁!A147</f>
        <v>137</v>
      </c>
      <c r="C140" s="47">
        <f>BOM續頁!K147</f>
        <v>0</v>
      </c>
      <c r="D140" s="47">
        <f>BOM續頁!Q147</f>
        <v>0</v>
      </c>
      <c r="E140" s="33">
        <f>BOM續頁!R147</f>
        <v>0</v>
      </c>
      <c r="F140" s="33">
        <f>BOM續頁!S147</f>
        <v>0</v>
      </c>
      <c r="G140" s="31">
        <f>'治具 設備-ME'!G140</f>
        <v>0</v>
      </c>
      <c r="H140" s="31">
        <f>'治具 設備-ME'!H140</f>
        <v>0</v>
      </c>
      <c r="I140" s="31">
        <f>'治具 設備-ME'!I140</f>
        <v>0</v>
      </c>
      <c r="J140" s="98" t="str">
        <f>IF(AND('治具 設備-ME'!J140="V",'治具 設備-ME'!O140="V"),'治具 設備-ME'!J140," ")</f>
        <v xml:space="preserve"> </v>
      </c>
      <c r="K140" s="47" t="str">
        <f>IF(AND('治具 設備-ME'!J140="V",'治具 設備-ME'!O140="V"),'治具 設備-ME'!K140," ")</f>
        <v xml:space="preserve"> </v>
      </c>
      <c r="L140" s="99" t="str">
        <f>IF(AND('治具 設備-ME'!J140="V",'治具 設備-ME'!O140="V"),'治具 設備-ME'!L140," ")</f>
        <v xml:space="preserve"> </v>
      </c>
      <c r="M140" s="99" t="str">
        <f>IF(AND('治具 設備-ME'!J140="V",'治具 設備-ME'!O140="V"),'治具 設備-ME'!M140," ")</f>
        <v xml:space="preserve"> </v>
      </c>
      <c r="N140" s="260"/>
      <c r="O140" s="76" t="str">
        <f t="shared" si="4"/>
        <v xml:space="preserve"> </v>
      </c>
      <c r="P140" s="75"/>
      <c r="Q140" s="39" t="str">
        <f>IF(AND('治具 設備-ME'!J140="V",'治具 設備-ME'!P140="V"),'治具 設備-ME'!P140," ")</f>
        <v xml:space="preserve"> </v>
      </c>
      <c r="R140" s="39" t="str">
        <f>IF(AND('治具 設備-ME'!J140="V",'治具 設備-ME'!P140="V"),'治具 設備-ME'!Q140," ")</f>
        <v xml:space="preserve"> </v>
      </c>
      <c r="S140" s="39" t="str">
        <f>IF(AND('治具 設備-ME'!J140="V",'治具 設備-ME'!P140="V"),'治具 設備-ME'!R140," ")</f>
        <v xml:space="preserve"> </v>
      </c>
      <c r="T140" s="39" t="str">
        <f>IF(AND('治具 設備-ME'!J140="V",'治具 設備-ME'!P140="V"),'治具 設備-ME'!S140," ")</f>
        <v xml:space="preserve"> </v>
      </c>
      <c r="U140" s="260"/>
      <c r="V140" s="76" t="str">
        <f t="shared" si="5"/>
        <v xml:space="preserve"> </v>
      </c>
      <c r="W140" s="75"/>
    </row>
    <row r="141" spans="1:23" ht="85.9" customHeight="1">
      <c r="A141" s="47" t="str">
        <f>IF(BOM續頁!AC148="V","延", IF(BOM續頁!AD148="V","新","  "))</f>
        <v xml:space="preserve">  </v>
      </c>
      <c r="B141" s="91">
        <f>BOM續頁!A148</f>
        <v>138</v>
      </c>
      <c r="C141" s="47">
        <f>BOM續頁!K148</f>
        <v>0</v>
      </c>
      <c r="D141" s="47">
        <f>BOM續頁!Q148</f>
        <v>0</v>
      </c>
      <c r="E141" s="33">
        <f>BOM續頁!R148</f>
        <v>0</v>
      </c>
      <c r="F141" s="33">
        <f>BOM續頁!S148</f>
        <v>0</v>
      </c>
      <c r="G141" s="31">
        <f>'治具 設備-ME'!G141</f>
        <v>0</v>
      </c>
      <c r="H141" s="31">
        <f>'治具 設備-ME'!H141</f>
        <v>0</v>
      </c>
      <c r="I141" s="31">
        <f>'治具 設備-ME'!I141</f>
        <v>0</v>
      </c>
      <c r="J141" s="98" t="str">
        <f>IF(AND('治具 設備-ME'!J141="V",'治具 設備-ME'!O141="V"),'治具 設備-ME'!J141," ")</f>
        <v xml:space="preserve"> </v>
      </c>
      <c r="K141" s="47" t="str">
        <f>IF(AND('治具 設備-ME'!J141="V",'治具 設備-ME'!O141="V"),'治具 設備-ME'!K141," ")</f>
        <v xml:space="preserve"> </v>
      </c>
      <c r="L141" s="99" t="str">
        <f>IF(AND('治具 設備-ME'!J141="V",'治具 設備-ME'!O141="V"),'治具 設備-ME'!L141," ")</f>
        <v xml:space="preserve"> </v>
      </c>
      <c r="M141" s="99" t="str">
        <f>IF(AND('治具 設備-ME'!J141="V",'治具 設備-ME'!O141="V"),'治具 設備-ME'!M141," ")</f>
        <v xml:space="preserve"> </v>
      </c>
      <c r="N141" s="260"/>
      <c r="O141" s="76" t="str">
        <f t="shared" si="4"/>
        <v xml:space="preserve"> </v>
      </c>
      <c r="P141" s="75"/>
      <c r="Q141" s="39" t="str">
        <f>IF(AND('治具 設備-ME'!J141="V",'治具 設備-ME'!P141="V"),'治具 設備-ME'!P141," ")</f>
        <v xml:space="preserve"> </v>
      </c>
      <c r="R141" s="39" t="str">
        <f>IF(AND('治具 設備-ME'!J141="V",'治具 設備-ME'!P141="V"),'治具 設備-ME'!Q141," ")</f>
        <v xml:space="preserve"> </v>
      </c>
      <c r="S141" s="39" t="str">
        <f>IF(AND('治具 設備-ME'!J141="V",'治具 設備-ME'!P141="V"),'治具 設備-ME'!R141," ")</f>
        <v xml:space="preserve"> </v>
      </c>
      <c r="T141" s="39" t="str">
        <f>IF(AND('治具 設備-ME'!J141="V",'治具 設備-ME'!P141="V"),'治具 設備-ME'!S141," ")</f>
        <v xml:space="preserve"> </v>
      </c>
      <c r="U141" s="260"/>
      <c r="V141" s="76" t="str">
        <f t="shared" si="5"/>
        <v xml:space="preserve"> </v>
      </c>
      <c r="W141" s="75"/>
    </row>
    <row r="142" spans="1:23" ht="85.9" customHeight="1">
      <c r="A142" s="47" t="str">
        <f>IF(BOM續頁!AC149="V","延", IF(BOM續頁!AD149="V","新","  "))</f>
        <v xml:space="preserve">  </v>
      </c>
      <c r="B142" s="91">
        <f>BOM續頁!A149</f>
        <v>139</v>
      </c>
      <c r="C142" s="47">
        <f>BOM續頁!K149</f>
        <v>0</v>
      </c>
      <c r="D142" s="47">
        <f>BOM續頁!Q149</f>
        <v>0</v>
      </c>
      <c r="E142" s="33">
        <f>BOM續頁!R149</f>
        <v>0</v>
      </c>
      <c r="F142" s="33">
        <f>BOM續頁!S149</f>
        <v>0</v>
      </c>
      <c r="G142" s="31">
        <f>'治具 設備-ME'!G142</f>
        <v>0</v>
      </c>
      <c r="H142" s="31">
        <f>'治具 設備-ME'!H142</f>
        <v>0</v>
      </c>
      <c r="I142" s="31">
        <f>'治具 設備-ME'!I142</f>
        <v>0</v>
      </c>
      <c r="J142" s="98" t="str">
        <f>IF(AND('治具 設備-ME'!J142="V",'治具 設備-ME'!O142="V"),'治具 設備-ME'!J142," ")</f>
        <v xml:space="preserve"> </v>
      </c>
      <c r="K142" s="47" t="str">
        <f>IF(AND('治具 設備-ME'!J142="V",'治具 設備-ME'!O142="V"),'治具 設備-ME'!K142," ")</f>
        <v xml:space="preserve"> </v>
      </c>
      <c r="L142" s="99" t="str">
        <f>IF(AND('治具 設備-ME'!J142="V",'治具 設備-ME'!O142="V"),'治具 設備-ME'!L142," ")</f>
        <v xml:space="preserve"> </v>
      </c>
      <c r="M142" s="99" t="str">
        <f>IF(AND('治具 設備-ME'!J142="V",'治具 設備-ME'!O142="V"),'治具 設備-ME'!M142," ")</f>
        <v xml:space="preserve"> </v>
      </c>
      <c r="N142" s="260"/>
      <c r="O142" s="76" t="str">
        <f t="shared" si="4"/>
        <v xml:space="preserve"> </v>
      </c>
      <c r="P142" s="75"/>
      <c r="Q142" s="39" t="str">
        <f>IF(AND('治具 設備-ME'!J142="V",'治具 設備-ME'!P142="V"),'治具 設備-ME'!P142," ")</f>
        <v xml:space="preserve"> </v>
      </c>
      <c r="R142" s="39" t="str">
        <f>IF(AND('治具 設備-ME'!J142="V",'治具 設備-ME'!P142="V"),'治具 設備-ME'!Q142," ")</f>
        <v xml:space="preserve"> </v>
      </c>
      <c r="S142" s="39" t="str">
        <f>IF(AND('治具 設備-ME'!J142="V",'治具 設備-ME'!P142="V"),'治具 設備-ME'!R142," ")</f>
        <v xml:space="preserve"> </v>
      </c>
      <c r="T142" s="39" t="str">
        <f>IF(AND('治具 設備-ME'!J142="V",'治具 設備-ME'!P142="V"),'治具 設備-ME'!S142," ")</f>
        <v xml:space="preserve"> </v>
      </c>
      <c r="U142" s="260"/>
      <c r="V142" s="76" t="str">
        <f t="shared" si="5"/>
        <v xml:space="preserve"> </v>
      </c>
      <c r="W142" s="75"/>
    </row>
    <row r="143" spans="1:23" ht="85.9" customHeight="1">
      <c r="A143" s="47" t="str">
        <f>IF(BOM續頁!AC150="V","延", IF(BOM續頁!AD150="V","新","  "))</f>
        <v xml:space="preserve">  </v>
      </c>
      <c r="B143" s="91">
        <f>BOM續頁!A150</f>
        <v>140</v>
      </c>
      <c r="C143" s="47">
        <f>BOM續頁!K150</f>
        <v>0</v>
      </c>
      <c r="D143" s="47">
        <f>BOM續頁!Q150</f>
        <v>0</v>
      </c>
      <c r="E143" s="33">
        <f>BOM續頁!R150</f>
        <v>0</v>
      </c>
      <c r="F143" s="33">
        <f>BOM續頁!S150</f>
        <v>0</v>
      </c>
      <c r="G143" s="31">
        <f>'治具 設備-ME'!G143</f>
        <v>0</v>
      </c>
      <c r="H143" s="31">
        <f>'治具 設備-ME'!H143</f>
        <v>0</v>
      </c>
      <c r="I143" s="31">
        <f>'治具 設備-ME'!I143</f>
        <v>0</v>
      </c>
      <c r="J143" s="98" t="str">
        <f>IF(AND('治具 設備-ME'!J143="V",'治具 設備-ME'!O143="V"),'治具 設備-ME'!J143," ")</f>
        <v xml:space="preserve"> </v>
      </c>
      <c r="K143" s="47" t="str">
        <f>IF(AND('治具 設備-ME'!J143="V",'治具 設備-ME'!O143="V"),'治具 設備-ME'!K143," ")</f>
        <v xml:space="preserve"> </v>
      </c>
      <c r="L143" s="99" t="str">
        <f>IF(AND('治具 設備-ME'!J143="V",'治具 設備-ME'!O143="V"),'治具 設備-ME'!L143," ")</f>
        <v xml:space="preserve"> </v>
      </c>
      <c r="M143" s="99" t="str">
        <f>IF(AND('治具 設備-ME'!J143="V",'治具 設備-ME'!O143="V"),'治具 設備-ME'!M143," ")</f>
        <v xml:space="preserve"> </v>
      </c>
      <c r="N143" s="260"/>
      <c r="O143" s="76" t="str">
        <f t="shared" si="4"/>
        <v xml:space="preserve"> </v>
      </c>
      <c r="P143" s="75"/>
      <c r="Q143" s="39" t="str">
        <f>IF(AND('治具 設備-ME'!J143="V",'治具 設備-ME'!P143="V"),'治具 設備-ME'!P143," ")</f>
        <v xml:space="preserve"> </v>
      </c>
      <c r="R143" s="39" t="str">
        <f>IF(AND('治具 設備-ME'!J143="V",'治具 設備-ME'!P143="V"),'治具 設備-ME'!Q143," ")</f>
        <v xml:space="preserve"> </v>
      </c>
      <c r="S143" s="39" t="str">
        <f>IF(AND('治具 設備-ME'!J143="V",'治具 設備-ME'!P143="V"),'治具 設備-ME'!R143," ")</f>
        <v xml:space="preserve"> </v>
      </c>
      <c r="T143" s="39" t="str">
        <f>IF(AND('治具 設備-ME'!J143="V",'治具 設備-ME'!P143="V"),'治具 設備-ME'!S143," ")</f>
        <v xml:space="preserve"> </v>
      </c>
      <c r="U143" s="260"/>
      <c r="V143" s="76" t="str">
        <f t="shared" si="5"/>
        <v xml:space="preserve"> </v>
      </c>
      <c r="W143" s="75"/>
    </row>
    <row r="144" spans="1:23" ht="85.9" customHeight="1">
      <c r="A144" s="47" t="str">
        <f>IF(BOM續頁!AC151="V","延", IF(BOM續頁!AD151="V","新","  "))</f>
        <v xml:space="preserve">  </v>
      </c>
      <c r="B144" s="91">
        <f>BOM續頁!A151</f>
        <v>141</v>
      </c>
      <c r="C144" s="47">
        <f>BOM續頁!K151</f>
        <v>0</v>
      </c>
      <c r="D144" s="47">
        <f>BOM續頁!Q151</f>
        <v>0</v>
      </c>
      <c r="E144" s="33">
        <f>BOM續頁!R151</f>
        <v>0</v>
      </c>
      <c r="F144" s="33">
        <f>BOM續頁!S151</f>
        <v>0</v>
      </c>
      <c r="G144" s="31">
        <f>'治具 設備-ME'!G144</f>
        <v>0</v>
      </c>
      <c r="H144" s="31">
        <f>'治具 設備-ME'!H144</f>
        <v>0</v>
      </c>
      <c r="I144" s="31">
        <f>'治具 設備-ME'!I144</f>
        <v>0</v>
      </c>
      <c r="J144" s="98" t="str">
        <f>IF(AND('治具 設備-ME'!J144="V",'治具 設備-ME'!O144="V"),'治具 設備-ME'!J144," ")</f>
        <v xml:space="preserve"> </v>
      </c>
      <c r="K144" s="47" t="str">
        <f>IF(AND('治具 設備-ME'!J144="V",'治具 設備-ME'!O144="V"),'治具 設備-ME'!K144," ")</f>
        <v xml:space="preserve"> </v>
      </c>
      <c r="L144" s="99" t="str">
        <f>IF(AND('治具 設備-ME'!J144="V",'治具 設備-ME'!O144="V"),'治具 設備-ME'!L144," ")</f>
        <v xml:space="preserve"> </v>
      </c>
      <c r="M144" s="99" t="str">
        <f>IF(AND('治具 設備-ME'!J144="V",'治具 設備-ME'!O144="V"),'治具 設備-ME'!M144," ")</f>
        <v xml:space="preserve"> </v>
      </c>
      <c r="N144" s="260"/>
      <c r="O144" s="76" t="str">
        <f t="shared" si="4"/>
        <v xml:space="preserve"> </v>
      </c>
      <c r="P144" s="75"/>
      <c r="Q144" s="39" t="str">
        <f>IF(AND('治具 設備-ME'!J144="V",'治具 設備-ME'!P144="V"),'治具 設備-ME'!P144," ")</f>
        <v xml:space="preserve"> </v>
      </c>
      <c r="R144" s="39" t="str">
        <f>IF(AND('治具 設備-ME'!J144="V",'治具 設備-ME'!P144="V"),'治具 設備-ME'!Q144," ")</f>
        <v xml:space="preserve"> </v>
      </c>
      <c r="S144" s="39" t="str">
        <f>IF(AND('治具 設備-ME'!J144="V",'治具 設備-ME'!P144="V"),'治具 設備-ME'!R144," ")</f>
        <v xml:space="preserve"> </v>
      </c>
      <c r="T144" s="39" t="str">
        <f>IF(AND('治具 設備-ME'!J144="V",'治具 設備-ME'!P144="V"),'治具 設備-ME'!S144," ")</f>
        <v xml:space="preserve"> </v>
      </c>
      <c r="U144" s="260"/>
      <c r="V144" s="76" t="str">
        <f t="shared" si="5"/>
        <v xml:space="preserve"> </v>
      </c>
      <c r="W144" s="75"/>
    </row>
    <row r="145" spans="1:23" ht="85.9" customHeight="1">
      <c r="A145" s="47" t="str">
        <f>IF(BOM續頁!AC152="V","延", IF(BOM續頁!AD152="V","新","  "))</f>
        <v xml:space="preserve">  </v>
      </c>
      <c r="B145" s="91">
        <f>BOM續頁!A152</f>
        <v>142</v>
      </c>
      <c r="C145" s="47">
        <f>BOM續頁!K152</f>
        <v>0</v>
      </c>
      <c r="D145" s="47">
        <f>BOM續頁!Q152</f>
        <v>0</v>
      </c>
      <c r="E145" s="33">
        <f>BOM續頁!R152</f>
        <v>0</v>
      </c>
      <c r="F145" s="33">
        <f>BOM續頁!S152</f>
        <v>0</v>
      </c>
      <c r="G145" s="31">
        <f>'治具 設備-ME'!G145</f>
        <v>0</v>
      </c>
      <c r="H145" s="31">
        <f>'治具 設備-ME'!H145</f>
        <v>0</v>
      </c>
      <c r="I145" s="31">
        <f>'治具 設備-ME'!I145</f>
        <v>0</v>
      </c>
      <c r="J145" s="98" t="str">
        <f>IF(AND('治具 設備-ME'!J145="V",'治具 設備-ME'!O145="V"),'治具 設備-ME'!J145," ")</f>
        <v xml:space="preserve"> </v>
      </c>
      <c r="K145" s="47" t="str">
        <f>IF(AND('治具 設備-ME'!J145="V",'治具 設備-ME'!O145="V"),'治具 設備-ME'!K145," ")</f>
        <v xml:space="preserve"> </v>
      </c>
      <c r="L145" s="99" t="str">
        <f>IF(AND('治具 設備-ME'!J145="V",'治具 設備-ME'!O145="V"),'治具 設備-ME'!L145," ")</f>
        <v xml:space="preserve"> </v>
      </c>
      <c r="M145" s="99" t="str">
        <f>IF(AND('治具 設備-ME'!J145="V",'治具 設備-ME'!O145="V"),'治具 設備-ME'!M145," ")</f>
        <v xml:space="preserve"> </v>
      </c>
      <c r="N145" s="260"/>
      <c r="O145" s="76" t="str">
        <f t="shared" si="4"/>
        <v xml:space="preserve"> </v>
      </c>
      <c r="P145" s="75"/>
      <c r="Q145" s="39" t="str">
        <f>IF(AND('治具 設備-ME'!J145="V",'治具 設備-ME'!P145="V"),'治具 設備-ME'!P145," ")</f>
        <v xml:space="preserve"> </v>
      </c>
      <c r="R145" s="39" t="str">
        <f>IF(AND('治具 設備-ME'!J145="V",'治具 設備-ME'!P145="V"),'治具 設備-ME'!Q145," ")</f>
        <v xml:space="preserve"> </v>
      </c>
      <c r="S145" s="39" t="str">
        <f>IF(AND('治具 設備-ME'!J145="V",'治具 設備-ME'!P145="V"),'治具 設備-ME'!R145," ")</f>
        <v xml:space="preserve"> </v>
      </c>
      <c r="T145" s="39" t="str">
        <f>IF(AND('治具 設備-ME'!J145="V",'治具 設備-ME'!P145="V"),'治具 設備-ME'!S145," ")</f>
        <v xml:space="preserve"> </v>
      </c>
      <c r="U145" s="260"/>
      <c r="V145" s="76" t="str">
        <f t="shared" si="5"/>
        <v xml:space="preserve"> </v>
      </c>
      <c r="W145" s="75"/>
    </row>
    <row r="146" spans="1:23" ht="85.9" customHeight="1">
      <c r="A146" s="47" t="str">
        <f>IF(BOM續頁!AC153="V","延", IF(BOM續頁!AD153="V","新","  "))</f>
        <v xml:space="preserve">  </v>
      </c>
      <c r="B146" s="91">
        <f>BOM續頁!A153</f>
        <v>143</v>
      </c>
      <c r="C146" s="47">
        <f>BOM續頁!K153</f>
        <v>0</v>
      </c>
      <c r="D146" s="47">
        <f>BOM續頁!Q153</f>
        <v>0</v>
      </c>
      <c r="E146" s="33">
        <f>BOM續頁!R153</f>
        <v>0</v>
      </c>
      <c r="F146" s="33">
        <f>BOM續頁!S153</f>
        <v>0</v>
      </c>
      <c r="G146" s="31">
        <f>'治具 設備-ME'!G146</f>
        <v>0</v>
      </c>
      <c r="H146" s="31">
        <f>'治具 設備-ME'!H146</f>
        <v>0</v>
      </c>
      <c r="I146" s="31">
        <f>'治具 設備-ME'!I146</f>
        <v>0</v>
      </c>
      <c r="J146" s="98" t="str">
        <f>IF(AND('治具 設備-ME'!J146="V",'治具 設備-ME'!O146="V"),'治具 設備-ME'!J146," ")</f>
        <v xml:space="preserve"> </v>
      </c>
      <c r="K146" s="47" t="str">
        <f>IF(AND('治具 設備-ME'!J146="V",'治具 設備-ME'!O146="V"),'治具 設備-ME'!K146," ")</f>
        <v xml:space="preserve"> </v>
      </c>
      <c r="L146" s="99" t="str">
        <f>IF(AND('治具 設備-ME'!J146="V",'治具 設備-ME'!O146="V"),'治具 設備-ME'!L146," ")</f>
        <v xml:space="preserve"> </v>
      </c>
      <c r="M146" s="99" t="str">
        <f>IF(AND('治具 設備-ME'!J146="V",'治具 設備-ME'!O146="V"),'治具 設備-ME'!M146," ")</f>
        <v xml:space="preserve"> </v>
      </c>
      <c r="N146" s="260"/>
      <c r="O146" s="76" t="str">
        <f t="shared" si="4"/>
        <v xml:space="preserve"> </v>
      </c>
      <c r="P146" s="75"/>
      <c r="Q146" s="39" t="str">
        <f>IF(AND('治具 設備-ME'!J146="V",'治具 設備-ME'!P146="V"),'治具 設備-ME'!P146," ")</f>
        <v xml:space="preserve"> </v>
      </c>
      <c r="R146" s="39" t="str">
        <f>IF(AND('治具 設備-ME'!J146="V",'治具 設備-ME'!P146="V"),'治具 設備-ME'!Q146," ")</f>
        <v xml:space="preserve"> </v>
      </c>
      <c r="S146" s="39" t="str">
        <f>IF(AND('治具 設備-ME'!J146="V",'治具 設備-ME'!P146="V"),'治具 設備-ME'!R146," ")</f>
        <v xml:space="preserve"> </v>
      </c>
      <c r="T146" s="39" t="str">
        <f>IF(AND('治具 設備-ME'!J146="V",'治具 設備-ME'!P146="V"),'治具 設備-ME'!S146," ")</f>
        <v xml:space="preserve"> </v>
      </c>
      <c r="U146" s="260"/>
      <c r="V146" s="76" t="str">
        <f t="shared" si="5"/>
        <v xml:space="preserve"> </v>
      </c>
      <c r="W146" s="75"/>
    </row>
    <row r="147" spans="1:23" ht="85.9" customHeight="1">
      <c r="A147" s="47" t="str">
        <f>IF(BOM續頁!AC154="V","延", IF(BOM續頁!AD154="V","新","  "))</f>
        <v xml:space="preserve">  </v>
      </c>
      <c r="B147" s="91">
        <f>BOM續頁!A154</f>
        <v>144</v>
      </c>
      <c r="C147" s="47">
        <f>BOM續頁!K154</f>
        <v>0</v>
      </c>
      <c r="D147" s="47">
        <f>BOM續頁!Q154</f>
        <v>0</v>
      </c>
      <c r="E147" s="33">
        <f>BOM續頁!R154</f>
        <v>0</v>
      </c>
      <c r="F147" s="33">
        <f>BOM續頁!S154</f>
        <v>0</v>
      </c>
      <c r="G147" s="31">
        <f>'治具 設備-ME'!G147</f>
        <v>0</v>
      </c>
      <c r="H147" s="31">
        <f>'治具 設備-ME'!H147</f>
        <v>0</v>
      </c>
      <c r="I147" s="31">
        <f>'治具 設備-ME'!I147</f>
        <v>0</v>
      </c>
      <c r="J147" s="98" t="str">
        <f>IF(AND('治具 設備-ME'!J147="V",'治具 設備-ME'!O147="V"),'治具 設備-ME'!J147," ")</f>
        <v xml:space="preserve"> </v>
      </c>
      <c r="K147" s="47" t="str">
        <f>IF(AND('治具 設備-ME'!J147="V",'治具 設備-ME'!O147="V"),'治具 設備-ME'!K147," ")</f>
        <v xml:space="preserve"> </v>
      </c>
      <c r="L147" s="99" t="str">
        <f>IF(AND('治具 設備-ME'!J147="V",'治具 設備-ME'!O147="V"),'治具 設備-ME'!L147," ")</f>
        <v xml:space="preserve"> </v>
      </c>
      <c r="M147" s="99" t="str">
        <f>IF(AND('治具 設備-ME'!J147="V",'治具 設備-ME'!O147="V"),'治具 設備-ME'!M147," ")</f>
        <v xml:space="preserve"> </v>
      </c>
      <c r="N147" s="260"/>
      <c r="O147" s="76" t="str">
        <f t="shared" si="4"/>
        <v xml:space="preserve"> </v>
      </c>
      <c r="P147" s="75"/>
      <c r="Q147" s="39" t="str">
        <f>IF(AND('治具 設備-ME'!J147="V",'治具 設備-ME'!P147="V"),'治具 設備-ME'!P147," ")</f>
        <v xml:space="preserve"> </v>
      </c>
      <c r="R147" s="39" t="str">
        <f>IF(AND('治具 設備-ME'!J147="V",'治具 設備-ME'!P147="V"),'治具 設備-ME'!Q147," ")</f>
        <v xml:space="preserve"> </v>
      </c>
      <c r="S147" s="39" t="str">
        <f>IF(AND('治具 設備-ME'!J147="V",'治具 設備-ME'!P147="V"),'治具 設備-ME'!R147," ")</f>
        <v xml:space="preserve"> </v>
      </c>
      <c r="T147" s="39" t="str">
        <f>IF(AND('治具 設備-ME'!J147="V",'治具 設備-ME'!P147="V"),'治具 設備-ME'!S147," ")</f>
        <v xml:space="preserve"> </v>
      </c>
      <c r="U147" s="260"/>
      <c r="V147" s="76" t="str">
        <f t="shared" si="5"/>
        <v xml:space="preserve"> </v>
      </c>
      <c r="W147" s="75"/>
    </row>
    <row r="148" spans="1:23" ht="85.9" customHeight="1">
      <c r="A148" s="47" t="str">
        <f>IF(BOM續頁!AC155="V","延", IF(BOM續頁!AD155="V","新","  "))</f>
        <v xml:space="preserve">  </v>
      </c>
      <c r="B148" s="91">
        <f>BOM續頁!A155</f>
        <v>145</v>
      </c>
      <c r="C148" s="47">
        <f>BOM續頁!K155</f>
        <v>0</v>
      </c>
      <c r="D148" s="47">
        <f>BOM續頁!Q155</f>
        <v>0</v>
      </c>
      <c r="E148" s="33">
        <f>BOM續頁!R155</f>
        <v>0</v>
      </c>
      <c r="F148" s="33">
        <f>BOM續頁!S155</f>
        <v>0</v>
      </c>
      <c r="G148" s="31">
        <f>'治具 設備-ME'!G148</f>
        <v>0</v>
      </c>
      <c r="H148" s="31">
        <f>'治具 設備-ME'!H148</f>
        <v>0</v>
      </c>
      <c r="I148" s="31">
        <f>'治具 設備-ME'!I148</f>
        <v>0</v>
      </c>
      <c r="J148" s="98" t="str">
        <f>IF(AND('治具 設備-ME'!J148="V",'治具 設備-ME'!O148="V"),'治具 設備-ME'!J148," ")</f>
        <v xml:space="preserve"> </v>
      </c>
      <c r="K148" s="47" t="str">
        <f>IF(AND('治具 設備-ME'!J148="V",'治具 設備-ME'!O148="V"),'治具 設備-ME'!K148," ")</f>
        <v xml:space="preserve"> </v>
      </c>
      <c r="L148" s="99" t="str">
        <f>IF(AND('治具 設備-ME'!J148="V",'治具 設備-ME'!O148="V"),'治具 設備-ME'!L148," ")</f>
        <v xml:space="preserve"> </v>
      </c>
      <c r="M148" s="99" t="str">
        <f>IF(AND('治具 設備-ME'!J148="V",'治具 設備-ME'!O148="V"),'治具 設備-ME'!M148," ")</f>
        <v xml:space="preserve"> </v>
      </c>
      <c r="N148" s="260"/>
      <c r="O148" s="76" t="str">
        <f t="shared" si="4"/>
        <v xml:space="preserve"> </v>
      </c>
      <c r="P148" s="75"/>
      <c r="Q148" s="39" t="str">
        <f>IF(AND('治具 設備-ME'!J148="V",'治具 設備-ME'!P148="V"),'治具 設備-ME'!P148," ")</f>
        <v xml:space="preserve"> </v>
      </c>
      <c r="R148" s="39" t="str">
        <f>IF(AND('治具 設備-ME'!J148="V",'治具 設備-ME'!P148="V"),'治具 設備-ME'!Q148," ")</f>
        <v xml:space="preserve"> </v>
      </c>
      <c r="S148" s="39" t="str">
        <f>IF(AND('治具 設備-ME'!J148="V",'治具 設備-ME'!P148="V"),'治具 設備-ME'!R148," ")</f>
        <v xml:space="preserve"> </v>
      </c>
      <c r="T148" s="39" t="str">
        <f>IF(AND('治具 設備-ME'!J148="V",'治具 設備-ME'!P148="V"),'治具 設備-ME'!S148," ")</f>
        <v xml:space="preserve"> </v>
      </c>
      <c r="U148" s="260"/>
      <c r="V148" s="76" t="str">
        <f t="shared" si="5"/>
        <v xml:space="preserve"> </v>
      </c>
      <c r="W148" s="75"/>
    </row>
    <row r="149" spans="1:23" ht="85.9" customHeight="1">
      <c r="A149" s="47" t="str">
        <f>IF(BOM續頁!AC156="V","延", IF(BOM續頁!AD156="V","新","  "))</f>
        <v xml:space="preserve">  </v>
      </c>
      <c r="B149" s="91">
        <f>BOM續頁!A156</f>
        <v>146</v>
      </c>
      <c r="C149" s="47">
        <f>BOM續頁!K156</f>
        <v>0</v>
      </c>
      <c r="D149" s="47">
        <f>BOM續頁!Q156</f>
        <v>0</v>
      </c>
      <c r="E149" s="33">
        <f>BOM續頁!R156</f>
        <v>0</v>
      </c>
      <c r="F149" s="33">
        <f>BOM續頁!S156</f>
        <v>0</v>
      </c>
      <c r="G149" s="31">
        <f>'治具 設備-ME'!G149</f>
        <v>0</v>
      </c>
      <c r="H149" s="31">
        <f>'治具 設備-ME'!H149</f>
        <v>0</v>
      </c>
      <c r="I149" s="31">
        <f>'治具 設備-ME'!I149</f>
        <v>0</v>
      </c>
      <c r="J149" s="98" t="str">
        <f>IF(AND('治具 設備-ME'!J149="V",'治具 設備-ME'!O149="V"),'治具 設備-ME'!J149," ")</f>
        <v xml:space="preserve"> </v>
      </c>
      <c r="K149" s="47" t="str">
        <f>IF(AND('治具 設備-ME'!J149="V",'治具 設備-ME'!O149="V"),'治具 設備-ME'!K149," ")</f>
        <v xml:space="preserve"> </v>
      </c>
      <c r="L149" s="99" t="str">
        <f>IF(AND('治具 設備-ME'!J149="V",'治具 設備-ME'!O149="V"),'治具 設備-ME'!L149," ")</f>
        <v xml:space="preserve"> </v>
      </c>
      <c r="M149" s="99" t="str">
        <f>IF(AND('治具 設備-ME'!J149="V",'治具 設備-ME'!O149="V"),'治具 設備-ME'!M149," ")</f>
        <v xml:space="preserve"> </v>
      </c>
      <c r="N149" s="260"/>
      <c r="O149" s="76" t="str">
        <f t="shared" si="4"/>
        <v xml:space="preserve"> </v>
      </c>
      <c r="P149" s="75"/>
      <c r="Q149" s="39" t="str">
        <f>IF(AND('治具 設備-ME'!J149="V",'治具 設備-ME'!P149="V"),'治具 設備-ME'!P149," ")</f>
        <v xml:space="preserve"> </v>
      </c>
      <c r="R149" s="39" t="str">
        <f>IF(AND('治具 設備-ME'!J149="V",'治具 設備-ME'!P149="V"),'治具 設備-ME'!Q149," ")</f>
        <v xml:space="preserve"> </v>
      </c>
      <c r="S149" s="39" t="str">
        <f>IF(AND('治具 設備-ME'!J149="V",'治具 設備-ME'!P149="V"),'治具 設備-ME'!R149," ")</f>
        <v xml:space="preserve"> </v>
      </c>
      <c r="T149" s="39" t="str">
        <f>IF(AND('治具 設備-ME'!J149="V",'治具 設備-ME'!P149="V"),'治具 設備-ME'!S149," ")</f>
        <v xml:space="preserve"> </v>
      </c>
      <c r="U149" s="260"/>
      <c r="V149" s="76" t="str">
        <f t="shared" si="5"/>
        <v xml:space="preserve"> </v>
      </c>
      <c r="W149" s="75"/>
    </row>
    <row r="150" spans="1:23" ht="85.9" customHeight="1">
      <c r="A150" s="47" t="str">
        <f>IF(BOM續頁!AC157="V","延", IF(BOM續頁!AD157="V","新","  "))</f>
        <v xml:space="preserve">  </v>
      </c>
      <c r="B150" s="91">
        <f>BOM續頁!A157</f>
        <v>147</v>
      </c>
      <c r="C150" s="47">
        <f>BOM續頁!K157</f>
        <v>0</v>
      </c>
      <c r="D150" s="47">
        <f>BOM續頁!Q157</f>
        <v>0</v>
      </c>
      <c r="E150" s="33">
        <f>BOM續頁!R157</f>
        <v>0</v>
      </c>
      <c r="F150" s="33">
        <f>BOM續頁!S157</f>
        <v>0</v>
      </c>
      <c r="G150" s="31">
        <f>'治具 設備-ME'!G150</f>
        <v>0</v>
      </c>
      <c r="H150" s="31">
        <f>'治具 設備-ME'!H150</f>
        <v>0</v>
      </c>
      <c r="I150" s="31">
        <f>'治具 設備-ME'!I150</f>
        <v>0</v>
      </c>
      <c r="J150" s="98" t="str">
        <f>IF(AND('治具 設備-ME'!J150="V",'治具 設備-ME'!O150="V"),'治具 設備-ME'!J150," ")</f>
        <v xml:space="preserve"> </v>
      </c>
      <c r="K150" s="47" t="str">
        <f>IF(AND('治具 設備-ME'!J150="V",'治具 設備-ME'!O150="V"),'治具 設備-ME'!K150," ")</f>
        <v xml:space="preserve"> </v>
      </c>
      <c r="L150" s="99" t="str">
        <f>IF(AND('治具 設備-ME'!J150="V",'治具 設備-ME'!O150="V"),'治具 設備-ME'!L150," ")</f>
        <v xml:space="preserve"> </v>
      </c>
      <c r="M150" s="99" t="str">
        <f>IF(AND('治具 設備-ME'!J150="V",'治具 設備-ME'!O150="V"),'治具 設備-ME'!M150," ")</f>
        <v xml:space="preserve"> </v>
      </c>
      <c r="N150" s="260"/>
      <c r="O150" s="76" t="str">
        <f t="shared" si="4"/>
        <v xml:space="preserve"> </v>
      </c>
      <c r="P150" s="75"/>
      <c r="Q150" s="39" t="str">
        <f>IF(AND('治具 設備-ME'!J150="V",'治具 設備-ME'!P150="V"),'治具 設備-ME'!P150," ")</f>
        <v xml:space="preserve"> </v>
      </c>
      <c r="R150" s="39" t="str">
        <f>IF(AND('治具 設備-ME'!J150="V",'治具 設備-ME'!P150="V"),'治具 設備-ME'!Q150," ")</f>
        <v xml:space="preserve"> </v>
      </c>
      <c r="S150" s="39" t="str">
        <f>IF(AND('治具 設備-ME'!J150="V",'治具 設備-ME'!P150="V"),'治具 設備-ME'!R150," ")</f>
        <v xml:space="preserve"> </v>
      </c>
      <c r="T150" s="39" t="str">
        <f>IF(AND('治具 設備-ME'!J150="V",'治具 設備-ME'!P150="V"),'治具 設備-ME'!S150," ")</f>
        <v xml:space="preserve"> </v>
      </c>
      <c r="U150" s="260"/>
      <c r="V150" s="76" t="str">
        <f t="shared" si="5"/>
        <v xml:space="preserve"> </v>
      </c>
      <c r="W150" s="75"/>
    </row>
    <row r="151" spans="1:23" ht="85.9" customHeight="1">
      <c r="A151" s="47" t="str">
        <f>IF(BOM續頁!AC158="V","延", IF(BOM續頁!AD158="V","新","  "))</f>
        <v xml:space="preserve">  </v>
      </c>
      <c r="B151" s="91">
        <f>BOM續頁!A158</f>
        <v>148</v>
      </c>
      <c r="C151" s="47">
        <f>BOM續頁!K158</f>
        <v>0</v>
      </c>
      <c r="D151" s="47">
        <f>BOM續頁!Q158</f>
        <v>0</v>
      </c>
      <c r="E151" s="33">
        <f>BOM續頁!R158</f>
        <v>0</v>
      </c>
      <c r="F151" s="33">
        <f>BOM續頁!S158</f>
        <v>0</v>
      </c>
      <c r="G151" s="31">
        <f>'治具 設備-ME'!G151</f>
        <v>0</v>
      </c>
      <c r="H151" s="31">
        <f>'治具 設備-ME'!H151</f>
        <v>0</v>
      </c>
      <c r="I151" s="31">
        <f>'治具 設備-ME'!I151</f>
        <v>0</v>
      </c>
      <c r="J151" s="98" t="str">
        <f>IF(AND('治具 設備-ME'!J151="V",'治具 設備-ME'!O151="V"),'治具 設備-ME'!J151," ")</f>
        <v xml:space="preserve"> </v>
      </c>
      <c r="K151" s="47" t="str">
        <f>IF(AND('治具 設備-ME'!J151="V",'治具 設備-ME'!O151="V"),'治具 設備-ME'!K151," ")</f>
        <v xml:space="preserve"> </v>
      </c>
      <c r="L151" s="99" t="str">
        <f>IF(AND('治具 設備-ME'!J151="V",'治具 設備-ME'!O151="V"),'治具 設備-ME'!L151," ")</f>
        <v xml:space="preserve"> </v>
      </c>
      <c r="M151" s="99" t="str">
        <f>IF(AND('治具 設備-ME'!J151="V",'治具 設備-ME'!O151="V"),'治具 設備-ME'!M151," ")</f>
        <v xml:space="preserve"> </v>
      </c>
      <c r="N151" s="260"/>
      <c r="O151" s="76" t="str">
        <f t="shared" si="4"/>
        <v xml:space="preserve"> </v>
      </c>
      <c r="P151" s="75"/>
      <c r="Q151" s="39" t="str">
        <f>IF(AND('治具 設備-ME'!J151="V",'治具 設備-ME'!P151="V"),'治具 設備-ME'!P151," ")</f>
        <v xml:space="preserve"> </v>
      </c>
      <c r="R151" s="39" t="str">
        <f>IF(AND('治具 設備-ME'!J151="V",'治具 設備-ME'!P151="V"),'治具 設備-ME'!Q151," ")</f>
        <v xml:space="preserve"> </v>
      </c>
      <c r="S151" s="39" t="str">
        <f>IF(AND('治具 設備-ME'!J151="V",'治具 設備-ME'!P151="V"),'治具 設備-ME'!R151," ")</f>
        <v xml:space="preserve"> </v>
      </c>
      <c r="T151" s="39" t="str">
        <f>IF(AND('治具 設備-ME'!J151="V",'治具 設備-ME'!P151="V"),'治具 設備-ME'!S151," ")</f>
        <v xml:space="preserve"> </v>
      </c>
      <c r="U151" s="260"/>
      <c r="V151" s="76" t="str">
        <f t="shared" si="5"/>
        <v xml:space="preserve"> </v>
      </c>
      <c r="W151" s="75"/>
    </row>
    <row r="152" spans="1:23" ht="85.9" customHeight="1">
      <c r="A152" s="47" t="str">
        <f>IF(BOM續頁!AC159="V","延", IF(BOM續頁!AD159="V","新","  "))</f>
        <v xml:space="preserve">  </v>
      </c>
      <c r="B152" s="91">
        <f>BOM續頁!A159</f>
        <v>149</v>
      </c>
      <c r="C152" s="47">
        <f>BOM續頁!K159</f>
        <v>0</v>
      </c>
      <c r="D152" s="47">
        <f>BOM續頁!Q159</f>
        <v>0</v>
      </c>
      <c r="E152" s="33">
        <f>BOM續頁!R159</f>
        <v>0</v>
      </c>
      <c r="F152" s="33">
        <f>BOM續頁!S159</f>
        <v>0</v>
      </c>
      <c r="G152" s="31">
        <f>'治具 設備-ME'!G152</f>
        <v>0</v>
      </c>
      <c r="H152" s="31">
        <f>'治具 設備-ME'!H152</f>
        <v>0</v>
      </c>
      <c r="I152" s="31">
        <f>'治具 設備-ME'!I152</f>
        <v>0</v>
      </c>
      <c r="J152" s="98" t="str">
        <f>IF(AND('治具 設備-ME'!J152="V",'治具 設備-ME'!O152="V"),'治具 設備-ME'!J152," ")</f>
        <v xml:space="preserve"> </v>
      </c>
      <c r="K152" s="47" t="str">
        <f>IF(AND('治具 設備-ME'!J152="V",'治具 設備-ME'!O152="V"),'治具 設備-ME'!K152," ")</f>
        <v xml:space="preserve"> </v>
      </c>
      <c r="L152" s="99" t="str">
        <f>IF(AND('治具 設備-ME'!J152="V",'治具 設備-ME'!O152="V"),'治具 設備-ME'!L152," ")</f>
        <v xml:space="preserve"> </v>
      </c>
      <c r="M152" s="99" t="str">
        <f>IF(AND('治具 設備-ME'!J152="V",'治具 設備-ME'!O152="V"),'治具 設備-ME'!M152," ")</f>
        <v xml:space="preserve"> </v>
      </c>
      <c r="N152" s="260"/>
      <c r="O152" s="76" t="str">
        <f t="shared" si="4"/>
        <v xml:space="preserve"> </v>
      </c>
      <c r="P152" s="75"/>
      <c r="Q152" s="39" t="str">
        <f>IF(AND('治具 設備-ME'!J152="V",'治具 設備-ME'!P152="V"),'治具 設備-ME'!P152," ")</f>
        <v xml:space="preserve"> </v>
      </c>
      <c r="R152" s="39" t="str">
        <f>IF(AND('治具 設備-ME'!J152="V",'治具 設備-ME'!P152="V"),'治具 設備-ME'!Q152," ")</f>
        <v xml:space="preserve"> </v>
      </c>
      <c r="S152" s="39" t="str">
        <f>IF(AND('治具 設備-ME'!J152="V",'治具 設備-ME'!P152="V"),'治具 設備-ME'!R152," ")</f>
        <v xml:space="preserve"> </v>
      </c>
      <c r="T152" s="39" t="str">
        <f>IF(AND('治具 設備-ME'!J152="V",'治具 設備-ME'!P152="V"),'治具 設備-ME'!S152," ")</f>
        <v xml:space="preserve"> </v>
      </c>
      <c r="U152" s="260"/>
      <c r="V152" s="76" t="str">
        <f t="shared" si="5"/>
        <v xml:space="preserve"> </v>
      </c>
      <c r="W152" s="75"/>
    </row>
    <row r="153" spans="1:23" ht="85.9" customHeight="1">
      <c r="A153" s="47" t="str">
        <f>IF(BOM續頁!AC160="V","延", IF(BOM續頁!AD160="V","新","  "))</f>
        <v xml:space="preserve">  </v>
      </c>
      <c r="B153" s="91">
        <f>BOM續頁!A160</f>
        <v>150</v>
      </c>
      <c r="C153" s="47">
        <f>BOM續頁!K160</f>
        <v>0</v>
      </c>
      <c r="D153" s="47">
        <f>BOM續頁!Q160</f>
        <v>0</v>
      </c>
      <c r="E153" s="33">
        <f>BOM續頁!R160</f>
        <v>0</v>
      </c>
      <c r="F153" s="33">
        <f>BOM續頁!S160</f>
        <v>0</v>
      </c>
      <c r="G153" s="31">
        <f>'治具 設備-ME'!G153</f>
        <v>0</v>
      </c>
      <c r="H153" s="31">
        <f>'治具 設備-ME'!H153</f>
        <v>0</v>
      </c>
      <c r="I153" s="31">
        <f>'治具 設備-ME'!I153</f>
        <v>0</v>
      </c>
      <c r="J153" s="98" t="str">
        <f>IF(AND('治具 設備-ME'!J153="V",'治具 設備-ME'!O153="V"),'治具 設備-ME'!J153," ")</f>
        <v xml:space="preserve"> </v>
      </c>
      <c r="K153" s="47" t="str">
        <f>IF(AND('治具 設備-ME'!J153="V",'治具 設備-ME'!O153="V"),'治具 設備-ME'!K153," ")</f>
        <v xml:space="preserve"> </v>
      </c>
      <c r="L153" s="99" t="str">
        <f>IF(AND('治具 設備-ME'!J153="V",'治具 設備-ME'!O153="V"),'治具 設備-ME'!L153," ")</f>
        <v xml:space="preserve"> </v>
      </c>
      <c r="M153" s="99" t="str">
        <f>IF(AND('治具 設備-ME'!J153="V",'治具 設備-ME'!O153="V"),'治具 設備-ME'!M153," ")</f>
        <v xml:space="preserve"> </v>
      </c>
      <c r="N153" s="260"/>
      <c r="O153" s="76" t="str">
        <f t="shared" si="4"/>
        <v xml:space="preserve"> </v>
      </c>
      <c r="P153" s="75"/>
      <c r="Q153" s="39" t="str">
        <f>IF(AND('治具 設備-ME'!J153="V",'治具 設備-ME'!P153="V"),'治具 設備-ME'!P153," ")</f>
        <v xml:space="preserve"> </v>
      </c>
      <c r="R153" s="39" t="str">
        <f>IF(AND('治具 設備-ME'!J153="V",'治具 設備-ME'!P153="V"),'治具 設備-ME'!Q153," ")</f>
        <v xml:space="preserve"> </v>
      </c>
      <c r="S153" s="39" t="str">
        <f>IF(AND('治具 設備-ME'!J153="V",'治具 設備-ME'!P153="V"),'治具 設備-ME'!R153," ")</f>
        <v xml:space="preserve"> </v>
      </c>
      <c r="T153" s="39" t="str">
        <f>IF(AND('治具 設備-ME'!J153="V",'治具 設備-ME'!P153="V"),'治具 設備-ME'!S153," ")</f>
        <v xml:space="preserve"> </v>
      </c>
      <c r="U153" s="260"/>
      <c r="V153" s="76" t="str">
        <f t="shared" si="5"/>
        <v xml:space="preserve"> </v>
      </c>
      <c r="W153" s="75"/>
    </row>
    <row r="154" spans="1:23" ht="85.9" customHeight="1">
      <c r="A154" s="47" t="str">
        <f>IF(BOM續頁!AC161="V","延", IF(BOM續頁!AD161="V","新","  "))</f>
        <v xml:space="preserve">  </v>
      </c>
      <c r="B154" s="91">
        <f>BOM續頁!A161</f>
        <v>151</v>
      </c>
      <c r="C154" s="47">
        <f>BOM續頁!K161</f>
        <v>0</v>
      </c>
      <c r="D154" s="47">
        <f>BOM續頁!Q161</f>
        <v>0</v>
      </c>
      <c r="E154" s="33">
        <f>BOM續頁!R161</f>
        <v>0</v>
      </c>
      <c r="F154" s="33">
        <f>BOM續頁!S161</f>
        <v>0</v>
      </c>
      <c r="G154" s="31">
        <f>'治具 設備-ME'!G154</f>
        <v>0</v>
      </c>
      <c r="H154" s="31">
        <f>'治具 設備-ME'!H154</f>
        <v>0</v>
      </c>
      <c r="I154" s="31">
        <f>'治具 設備-ME'!I154</f>
        <v>0</v>
      </c>
      <c r="J154" s="98" t="str">
        <f>IF(AND('治具 設備-ME'!J154="V",'治具 設備-ME'!O154="V"),'治具 設備-ME'!J154," ")</f>
        <v xml:space="preserve"> </v>
      </c>
      <c r="K154" s="47" t="str">
        <f>IF(AND('治具 設備-ME'!J154="V",'治具 設備-ME'!O154="V"),'治具 設備-ME'!K154," ")</f>
        <v xml:space="preserve"> </v>
      </c>
      <c r="L154" s="99" t="str">
        <f>IF(AND('治具 設備-ME'!J154="V",'治具 設備-ME'!O154="V"),'治具 設備-ME'!L154," ")</f>
        <v xml:space="preserve"> </v>
      </c>
      <c r="M154" s="99" t="str">
        <f>IF(AND('治具 設備-ME'!J154="V",'治具 設備-ME'!O154="V"),'治具 設備-ME'!M154," ")</f>
        <v xml:space="preserve"> </v>
      </c>
      <c r="N154" s="260"/>
      <c r="O154" s="76" t="str">
        <f t="shared" si="4"/>
        <v xml:space="preserve"> </v>
      </c>
      <c r="P154" s="75"/>
      <c r="Q154" s="39" t="str">
        <f>IF(AND('治具 設備-ME'!J154="V",'治具 設備-ME'!P154="V"),'治具 設備-ME'!P154," ")</f>
        <v xml:space="preserve"> </v>
      </c>
      <c r="R154" s="39" t="str">
        <f>IF(AND('治具 設備-ME'!J154="V",'治具 設備-ME'!P154="V"),'治具 設備-ME'!Q154," ")</f>
        <v xml:space="preserve"> </v>
      </c>
      <c r="S154" s="39" t="str">
        <f>IF(AND('治具 設備-ME'!J154="V",'治具 設備-ME'!P154="V"),'治具 設備-ME'!R154," ")</f>
        <v xml:space="preserve"> </v>
      </c>
      <c r="T154" s="39" t="str">
        <f>IF(AND('治具 設備-ME'!J154="V",'治具 設備-ME'!P154="V"),'治具 設備-ME'!S154," ")</f>
        <v xml:space="preserve"> </v>
      </c>
      <c r="U154" s="260"/>
      <c r="V154" s="76" t="str">
        <f t="shared" si="5"/>
        <v xml:space="preserve"> </v>
      </c>
      <c r="W154" s="75"/>
    </row>
    <row r="155" spans="1:23" ht="85.9" customHeight="1">
      <c r="A155" s="47" t="str">
        <f>IF(BOM續頁!AC162="V","延", IF(BOM續頁!AD162="V","新","  "))</f>
        <v xml:space="preserve">  </v>
      </c>
      <c r="B155" s="91">
        <f>BOM續頁!A162</f>
        <v>152</v>
      </c>
      <c r="C155" s="47">
        <f>BOM續頁!K162</f>
        <v>0</v>
      </c>
      <c r="D155" s="47">
        <f>BOM續頁!Q162</f>
        <v>0</v>
      </c>
      <c r="E155" s="33">
        <f>BOM續頁!R162</f>
        <v>0</v>
      </c>
      <c r="F155" s="33">
        <f>BOM續頁!S162</f>
        <v>0</v>
      </c>
      <c r="G155" s="31">
        <f>'治具 設備-ME'!G155</f>
        <v>0</v>
      </c>
      <c r="H155" s="31">
        <f>'治具 設備-ME'!H155</f>
        <v>0</v>
      </c>
      <c r="I155" s="31">
        <f>'治具 設備-ME'!I155</f>
        <v>0</v>
      </c>
      <c r="J155" s="98" t="str">
        <f>IF(AND('治具 設備-ME'!J155="V",'治具 設備-ME'!O155="V"),'治具 設備-ME'!J155," ")</f>
        <v xml:space="preserve"> </v>
      </c>
      <c r="K155" s="47" t="str">
        <f>IF(AND('治具 設備-ME'!J155="V",'治具 設備-ME'!O155="V"),'治具 設備-ME'!K155," ")</f>
        <v xml:space="preserve"> </v>
      </c>
      <c r="L155" s="99" t="str">
        <f>IF(AND('治具 設備-ME'!J155="V",'治具 設備-ME'!O155="V"),'治具 設備-ME'!L155," ")</f>
        <v xml:space="preserve"> </v>
      </c>
      <c r="M155" s="99" t="str">
        <f>IF(AND('治具 設備-ME'!J155="V",'治具 設備-ME'!O155="V"),'治具 設備-ME'!M155," ")</f>
        <v xml:space="preserve"> </v>
      </c>
      <c r="N155" s="260"/>
      <c r="O155" s="76" t="str">
        <f t="shared" si="4"/>
        <v xml:space="preserve"> </v>
      </c>
      <c r="P155" s="75"/>
      <c r="Q155" s="39" t="str">
        <f>IF(AND('治具 設備-ME'!J155="V",'治具 設備-ME'!P155="V"),'治具 設備-ME'!P155," ")</f>
        <v xml:space="preserve"> </v>
      </c>
      <c r="R155" s="39" t="str">
        <f>IF(AND('治具 設備-ME'!J155="V",'治具 設備-ME'!P155="V"),'治具 設備-ME'!Q155," ")</f>
        <v xml:space="preserve"> </v>
      </c>
      <c r="S155" s="39" t="str">
        <f>IF(AND('治具 設備-ME'!J155="V",'治具 設備-ME'!P155="V"),'治具 設備-ME'!R155," ")</f>
        <v xml:space="preserve"> </v>
      </c>
      <c r="T155" s="39" t="str">
        <f>IF(AND('治具 設備-ME'!J155="V",'治具 設備-ME'!P155="V"),'治具 設備-ME'!S155," ")</f>
        <v xml:space="preserve"> </v>
      </c>
      <c r="U155" s="260"/>
      <c r="V155" s="76" t="str">
        <f t="shared" si="5"/>
        <v xml:space="preserve"> </v>
      </c>
      <c r="W155" s="75"/>
    </row>
    <row r="156" spans="1:23" ht="85.9" customHeight="1">
      <c r="A156" s="47" t="str">
        <f>IF(BOM續頁!AC163="V","延", IF(BOM續頁!AD163="V","新","  "))</f>
        <v xml:space="preserve">  </v>
      </c>
      <c r="B156" s="91">
        <f>BOM續頁!A163</f>
        <v>153</v>
      </c>
      <c r="C156" s="47">
        <f>BOM續頁!K163</f>
        <v>0</v>
      </c>
      <c r="D156" s="47">
        <f>BOM續頁!Q163</f>
        <v>0</v>
      </c>
      <c r="E156" s="33">
        <f>BOM續頁!R163</f>
        <v>0</v>
      </c>
      <c r="F156" s="33">
        <f>BOM續頁!S163</f>
        <v>0</v>
      </c>
      <c r="G156" s="31">
        <f>'治具 設備-ME'!G156</f>
        <v>0</v>
      </c>
      <c r="H156" s="31">
        <f>'治具 設備-ME'!H156</f>
        <v>0</v>
      </c>
      <c r="I156" s="31">
        <f>'治具 設備-ME'!I156</f>
        <v>0</v>
      </c>
      <c r="J156" s="98" t="str">
        <f>IF(AND('治具 設備-ME'!J156="V",'治具 設備-ME'!O156="V"),'治具 設備-ME'!J156," ")</f>
        <v xml:space="preserve"> </v>
      </c>
      <c r="K156" s="47" t="str">
        <f>IF(AND('治具 設備-ME'!J156="V",'治具 設備-ME'!O156="V"),'治具 設備-ME'!K156," ")</f>
        <v xml:space="preserve"> </v>
      </c>
      <c r="L156" s="99" t="str">
        <f>IF(AND('治具 設備-ME'!J156="V",'治具 設備-ME'!O156="V"),'治具 設備-ME'!L156," ")</f>
        <v xml:space="preserve"> </v>
      </c>
      <c r="M156" s="99" t="str">
        <f>IF(AND('治具 設備-ME'!J156="V",'治具 設備-ME'!O156="V"),'治具 設備-ME'!M156," ")</f>
        <v xml:space="preserve"> </v>
      </c>
      <c r="N156" s="260"/>
      <c r="O156" s="76" t="str">
        <f t="shared" si="4"/>
        <v xml:space="preserve"> </v>
      </c>
      <c r="P156" s="75"/>
      <c r="Q156" s="39" t="str">
        <f>IF(AND('治具 設備-ME'!J156="V",'治具 設備-ME'!P156="V"),'治具 設備-ME'!P156," ")</f>
        <v xml:space="preserve"> </v>
      </c>
      <c r="R156" s="39" t="str">
        <f>IF(AND('治具 設備-ME'!J156="V",'治具 設備-ME'!P156="V"),'治具 設備-ME'!Q156," ")</f>
        <v xml:space="preserve"> </v>
      </c>
      <c r="S156" s="39" t="str">
        <f>IF(AND('治具 設備-ME'!J156="V",'治具 設備-ME'!P156="V"),'治具 設備-ME'!R156," ")</f>
        <v xml:space="preserve"> </v>
      </c>
      <c r="T156" s="39" t="str">
        <f>IF(AND('治具 設備-ME'!J156="V",'治具 設備-ME'!P156="V"),'治具 設備-ME'!S156," ")</f>
        <v xml:space="preserve"> </v>
      </c>
      <c r="U156" s="260"/>
      <c r="V156" s="76" t="str">
        <f t="shared" si="5"/>
        <v xml:space="preserve"> </v>
      </c>
      <c r="W156" s="75"/>
    </row>
    <row r="157" spans="1:23" ht="85.9" customHeight="1">
      <c r="A157" s="47" t="str">
        <f>IF(BOM續頁!AC164="V","延", IF(BOM續頁!AD164="V","新","  "))</f>
        <v xml:space="preserve">  </v>
      </c>
      <c r="B157" s="91">
        <f>BOM續頁!A164</f>
        <v>154</v>
      </c>
      <c r="C157" s="47">
        <f>BOM續頁!K164</f>
        <v>0</v>
      </c>
      <c r="D157" s="47">
        <f>BOM續頁!Q164</f>
        <v>0</v>
      </c>
      <c r="E157" s="33">
        <f>BOM續頁!R164</f>
        <v>0</v>
      </c>
      <c r="F157" s="33">
        <f>BOM續頁!S164</f>
        <v>0</v>
      </c>
      <c r="G157" s="31">
        <f>'治具 設備-ME'!G157</f>
        <v>0</v>
      </c>
      <c r="H157" s="31">
        <f>'治具 設備-ME'!H157</f>
        <v>0</v>
      </c>
      <c r="I157" s="31">
        <f>'治具 設備-ME'!I157</f>
        <v>0</v>
      </c>
      <c r="J157" s="98" t="str">
        <f>IF(AND('治具 設備-ME'!J157="V",'治具 設備-ME'!O157="V"),'治具 設備-ME'!J157," ")</f>
        <v xml:space="preserve"> </v>
      </c>
      <c r="K157" s="47" t="str">
        <f>IF(AND('治具 設備-ME'!J157="V",'治具 設備-ME'!O157="V"),'治具 設備-ME'!K157," ")</f>
        <v xml:space="preserve"> </v>
      </c>
      <c r="L157" s="99" t="str">
        <f>IF(AND('治具 設備-ME'!J157="V",'治具 設備-ME'!O157="V"),'治具 設備-ME'!L157," ")</f>
        <v xml:space="preserve"> </v>
      </c>
      <c r="M157" s="99" t="str">
        <f>IF(AND('治具 設備-ME'!J157="V",'治具 設備-ME'!O157="V"),'治具 設備-ME'!M157," ")</f>
        <v xml:space="preserve"> </v>
      </c>
      <c r="N157" s="260"/>
      <c r="O157" s="76" t="str">
        <f t="shared" si="4"/>
        <v xml:space="preserve"> </v>
      </c>
      <c r="P157" s="75"/>
      <c r="Q157" s="39" t="str">
        <f>IF(AND('治具 設備-ME'!J157="V",'治具 設備-ME'!P157="V"),'治具 設備-ME'!P157," ")</f>
        <v xml:space="preserve"> </v>
      </c>
      <c r="R157" s="39" t="str">
        <f>IF(AND('治具 設備-ME'!J157="V",'治具 設備-ME'!P157="V"),'治具 設備-ME'!Q157," ")</f>
        <v xml:space="preserve"> </v>
      </c>
      <c r="S157" s="39" t="str">
        <f>IF(AND('治具 設備-ME'!J157="V",'治具 設備-ME'!P157="V"),'治具 設備-ME'!R157," ")</f>
        <v xml:space="preserve"> </v>
      </c>
      <c r="T157" s="39" t="str">
        <f>IF(AND('治具 設備-ME'!J157="V",'治具 設備-ME'!P157="V"),'治具 設備-ME'!S157," ")</f>
        <v xml:space="preserve"> </v>
      </c>
      <c r="U157" s="260"/>
      <c r="V157" s="76" t="str">
        <f t="shared" si="5"/>
        <v xml:space="preserve"> </v>
      </c>
      <c r="W157" s="75"/>
    </row>
    <row r="158" spans="1:23" ht="85.9" customHeight="1">
      <c r="A158" s="47" t="str">
        <f>IF(BOM續頁!AC165="V","延", IF(BOM續頁!AD165="V","新","  "))</f>
        <v xml:space="preserve">  </v>
      </c>
      <c r="B158" s="91">
        <f>BOM續頁!A165</f>
        <v>155</v>
      </c>
      <c r="C158" s="47">
        <f>BOM續頁!K165</f>
        <v>0</v>
      </c>
      <c r="D158" s="47">
        <f>BOM續頁!Q165</f>
        <v>0</v>
      </c>
      <c r="E158" s="33">
        <f>BOM續頁!R165</f>
        <v>0</v>
      </c>
      <c r="F158" s="33">
        <f>BOM續頁!S165</f>
        <v>0</v>
      </c>
      <c r="G158" s="31">
        <f>'治具 設備-ME'!G158</f>
        <v>0</v>
      </c>
      <c r="H158" s="31">
        <f>'治具 設備-ME'!H158</f>
        <v>0</v>
      </c>
      <c r="I158" s="31">
        <f>'治具 設備-ME'!I158</f>
        <v>0</v>
      </c>
      <c r="J158" s="98" t="str">
        <f>IF(AND('治具 設備-ME'!J158="V",'治具 設備-ME'!O158="V"),'治具 設備-ME'!J158," ")</f>
        <v xml:space="preserve"> </v>
      </c>
      <c r="K158" s="47" t="str">
        <f>IF(AND('治具 設備-ME'!J158="V",'治具 設備-ME'!O158="V"),'治具 設備-ME'!K158," ")</f>
        <v xml:space="preserve"> </v>
      </c>
      <c r="L158" s="99" t="str">
        <f>IF(AND('治具 設備-ME'!J158="V",'治具 設備-ME'!O158="V"),'治具 設備-ME'!L158," ")</f>
        <v xml:space="preserve"> </v>
      </c>
      <c r="M158" s="99" t="str">
        <f>IF(AND('治具 設備-ME'!J158="V",'治具 設備-ME'!O158="V"),'治具 設備-ME'!M158," ")</f>
        <v xml:space="preserve"> </v>
      </c>
      <c r="N158" s="260"/>
      <c r="O158" s="76" t="str">
        <f t="shared" si="4"/>
        <v xml:space="preserve"> </v>
      </c>
      <c r="P158" s="75"/>
      <c r="Q158" s="39" t="str">
        <f>IF(AND('治具 設備-ME'!J158="V",'治具 設備-ME'!P158="V"),'治具 設備-ME'!P158," ")</f>
        <v xml:space="preserve"> </v>
      </c>
      <c r="R158" s="39" t="str">
        <f>IF(AND('治具 設備-ME'!J158="V",'治具 設備-ME'!P158="V"),'治具 設備-ME'!Q158," ")</f>
        <v xml:space="preserve"> </v>
      </c>
      <c r="S158" s="39" t="str">
        <f>IF(AND('治具 設備-ME'!J158="V",'治具 設備-ME'!P158="V"),'治具 設備-ME'!R158," ")</f>
        <v xml:space="preserve"> </v>
      </c>
      <c r="T158" s="39" t="str">
        <f>IF(AND('治具 設備-ME'!J158="V",'治具 設備-ME'!P158="V"),'治具 設備-ME'!S158," ")</f>
        <v xml:space="preserve"> </v>
      </c>
      <c r="U158" s="260"/>
      <c r="V158" s="76" t="str">
        <f t="shared" si="5"/>
        <v xml:space="preserve"> </v>
      </c>
      <c r="W158" s="75"/>
    </row>
    <row r="159" spans="1:23" ht="85.9" customHeight="1">
      <c r="A159" s="47" t="str">
        <f>IF(BOM續頁!AC166="V","延", IF(BOM續頁!AD166="V","新","  "))</f>
        <v xml:space="preserve">  </v>
      </c>
      <c r="B159" s="91">
        <f>BOM續頁!A166</f>
        <v>156</v>
      </c>
      <c r="C159" s="47">
        <f>BOM續頁!K166</f>
        <v>0</v>
      </c>
      <c r="D159" s="47">
        <f>BOM續頁!Q166</f>
        <v>0</v>
      </c>
      <c r="E159" s="33">
        <f>BOM續頁!R166</f>
        <v>0</v>
      </c>
      <c r="F159" s="33">
        <f>BOM續頁!S166</f>
        <v>0</v>
      </c>
      <c r="G159" s="31">
        <f>'治具 設備-ME'!G159</f>
        <v>0</v>
      </c>
      <c r="H159" s="31">
        <f>'治具 設備-ME'!H159</f>
        <v>0</v>
      </c>
      <c r="I159" s="31">
        <f>'治具 設備-ME'!I159</f>
        <v>0</v>
      </c>
      <c r="J159" s="98" t="str">
        <f>IF(AND('治具 設備-ME'!J159="V",'治具 設備-ME'!O159="V"),'治具 設備-ME'!J159," ")</f>
        <v xml:space="preserve"> </v>
      </c>
      <c r="K159" s="47" t="str">
        <f>IF(AND('治具 設備-ME'!J159="V",'治具 設備-ME'!O159="V"),'治具 設備-ME'!K159," ")</f>
        <v xml:space="preserve"> </v>
      </c>
      <c r="L159" s="99" t="str">
        <f>IF(AND('治具 設備-ME'!J159="V",'治具 設備-ME'!O159="V"),'治具 設備-ME'!L159," ")</f>
        <v xml:space="preserve"> </v>
      </c>
      <c r="M159" s="99" t="str">
        <f>IF(AND('治具 設備-ME'!J159="V",'治具 設備-ME'!O159="V"),'治具 設備-ME'!M159," ")</f>
        <v xml:space="preserve"> </v>
      </c>
      <c r="N159" s="260"/>
      <c r="O159" s="76" t="str">
        <f t="shared" si="4"/>
        <v xml:space="preserve"> </v>
      </c>
      <c r="P159" s="75"/>
      <c r="Q159" s="39" t="str">
        <f>IF(AND('治具 設備-ME'!J159="V",'治具 設備-ME'!P159="V"),'治具 設備-ME'!P159," ")</f>
        <v xml:space="preserve"> </v>
      </c>
      <c r="R159" s="39" t="str">
        <f>IF(AND('治具 設備-ME'!J159="V",'治具 設備-ME'!P159="V"),'治具 設備-ME'!Q159," ")</f>
        <v xml:space="preserve"> </v>
      </c>
      <c r="S159" s="39" t="str">
        <f>IF(AND('治具 設備-ME'!J159="V",'治具 設備-ME'!P159="V"),'治具 設備-ME'!R159," ")</f>
        <v xml:space="preserve"> </v>
      </c>
      <c r="T159" s="39" t="str">
        <f>IF(AND('治具 設備-ME'!J159="V",'治具 設備-ME'!P159="V"),'治具 設備-ME'!S159," ")</f>
        <v xml:space="preserve"> </v>
      </c>
      <c r="U159" s="260"/>
      <c r="V159" s="76" t="str">
        <f t="shared" si="5"/>
        <v xml:space="preserve"> </v>
      </c>
      <c r="W159" s="75"/>
    </row>
    <row r="160" spans="1:23" ht="85.9" customHeight="1">
      <c r="A160" s="47" t="str">
        <f>IF(BOM續頁!AC167="V","延", IF(BOM續頁!AD167="V","新","  "))</f>
        <v xml:space="preserve">  </v>
      </c>
      <c r="B160" s="91">
        <f>BOM續頁!A167</f>
        <v>157</v>
      </c>
      <c r="C160" s="47">
        <f>BOM續頁!K167</f>
        <v>0</v>
      </c>
      <c r="D160" s="47">
        <f>BOM續頁!Q167</f>
        <v>0</v>
      </c>
      <c r="E160" s="33">
        <f>BOM續頁!R167</f>
        <v>0</v>
      </c>
      <c r="F160" s="33">
        <f>BOM續頁!S167</f>
        <v>0</v>
      </c>
      <c r="G160" s="31">
        <f>'治具 設備-ME'!G160</f>
        <v>0</v>
      </c>
      <c r="H160" s="31">
        <f>'治具 設備-ME'!H160</f>
        <v>0</v>
      </c>
      <c r="I160" s="31">
        <f>'治具 設備-ME'!I160</f>
        <v>0</v>
      </c>
      <c r="J160" s="98" t="str">
        <f>IF(AND('治具 設備-ME'!J160="V",'治具 設備-ME'!O160="V"),'治具 設備-ME'!J160," ")</f>
        <v xml:space="preserve"> </v>
      </c>
      <c r="K160" s="47" t="str">
        <f>IF(AND('治具 設備-ME'!J160="V",'治具 設備-ME'!O160="V"),'治具 設備-ME'!K160," ")</f>
        <v xml:space="preserve"> </v>
      </c>
      <c r="L160" s="99" t="str">
        <f>IF(AND('治具 設備-ME'!J160="V",'治具 設備-ME'!O160="V"),'治具 設備-ME'!L160," ")</f>
        <v xml:space="preserve"> </v>
      </c>
      <c r="M160" s="99" t="str">
        <f>IF(AND('治具 設備-ME'!J160="V",'治具 設備-ME'!O160="V"),'治具 設備-ME'!M160," ")</f>
        <v xml:space="preserve"> </v>
      </c>
      <c r="N160" s="260"/>
      <c r="O160" s="76" t="str">
        <f t="shared" si="4"/>
        <v xml:space="preserve"> </v>
      </c>
      <c r="P160" s="75"/>
      <c r="Q160" s="39" t="str">
        <f>IF(AND('治具 設備-ME'!J160="V",'治具 設備-ME'!P160="V"),'治具 設備-ME'!P160," ")</f>
        <v xml:space="preserve"> </v>
      </c>
      <c r="R160" s="39" t="str">
        <f>IF(AND('治具 設備-ME'!J160="V",'治具 設備-ME'!P160="V"),'治具 設備-ME'!Q160," ")</f>
        <v xml:space="preserve"> </v>
      </c>
      <c r="S160" s="39" t="str">
        <f>IF(AND('治具 設備-ME'!J160="V",'治具 設備-ME'!P160="V"),'治具 設備-ME'!R160," ")</f>
        <v xml:space="preserve"> </v>
      </c>
      <c r="T160" s="39" t="str">
        <f>IF(AND('治具 設備-ME'!J160="V",'治具 設備-ME'!P160="V"),'治具 設備-ME'!S160," ")</f>
        <v xml:space="preserve"> </v>
      </c>
      <c r="U160" s="260"/>
      <c r="V160" s="76" t="str">
        <f t="shared" si="5"/>
        <v xml:space="preserve"> </v>
      </c>
      <c r="W160" s="75"/>
    </row>
    <row r="161" spans="1:23" ht="85.9" customHeight="1">
      <c r="A161" s="47" t="str">
        <f>IF(BOM續頁!AC168="V","延", IF(BOM續頁!AD168="V","新","  "))</f>
        <v xml:space="preserve">  </v>
      </c>
      <c r="B161" s="91">
        <f>BOM續頁!A168</f>
        <v>158</v>
      </c>
      <c r="C161" s="47">
        <f>BOM續頁!K168</f>
        <v>0</v>
      </c>
      <c r="D161" s="47">
        <f>BOM續頁!Q168</f>
        <v>0</v>
      </c>
      <c r="E161" s="33">
        <f>BOM續頁!R168</f>
        <v>0</v>
      </c>
      <c r="F161" s="33">
        <f>BOM續頁!S168</f>
        <v>0</v>
      </c>
      <c r="G161" s="31">
        <f>'治具 設備-ME'!G161</f>
        <v>0</v>
      </c>
      <c r="H161" s="31">
        <f>'治具 設備-ME'!H161</f>
        <v>0</v>
      </c>
      <c r="I161" s="31">
        <f>'治具 設備-ME'!I161</f>
        <v>0</v>
      </c>
      <c r="J161" s="98" t="str">
        <f>IF(AND('治具 設備-ME'!J161="V",'治具 設備-ME'!O161="V"),'治具 設備-ME'!J161," ")</f>
        <v xml:space="preserve"> </v>
      </c>
      <c r="K161" s="47" t="str">
        <f>IF(AND('治具 設備-ME'!J161="V",'治具 設備-ME'!O161="V"),'治具 設備-ME'!K161," ")</f>
        <v xml:space="preserve"> </v>
      </c>
      <c r="L161" s="99" t="str">
        <f>IF(AND('治具 設備-ME'!J161="V",'治具 設備-ME'!O161="V"),'治具 設備-ME'!L161," ")</f>
        <v xml:space="preserve"> </v>
      </c>
      <c r="M161" s="99" t="str">
        <f>IF(AND('治具 設備-ME'!J161="V",'治具 設備-ME'!O161="V"),'治具 設備-ME'!M161," ")</f>
        <v xml:space="preserve"> </v>
      </c>
      <c r="N161" s="260"/>
      <c r="O161" s="76" t="str">
        <f t="shared" si="4"/>
        <v xml:space="preserve"> </v>
      </c>
      <c r="P161" s="75"/>
      <c r="Q161" s="39" t="str">
        <f>IF(AND('治具 設備-ME'!J161="V",'治具 設備-ME'!P161="V"),'治具 設備-ME'!P161," ")</f>
        <v xml:space="preserve"> </v>
      </c>
      <c r="R161" s="39" t="str">
        <f>IF(AND('治具 設備-ME'!J161="V",'治具 設備-ME'!P161="V"),'治具 設備-ME'!Q161," ")</f>
        <v xml:space="preserve"> </v>
      </c>
      <c r="S161" s="39" t="str">
        <f>IF(AND('治具 設備-ME'!J161="V",'治具 設備-ME'!P161="V"),'治具 設備-ME'!R161," ")</f>
        <v xml:space="preserve"> </v>
      </c>
      <c r="T161" s="39" t="str">
        <f>IF(AND('治具 設備-ME'!J161="V",'治具 設備-ME'!P161="V"),'治具 設備-ME'!S161," ")</f>
        <v xml:space="preserve"> </v>
      </c>
      <c r="U161" s="260"/>
      <c r="V161" s="76" t="str">
        <f t="shared" si="5"/>
        <v xml:space="preserve"> </v>
      </c>
      <c r="W161" s="75"/>
    </row>
    <row r="162" spans="1:23" ht="85.9" customHeight="1">
      <c r="A162" s="47" t="str">
        <f>IF(BOM續頁!AC169="V","延", IF(BOM續頁!AD169="V","新","  "))</f>
        <v xml:space="preserve">  </v>
      </c>
      <c r="B162" s="91">
        <f>BOM續頁!A169</f>
        <v>159</v>
      </c>
      <c r="C162" s="47">
        <f>BOM續頁!K169</f>
        <v>0</v>
      </c>
      <c r="D162" s="47">
        <f>BOM續頁!Q169</f>
        <v>0</v>
      </c>
      <c r="E162" s="33">
        <f>BOM續頁!R169</f>
        <v>0</v>
      </c>
      <c r="F162" s="33">
        <f>BOM續頁!S169</f>
        <v>0</v>
      </c>
      <c r="G162" s="31">
        <f>'治具 設備-ME'!G162</f>
        <v>0</v>
      </c>
      <c r="H162" s="31">
        <f>'治具 設備-ME'!H162</f>
        <v>0</v>
      </c>
      <c r="I162" s="31">
        <f>'治具 設備-ME'!I162</f>
        <v>0</v>
      </c>
      <c r="J162" s="98" t="str">
        <f>IF(AND('治具 設備-ME'!J162="V",'治具 設備-ME'!O162="V"),'治具 設備-ME'!J162," ")</f>
        <v xml:space="preserve"> </v>
      </c>
      <c r="K162" s="47" t="str">
        <f>IF(AND('治具 設備-ME'!J162="V",'治具 設備-ME'!O162="V"),'治具 設備-ME'!K162," ")</f>
        <v xml:space="preserve"> </v>
      </c>
      <c r="L162" s="99" t="str">
        <f>IF(AND('治具 設備-ME'!J162="V",'治具 設備-ME'!O162="V"),'治具 設備-ME'!L162," ")</f>
        <v xml:space="preserve"> </v>
      </c>
      <c r="M162" s="99" t="str">
        <f>IF(AND('治具 設備-ME'!J162="V",'治具 設備-ME'!O162="V"),'治具 設備-ME'!M162," ")</f>
        <v xml:space="preserve"> </v>
      </c>
      <c r="N162" s="260"/>
      <c r="O162" s="76" t="str">
        <f t="shared" si="4"/>
        <v xml:space="preserve"> </v>
      </c>
      <c r="P162" s="75"/>
      <c r="Q162" s="39" t="str">
        <f>IF(AND('治具 設備-ME'!J162="V",'治具 設備-ME'!P162="V"),'治具 設備-ME'!P162," ")</f>
        <v xml:space="preserve"> </v>
      </c>
      <c r="R162" s="39" t="str">
        <f>IF(AND('治具 設備-ME'!J162="V",'治具 設備-ME'!P162="V"),'治具 設備-ME'!Q162," ")</f>
        <v xml:space="preserve"> </v>
      </c>
      <c r="S162" s="39" t="str">
        <f>IF(AND('治具 設備-ME'!J162="V",'治具 設備-ME'!P162="V"),'治具 設備-ME'!R162," ")</f>
        <v xml:space="preserve"> </v>
      </c>
      <c r="T162" s="39" t="str">
        <f>IF(AND('治具 設備-ME'!J162="V",'治具 設備-ME'!P162="V"),'治具 設備-ME'!S162," ")</f>
        <v xml:space="preserve"> </v>
      </c>
      <c r="U162" s="260"/>
      <c r="V162" s="76" t="str">
        <f t="shared" si="5"/>
        <v xml:space="preserve"> </v>
      </c>
      <c r="W162" s="75"/>
    </row>
    <row r="163" spans="1:23" ht="85.9" customHeight="1">
      <c r="A163" s="47" t="str">
        <f>IF(BOM續頁!AC170="V","延", IF(BOM續頁!AD170="V","新","  "))</f>
        <v xml:space="preserve">  </v>
      </c>
      <c r="B163" s="91">
        <f>BOM續頁!A170</f>
        <v>160</v>
      </c>
      <c r="C163" s="47">
        <f>BOM續頁!K170</f>
        <v>0</v>
      </c>
      <c r="D163" s="47">
        <f>BOM續頁!Q170</f>
        <v>0</v>
      </c>
      <c r="E163" s="33">
        <f>BOM續頁!R170</f>
        <v>0</v>
      </c>
      <c r="F163" s="33">
        <f>BOM續頁!S170</f>
        <v>0</v>
      </c>
      <c r="G163" s="31">
        <f>'治具 設備-ME'!G163</f>
        <v>0</v>
      </c>
      <c r="H163" s="31">
        <f>'治具 設備-ME'!H163</f>
        <v>0</v>
      </c>
      <c r="I163" s="31">
        <f>'治具 設備-ME'!I163</f>
        <v>0</v>
      </c>
      <c r="J163" s="98" t="str">
        <f>IF(AND('治具 設備-ME'!J163="V",'治具 設備-ME'!O163="V"),'治具 設備-ME'!J163," ")</f>
        <v xml:space="preserve"> </v>
      </c>
      <c r="K163" s="47" t="str">
        <f>IF(AND('治具 設備-ME'!J163="V",'治具 設備-ME'!O163="V"),'治具 設備-ME'!K163," ")</f>
        <v xml:space="preserve"> </v>
      </c>
      <c r="L163" s="99" t="str">
        <f>IF(AND('治具 設備-ME'!J163="V",'治具 設備-ME'!O163="V"),'治具 設備-ME'!L163," ")</f>
        <v xml:space="preserve"> </v>
      </c>
      <c r="M163" s="99" t="str">
        <f>IF(AND('治具 設備-ME'!J163="V",'治具 設備-ME'!O163="V"),'治具 設備-ME'!M163," ")</f>
        <v xml:space="preserve"> </v>
      </c>
      <c r="N163" s="260"/>
      <c r="O163" s="76" t="str">
        <f t="shared" si="4"/>
        <v xml:space="preserve"> </v>
      </c>
      <c r="P163" s="75"/>
      <c r="Q163" s="39" t="str">
        <f>IF(AND('治具 設備-ME'!J163="V",'治具 設備-ME'!P163="V"),'治具 設備-ME'!P163," ")</f>
        <v xml:space="preserve"> </v>
      </c>
      <c r="R163" s="39" t="str">
        <f>IF(AND('治具 設備-ME'!J163="V",'治具 設備-ME'!P163="V"),'治具 設備-ME'!Q163," ")</f>
        <v xml:space="preserve"> </v>
      </c>
      <c r="S163" s="39" t="str">
        <f>IF(AND('治具 設備-ME'!J163="V",'治具 設備-ME'!P163="V"),'治具 設備-ME'!R163," ")</f>
        <v xml:space="preserve"> </v>
      </c>
      <c r="T163" s="39" t="str">
        <f>IF(AND('治具 設備-ME'!J163="V",'治具 設備-ME'!P163="V"),'治具 設備-ME'!S163," ")</f>
        <v xml:space="preserve"> </v>
      </c>
      <c r="U163" s="260"/>
      <c r="V163" s="76" t="str">
        <f t="shared" si="5"/>
        <v xml:space="preserve"> </v>
      </c>
      <c r="W163" s="75"/>
    </row>
    <row r="164" spans="1:23" ht="85.9" customHeight="1">
      <c r="A164" s="47" t="str">
        <f>IF(BOM續頁!AC171="V","延", IF(BOM續頁!AD171="V","新","  "))</f>
        <v xml:space="preserve">  </v>
      </c>
      <c r="B164" s="91">
        <f>BOM續頁!A171</f>
        <v>161</v>
      </c>
      <c r="C164" s="47">
        <f>BOM續頁!K171</f>
        <v>0</v>
      </c>
      <c r="D164" s="47">
        <f>BOM續頁!Q171</f>
        <v>0</v>
      </c>
      <c r="E164" s="33">
        <f>BOM續頁!R171</f>
        <v>0</v>
      </c>
      <c r="F164" s="33">
        <f>BOM續頁!S171</f>
        <v>0</v>
      </c>
      <c r="G164" s="31">
        <f>'治具 設備-ME'!G164</f>
        <v>0</v>
      </c>
      <c r="H164" s="31">
        <f>'治具 設備-ME'!H164</f>
        <v>0</v>
      </c>
      <c r="I164" s="31">
        <f>'治具 設備-ME'!I164</f>
        <v>0</v>
      </c>
      <c r="J164" s="98" t="str">
        <f>IF(AND('治具 設備-ME'!J164="V",'治具 設備-ME'!O164="V"),'治具 設備-ME'!J164," ")</f>
        <v xml:space="preserve"> </v>
      </c>
      <c r="K164" s="47" t="str">
        <f>IF(AND('治具 設備-ME'!J164="V",'治具 設備-ME'!O164="V"),'治具 設備-ME'!K164," ")</f>
        <v xml:space="preserve"> </v>
      </c>
      <c r="L164" s="99" t="str">
        <f>IF(AND('治具 設備-ME'!J164="V",'治具 設備-ME'!O164="V"),'治具 設備-ME'!L164," ")</f>
        <v xml:space="preserve"> </v>
      </c>
      <c r="M164" s="99" t="str">
        <f>IF(AND('治具 設備-ME'!J164="V",'治具 設備-ME'!O164="V"),'治具 設備-ME'!M164," ")</f>
        <v xml:space="preserve"> </v>
      </c>
      <c r="N164" s="260"/>
      <c r="O164" s="76" t="str">
        <f t="shared" si="4"/>
        <v xml:space="preserve"> </v>
      </c>
      <c r="P164" s="75"/>
      <c r="Q164" s="39" t="str">
        <f>IF(AND('治具 設備-ME'!J164="V",'治具 設備-ME'!P164="V"),'治具 設備-ME'!P164," ")</f>
        <v xml:space="preserve"> </v>
      </c>
      <c r="R164" s="39" t="str">
        <f>IF(AND('治具 設備-ME'!J164="V",'治具 設備-ME'!P164="V"),'治具 設備-ME'!Q164," ")</f>
        <v xml:space="preserve"> </v>
      </c>
      <c r="S164" s="39" t="str">
        <f>IF(AND('治具 設備-ME'!J164="V",'治具 設備-ME'!P164="V"),'治具 設備-ME'!R164," ")</f>
        <v xml:space="preserve"> </v>
      </c>
      <c r="T164" s="39" t="str">
        <f>IF(AND('治具 設備-ME'!J164="V",'治具 設備-ME'!P164="V"),'治具 設備-ME'!S164," ")</f>
        <v xml:space="preserve"> </v>
      </c>
      <c r="U164" s="260"/>
      <c r="V164" s="76" t="str">
        <f t="shared" si="5"/>
        <v xml:space="preserve"> </v>
      </c>
      <c r="W164" s="75"/>
    </row>
    <row r="165" spans="1:23" ht="85.9" customHeight="1">
      <c r="A165" s="47" t="str">
        <f>IF(BOM續頁!AC172="V","延", IF(BOM續頁!AD172="V","新","  "))</f>
        <v xml:space="preserve">  </v>
      </c>
      <c r="B165" s="91">
        <f>BOM續頁!A172</f>
        <v>162</v>
      </c>
      <c r="C165" s="47">
        <f>BOM續頁!K172</f>
        <v>0</v>
      </c>
      <c r="D165" s="47">
        <f>BOM續頁!Q172</f>
        <v>0</v>
      </c>
      <c r="E165" s="33">
        <f>BOM續頁!R172</f>
        <v>0</v>
      </c>
      <c r="F165" s="33">
        <f>BOM續頁!S172</f>
        <v>0</v>
      </c>
      <c r="G165" s="31">
        <f>'治具 設備-ME'!G165</f>
        <v>0</v>
      </c>
      <c r="H165" s="31">
        <f>'治具 設備-ME'!H165</f>
        <v>0</v>
      </c>
      <c r="I165" s="31">
        <f>'治具 設備-ME'!I165</f>
        <v>0</v>
      </c>
      <c r="J165" s="98" t="str">
        <f>IF(AND('治具 設備-ME'!J165="V",'治具 設備-ME'!O165="V"),'治具 設備-ME'!J165," ")</f>
        <v xml:space="preserve"> </v>
      </c>
      <c r="K165" s="47" t="str">
        <f>IF(AND('治具 設備-ME'!J165="V",'治具 設備-ME'!O165="V"),'治具 設備-ME'!K165," ")</f>
        <v xml:space="preserve"> </v>
      </c>
      <c r="L165" s="99" t="str">
        <f>IF(AND('治具 設備-ME'!J165="V",'治具 設備-ME'!O165="V"),'治具 設備-ME'!L165," ")</f>
        <v xml:space="preserve"> </v>
      </c>
      <c r="M165" s="99" t="str">
        <f>IF(AND('治具 設備-ME'!J165="V",'治具 設備-ME'!O165="V"),'治具 設備-ME'!M165," ")</f>
        <v xml:space="preserve"> </v>
      </c>
      <c r="N165" s="260"/>
      <c r="O165" s="76" t="str">
        <f t="shared" si="4"/>
        <v xml:space="preserve"> </v>
      </c>
      <c r="P165" s="75"/>
      <c r="Q165" s="39" t="str">
        <f>IF(AND('治具 設備-ME'!J165="V",'治具 設備-ME'!P165="V"),'治具 設備-ME'!P165," ")</f>
        <v xml:space="preserve"> </v>
      </c>
      <c r="R165" s="39" t="str">
        <f>IF(AND('治具 設備-ME'!J165="V",'治具 設備-ME'!P165="V"),'治具 設備-ME'!Q165," ")</f>
        <v xml:space="preserve"> </v>
      </c>
      <c r="S165" s="39" t="str">
        <f>IF(AND('治具 設備-ME'!J165="V",'治具 設備-ME'!P165="V"),'治具 設備-ME'!R165," ")</f>
        <v xml:space="preserve"> </v>
      </c>
      <c r="T165" s="39" t="str">
        <f>IF(AND('治具 設備-ME'!J165="V",'治具 設備-ME'!P165="V"),'治具 設備-ME'!S165," ")</f>
        <v xml:space="preserve"> </v>
      </c>
      <c r="U165" s="260"/>
      <c r="V165" s="76" t="str">
        <f t="shared" si="5"/>
        <v xml:space="preserve"> </v>
      </c>
      <c r="W165" s="75"/>
    </row>
    <row r="166" spans="1:23" ht="85.9" customHeight="1">
      <c r="A166" s="47" t="str">
        <f>IF(BOM續頁!AC173="V","延", IF(BOM續頁!AD173="V","新","  "))</f>
        <v xml:space="preserve">  </v>
      </c>
      <c r="B166" s="91">
        <f>BOM續頁!A173</f>
        <v>163</v>
      </c>
      <c r="C166" s="47">
        <f>BOM續頁!K173</f>
        <v>0</v>
      </c>
      <c r="D166" s="47">
        <f>BOM續頁!Q173</f>
        <v>0</v>
      </c>
      <c r="E166" s="33">
        <f>BOM續頁!R173</f>
        <v>0</v>
      </c>
      <c r="F166" s="33">
        <f>BOM續頁!S173</f>
        <v>0</v>
      </c>
      <c r="G166" s="31">
        <f>'治具 設備-ME'!G166</f>
        <v>0</v>
      </c>
      <c r="H166" s="31">
        <f>'治具 設備-ME'!H166</f>
        <v>0</v>
      </c>
      <c r="I166" s="31">
        <f>'治具 設備-ME'!I166</f>
        <v>0</v>
      </c>
      <c r="J166" s="98" t="str">
        <f>IF(AND('治具 設備-ME'!J166="V",'治具 設備-ME'!O166="V"),'治具 設備-ME'!J166," ")</f>
        <v xml:space="preserve"> </v>
      </c>
      <c r="K166" s="47" t="str">
        <f>IF(AND('治具 設備-ME'!J166="V",'治具 設備-ME'!O166="V"),'治具 設備-ME'!K166," ")</f>
        <v xml:space="preserve"> </v>
      </c>
      <c r="L166" s="99" t="str">
        <f>IF(AND('治具 設備-ME'!J166="V",'治具 設備-ME'!O166="V"),'治具 設備-ME'!L166," ")</f>
        <v xml:space="preserve"> </v>
      </c>
      <c r="M166" s="99" t="str">
        <f>IF(AND('治具 設備-ME'!J166="V",'治具 設備-ME'!O166="V"),'治具 設備-ME'!M166," ")</f>
        <v xml:space="preserve"> </v>
      </c>
      <c r="N166" s="260"/>
      <c r="O166" s="76" t="str">
        <f t="shared" si="4"/>
        <v xml:space="preserve"> </v>
      </c>
      <c r="P166" s="75"/>
      <c r="Q166" s="39" t="str">
        <f>IF(AND('治具 設備-ME'!J166="V",'治具 設備-ME'!P166="V"),'治具 設備-ME'!P166," ")</f>
        <v xml:space="preserve"> </v>
      </c>
      <c r="R166" s="39" t="str">
        <f>IF(AND('治具 設備-ME'!J166="V",'治具 設備-ME'!P166="V"),'治具 設備-ME'!Q166," ")</f>
        <v xml:space="preserve"> </v>
      </c>
      <c r="S166" s="39" t="str">
        <f>IF(AND('治具 設備-ME'!J166="V",'治具 設備-ME'!P166="V"),'治具 設備-ME'!R166," ")</f>
        <v xml:space="preserve"> </v>
      </c>
      <c r="T166" s="39" t="str">
        <f>IF(AND('治具 設備-ME'!J166="V",'治具 設備-ME'!P166="V"),'治具 設備-ME'!S166," ")</f>
        <v xml:space="preserve"> </v>
      </c>
      <c r="U166" s="260"/>
      <c r="V166" s="76" t="str">
        <f t="shared" si="5"/>
        <v xml:space="preserve"> </v>
      </c>
      <c r="W166" s="75"/>
    </row>
    <row r="167" spans="1:23" ht="85.9" customHeight="1">
      <c r="A167" s="47" t="str">
        <f>IF(BOM續頁!AC174="V","延", IF(BOM續頁!AD174="V","新","  "))</f>
        <v xml:space="preserve">  </v>
      </c>
      <c r="B167" s="91">
        <f>BOM續頁!A174</f>
        <v>164</v>
      </c>
      <c r="C167" s="47">
        <f>BOM續頁!K174</f>
        <v>0</v>
      </c>
      <c r="D167" s="47">
        <f>BOM續頁!Q174</f>
        <v>0</v>
      </c>
      <c r="E167" s="33">
        <f>BOM續頁!R174</f>
        <v>0</v>
      </c>
      <c r="F167" s="33">
        <f>BOM續頁!S174</f>
        <v>0</v>
      </c>
      <c r="G167" s="31">
        <f>'治具 設備-ME'!G167</f>
        <v>0</v>
      </c>
      <c r="H167" s="31">
        <f>'治具 設備-ME'!H167</f>
        <v>0</v>
      </c>
      <c r="I167" s="31">
        <f>'治具 設備-ME'!I167</f>
        <v>0</v>
      </c>
      <c r="J167" s="98" t="str">
        <f>IF(AND('治具 設備-ME'!J167="V",'治具 設備-ME'!O167="V"),'治具 設備-ME'!J167," ")</f>
        <v xml:space="preserve"> </v>
      </c>
      <c r="K167" s="47" t="str">
        <f>IF(AND('治具 設備-ME'!J167="V",'治具 設備-ME'!O167="V"),'治具 設備-ME'!K167," ")</f>
        <v xml:space="preserve"> </v>
      </c>
      <c r="L167" s="99" t="str">
        <f>IF(AND('治具 設備-ME'!J167="V",'治具 設備-ME'!O167="V"),'治具 設備-ME'!L167," ")</f>
        <v xml:space="preserve"> </v>
      </c>
      <c r="M167" s="99" t="str">
        <f>IF(AND('治具 設備-ME'!J167="V",'治具 設備-ME'!O167="V"),'治具 設備-ME'!M167," ")</f>
        <v xml:space="preserve"> </v>
      </c>
      <c r="N167" s="260"/>
      <c r="O167" s="76" t="str">
        <f t="shared" si="4"/>
        <v xml:space="preserve"> </v>
      </c>
      <c r="P167" s="75"/>
      <c r="Q167" s="39" t="str">
        <f>IF(AND('治具 設備-ME'!J167="V",'治具 設備-ME'!P167="V"),'治具 設備-ME'!P167," ")</f>
        <v xml:space="preserve"> </v>
      </c>
      <c r="R167" s="39" t="str">
        <f>IF(AND('治具 設備-ME'!J167="V",'治具 設備-ME'!P167="V"),'治具 設備-ME'!Q167," ")</f>
        <v xml:space="preserve"> </v>
      </c>
      <c r="S167" s="39" t="str">
        <f>IF(AND('治具 設備-ME'!J167="V",'治具 設備-ME'!P167="V"),'治具 設備-ME'!R167," ")</f>
        <v xml:space="preserve"> </v>
      </c>
      <c r="T167" s="39" t="str">
        <f>IF(AND('治具 設備-ME'!J167="V",'治具 設備-ME'!P167="V"),'治具 設備-ME'!S167," ")</f>
        <v xml:space="preserve"> </v>
      </c>
      <c r="U167" s="260"/>
      <c r="V167" s="76" t="str">
        <f t="shared" si="5"/>
        <v xml:space="preserve"> </v>
      </c>
      <c r="W167" s="75"/>
    </row>
    <row r="168" spans="1:23" ht="85.9" customHeight="1">
      <c r="A168" s="47" t="str">
        <f>IF(BOM續頁!AC175="V","延", IF(BOM續頁!AD175="V","新","  "))</f>
        <v xml:space="preserve">  </v>
      </c>
      <c r="B168" s="91">
        <f>BOM續頁!A175</f>
        <v>165</v>
      </c>
      <c r="C168" s="47">
        <f>BOM續頁!K175</f>
        <v>0</v>
      </c>
      <c r="D168" s="47">
        <f>BOM續頁!Q175</f>
        <v>0</v>
      </c>
      <c r="E168" s="33">
        <f>BOM續頁!R175</f>
        <v>0</v>
      </c>
      <c r="F168" s="33">
        <f>BOM續頁!S175</f>
        <v>0</v>
      </c>
      <c r="G168" s="31">
        <f>'治具 設備-ME'!G168</f>
        <v>0</v>
      </c>
      <c r="H168" s="31">
        <f>'治具 設備-ME'!H168</f>
        <v>0</v>
      </c>
      <c r="I168" s="31">
        <f>'治具 設備-ME'!I168</f>
        <v>0</v>
      </c>
      <c r="J168" s="98" t="str">
        <f>IF(AND('治具 設備-ME'!J168="V",'治具 設備-ME'!O168="V"),'治具 設備-ME'!J168," ")</f>
        <v xml:space="preserve"> </v>
      </c>
      <c r="K168" s="47" t="str">
        <f>IF(AND('治具 設備-ME'!J168="V",'治具 設備-ME'!O168="V"),'治具 設備-ME'!K168," ")</f>
        <v xml:space="preserve"> </v>
      </c>
      <c r="L168" s="99" t="str">
        <f>IF(AND('治具 設備-ME'!J168="V",'治具 設備-ME'!O168="V"),'治具 設備-ME'!L168," ")</f>
        <v xml:space="preserve"> </v>
      </c>
      <c r="M168" s="99" t="str">
        <f>IF(AND('治具 設備-ME'!J168="V",'治具 設備-ME'!O168="V"),'治具 設備-ME'!M168," ")</f>
        <v xml:space="preserve"> </v>
      </c>
      <c r="N168" s="260"/>
      <c r="O168" s="76" t="str">
        <f t="shared" si="4"/>
        <v xml:space="preserve"> </v>
      </c>
      <c r="P168" s="75"/>
      <c r="Q168" s="39" t="str">
        <f>IF(AND('治具 設備-ME'!J168="V",'治具 設備-ME'!P168="V"),'治具 設備-ME'!P168," ")</f>
        <v xml:space="preserve"> </v>
      </c>
      <c r="R168" s="39" t="str">
        <f>IF(AND('治具 設備-ME'!J168="V",'治具 設備-ME'!P168="V"),'治具 設備-ME'!Q168," ")</f>
        <v xml:space="preserve"> </v>
      </c>
      <c r="S168" s="39" t="str">
        <f>IF(AND('治具 設備-ME'!J168="V",'治具 設備-ME'!P168="V"),'治具 設備-ME'!R168," ")</f>
        <v xml:space="preserve"> </v>
      </c>
      <c r="T168" s="39" t="str">
        <f>IF(AND('治具 設備-ME'!J168="V",'治具 設備-ME'!P168="V"),'治具 設備-ME'!S168," ")</f>
        <v xml:space="preserve"> </v>
      </c>
      <c r="U168" s="260"/>
      <c r="V168" s="76" t="str">
        <f t="shared" si="5"/>
        <v xml:space="preserve"> </v>
      </c>
      <c r="W168" s="75"/>
    </row>
    <row r="169" spans="1:23" ht="85.9" customHeight="1">
      <c r="A169" s="47" t="str">
        <f>IF(BOM續頁!AC176="V","延", IF(BOM續頁!AD176="V","新","  "))</f>
        <v xml:space="preserve">  </v>
      </c>
      <c r="B169" s="91">
        <f>BOM續頁!A176</f>
        <v>166</v>
      </c>
      <c r="C169" s="47">
        <f>BOM續頁!K176</f>
        <v>0</v>
      </c>
      <c r="D169" s="47">
        <f>BOM續頁!Q176</f>
        <v>0</v>
      </c>
      <c r="E169" s="33">
        <f>BOM續頁!R176</f>
        <v>0</v>
      </c>
      <c r="F169" s="33">
        <f>BOM續頁!S176</f>
        <v>0</v>
      </c>
      <c r="G169" s="31">
        <f>'治具 設備-ME'!G169</f>
        <v>0</v>
      </c>
      <c r="H169" s="31">
        <f>'治具 設備-ME'!H169</f>
        <v>0</v>
      </c>
      <c r="I169" s="31">
        <f>'治具 設備-ME'!I169</f>
        <v>0</v>
      </c>
      <c r="J169" s="98" t="str">
        <f>IF(AND('治具 設備-ME'!J169="V",'治具 設備-ME'!O169="V"),'治具 設備-ME'!J169," ")</f>
        <v xml:space="preserve"> </v>
      </c>
      <c r="K169" s="47" t="str">
        <f>IF(AND('治具 設備-ME'!J169="V",'治具 設備-ME'!O169="V"),'治具 設備-ME'!K169," ")</f>
        <v xml:space="preserve"> </v>
      </c>
      <c r="L169" s="99" t="str">
        <f>IF(AND('治具 設備-ME'!J169="V",'治具 設備-ME'!O169="V"),'治具 設備-ME'!L169," ")</f>
        <v xml:space="preserve"> </v>
      </c>
      <c r="M169" s="99" t="str">
        <f>IF(AND('治具 設備-ME'!J169="V",'治具 設備-ME'!O169="V"),'治具 設備-ME'!M169," ")</f>
        <v xml:space="preserve"> </v>
      </c>
      <c r="N169" s="260"/>
      <c r="O169" s="76" t="str">
        <f t="shared" si="4"/>
        <v xml:space="preserve"> </v>
      </c>
      <c r="P169" s="75"/>
      <c r="Q169" s="39" t="str">
        <f>IF(AND('治具 設備-ME'!J169="V",'治具 設備-ME'!P169="V"),'治具 設備-ME'!P169," ")</f>
        <v xml:space="preserve"> </v>
      </c>
      <c r="R169" s="39" t="str">
        <f>IF(AND('治具 設備-ME'!J169="V",'治具 設備-ME'!P169="V"),'治具 設備-ME'!Q169," ")</f>
        <v xml:space="preserve"> </v>
      </c>
      <c r="S169" s="39" t="str">
        <f>IF(AND('治具 設備-ME'!J169="V",'治具 設備-ME'!P169="V"),'治具 設備-ME'!R169," ")</f>
        <v xml:space="preserve"> </v>
      </c>
      <c r="T169" s="39" t="str">
        <f>IF(AND('治具 設備-ME'!J169="V",'治具 設備-ME'!P169="V"),'治具 設備-ME'!S169," ")</f>
        <v xml:space="preserve"> </v>
      </c>
      <c r="U169" s="260"/>
      <c r="V169" s="76" t="str">
        <f t="shared" si="5"/>
        <v xml:space="preserve"> </v>
      </c>
      <c r="W169" s="75"/>
    </row>
    <row r="170" spans="1:23" ht="85.9" customHeight="1">
      <c r="A170" s="47" t="str">
        <f>IF(BOM續頁!AC177="V","延", IF(BOM續頁!AD177="V","新","  "))</f>
        <v xml:space="preserve">  </v>
      </c>
      <c r="B170" s="91">
        <f>BOM續頁!A177</f>
        <v>167</v>
      </c>
      <c r="C170" s="47">
        <f>BOM續頁!K177</f>
        <v>0</v>
      </c>
      <c r="D170" s="47">
        <f>BOM續頁!Q177</f>
        <v>0</v>
      </c>
      <c r="E170" s="33">
        <f>BOM續頁!R177</f>
        <v>0</v>
      </c>
      <c r="F170" s="33">
        <f>BOM續頁!S177</f>
        <v>0</v>
      </c>
      <c r="G170" s="31">
        <f>'治具 設備-ME'!G170</f>
        <v>0</v>
      </c>
      <c r="H170" s="31">
        <f>'治具 設備-ME'!H170</f>
        <v>0</v>
      </c>
      <c r="I170" s="31">
        <f>'治具 設備-ME'!I170</f>
        <v>0</v>
      </c>
      <c r="J170" s="98" t="str">
        <f>IF(AND('治具 設備-ME'!J170="V",'治具 設備-ME'!O170="V"),'治具 設備-ME'!J170," ")</f>
        <v xml:space="preserve"> </v>
      </c>
      <c r="K170" s="47" t="str">
        <f>IF(AND('治具 設備-ME'!J170="V",'治具 設備-ME'!O170="V"),'治具 設備-ME'!K170," ")</f>
        <v xml:space="preserve"> </v>
      </c>
      <c r="L170" s="99" t="str">
        <f>IF(AND('治具 設備-ME'!J170="V",'治具 設備-ME'!O170="V"),'治具 設備-ME'!L170," ")</f>
        <v xml:space="preserve"> </v>
      </c>
      <c r="M170" s="99" t="str">
        <f>IF(AND('治具 設備-ME'!J170="V",'治具 設備-ME'!O170="V"),'治具 設備-ME'!M170," ")</f>
        <v xml:space="preserve"> </v>
      </c>
      <c r="N170" s="260"/>
      <c r="O170" s="76" t="str">
        <f t="shared" si="4"/>
        <v xml:space="preserve"> </v>
      </c>
      <c r="P170" s="75"/>
      <c r="Q170" s="39" t="str">
        <f>IF(AND('治具 設備-ME'!J170="V",'治具 設備-ME'!P170="V"),'治具 設備-ME'!P170," ")</f>
        <v xml:space="preserve"> </v>
      </c>
      <c r="R170" s="39" t="str">
        <f>IF(AND('治具 設備-ME'!J170="V",'治具 設備-ME'!P170="V"),'治具 設備-ME'!Q170," ")</f>
        <v xml:space="preserve"> </v>
      </c>
      <c r="S170" s="39" t="str">
        <f>IF(AND('治具 設備-ME'!J170="V",'治具 設備-ME'!P170="V"),'治具 設備-ME'!R170," ")</f>
        <v xml:space="preserve"> </v>
      </c>
      <c r="T170" s="39" t="str">
        <f>IF(AND('治具 設備-ME'!J170="V",'治具 設備-ME'!P170="V"),'治具 設備-ME'!S170," ")</f>
        <v xml:space="preserve"> </v>
      </c>
      <c r="U170" s="260"/>
      <c r="V170" s="76" t="str">
        <f t="shared" si="5"/>
        <v xml:space="preserve"> </v>
      </c>
      <c r="W170" s="75"/>
    </row>
    <row r="171" spans="1:23" ht="85.9" customHeight="1">
      <c r="A171" s="47" t="str">
        <f>IF(BOM續頁!AC178="V","延", IF(BOM續頁!AD178="V","新","  "))</f>
        <v xml:space="preserve">  </v>
      </c>
      <c r="B171" s="91">
        <f>BOM續頁!A178</f>
        <v>168</v>
      </c>
      <c r="C171" s="47">
        <f>BOM續頁!K178</f>
        <v>0</v>
      </c>
      <c r="D171" s="47">
        <f>BOM續頁!Q178</f>
        <v>0</v>
      </c>
      <c r="E171" s="33">
        <f>BOM續頁!R178</f>
        <v>0</v>
      </c>
      <c r="F171" s="33">
        <f>BOM續頁!S178</f>
        <v>0</v>
      </c>
      <c r="G171" s="31">
        <f>'治具 設備-ME'!G171</f>
        <v>0</v>
      </c>
      <c r="H171" s="31">
        <f>'治具 設備-ME'!H171</f>
        <v>0</v>
      </c>
      <c r="I171" s="31">
        <f>'治具 設備-ME'!I171</f>
        <v>0</v>
      </c>
      <c r="J171" s="98" t="str">
        <f>IF(AND('治具 設備-ME'!J171="V",'治具 設備-ME'!O171="V"),'治具 設備-ME'!J171," ")</f>
        <v xml:space="preserve"> </v>
      </c>
      <c r="K171" s="47" t="str">
        <f>IF(AND('治具 設備-ME'!J171="V",'治具 設備-ME'!O171="V"),'治具 設備-ME'!K171," ")</f>
        <v xml:space="preserve"> </v>
      </c>
      <c r="L171" s="99" t="str">
        <f>IF(AND('治具 設備-ME'!J171="V",'治具 設備-ME'!O171="V"),'治具 設備-ME'!L171," ")</f>
        <v xml:space="preserve"> </v>
      </c>
      <c r="M171" s="99" t="str">
        <f>IF(AND('治具 設備-ME'!J171="V",'治具 設備-ME'!O171="V"),'治具 設備-ME'!M171," ")</f>
        <v xml:space="preserve"> </v>
      </c>
      <c r="N171" s="260"/>
      <c r="O171" s="76" t="str">
        <f t="shared" si="4"/>
        <v xml:space="preserve"> </v>
      </c>
      <c r="P171" s="75"/>
      <c r="Q171" s="39" t="str">
        <f>IF(AND('治具 設備-ME'!J171="V",'治具 設備-ME'!P171="V"),'治具 設備-ME'!P171," ")</f>
        <v xml:space="preserve"> </v>
      </c>
      <c r="R171" s="39" t="str">
        <f>IF(AND('治具 設備-ME'!J171="V",'治具 設備-ME'!P171="V"),'治具 設備-ME'!Q171," ")</f>
        <v xml:space="preserve"> </v>
      </c>
      <c r="S171" s="39" t="str">
        <f>IF(AND('治具 設備-ME'!J171="V",'治具 設備-ME'!P171="V"),'治具 設備-ME'!R171," ")</f>
        <v xml:space="preserve"> </v>
      </c>
      <c r="T171" s="39" t="str">
        <f>IF(AND('治具 設備-ME'!J171="V",'治具 設備-ME'!P171="V"),'治具 設備-ME'!S171," ")</f>
        <v xml:space="preserve"> </v>
      </c>
      <c r="U171" s="260"/>
      <c r="V171" s="76" t="str">
        <f t="shared" si="5"/>
        <v xml:space="preserve"> </v>
      </c>
      <c r="W171" s="75"/>
    </row>
    <row r="172" spans="1:23" ht="85.9" customHeight="1">
      <c r="A172" s="47" t="str">
        <f>IF(BOM續頁!AC179="V","延", IF(BOM續頁!AD179="V","新","  "))</f>
        <v xml:space="preserve">  </v>
      </c>
      <c r="B172" s="91">
        <f>BOM續頁!A179</f>
        <v>169</v>
      </c>
      <c r="C172" s="47">
        <f>BOM續頁!K179</f>
        <v>0</v>
      </c>
      <c r="D172" s="47">
        <f>BOM續頁!Q179</f>
        <v>0</v>
      </c>
      <c r="E172" s="33">
        <f>BOM續頁!R179</f>
        <v>0</v>
      </c>
      <c r="F172" s="33">
        <f>BOM續頁!S179</f>
        <v>0</v>
      </c>
      <c r="G172" s="31">
        <f>'治具 設備-ME'!G172</f>
        <v>0</v>
      </c>
      <c r="H172" s="31">
        <f>'治具 設備-ME'!H172</f>
        <v>0</v>
      </c>
      <c r="I172" s="31">
        <f>'治具 設備-ME'!I172</f>
        <v>0</v>
      </c>
      <c r="J172" s="98" t="str">
        <f>IF(AND('治具 設備-ME'!J172="V",'治具 設備-ME'!O172="V"),'治具 設備-ME'!J172," ")</f>
        <v xml:space="preserve"> </v>
      </c>
      <c r="K172" s="47" t="str">
        <f>IF(AND('治具 設備-ME'!J172="V",'治具 設備-ME'!O172="V"),'治具 設備-ME'!K172," ")</f>
        <v xml:space="preserve"> </v>
      </c>
      <c r="L172" s="99" t="str">
        <f>IF(AND('治具 設備-ME'!J172="V",'治具 設備-ME'!O172="V"),'治具 設備-ME'!L172," ")</f>
        <v xml:space="preserve"> </v>
      </c>
      <c r="M172" s="99" t="str">
        <f>IF(AND('治具 設備-ME'!J172="V",'治具 設備-ME'!O172="V"),'治具 設備-ME'!M172," ")</f>
        <v xml:space="preserve"> </v>
      </c>
      <c r="N172" s="260"/>
      <c r="O172" s="76" t="str">
        <f t="shared" si="4"/>
        <v xml:space="preserve"> </v>
      </c>
      <c r="P172" s="75"/>
      <c r="Q172" s="39" t="str">
        <f>IF(AND('治具 設備-ME'!J172="V",'治具 設備-ME'!P172="V"),'治具 設備-ME'!P172," ")</f>
        <v xml:space="preserve"> </v>
      </c>
      <c r="R172" s="39" t="str">
        <f>IF(AND('治具 設備-ME'!J172="V",'治具 設備-ME'!P172="V"),'治具 設備-ME'!Q172," ")</f>
        <v xml:space="preserve"> </v>
      </c>
      <c r="S172" s="39" t="str">
        <f>IF(AND('治具 設備-ME'!J172="V",'治具 設備-ME'!P172="V"),'治具 設備-ME'!R172," ")</f>
        <v xml:space="preserve"> </v>
      </c>
      <c r="T172" s="39" t="str">
        <f>IF(AND('治具 設備-ME'!J172="V",'治具 設備-ME'!P172="V"),'治具 設備-ME'!S172," ")</f>
        <v xml:space="preserve"> </v>
      </c>
      <c r="U172" s="260"/>
      <c r="V172" s="76" t="str">
        <f t="shared" si="5"/>
        <v xml:space="preserve"> </v>
      </c>
      <c r="W172" s="75"/>
    </row>
    <row r="173" spans="1:23" ht="85.9" customHeight="1">
      <c r="A173" s="47" t="str">
        <f>IF(BOM續頁!AC180="V","延", IF(BOM續頁!AD180="V","新","  "))</f>
        <v xml:space="preserve">  </v>
      </c>
      <c r="B173" s="91">
        <f>BOM續頁!A180</f>
        <v>170</v>
      </c>
      <c r="C173" s="47">
        <f>BOM續頁!K180</f>
        <v>0</v>
      </c>
      <c r="D173" s="47">
        <f>BOM續頁!Q180</f>
        <v>0</v>
      </c>
      <c r="E173" s="33">
        <f>BOM續頁!R180</f>
        <v>0</v>
      </c>
      <c r="F173" s="33">
        <f>BOM續頁!S180</f>
        <v>0</v>
      </c>
      <c r="G173" s="31">
        <f>'治具 設備-ME'!G173</f>
        <v>0</v>
      </c>
      <c r="H173" s="31">
        <f>'治具 設備-ME'!H173</f>
        <v>0</v>
      </c>
      <c r="I173" s="31">
        <f>'治具 設備-ME'!I173</f>
        <v>0</v>
      </c>
      <c r="J173" s="98" t="str">
        <f>IF(AND('治具 設備-ME'!J173="V",'治具 設備-ME'!O173="V"),'治具 設備-ME'!J173," ")</f>
        <v xml:space="preserve"> </v>
      </c>
      <c r="K173" s="47" t="str">
        <f>IF(AND('治具 設備-ME'!J173="V",'治具 設備-ME'!O173="V"),'治具 設備-ME'!K173," ")</f>
        <v xml:space="preserve"> </v>
      </c>
      <c r="L173" s="99" t="str">
        <f>IF(AND('治具 設備-ME'!J173="V",'治具 設備-ME'!O173="V"),'治具 設備-ME'!L173," ")</f>
        <v xml:space="preserve"> </v>
      </c>
      <c r="M173" s="99" t="str">
        <f>IF(AND('治具 設備-ME'!J173="V",'治具 設備-ME'!O173="V"),'治具 設備-ME'!M173," ")</f>
        <v xml:space="preserve"> </v>
      </c>
      <c r="N173" s="260"/>
      <c r="O173" s="76" t="str">
        <f t="shared" si="4"/>
        <v xml:space="preserve"> </v>
      </c>
      <c r="P173" s="75"/>
      <c r="Q173" s="39" t="str">
        <f>IF(AND('治具 設備-ME'!J173="V",'治具 設備-ME'!P173="V"),'治具 設備-ME'!P173," ")</f>
        <v xml:space="preserve"> </v>
      </c>
      <c r="R173" s="39" t="str">
        <f>IF(AND('治具 設備-ME'!J173="V",'治具 設備-ME'!P173="V"),'治具 設備-ME'!Q173," ")</f>
        <v xml:space="preserve"> </v>
      </c>
      <c r="S173" s="39" t="str">
        <f>IF(AND('治具 設備-ME'!J173="V",'治具 設備-ME'!P173="V"),'治具 設備-ME'!R173," ")</f>
        <v xml:space="preserve"> </v>
      </c>
      <c r="T173" s="39" t="str">
        <f>IF(AND('治具 設備-ME'!J173="V",'治具 設備-ME'!P173="V"),'治具 設備-ME'!S173," ")</f>
        <v xml:space="preserve"> </v>
      </c>
      <c r="U173" s="260"/>
      <c r="V173" s="76" t="str">
        <f t="shared" si="5"/>
        <v xml:space="preserve"> </v>
      </c>
      <c r="W173" s="75"/>
    </row>
    <row r="174" spans="1:23" ht="85.9" customHeight="1">
      <c r="A174" s="47" t="str">
        <f>IF(BOM續頁!AC181="V","延", IF(BOM續頁!AD181="V","新","  "))</f>
        <v xml:space="preserve">  </v>
      </c>
      <c r="B174" s="91">
        <f>BOM續頁!A181</f>
        <v>171</v>
      </c>
      <c r="C174" s="47">
        <f>BOM續頁!K181</f>
        <v>0</v>
      </c>
      <c r="D174" s="47">
        <f>BOM續頁!Q181</f>
        <v>0</v>
      </c>
      <c r="E174" s="33">
        <f>BOM續頁!R181</f>
        <v>0</v>
      </c>
      <c r="F174" s="33">
        <f>BOM續頁!S181</f>
        <v>0</v>
      </c>
      <c r="G174" s="31">
        <f>'治具 設備-ME'!G174</f>
        <v>0</v>
      </c>
      <c r="H174" s="31">
        <f>'治具 設備-ME'!H174</f>
        <v>0</v>
      </c>
      <c r="I174" s="31">
        <f>'治具 設備-ME'!I174</f>
        <v>0</v>
      </c>
      <c r="J174" s="98" t="str">
        <f>IF(AND('治具 設備-ME'!J174="V",'治具 設備-ME'!O174="V"),'治具 設備-ME'!J174," ")</f>
        <v xml:space="preserve"> </v>
      </c>
      <c r="K174" s="47" t="str">
        <f>IF(AND('治具 設備-ME'!J174="V",'治具 設備-ME'!O174="V"),'治具 設備-ME'!K174," ")</f>
        <v xml:space="preserve"> </v>
      </c>
      <c r="L174" s="99" t="str">
        <f>IF(AND('治具 設備-ME'!J174="V",'治具 設備-ME'!O174="V"),'治具 設備-ME'!L174," ")</f>
        <v xml:space="preserve"> </v>
      </c>
      <c r="M174" s="99" t="str">
        <f>IF(AND('治具 設備-ME'!J174="V",'治具 設備-ME'!O174="V"),'治具 設備-ME'!M174," ")</f>
        <v xml:space="preserve"> </v>
      </c>
      <c r="N174" s="260"/>
      <c r="O174" s="76" t="str">
        <f t="shared" si="4"/>
        <v xml:space="preserve"> </v>
      </c>
      <c r="P174" s="75"/>
      <c r="Q174" s="39" t="str">
        <f>IF(AND('治具 設備-ME'!J174="V",'治具 設備-ME'!P174="V"),'治具 設備-ME'!P174," ")</f>
        <v xml:space="preserve"> </v>
      </c>
      <c r="R174" s="39" t="str">
        <f>IF(AND('治具 設備-ME'!J174="V",'治具 設備-ME'!P174="V"),'治具 設備-ME'!Q174," ")</f>
        <v xml:space="preserve"> </v>
      </c>
      <c r="S174" s="39" t="str">
        <f>IF(AND('治具 設備-ME'!J174="V",'治具 設備-ME'!P174="V"),'治具 設備-ME'!R174," ")</f>
        <v xml:space="preserve"> </v>
      </c>
      <c r="T174" s="39" t="str">
        <f>IF(AND('治具 設備-ME'!J174="V",'治具 設備-ME'!P174="V"),'治具 設備-ME'!S174," ")</f>
        <v xml:space="preserve"> </v>
      </c>
      <c r="U174" s="260"/>
      <c r="V174" s="76" t="str">
        <f t="shared" si="5"/>
        <v xml:space="preserve"> </v>
      </c>
      <c r="W174" s="75"/>
    </row>
    <row r="175" spans="1:23" ht="85.9" customHeight="1">
      <c r="A175" s="47" t="str">
        <f>IF(BOM續頁!AC182="V","延", IF(BOM續頁!AD182="V","新","  "))</f>
        <v xml:space="preserve">  </v>
      </c>
      <c r="B175" s="91">
        <f>BOM續頁!A182</f>
        <v>172</v>
      </c>
      <c r="C175" s="47">
        <f>BOM續頁!K182</f>
        <v>0</v>
      </c>
      <c r="D175" s="47">
        <f>BOM續頁!Q182</f>
        <v>0</v>
      </c>
      <c r="E175" s="33">
        <f>BOM續頁!R182</f>
        <v>0</v>
      </c>
      <c r="F175" s="33">
        <f>BOM續頁!S182</f>
        <v>0</v>
      </c>
      <c r="G175" s="31">
        <f>'治具 設備-ME'!G175</f>
        <v>0</v>
      </c>
      <c r="H175" s="31">
        <f>'治具 設備-ME'!H175</f>
        <v>0</v>
      </c>
      <c r="I175" s="31">
        <f>'治具 設備-ME'!I175</f>
        <v>0</v>
      </c>
      <c r="J175" s="98" t="str">
        <f>IF(AND('治具 設備-ME'!J175="V",'治具 設備-ME'!O175="V"),'治具 設備-ME'!J175," ")</f>
        <v xml:space="preserve"> </v>
      </c>
      <c r="K175" s="47" t="str">
        <f>IF(AND('治具 設備-ME'!J175="V",'治具 設備-ME'!O175="V"),'治具 設備-ME'!K175," ")</f>
        <v xml:space="preserve"> </v>
      </c>
      <c r="L175" s="99" t="str">
        <f>IF(AND('治具 設備-ME'!J175="V",'治具 設備-ME'!O175="V"),'治具 設備-ME'!L175," ")</f>
        <v xml:space="preserve"> </v>
      </c>
      <c r="M175" s="99" t="str">
        <f>IF(AND('治具 設備-ME'!J175="V",'治具 設備-ME'!O175="V"),'治具 設備-ME'!M175," ")</f>
        <v xml:space="preserve"> </v>
      </c>
      <c r="N175" s="260"/>
      <c r="O175" s="76" t="str">
        <f t="shared" si="4"/>
        <v xml:space="preserve"> </v>
      </c>
      <c r="P175" s="75"/>
      <c r="Q175" s="39" t="str">
        <f>IF(AND('治具 設備-ME'!J175="V",'治具 設備-ME'!P175="V"),'治具 設備-ME'!P175," ")</f>
        <v xml:space="preserve"> </v>
      </c>
      <c r="R175" s="39" t="str">
        <f>IF(AND('治具 設備-ME'!J175="V",'治具 設備-ME'!P175="V"),'治具 設備-ME'!Q175," ")</f>
        <v xml:space="preserve"> </v>
      </c>
      <c r="S175" s="39" t="str">
        <f>IF(AND('治具 設備-ME'!J175="V",'治具 設備-ME'!P175="V"),'治具 設備-ME'!R175," ")</f>
        <v xml:space="preserve"> </v>
      </c>
      <c r="T175" s="39" t="str">
        <f>IF(AND('治具 設備-ME'!J175="V",'治具 設備-ME'!P175="V"),'治具 設備-ME'!S175," ")</f>
        <v xml:space="preserve"> </v>
      </c>
      <c r="U175" s="260"/>
      <c r="V175" s="76" t="str">
        <f t="shared" si="5"/>
        <v xml:space="preserve"> </v>
      </c>
      <c r="W175" s="75"/>
    </row>
    <row r="176" spans="1:23" ht="85.9" customHeight="1">
      <c r="A176" s="47" t="str">
        <f>IF(BOM續頁!AC183="V","延", IF(BOM續頁!AD183="V","新","  "))</f>
        <v xml:space="preserve">  </v>
      </c>
      <c r="B176" s="91">
        <f>BOM續頁!A183</f>
        <v>173</v>
      </c>
      <c r="C176" s="47">
        <f>BOM續頁!K183</f>
        <v>0</v>
      </c>
      <c r="D176" s="47">
        <f>BOM續頁!Q183</f>
        <v>0</v>
      </c>
      <c r="E176" s="33">
        <f>BOM續頁!R183</f>
        <v>0</v>
      </c>
      <c r="F176" s="33">
        <f>BOM續頁!S183</f>
        <v>0</v>
      </c>
      <c r="G176" s="31">
        <f>'治具 設備-ME'!G176</f>
        <v>0</v>
      </c>
      <c r="H176" s="31">
        <f>'治具 設備-ME'!H176</f>
        <v>0</v>
      </c>
      <c r="I176" s="31">
        <f>'治具 設備-ME'!I176</f>
        <v>0</v>
      </c>
      <c r="J176" s="98" t="str">
        <f>IF(AND('治具 設備-ME'!J176="V",'治具 設備-ME'!O176="V"),'治具 設備-ME'!J176," ")</f>
        <v xml:space="preserve"> </v>
      </c>
      <c r="K176" s="47" t="str">
        <f>IF(AND('治具 設備-ME'!J176="V",'治具 設備-ME'!O176="V"),'治具 設備-ME'!K176," ")</f>
        <v xml:space="preserve"> </v>
      </c>
      <c r="L176" s="99" t="str">
        <f>IF(AND('治具 設備-ME'!J176="V",'治具 設備-ME'!O176="V"),'治具 設備-ME'!L176," ")</f>
        <v xml:space="preserve"> </v>
      </c>
      <c r="M176" s="99" t="str">
        <f>IF(AND('治具 設備-ME'!J176="V",'治具 設備-ME'!O176="V"),'治具 設備-ME'!M176," ")</f>
        <v xml:space="preserve"> </v>
      </c>
      <c r="N176" s="260"/>
      <c r="O176" s="76" t="str">
        <f t="shared" si="4"/>
        <v xml:space="preserve"> </v>
      </c>
      <c r="P176" s="75"/>
      <c r="Q176" s="39" t="str">
        <f>IF(AND('治具 設備-ME'!J176="V",'治具 設備-ME'!P176="V"),'治具 設備-ME'!P176," ")</f>
        <v xml:space="preserve"> </v>
      </c>
      <c r="R176" s="39" t="str">
        <f>IF(AND('治具 設備-ME'!J176="V",'治具 設備-ME'!P176="V"),'治具 設備-ME'!Q176," ")</f>
        <v xml:space="preserve"> </v>
      </c>
      <c r="S176" s="39" t="str">
        <f>IF(AND('治具 設備-ME'!J176="V",'治具 設備-ME'!P176="V"),'治具 設備-ME'!R176," ")</f>
        <v xml:space="preserve"> </v>
      </c>
      <c r="T176" s="39" t="str">
        <f>IF(AND('治具 設備-ME'!J176="V",'治具 設備-ME'!P176="V"),'治具 設備-ME'!S176," ")</f>
        <v xml:space="preserve"> </v>
      </c>
      <c r="U176" s="260"/>
      <c r="V176" s="76" t="str">
        <f t="shared" si="5"/>
        <v xml:space="preserve"> </v>
      </c>
      <c r="W176" s="75"/>
    </row>
    <row r="177" spans="1:23" ht="85.9" customHeight="1">
      <c r="A177" s="47" t="str">
        <f>IF(BOM續頁!AC184="V","延", IF(BOM續頁!AD184="V","新","  "))</f>
        <v xml:space="preserve">  </v>
      </c>
      <c r="B177" s="91">
        <f>BOM續頁!A184</f>
        <v>174</v>
      </c>
      <c r="C177" s="47">
        <f>BOM續頁!K184</f>
        <v>0</v>
      </c>
      <c r="D177" s="47">
        <f>BOM續頁!Q184</f>
        <v>0</v>
      </c>
      <c r="E177" s="33">
        <f>BOM續頁!R184</f>
        <v>0</v>
      </c>
      <c r="F177" s="33">
        <f>BOM續頁!S184</f>
        <v>0</v>
      </c>
      <c r="G177" s="31">
        <f>'治具 設備-ME'!G177</f>
        <v>0</v>
      </c>
      <c r="H177" s="31">
        <f>'治具 設備-ME'!H177</f>
        <v>0</v>
      </c>
      <c r="I177" s="31">
        <f>'治具 設備-ME'!I177</f>
        <v>0</v>
      </c>
      <c r="J177" s="98" t="str">
        <f>IF(AND('治具 設備-ME'!J177="V",'治具 設備-ME'!O177="V"),'治具 設備-ME'!J177," ")</f>
        <v xml:space="preserve"> </v>
      </c>
      <c r="K177" s="47" t="str">
        <f>IF(AND('治具 設備-ME'!J177="V",'治具 設備-ME'!O177="V"),'治具 設備-ME'!K177," ")</f>
        <v xml:space="preserve"> </v>
      </c>
      <c r="L177" s="99" t="str">
        <f>IF(AND('治具 設備-ME'!J177="V",'治具 設備-ME'!O177="V"),'治具 設備-ME'!L177," ")</f>
        <v xml:space="preserve"> </v>
      </c>
      <c r="M177" s="99" t="str">
        <f>IF(AND('治具 設備-ME'!J177="V",'治具 設備-ME'!O177="V"),'治具 設備-ME'!M177," ")</f>
        <v xml:space="preserve"> </v>
      </c>
      <c r="N177" s="260"/>
      <c r="O177" s="76" t="str">
        <f t="shared" si="4"/>
        <v xml:space="preserve"> </v>
      </c>
      <c r="P177" s="75"/>
      <c r="Q177" s="39" t="str">
        <f>IF(AND('治具 設備-ME'!J177="V",'治具 設備-ME'!P177="V"),'治具 設備-ME'!P177," ")</f>
        <v xml:space="preserve"> </v>
      </c>
      <c r="R177" s="39" t="str">
        <f>IF(AND('治具 設備-ME'!J177="V",'治具 設備-ME'!P177="V"),'治具 設備-ME'!Q177," ")</f>
        <v xml:space="preserve"> </v>
      </c>
      <c r="S177" s="39" t="str">
        <f>IF(AND('治具 設備-ME'!J177="V",'治具 設備-ME'!P177="V"),'治具 設備-ME'!R177," ")</f>
        <v xml:space="preserve"> </v>
      </c>
      <c r="T177" s="39" t="str">
        <f>IF(AND('治具 設備-ME'!J177="V",'治具 設備-ME'!P177="V"),'治具 設備-ME'!S177," ")</f>
        <v xml:space="preserve"> </v>
      </c>
      <c r="U177" s="260"/>
      <c r="V177" s="76" t="str">
        <f t="shared" si="5"/>
        <v xml:space="preserve"> </v>
      </c>
      <c r="W177" s="75"/>
    </row>
    <row r="178" spans="1:23" ht="85.9" customHeight="1">
      <c r="A178" s="47" t="str">
        <f>IF(BOM續頁!AC185="V","延", IF(BOM續頁!AD185="V","新","  "))</f>
        <v xml:space="preserve">  </v>
      </c>
      <c r="B178" s="91">
        <f>BOM續頁!A185</f>
        <v>175</v>
      </c>
      <c r="C178" s="47">
        <f>BOM續頁!K185</f>
        <v>0</v>
      </c>
      <c r="D178" s="47">
        <f>BOM續頁!Q185</f>
        <v>0</v>
      </c>
      <c r="E178" s="33">
        <f>BOM續頁!R185</f>
        <v>0</v>
      </c>
      <c r="F178" s="33">
        <f>BOM續頁!S185</f>
        <v>0</v>
      </c>
      <c r="G178" s="31">
        <f>'治具 設備-ME'!G178</f>
        <v>0</v>
      </c>
      <c r="H178" s="31">
        <f>'治具 設備-ME'!H178</f>
        <v>0</v>
      </c>
      <c r="I178" s="31">
        <f>'治具 設備-ME'!I178</f>
        <v>0</v>
      </c>
      <c r="J178" s="98" t="str">
        <f>IF(AND('治具 設備-ME'!J178="V",'治具 設備-ME'!O178="V"),'治具 設備-ME'!J178," ")</f>
        <v xml:space="preserve"> </v>
      </c>
      <c r="K178" s="47" t="str">
        <f>IF(AND('治具 設備-ME'!J178="V",'治具 設備-ME'!O178="V"),'治具 設備-ME'!K178," ")</f>
        <v xml:space="preserve"> </v>
      </c>
      <c r="L178" s="99" t="str">
        <f>IF(AND('治具 設備-ME'!J178="V",'治具 設備-ME'!O178="V"),'治具 設備-ME'!L178," ")</f>
        <v xml:space="preserve"> </v>
      </c>
      <c r="M178" s="99" t="str">
        <f>IF(AND('治具 設備-ME'!J178="V",'治具 設備-ME'!O178="V"),'治具 設備-ME'!M178," ")</f>
        <v xml:space="preserve"> </v>
      </c>
      <c r="N178" s="260"/>
      <c r="O178" s="76" t="str">
        <f t="shared" si="4"/>
        <v xml:space="preserve"> </v>
      </c>
      <c r="P178" s="75"/>
      <c r="Q178" s="39" t="str">
        <f>IF(AND('治具 設備-ME'!J178="V",'治具 設備-ME'!P178="V"),'治具 設備-ME'!P178," ")</f>
        <v xml:space="preserve"> </v>
      </c>
      <c r="R178" s="39" t="str">
        <f>IF(AND('治具 設備-ME'!J178="V",'治具 設備-ME'!P178="V"),'治具 設備-ME'!Q178," ")</f>
        <v xml:space="preserve"> </v>
      </c>
      <c r="S178" s="39" t="str">
        <f>IF(AND('治具 設備-ME'!J178="V",'治具 設備-ME'!P178="V"),'治具 設備-ME'!R178," ")</f>
        <v xml:space="preserve"> </v>
      </c>
      <c r="T178" s="39" t="str">
        <f>IF(AND('治具 設備-ME'!J178="V",'治具 設備-ME'!P178="V"),'治具 設備-ME'!S178," ")</f>
        <v xml:space="preserve"> </v>
      </c>
      <c r="U178" s="260"/>
      <c r="V178" s="76" t="str">
        <f t="shared" si="5"/>
        <v xml:space="preserve"> </v>
      </c>
      <c r="W178" s="75"/>
    </row>
    <row r="179" spans="1:23" ht="85.9" customHeight="1">
      <c r="A179" s="47" t="str">
        <f>IF(BOM續頁!AC186="V","延", IF(BOM續頁!AD186="V","新","  "))</f>
        <v xml:space="preserve">  </v>
      </c>
      <c r="B179" s="91">
        <f>BOM續頁!A186</f>
        <v>176</v>
      </c>
      <c r="C179" s="47">
        <f>BOM續頁!K186</f>
        <v>0</v>
      </c>
      <c r="D179" s="47">
        <f>BOM續頁!Q186</f>
        <v>0</v>
      </c>
      <c r="E179" s="33">
        <f>BOM續頁!R186</f>
        <v>0</v>
      </c>
      <c r="F179" s="33">
        <f>BOM續頁!S186</f>
        <v>0</v>
      </c>
      <c r="G179" s="31">
        <f>'治具 設備-ME'!G179</f>
        <v>0</v>
      </c>
      <c r="H179" s="31">
        <f>'治具 設備-ME'!H179</f>
        <v>0</v>
      </c>
      <c r="I179" s="31">
        <f>'治具 設備-ME'!I179</f>
        <v>0</v>
      </c>
      <c r="J179" s="98" t="str">
        <f>IF(AND('治具 設備-ME'!J179="V",'治具 設備-ME'!O179="V"),'治具 設備-ME'!J179," ")</f>
        <v xml:space="preserve"> </v>
      </c>
      <c r="K179" s="47" t="str">
        <f>IF(AND('治具 設備-ME'!J179="V",'治具 設備-ME'!O179="V"),'治具 設備-ME'!K179," ")</f>
        <v xml:space="preserve"> </v>
      </c>
      <c r="L179" s="99" t="str">
        <f>IF(AND('治具 設備-ME'!J179="V",'治具 設備-ME'!O179="V"),'治具 設備-ME'!L179," ")</f>
        <v xml:space="preserve"> </v>
      </c>
      <c r="M179" s="99" t="str">
        <f>IF(AND('治具 設備-ME'!J179="V",'治具 設備-ME'!O179="V"),'治具 設備-ME'!M179," ")</f>
        <v xml:space="preserve"> </v>
      </c>
      <c r="N179" s="260"/>
      <c r="O179" s="76" t="str">
        <f t="shared" si="4"/>
        <v xml:space="preserve"> </v>
      </c>
      <c r="P179" s="75"/>
      <c r="Q179" s="39" t="str">
        <f>IF(AND('治具 設備-ME'!J179="V",'治具 設備-ME'!P179="V"),'治具 設備-ME'!P179," ")</f>
        <v xml:space="preserve"> </v>
      </c>
      <c r="R179" s="39" t="str">
        <f>IF(AND('治具 設備-ME'!J179="V",'治具 設備-ME'!P179="V"),'治具 設備-ME'!Q179," ")</f>
        <v xml:space="preserve"> </v>
      </c>
      <c r="S179" s="39" t="str">
        <f>IF(AND('治具 設備-ME'!J179="V",'治具 設備-ME'!P179="V"),'治具 設備-ME'!R179," ")</f>
        <v xml:space="preserve"> </v>
      </c>
      <c r="T179" s="39" t="str">
        <f>IF(AND('治具 設備-ME'!J179="V",'治具 設備-ME'!P179="V"),'治具 設備-ME'!S179," ")</f>
        <v xml:space="preserve"> </v>
      </c>
      <c r="U179" s="260"/>
      <c r="V179" s="76" t="str">
        <f t="shared" si="5"/>
        <v xml:space="preserve"> </v>
      </c>
      <c r="W179" s="75"/>
    </row>
    <row r="180" spans="1:23" ht="85.9" customHeight="1">
      <c r="A180" s="47" t="str">
        <f>IF(BOM續頁!AC187="V","延", IF(BOM續頁!AD187="V","新","  "))</f>
        <v xml:space="preserve">  </v>
      </c>
      <c r="B180" s="91">
        <f>BOM續頁!A187</f>
        <v>177</v>
      </c>
      <c r="C180" s="47">
        <f>BOM續頁!K187</f>
        <v>0</v>
      </c>
      <c r="D180" s="47">
        <f>BOM續頁!Q187</f>
        <v>0</v>
      </c>
      <c r="E180" s="33">
        <f>BOM續頁!R187</f>
        <v>0</v>
      </c>
      <c r="F180" s="33">
        <f>BOM續頁!S187</f>
        <v>0</v>
      </c>
      <c r="G180" s="31">
        <f>'治具 設備-ME'!G180</f>
        <v>0</v>
      </c>
      <c r="H180" s="31">
        <f>'治具 設備-ME'!H180</f>
        <v>0</v>
      </c>
      <c r="I180" s="31">
        <f>'治具 設備-ME'!I180</f>
        <v>0</v>
      </c>
      <c r="J180" s="98" t="str">
        <f>IF(AND('治具 設備-ME'!J180="V",'治具 設備-ME'!O180="V"),'治具 設備-ME'!J180," ")</f>
        <v xml:space="preserve"> </v>
      </c>
      <c r="K180" s="47" t="str">
        <f>IF(AND('治具 設備-ME'!J180="V",'治具 設備-ME'!O180="V"),'治具 設備-ME'!K180," ")</f>
        <v xml:space="preserve"> </v>
      </c>
      <c r="L180" s="99" t="str">
        <f>IF(AND('治具 設備-ME'!J180="V",'治具 設備-ME'!O180="V"),'治具 設備-ME'!L180," ")</f>
        <v xml:space="preserve"> </v>
      </c>
      <c r="M180" s="99" t="str">
        <f>IF(AND('治具 設備-ME'!J180="V",'治具 設備-ME'!O180="V"),'治具 設備-ME'!M180," ")</f>
        <v xml:space="preserve"> </v>
      </c>
      <c r="N180" s="260"/>
      <c r="O180" s="76" t="str">
        <f t="shared" si="4"/>
        <v xml:space="preserve"> </v>
      </c>
      <c r="P180" s="75"/>
      <c r="Q180" s="39" t="str">
        <f>IF(AND('治具 設備-ME'!J180="V",'治具 設備-ME'!P180="V"),'治具 設備-ME'!P180," ")</f>
        <v xml:space="preserve"> </v>
      </c>
      <c r="R180" s="39" t="str">
        <f>IF(AND('治具 設備-ME'!J180="V",'治具 設備-ME'!P180="V"),'治具 設備-ME'!Q180," ")</f>
        <v xml:space="preserve"> </v>
      </c>
      <c r="S180" s="39" t="str">
        <f>IF(AND('治具 設備-ME'!J180="V",'治具 設備-ME'!P180="V"),'治具 設備-ME'!R180," ")</f>
        <v xml:space="preserve"> </v>
      </c>
      <c r="T180" s="39" t="str">
        <f>IF(AND('治具 設備-ME'!J180="V",'治具 設備-ME'!P180="V"),'治具 設備-ME'!S180," ")</f>
        <v xml:space="preserve"> </v>
      </c>
      <c r="U180" s="260"/>
      <c r="V180" s="76" t="str">
        <f t="shared" si="5"/>
        <v xml:space="preserve"> </v>
      </c>
      <c r="W180" s="75"/>
    </row>
    <row r="181" spans="1:23" ht="85.9" customHeight="1">
      <c r="A181" s="47" t="str">
        <f>IF(BOM續頁!AC188="V","延", IF(BOM續頁!AD188="V","新","  "))</f>
        <v xml:space="preserve">  </v>
      </c>
      <c r="B181" s="91">
        <f>BOM續頁!A188</f>
        <v>178</v>
      </c>
      <c r="C181" s="47">
        <f>BOM續頁!K188</f>
        <v>0</v>
      </c>
      <c r="D181" s="47">
        <f>BOM續頁!Q188</f>
        <v>0</v>
      </c>
      <c r="E181" s="33">
        <f>BOM續頁!R188</f>
        <v>0</v>
      </c>
      <c r="F181" s="33">
        <f>BOM續頁!S188</f>
        <v>0</v>
      </c>
      <c r="G181" s="31">
        <f>'治具 設備-ME'!G181</f>
        <v>0</v>
      </c>
      <c r="H181" s="31">
        <f>'治具 設備-ME'!H181</f>
        <v>0</v>
      </c>
      <c r="I181" s="31">
        <f>'治具 設備-ME'!I181</f>
        <v>0</v>
      </c>
      <c r="J181" s="98" t="str">
        <f>IF(AND('治具 設備-ME'!J181="V",'治具 設備-ME'!O181="V"),'治具 設備-ME'!J181," ")</f>
        <v xml:space="preserve"> </v>
      </c>
      <c r="K181" s="47" t="str">
        <f>IF(AND('治具 設備-ME'!J181="V",'治具 設備-ME'!O181="V"),'治具 設備-ME'!K181," ")</f>
        <v xml:space="preserve"> </v>
      </c>
      <c r="L181" s="99" t="str">
        <f>IF(AND('治具 設備-ME'!J181="V",'治具 設備-ME'!O181="V"),'治具 設備-ME'!L181," ")</f>
        <v xml:space="preserve"> </v>
      </c>
      <c r="M181" s="99" t="str">
        <f>IF(AND('治具 設備-ME'!J181="V",'治具 設備-ME'!O181="V"),'治具 設備-ME'!M181," ")</f>
        <v xml:space="preserve"> </v>
      </c>
      <c r="N181" s="260"/>
      <c r="O181" s="76" t="str">
        <f t="shared" si="4"/>
        <v xml:space="preserve"> </v>
      </c>
      <c r="P181" s="75"/>
      <c r="Q181" s="39" t="str">
        <f>IF(AND('治具 設備-ME'!J181="V",'治具 設備-ME'!P181="V"),'治具 設備-ME'!P181," ")</f>
        <v xml:space="preserve"> </v>
      </c>
      <c r="R181" s="39" t="str">
        <f>IF(AND('治具 設備-ME'!J181="V",'治具 設備-ME'!P181="V"),'治具 設備-ME'!Q181," ")</f>
        <v xml:space="preserve"> </v>
      </c>
      <c r="S181" s="39" t="str">
        <f>IF(AND('治具 設備-ME'!J181="V",'治具 設備-ME'!P181="V"),'治具 設備-ME'!R181," ")</f>
        <v xml:space="preserve"> </v>
      </c>
      <c r="T181" s="39" t="str">
        <f>IF(AND('治具 設備-ME'!J181="V",'治具 設備-ME'!P181="V"),'治具 設備-ME'!S181," ")</f>
        <v xml:space="preserve"> </v>
      </c>
      <c r="U181" s="260"/>
      <c r="V181" s="76" t="str">
        <f t="shared" si="5"/>
        <v xml:space="preserve"> </v>
      </c>
      <c r="W181" s="75"/>
    </row>
    <row r="182" spans="1:23" ht="85.9" customHeight="1">
      <c r="A182" s="47" t="str">
        <f>IF(BOM續頁!AC189="V","延", IF(BOM續頁!AD189="V","新","  "))</f>
        <v xml:space="preserve">  </v>
      </c>
      <c r="B182" s="91">
        <f>BOM續頁!A189</f>
        <v>179</v>
      </c>
      <c r="C182" s="47">
        <f>BOM續頁!K189</f>
        <v>0</v>
      </c>
      <c r="D182" s="47">
        <f>BOM續頁!Q189</f>
        <v>0</v>
      </c>
      <c r="E182" s="33">
        <f>BOM續頁!R189</f>
        <v>0</v>
      </c>
      <c r="F182" s="33">
        <f>BOM續頁!S189</f>
        <v>0</v>
      </c>
      <c r="G182" s="31">
        <f>'治具 設備-ME'!G182</f>
        <v>0</v>
      </c>
      <c r="H182" s="31">
        <f>'治具 設備-ME'!H182</f>
        <v>0</v>
      </c>
      <c r="I182" s="31">
        <f>'治具 設備-ME'!I182</f>
        <v>0</v>
      </c>
      <c r="J182" s="98" t="str">
        <f>IF(AND('治具 設備-ME'!J182="V",'治具 設備-ME'!O182="V"),'治具 設備-ME'!J182," ")</f>
        <v xml:space="preserve"> </v>
      </c>
      <c r="K182" s="47" t="str">
        <f>IF(AND('治具 設備-ME'!J182="V",'治具 設備-ME'!O182="V"),'治具 設備-ME'!K182," ")</f>
        <v xml:space="preserve"> </v>
      </c>
      <c r="L182" s="99" t="str">
        <f>IF(AND('治具 設備-ME'!J182="V",'治具 設備-ME'!O182="V"),'治具 設備-ME'!L182," ")</f>
        <v xml:space="preserve"> </v>
      </c>
      <c r="M182" s="99" t="str">
        <f>IF(AND('治具 設備-ME'!J182="V",'治具 設備-ME'!O182="V"),'治具 設備-ME'!M182," ")</f>
        <v xml:space="preserve"> </v>
      </c>
      <c r="N182" s="260"/>
      <c r="O182" s="76" t="str">
        <f t="shared" si="4"/>
        <v xml:space="preserve"> </v>
      </c>
      <c r="P182" s="75"/>
      <c r="Q182" s="39" t="str">
        <f>IF(AND('治具 設備-ME'!J182="V",'治具 設備-ME'!P182="V"),'治具 設備-ME'!P182," ")</f>
        <v xml:space="preserve"> </v>
      </c>
      <c r="R182" s="39" t="str">
        <f>IF(AND('治具 設備-ME'!J182="V",'治具 設備-ME'!P182="V"),'治具 設備-ME'!Q182," ")</f>
        <v xml:space="preserve"> </v>
      </c>
      <c r="S182" s="39" t="str">
        <f>IF(AND('治具 設備-ME'!J182="V",'治具 設備-ME'!P182="V"),'治具 設備-ME'!R182," ")</f>
        <v xml:space="preserve"> </v>
      </c>
      <c r="T182" s="39" t="str">
        <f>IF(AND('治具 設備-ME'!J182="V",'治具 設備-ME'!P182="V"),'治具 設備-ME'!S182," ")</f>
        <v xml:space="preserve"> </v>
      </c>
      <c r="U182" s="260"/>
      <c r="V182" s="76" t="str">
        <f t="shared" si="5"/>
        <v xml:space="preserve"> </v>
      </c>
      <c r="W182" s="75"/>
    </row>
    <row r="183" spans="1:23" ht="85.9" customHeight="1">
      <c r="A183" s="47" t="str">
        <f>IF(BOM續頁!AC190="V","延", IF(BOM續頁!AD190="V","新","  "))</f>
        <v xml:space="preserve">  </v>
      </c>
      <c r="B183" s="91">
        <f>BOM續頁!A190</f>
        <v>180</v>
      </c>
      <c r="C183" s="47">
        <f>BOM續頁!K190</f>
        <v>0</v>
      </c>
      <c r="D183" s="47">
        <f>BOM續頁!Q190</f>
        <v>0</v>
      </c>
      <c r="E183" s="33">
        <f>BOM續頁!R190</f>
        <v>0</v>
      </c>
      <c r="F183" s="33">
        <f>BOM續頁!S190</f>
        <v>0</v>
      </c>
      <c r="G183" s="31">
        <f>'治具 設備-ME'!G183</f>
        <v>0</v>
      </c>
      <c r="H183" s="31">
        <f>'治具 設備-ME'!H183</f>
        <v>0</v>
      </c>
      <c r="I183" s="31">
        <f>'治具 設備-ME'!I183</f>
        <v>0</v>
      </c>
      <c r="J183" s="98" t="str">
        <f>IF(AND('治具 設備-ME'!J183="V",'治具 設備-ME'!O183="V"),'治具 設備-ME'!J183," ")</f>
        <v xml:space="preserve"> </v>
      </c>
      <c r="K183" s="47" t="str">
        <f>IF(AND('治具 設備-ME'!J183="V",'治具 設備-ME'!O183="V"),'治具 設備-ME'!K183," ")</f>
        <v xml:space="preserve"> </v>
      </c>
      <c r="L183" s="99" t="str">
        <f>IF(AND('治具 設備-ME'!J183="V",'治具 設備-ME'!O183="V"),'治具 設備-ME'!L183," ")</f>
        <v xml:space="preserve"> </v>
      </c>
      <c r="M183" s="99" t="str">
        <f>IF(AND('治具 設備-ME'!J183="V",'治具 設備-ME'!O183="V"),'治具 設備-ME'!M183," ")</f>
        <v xml:space="preserve"> </v>
      </c>
      <c r="N183" s="260"/>
      <c r="O183" s="76" t="str">
        <f t="shared" si="4"/>
        <v xml:space="preserve"> </v>
      </c>
      <c r="P183" s="75"/>
      <c r="Q183" s="39" t="str">
        <f>IF(AND('治具 設備-ME'!J183="V",'治具 設備-ME'!P183="V"),'治具 設備-ME'!P183," ")</f>
        <v xml:space="preserve"> </v>
      </c>
      <c r="R183" s="39" t="str">
        <f>IF(AND('治具 設備-ME'!J183="V",'治具 設備-ME'!P183="V"),'治具 設備-ME'!Q183," ")</f>
        <v xml:space="preserve"> </v>
      </c>
      <c r="S183" s="39" t="str">
        <f>IF(AND('治具 設備-ME'!J183="V",'治具 設備-ME'!P183="V"),'治具 設備-ME'!R183," ")</f>
        <v xml:space="preserve"> </v>
      </c>
      <c r="T183" s="39" t="str">
        <f>IF(AND('治具 設備-ME'!J183="V",'治具 設備-ME'!P183="V"),'治具 設備-ME'!S183," ")</f>
        <v xml:space="preserve"> </v>
      </c>
      <c r="U183" s="260"/>
      <c r="V183" s="76" t="str">
        <f t="shared" si="5"/>
        <v xml:space="preserve"> </v>
      </c>
      <c r="W183" s="75"/>
    </row>
    <row r="184" spans="1:23" ht="85.9" customHeight="1">
      <c r="A184" s="47" t="str">
        <f>IF(BOM續頁!AC191="V","延", IF(BOM續頁!AD191="V","新","  "))</f>
        <v xml:space="preserve">  </v>
      </c>
      <c r="B184" s="91">
        <f>BOM續頁!A191</f>
        <v>181</v>
      </c>
      <c r="C184" s="47">
        <f>BOM續頁!K191</f>
        <v>0</v>
      </c>
      <c r="D184" s="47">
        <f>BOM續頁!Q191</f>
        <v>0</v>
      </c>
      <c r="E184" s="33">
        <f>BOM續頁!R191</f>
        <v>0</v>
      </c>
      <c r="F184" s="33">
        <f>BOM續頁!S191</f>
        <v>0</v>
      </c>
      <c r="G184" s="31">
        <f>'治具 設備-ME'!G184</f>
        <v>0</v>
      </c>
      <c r="H184" s="31">
        <f>'治具 設備-ME'!H184</f>
        <v>0</v>
      </c>
      <c r="I184" s="31">
        <f>'治具 設備-ME'!I184</f>
        <v>0</v>
      </c>
      <c r="J184" s="98" t="str">
        <f>IF(AND('治具 設備-ME'!J184="V",'治具 設備-ME'!O184="V"),'治具 設備-ME'!J184," ")</f>
        <v xml:space="preserve"> </v>
      </c>
      <c r="K184" s="47" t="str">
        <f>IF(AND('治具 設備-ME'!J184="V",'治具 設備-ME'!O184="V"),'治具 設備-ME'!K184," ")</f>
        <v xml:space="preserve"> </v>
      </c>
      <c r="L184" s="99" t="str">
        <f>IF(AND('治具 設備-ME'!J184="V",'治具 設備-ME'!O184="V"),'治具 設備-ME'!L184," ")</f>
        <v xml:space="preserve"> </v>
      </c>
      <c r="M184" s="99" t="str">
        <f>IF(AND('治具 設備-ME'!J184="V",'治具 設備-ME'!O184="V"),'治具 設備-ME'!M184," ")</f>
        <v xml:space="preserve"> </v>
      </c>
      <c r="N184" s="260"/>
      <c r="O184" s="76" t="str">
        <f t="shared" si="4"/>
        <v xml:space="preserve"> </v>
      </c>
      <c r="P184" s="75"/>
      <c r="Q184" s="39" t="str">
        <f>IF(AND('治具 設備-ME'!J184="V",'治具 設備-ME'!P184="V"),'治具 設備-ME'!P184," ")</f>
        <v xml:space="preserve"> </v>
      </c>
      <c r="R184" s="39" t="str">
        <f>IF(AND('治具 設備-ME'!J184="V",'治具 設備-ME'!P184="V"),'治具 設備-ME'!Q184," ")</f>
        <v xml:space="preserve"> </v>
      </c>
      <c r="S184" s="39" t="str">
        <f>IF(AND('治具 設備-ME'!J184="V",'治具 設備-ME'!P184="V"),'治具 設備-ME'!R184," ")</f>
        <v xml:space="preserve"> </v>
      </c>
      <c r="T184" s="39" t="str">
        <f>IF(AND('治具 設備-ME'!J184="V",'治具 設備-ME'!P184="V"),'治具 設備-ME'!S184," ")</f>
        <v xml:space="preserve"> </v>
      </c>
      <c r="U184" s="260"/>
      <c r="V184" s="76" t="str">
        <f t="shared" si="5"/>
        <v xml:space="preserve"> </v>
      </c>
      <c r="W184" s="75"/>
    </row>
    <row r="185" spans="1:23" ht="85.9" customHeight="1">
      <c r="A185" s="47" t="str">
        <f>IF(BOM續頁!AC192="V","延", IF(BOM續頁!AD192="V","新","  "))</f>
        <v xml:space="preserve">  </v>
      </c>
      <c r="B185" s="91">
        <f>BOM續頁!A192</f>
        <v>182</v>
      </c>
      <c r="C185" s="47">
        <f>BOM續頁!K192</f>
        <v>0</v>
      </c>
      <c r="D185" s="47">
        <f>BOM續頁!Q192</f>
        <v>0</v>
      </c>
      <c r="E185" s="33">
        <f>BOM續頁!R192</f>
        <v>0</v>
      </c>
      <c r="F185" s="33">
        <f>BOM續頁!S192</f>
        <v>0</v>
      </c>
      <c r="G185" s="31">
        <f>'治具 設備-ME'!G185</f>
        <v>0</v>
      </c>
      <c r="H185" s="31">
        <f>'治具 設備-ME'!H185</f>
        <v>0</v>
      </c>
      <c r="I185" s="31">
        <f>'治具 設備-ME'!I185</f>
        <v>0</v>
      </c>
      <c r="J185" s="98" t="str">
        <f>IF(AND('治具 設備-ME'!J185="V",'治具 設備-ME'!O185="V"),'治具 設備-ME'!J185," ")</f>
        <v xml:space="preserve"> </v>
      </c>
      <c r="K185" s="47" t="str">
        <f>IF(AND('治具 設備-ME'!J185="V",'治具 設備-ME'!O185="V"),'治具 設備-ME'!K185," ")</f>
        <v xml:space="preserve"> </v>
      </c>
      <c r="L185" s="99" t="str">
        <f>IF(AND('治具 設備-ME'!J185="V",'治具 設備-ME'!O185="V"),'治具 設備-ME'!L185," ")</f>
        <v xml:space="preserve"> </v>
      </c>
      <c r="M185" s="99" t="str">
        <f>IF(AND('治具 設備-ME'!J185="V",'治具 設備-ME'!O185="V"),'治具 設備-ME'!M185," ")</f>
        <v xml:space="preserve"> </v>
      </c>
      <c r="N185" s="260"/>
      <c r="O185" s="76" t="str">
        <f t="shared" si="4"/>
        <v xml:space="preserve"> </v>
      </c>
      <c r="P185" s="75"/>
      <c r="Q185" s="39" t="str">
        <f>IF(AND('治具 設備-ME'!J185="V",'治具 設備-ME'!P185="V"),'治具 設備-ME'!P185," ")</f>
        <v xml:space="preserve"> </v>
      </c>
      <c r="R185" s="39" t="str">
        <f>IF(AND('治具 設備-ME'!J185="V",'治具 設備-ME'!P185="V"),'治具 設備-ME'!Q185," ")</f>
        <v xml:space="preserve"> </v>
      </c>
      <c r="S185" s="39" t="str">
        <f>IF(AND('治具 設備-ME'!J185="V",'治具 設備-ME'!P185="V"),'治具 設備-ME'!R185," ")</f>
        <v xml:space="preserve"> </v>
      </c>
      <c r="T185" s="39" t="str">
        <f>IF(AND('治具 設備-ME'!J185="V",'治具 設備-ME'!P185="V"),'治具 設備-ME'!S185," ")</f>
        <v xml:space="preserve"> </v>
      </c>
      <c r="U185" s="260"/>
      <c r="V185" s="76" t="str">
        <f t="shared" si="5"/>
        <v xml:space="preserve"> </v>
      </c>
      <c r="W185" s="75"/>
    </row>
    <row r="186" spans="1:23" ht="85.9" customHeight="1">
      <c r="A186" s="47" t="str">
        <f>IF(BOM續頁!AC193="V","延", IF(BOM續頁!AD193="V","新","  "))</f>
        <v xml:space="preserve">  </v>
      </c>
      <c r="B186" s="91">
        <f>BOM續頁!A193</f>
        <v>183</v>
      </c>
      <c r="C186" s="47">
        <f>BOM續頁!K193</f>
        <v>0</v>
      </c>
      <c r="D186" s="47">
        <f>BOM續頁!Q193</f>
        <v>0</v>
      </c>
      <c r="E186" s="33">
        <f>BOM續頁!R193</f>
        <v>0</v>
      </c>
      <c r="F186" s="33">
        <f>BOM續頁!S193</f>
        <v>0</v>
      </c>
      <c r="G186" s="31">
        <f>'治具 設備-ME'!G186</f>
        <v>0</v>
      </c>
      <c r="H186" s="31">
        <f>'治具 設備-ME'!H186</f>
        <v>0</v>
      </c>
      <c r="I186" s="31">
        <f>'治具 設備-ME'!I186</f>
        <v>0</v>
      </c>
      <c r="J186" s="98" t="str">
        <f>IF(AND('治具 設備-ME'!J186="V",'治具 設備-ME'!O186="V"),'治具 設備-ME'!J186," ")</f>
        <v xml:space="preserve"> </v>
      </c>
      <c r="K186" s="47" t="str">
        <f>IF(AND('治具 設備-ME'!J186="V",'治具 設備-ME'!O186="V"),'治具 設備-ME'!K186," ")</f>
        <v xml:space="preserve"> </v>
      </c>
      <c r="L186" s="99" t="str">
        <f>IF(AND('治具 設備-ME'!J186="V",'治具 設備-ME'!O186="V"),'治具 設備-ME'!L186," ")</f>
        <v xml:space="preserve"> </v>
      </c>
      <c r="M186" s="99" t="str">
        <f>IF(AND('治具 設備-ME'!J186="V",'治具 設備-ME'!O186="V"),'治具 設備-ME'!M186," ")</f>
        <v xml:space="preserve"> </v>
      </c>
      <c r="N186" s="260"/>
      <c r="O186" s="76" t="str">
        <f t="shared" si="4"/>
        <v xml:space="preserve"> </v>
      </c>
      <c r="P186" s="75"/>
      <c r="Q186" s="39" t="str">
        <f>IF(AND('治具 設備-ME'!J186="V",'治具 設備-ME'!P186="V"),'治具 設備-ME'!P186," ")</f>
        <v xml:space="preserve"> </v>
      </c>
      <c r="R186" s="39" t="str">
        <f>IF(AND('治具 設備-ME'!J186="V",'治具 設備-ME'!P186="V"),'治具 設備-ME'!Q186," ")</f>
        <v xml:space="preserve"> </v>
      </c>
      <c r="S186" s="39" t="str">
        <f>IF(AND('治具 設備-ME'!J186="V",'治具 設備-ME'!P186="V"),'治具 設備-ME'!R186," ")</f>
        <v xml:space="preserve"> </v>
      </c>
      <c r="T186" s="39" t="str">
        <f>IF(AND('治具 設備-ME'!J186="V",'治具 設備-ME'!P186="V"),'治具 設備-ME'!S186," ")</f>
        <v xml:space="preserve"> </v>
      </c>
      <c r="U186" s="260"/>
      <c r="V186" s="76" t="str">
        <f t="shared" si="5"/>
        <v xml:space="preserve"> </v>
      </c>
      <c r="W186" s="75"/>
    </row>
    <row r="187" spans="1:23" ht="85.9" customHeight="1">
      <c r="A187" s="47" t="str">
        <f>IF(BOM續頁!AC194="V","延", IF(BOM續頁!AD194="V","新","  "))</f>
        <v xml:space="preserve">  </v>
      </c>
      <c r="B187" s="91">
        <f>BOM續頁!A194</f>
        <v>184</v>
      </c>
      <c r="C187" s="47">
        <f>BOM續頁!K194</f>
        <v>0</v>
      </c>
      <c r="D187" s="47">
        <f>BOM續頁!Q194</f>
        <v>0</v>
      </c>
      <c r="E187" s="33">
        <f>BOM續頁!R194</f>
        <v>0</v>
      </c>
      <c r="F187" s="33">
        <f>BOM續頁!S194</f>
        <v>0</v>
      </c>
      <c r="G187" s="31">
        <f>'治具 設備-ME'!G187</f>
        <v>0</v>
      </c>
      <c r="H187" s="31">
        <f>'治具 設備-ME'!H187</f>
        <v>0</v>
      </c>
      <c r="I187" s="31">
        <f>'治具 設備-ME'!I187</f>
        <v>0</v>
      </c>
      <c r="J187" s="98" t="str">
        <f>IF(AND('治具 設備-ME'!J187="V",'治具 設備-ME'!O187="V"),'治具 設備-ME'!J187," ")</f>
        <v xml:space="preserve"> </v>
      </c>
      <c r="K187" s="47" t="str">
        <f>IF(AND('治具 設備-ME'!J187="V",'治具 設備-ME'!O187="V"),'治具 設備-ME'!K187," ")</f>
        <v xml:space="preserve"> </v>
      </c>
      <c r="L187" s="99" t="str">
        <f>IF(AND('治具 設備-ME'!J187="V",'治具 設備-ME'!O187="V"),'治具 設備-ME'!L187," ")</f>
        <v xml:space="preserve"> </v>
      </c>
      <c r="M187" s="99" t="str">
        <f>IF(AND('治具 設備-ME'!J187="V",'治具 設備-ME'!O187="V"),'治具 設備-ME'!M187," ")</f>
        <v xml:space="preserve"> </v>
      </c>
      <c r="N187" s="260"/>
      <c r="O187" s="76" t="str">
        <f t="shared" si="4"/>
        <v xml:space="preserve"> </v>
      </c>
      <c r="P187" s="75"/>
      <c r="Q187" s="39" t="str">
        <f>IF(AND('治具 設備-ME'!J187="V",'治具 設備-ME'!P187="V"),'治具 設備-ME'!P187," ")</f>
        <v xml:space="preserve"> </v>
      </c>
      <c r="R187" s="39" t="str">
        <f>IF(AND('治具 設備-ME'!J187="V",'治具 設備-ME'!P187="V"),'治具 設備-ME'!Q187," ")</f>
        <v xml:space="preserve"> </v>
      </c>
      <c r="S187" s="39" t="str">
        <f>IF(AND('治具 設備-ME'!J187="V",'治具 設備-ME'!P187="V"),'治具 設備-ME'!R187," ")</f>
        <v xml:space="preserve"> </v>
      </c>
      <c r="T187" s="39" t="str">
        <f>IF(AND('治具 設備-ME'!J187="V",'治具 設備-ME'!P187="V"),'治具 設備-ME'!S187," ")</f>
        <v xml:space="preserve"> </v>
      </c>
      <c r="U187" s="260"/>
      <c r="V187" s="76" t="str">
        <f t="shared" si="5"/>
        <v xml:space="preserve"> </v>
      </c>
      <c r="W187" s="75"/>
    </row>
    <row r="188" spans="1:23" ht="85.9" customHeight="1">
      <c r="A188" s="47" t="str">
        <f>IF(BOM續頁!AC195="V","延", IF(BOM續頁!AD195="V","新","  "))</f>
        <v xml:space="preserve">  </v>
      </c>
      <c r="B188" s="91">
        <f>BOM續頁!A195</f>
        <v>185</v>
      </c>
      <c r="C188" s="47">
        <f>BOM續頁!K195</f>
        <v>0</v>
      </c>
      <c r="D188" s="47">
        <f>BOM續頁!Q195</f>
        <v>0</v>
      </c>
      <c r="E188" s="33">
        <f>BOM續頁!R195</f>
        <v>0</v>
      </c>
      <c r="F188" s="33">
        <f>BOM續頁!S195</f>
        <v>0</v>
      </c>
      <c r="G188" s="31">
        <f>'治具 設備-ME'!G188</f>
        <v>0</v>
      </c>
      <c r="H188" s="31">
        <f>'治具 設備-ME'!H188</f>
        <v>0</v>
      </c>
      <c r="I188" s="31">
        <f>'治具 設備-ME'!I188</f>
        <v>0</v>
      </c>
      <c r="J188" s="98" t="str">
        <f>IF(AND('治具 設備-ME'!J188="V",'治具 設備-ME'!O188="V"),'治具 設備-ME'!J188," ")</f>
        <v xml:space="preserve"> </v>
      </c>
      <c r="K188" s="47" t="str">
        <f>IF(AND('治具 設備-ME'!J188="V",'治具 設備-ME'!O188="V"),'治具 設備-ME'!K188," ")</f>
        <v xml:space="preserve"> </v>
      </c>
      <c r="L188" s="99" t="str">
        <f>IF(AND('治具 設備-ME'!J188="V",'治具 設備-ME'!O188="V"),'治具 設備-ME'!L188," ")</f>
        <v xml:space="preserve"> </v>
      </c>
      <c r="M188" s="99" t="str">
        <f>IF(AND('治具 設備-ME'!J188="V",'治具 設備-ME'!O188="V"),'治具 設備-ME'!M188," ")</f>
        <v xml:space="preserve"> </v>
      </c>
      <c r="N188" s="260"/>
      <c r="O188" s="76" t="str">
        <f t="shared" si="4"/>
        <v xml:space="preserve"> </v>
      </c>
      <c r="P188" s="75"/>
      <c r="Q188" s="39" t="str">
        <f>IF(AND('治具 設備-ME'!J188="V",'治具 設備-ME'!P188="V"),'治具 設備-ME'!P188," ")</f>
        <v xml:space="preserve"> </v>
      </c>
      <c r="R188" s="39" t="str">
        <f>IF(AND('治具 設備-ME'!J188="V",'治具 設備-ME'!P188="V"),'治具 設備-ME'!Q188," ")</f>
        <v xml:space="preserve"> </v>
      </c>
      <c r="S188" s="39" t="str">
        <f>IF(AND('治具 設備-ME'!J188="V",'治具 設備-ME'!P188="V"),'治具 設備-ME'!R188," ")</f>
        <v xml:space="preserve"> </v>
      </c>
      <c r="T188" s="39" t="str">
        <f>IF(AND('治具 設備-ME'!J188="V",'治具 設備-ME'!P188="V"),'治具 設備-ME'!S188," ")</f>
        <v xml:space="preserve"> </v>
      </c>
      <c r="U188" s="260"/>
      <c r="V188" s="76" t="str">
        <f t="shared" si="5"/>
        <v xml:space="preserve"> </v>
      </c>
      <c r="W188" s="75"/>
    </row>
    <row r="189" spans="1:23" ht="85.9" customHeight="1">
      <c r="A189" s="47" t="str">
        <f>IF(BOM續頁!AC196="V","延", IF(BOM續頁!AD196="V","新","  "))</f>
        <v xml:space="preserve">  </v>
      </c>
      <c r="B189" s="91">
        <f>BOM續頁!A196</f>
        <v>186</v>
      </c>
      <c r="C189" s="47">
        <f>BOM續頁!K196</f>
        <v>0</v>
      </c>
      <c r="D189" s="47">
        <f>BOM續頁!Q196</f>
        <v>0</v>
      </c>
      <c r="E189" s="33">
        <f>BOM續頁!R196</f>
        <v>0</v>
      </c>
      <c r="F189" s="33">
        <f>BOM續頁!S196</f>
        <v>0</v>
      </c>
      <c r="G189" s="31">
        <f>'治具 設備-ME'!G189</f>
        <v>0</v>
      </c>
      <c r="H189" s="31">
        <f>'治具 設備-ME'!H189</f>
        <v>0</v>
      </c>
      <c r="I189" s="31">
        <f>'治具 設備-ME'!I189</f>
        <v>0</v>
      </c>
      <c r="J189" s="98" t="str">
        <f>IF(AND('治具 設備-ME'!J189="V",'治具 設備-ME'!O189="V"),'治具 設備-ME'!J189," ")</f>
        <v xml:space="preserve"> </v>
      </c>
      <c r="K189" s="47" t="str">
        <f>IF(AND('治具 設備-ME'!J189="V",'治具 設備-ME'!O189="V"),'治具 設備-ME'!K189," ")</f>
        <v xml:space="preserve"> </v>
      </c>
      <c r="L189" s="99" t="str">
        <f>IF(AND('治具 設備-ME'!J189="V",'治具 設備-ME'!O189="V"),'治具 設備-ME'!L189," ")</f>
        <v xml:space="preserve"> </v>
      </c>
      <c r="M189" s="99" t="str">
        <f>IF(AND('治具 設備-ME'!J189="V",'治具 設備-ME'!O189="V"),'治具 設備-ME'!M189," ")</f>
        <v xml:space="preserve"> </v>
      </c>
      <c r="N189" s="260"/>
      <c r="O189" s="76" t="str">
        <f t="shared" si="4"/>
        <v xml:space="preserve"> </v>
      </c>
      <c r="P189" s="75"/>
      <c r="Q189" s="39" t="str">
        <f>IF(AND('治具 設備-ME'!J189="V",'治具 設備-ME'!P189="V"),'治具 設備-ME'!P189," ")</f>
        <v xml:space="preserve"> </v>
      </c>
      <c r="R189" s="39" t="str">
        <f>IF(AND('治具 設備-ME'!J189="V",'治具 設備-ME'!P189="V"),'治具 設備-ME'!Q189," ")</f>
        <v xml:space="preserve"> </v>
      </c>
      <c r="S189" s="39" t="str">
        <f>IF(AND('治具 設備-ME'!J189="V",'治具 設備-ME'!P189="V"),'治具 設備-ME'!R189," ")</f>
        <v xml:space="preserve"> </v>
      </c>
      <c r="T189" s="39" t="str">
        <f>IF(AND('治具 設備-ME'!J189="V",'治具 設備-ME'!P189="V"),'治具 設備-ME'!S189," ")</f>
        <v xml:space="preserve"> </v>
      </c>
      <c r="U189" s="260"/>
      <c r="V189" s="76" t="str">
        <f t="shared" si="5"/>
        <v xml:space="preserve"> </v>
      </c>
      <c r="W189" s="75"/>
    </row>
    <row r="190" spans="1:23" ht="85.9" customHeight="1">
      <c r="A190" s="47" t="str">
        <f>IF(BOM續頁!AC197="V","延", IF(BOM續頁!AD197="V","新","  "))</f>
        <v xml:space="preserve">  </v>
      </c>
      <c r="B190" s="91">
        <f>BOM續頁!A197</f>
        <v>187</v>
      </c>
      <c r="C190" s="47">
        <f>BOM續頁!K197</f>
        <v>0</v>
      </c>
      <c r="D190" s="47">
        <f>BOM續頁!Q197</f>
        <v>0</v>
      </c>
      <c r="E190" s="33">
        <f>BOM續頁!R197</f>
        <v>0</v>
      </c>
      <c r="F190" s="33">
        <f>BOM續頁!S197</f>
        <v>0</v>
      </c>
      <c r="G190" s="31">
        <f>'治具 設備-ME'!G190</f>
        <v>0</v>
      </c>
      <c r="H190" s="31">
        <f>'治具 設備-ME'!H190</f>
        <v>0</v>
      </c>
      <c r="I190" s="31">
        <f>'治具 設備-ME'!I190</f>
        <v>0</v>
      </c>
      <c r="J190" s="98" t="str">
        <f>IF(AND('治具 設備-ME'!J190="V",'治具 設備-ME'!O190="V"),'治具 設備-ME'!J190," ")</f>
        <v xml:space="preserve"> </v>
      </c>
      <c r="K190" s="47" t="str">
        <f>IF(AND('治具 設備-ME'!J190="V",'治具 設備-ME'!O190="V"),'治具 設備-ME'!K190," ")</f>
        <v xml:space="preserve"> </v>
      </c>
      <c r="L190" s="99" t="str">
        <f>IF(AND('治具 設備-ME'!J190="V",'治具 設備-ME'!O190="V"),'治具 設備-ME'!L190," ")</f>
        <v xml:space="preserve"> </v>
      </c>
      <c r="M190" s="99" t="str">
        <f>IF(AND('治具 設備-ME'!J190="V",'治具 設備-ME'!O190="V"),'治具 設備-ME'!M190," ")</f>
        <v xml:space="preserve"> </v>
      </c>
      <c r="N190" s="260"/>
      <c r="O190" s="76" t="str">
        <f t="shared" si="4"/>
        <v xml:space="preserve"> </v>
      </c>
      <c r="P190" s="75"/>
      <c r="Q190" s="39" t="str">
        <f>IF(AND('治具 設備-ME'!J190="V",'治具 設備-ME'!P190="V"),'治具 設備-ME'!P190," ")</f>
        <v xml:space="preserve"> </v>
      </c>
      <c r="R190" s="39" t="str">
        <f>IF(AND('治具 設備-ME'!J190="V",'治具 設備-ME'!P190="V"),'治具 設備-ME'!Q190," ")</f>
        <v xml:space="preserve"> </v>
      </c>
      <c r="S190" s="39" t="str">
        <f>IF(AND('治具 設備-ME'!J190="V",'治具 設備-ME'!P190="V"),'治具 設備-ME'!R190," ")</f>
        <v xml:space="preserve"> </v>
      </c>
      <c r="T190" s="39" t="str">
        <f>IF(AND('治具 設備-ME'!J190="V",'治具 設備-ME'!P190="V"),'治具 設備-ME'!S190," ")</f>
        <v xml:space="preserve"> </v>
      </c>
      <c r="U190" s="260"/>
      <c r="V190" s="76" t="str">
        <f t="shared" si="5"/>
        <v xml:space="preserve"> </v>
      </c>
      <c r="W190" s="75"/>
    </row>
    <row r="191" spans="1:23" ht="85.9" customHeight="1">
      <c r="A191" s="47" t="str">
        <f>IF(BOM續頁!AC198="V","延", IF(BOM續頁!AD198="V","新","  "))</f>
        <v xml:space="preserve">  </v>
      </c>
      <c r="B191" s="91">
        <f>BOM續頁!A198</f>
        <v>188</v>
      </c>
      <c r="C191" s="47">
        <f>BOM續頁!K198</f>
        <v>0</v>
      </c>
      <c r="D191" s="47">
        <f>BOM續頁!Q198</f>
        <v>0</v>
      </c>
      <c r="E191" s="33">
        <f>BOM續頁!R198</f>
        <v>0</v>
      </c>
      <c r="F191" s="33">
        <f>BOM續頁!S198</f>
        <v>0</v>
      </c>
      <c r="G191" s="31">
        <f>'治具 設備-ME'!G191</f>
        <v>0</v>
      </c>
      <c r="H191" s="31">
        <f>'治具 設備-ME'!H191</f>
        <v>0</v>
      </c>
      <c r="I191" s="31">
        <f>'治具 設備-ME'!I191</f>
        <v>0</v>
      </c>
      <c r="J191" s="98" t="str">
        <f>IF(AND('治具 設備-ME'!J191="V",'治具 設備-ME'!O191="V"),'治具 設備-ME'!J191," ")</f>
        <v xml:space="preserve"> </v>
      </c>
      <c r="K191" s="47" t="str">
        <f>IF(AND('治具 設備-ME'!J191="V",'治具 設備-ME'!O191="V"),'治具 設備-ME'!K191," ")</f>
        <v xml:space="preserve"> </v>
      </c>
      <c r="L191" s="99" t="str">
        <f>IF(AND('治具 設備-ME'!J191="V",'治具 設備-ME'!O191="V"),'治具 設備-ME'!L191," ")</f>
        <v xml:space="preserve"> </v>
      </c>
      <c r="M191" s="99" t="str">
        <f>IF(AND('治具 設備-ME'!J191="V",'治具 設備-ME'!O191="V"),'治具 設備-ME'!M191," ")</f>
        <v xml:space="preserve"> </v>
      </c>
      <c r="N191" s="260"/>
      <c r="O191" s="76" t="str">
        <f t="shared" si="4"/>
        <v xml:space="preserve"> </v>
      </c>
      <c r="P191" s="75"/>
      <c r="Q191" s="39" t="str">
        <f>IF(AND('治具 設備-ME'!J191="V",'治具 設備-ME'!P191="V"),'治具 設備-ME'!P191," ")</f>
        <v xml:space="preserve"> </v>
      </c>
      <c r="R191" s="39" t="str">
        <f>IF(AND('治具 設備-ME'!J191="V",'治具 設備-ME'!P191="V"),'治具 設備-ME'!Q191," ")</f>
        <v xml:space="preserve"> </v>
      </c>
      <c r="S191" s="39" t="str">
        <f>IF(AND('治具 設備-ME'!J191="V",'治具 設備-ME'!P191="V"),'治具 設備-ME'!R191," ")</f>
        <v xml:space="preserve"> </v>
      </c>
      <c r="T191" s="39" t="str">
        <f>IF(AND('治具 設備-ME'!J191="V",'治具 設備-ME'!P191="V"),'治具 設備-ME'!S191," ")</f>
        <v xml:space="preserve"> </v>
      </c>
      <c r="U191" s="260"/>
      <c r="V191" s="76" t="str">
        <f t="shared" si="5"/>
        <v xml:space="preserve"> </v>
      </c>
      <c r="W191" s="75"/>
    </row>
    <row r="192" spans="1:23" ht="85.9" customHeight="1">
      <c r="A192" s="47" t="str">
        <f>IF(BOM續頁!AC199="V","延", IF(BOM續頁!AD199="V","新","  "))</f>
        <v xml:space="preserve">  </v>
      </c>
      <c r="B192" s="91">
        <f>BOM續頁!A199</f>
        <v>189</v>
      </c>
      <c r="C192" s="47">
        <f>BOM續頁!K199</f>
        <v>0</v>
      </c>
      <c r="D192" s="47">
        <f>BOM續頁!Q199</f>
        <v>0</v>
      </c>
      <c r="E192" s="33">
        <f>BOM續頁!R199</f>
        <v>0</v>
      </c>
      <c r="F192" s="33">
        <f>BOM續頁!S199</f>
        <v>0</v>
      </c>
      <c r="G192" s="31">
        <f>'治具 設備-ME'!G192</f>
        <v>0</v>
      </c>
      <c r="H192" s="31">
        <f>'治具 設備-ME'!H192</f>
        <v>0</v>
      </c>
      <c r="I192" s="31">
        <f>'治具 設備-ME'!I192</f>
        <v>0</v>
      </c>
      <c r="J192" s="98" t="str">
        <f>IF(AND('治具 設備-ME'!J192="V",'治具 設備-ME'!O192="V"),'治具 設備-ME'!J192," ")</f>
        <v xml:space="preserve"> </v>
      </c>
      <c r="K192" s="47" t="str">
        <f>IF(AND('治具 設備-ME'!J192="V",'治具 設備-ME'!O192="V"),'治具 設備-ME'!K192," ")</f>
        <v xml:space="preserve"> </v>
      </c>
      <c r="L192" s="99" t="str">
        <f>IF(AND('治具 設備-ME'!J192="V",'治具 設備-ME'!O192="V"),'治具 設備-ME'!L192," ")</f>
        <v xml:space="preserve"> </v>
      </c>
      <c r="M192" s="99" t="str">
        <f>IF(AND('治具 設備-ME'!J192="V",'治具 設備-ME'!O192="V"),'治具 設備-ME'!M192," ")</f>
        <v xml:space="preserve"> </v>
      </c>
      <c r="N192" s="260"/>
      <c r="O192" s="76" t="str">
        <f t="shared" si="4"/>
        <v xml:space="preserve"> </v>
      </c>
      <c r="P192" s="75"/>
      <c r="Q192" s="39" t="str">
        <f>IF(AND('治具 設備-ME'!J192="V",'治具 設備-ME'!P192="V"),'治具 設備-ME'!P192," ")</f>
        <v xml:space="preserve"> </v>
      </c>
      <c r="R192" s="39" t="str">
        <f>IF(AND('治具 設備-ME'!J192="V",'治具 設備-ME'!P192="V"),'治具 設備-ME'!Q192," ")</f>
        <v xml:space="preserve"> </v>
      </c>
      <c r="S192" s="39" t="str">
        <f>IF(AND('治具 設備-ME'!J192="V",'治具 設備-ME'!P192="V"),'治具 設備-ME'!R192," ")</f>
        <v xml:space="preserve"> </v>
      </c>
      <c r="T192" s="39" t="str">
        <f>IF(AND('治具 設備-ME'!J192="V",'治具 設備-ME'!P192="V"),'治具 設備-ME'!S192," ")</f>
        <v xml:space="preserve"> </v>
      </c>
      <c r="U192" s="260"/>
      <c r="V192" s="76" t="str">
        <f t="shared" si="5"/>
        <v xml:space="preserve"> </v>
      </c>
      <c r="W192" s="75"/>
    </row>
    <row r="193" spans="1:23" ht="85.9" customHeight="1">
      <c r="A193" s="47" t="str">
        <f>IF(BOM續頁!AC200="V","延", IF(BOM續頁!AD200="V","新","  "))</f>
        <v xml:space="preserve">  </v>
      </c>
      <c r="B193" s="91">
        <f>BOM續頁!A200</f>
        <v>190</v>
      </c>
      <c r="C193" s="47">
        <f>BOM續頁!K200</f>
        <v>0</v>
      </c>
      <c r="D193" s="47">
        <f>BOM續頁!Q200</f>
        <v>0</v>
      </c>
      <c r="E193" s="33">
        <f>BOM續頁!R200</f>
        <v>0</v>
      </c>
      <c r="F193" s="33">
        <f>BOM續頁!S200</f>
        <v>0</v>
      </c>
      <c r="G193" s="31">
        <f>'治具 設備-ME'!G193</f>
        <v>0</v>
      </c>
      <c r="H193" s="31">
        <f>'治具 設備-ME'!H193</f>
        <v>0</v>
      </c>
      <c r="I193" s="31">
        <f>'治具 設備-ME'!I193</f>
        <v>0</v>
      </c>
      <c r="J193" s="98" t="str">
        <f>IF(AND('治具 設備-ME'!J193="V",'治具 設備-ME'!O193="V"),'治具 設備-ME'!J193," ")</f>
        <v xml:space="preserve"> </v>
      </c>
      <c r="K193" s="47" t="str">
        <f>IF(AND('治具 設備-ME'!J193="V",'治具 設備-ME'!O193="V"),'治具 設備-ME'!K193," ")</f>
        <v xml:space="preserve"> </v>
      </c>
      <c r="L193" s="99" t="str">
        <f>IF(AND('治具 設備-ME'!J193="V",'治具 設備-ME'!O193="V"),'治具 設備-ME'!L193," ")</f>
        <v xml:space="preserve"> </v>
      </c>
      <c r="M193" s="99" t="str">
        <f>IF(AND('治具 設備-ME'!J193="V",'治具 設備-ME'!O193="V"),'治具 設備-ME'!M193," ")</f>
        <v xml:space="preserve"> </v>
      </c>
      <c r="N193" s="260"/>
      <c r="O193" s="76" t="str">
        <f t="shared" si="4"/>
        <v xml:space="preserve"> </v>
      </c>
      <c r="P193" s="75"/>
      <c r="Q193" s="39" t="str">
        <f>IF(AND('治具 設備-ME'!J193="V",'治具 設備-ME'!P193="V"),'治具 設備-ME'!P193," ")</f>
        <v xml:space="preserve"> </v>
      </c>
      <c r="R193" s="39" t="str">
        <f>IF(AND('治具 設備-ME'!J193="V",'治具 設備-ME'!P193="V"),'治具 設備-ME'!Q193," ")</f>
        <v xml:space="preserve"> </v>
      </c>
      <c r="S193" s="39" t="str">
        <f>IF(AND('治具 設備-ME'!J193="V",'治具 設備-ME'!P193="V"),'治具 設備-ME'!R193," ")</f>
        <v xml:space="preserve"> </v>
      </c>
      <c r="T193" s="39" t="str">
        <f>IF(AND('治具 設備-ME'!J193="V",'治具 設備-ME'!P193="V"),'治具 設備-ME'!S193," ")</f>
        <v xml:space="preserve"> </v>
      </c>
      <c r="U193" s="260"/>
      <c r="V193" s="76" t="str">
        <f t="shared" si="5"/>
        <v xml:space="preserve"> </v>
      </c>
      <c r="W193" s="75"/>
    </row>
    <row r="194" spans="1:23" ht="85.9" customHeight="1">
      <c r="A194" s="47" t="str">
        <f>IF(BOM續頁!AC201="V","延", IF(BOM續頁!AD201="V","新","  "))</f>
        <v xml:space="preserve">  </v>
      </c>
      <c r="B194" s="91">
        <f>BOM續頁!A201</f>
        <v>191</v>
      </c>
      <c r="C194" s="47">
        <f>BOM續頁!K201</f>
        <v>0</v>
      </c>
      <c r="D194" s="47">
        <f>BOM續頁!Q201</f>
        <v>0</v>
      </c>
      <c r="E194" s="33">
        <f>BOM續頁!R201</f>
        <v>0</v>
      </c>
      <c r="F194" s="33">
        <f>BOM續頁!S201</f>
        <v>0</v>
      </c>
      <c r="G194" s="31">
        <f>'治具 設備-ME'!G194</f>
        <v>0</v>
      </c>
      <c r="H194" s="31">
        <f>'治具 設備-ME'!H194</f>
        <v>0</v>
      </c>
      <c r="I194" s="31">
        <f>'治具 設備-ME'!I194</f>
        <v>0</v>
      </c>
      <c r="J194" s="98" t="str">
        <f>IF(AND('治具 設備-ME'!J194="V",'治具 設備-ME'!O194="V"),'治具 設備-ME'!J194," ")</f>
        <v xml:space="preserve"> </v>
      </c>
      <c r="K194" s="47" t="str">
        <f>IF(AND('治具 設備-ME'!J194="V",'治具 設備-ME'!O194="V"),'治具 設備-ME'!K194," ")</f>
        <v xml:space="preserve"> </v>
      </c>
      <c r="L194" s="99" t="str">
        <f>IF(AND('治具 設備-ME'!J194="V",'治具 設備-ME'!O194="V"),'治具 設備-ME'!L194," ")</f>
        <v xml:space="preserve"> </v>
      </c>
      <c r="M194" s="99" t="str">
        <f>IF(AND('治具 設備-ME'!J194="V",'治具 設備-ME'!O194="V"),'治具 設備-ME'!M194," ")</f>
        <v xml:space="preserve"> </v>
      </c>
      <c r="N194" s="260"/>
      <c r="O194" s="76" t="str">
        <f t="shared" si="4"/>
        <v xml:space="preserve"> </v>
      </c>
      <c r="P194" s="75"/>
      <c r="Q194" s="39" t="str">
        <f>IF(AND('治具 設備-ME'!J194="V",'治具 設備-ME'!P194="V"),'治具 設備-ME'!P194," ")</f>
        <v xml:space="preserve"> </v>
      </c>
      <c r="R194" s="39" t="str">
        <f>IF(AND('治具 設備-ME'!J194="V",'治具 設備-ME'!P194="V"),'治具 設備-ME'!Q194," ")</f>
        <v xml:space="preserve"> </v>
      </c>
      <c r="S194" s="39" t="str">
        <f>IF(AND('治具 設備-ME'!J194="V",'治具 設備-ME'!P194="V"),'治具 設備-ME'!R194," ")</f>
        <v xml:space="preserve"> </v>
      </c>
      <c r="T194" s="39" t="str">
        <f>IF(AND('治具 設備-ME'!J194="V",'治具 設備-ME'!P194="V"),'治具 設備-ME'!S194," ")</f>
        <v xml:space="preserve"> </v>
      </c>
      <c r="U194" s="260"/>
      <c r="V194" s="76" t="str">
        <f t="shared" si="5"/>
        <v xml:space="preserve"> </v>
      </c>
      <c r="W194" s="75"/>
    </row>
    <row r="195" spans="1:23" ht="85.9" customHeight="1">
      <c r="A195" s="47" t="str">
        <f>IF(BOM續頁!AC202="V","延", IF(BOM續頁!AD202="V","新","  "))</f>
        <v xml:space="preserve">  </v>
      </c>
      <c r="B195" s="91">
        <f>BOM續頁!A202</f>
        <v>192</v>
      </c>
      <c r="C195" s="47">
        <f>BOM續頁!K202</f>
        <v>0</v>
      </c>
      <c r="D195" s="47">
        <f>BOM續頁!Q202</f>
        <v>0</v>
      </c>
      <c r="E195" s="33">
        <f>BOM續頁!R202</f>
        <v>0</v>
      </c>
      <c r="F195" s="33">
        <f>BOM續頁!S202</f>
        <v>0</v>
      </c>
      <c r="G195" s="31">
        <f>'治具 設備-ME'!G195</f>
        <v>0</v>
      </c>
      <c r="H195" s="31">
        <f>'治具 設備-ME'!H195</f>
        <v>0</v>
      </c>
      <c r="I195" s="31">
        <f>'治具 設備-ME'!I195</f>
        <v>0</v>
      </c>
      <c r="J195" s="98" t="str">
        <f>IF(AND('治具 設備-ME'!J195="V",'治具 設備-ME'!O195="V"),'治具 設備-ME'!J195," ")</f>
        <v xml:space="preserve"> </v>
      </c>
      <c r="K195" s="47" t="str">
        <f>IF(AND('治具 設備-ME'!J195="V",'治具 設備-ME'!O195="V"),'治具 設備-ME'!K195," ")</f>
        <v xml:space="preserve"> </v>
      </c>
      <c r="L195" s="99" t="str">
        <f>IF(AND('治具 設備-ME'!J195="V",'治具 設備-ME'!O195="V"),'治具 設備-ME'!L195," ")</f>
        <v xml:space="preserve"> </v>
      </c>
      <c r="M195" s="99" t="str">
        <f>IF(AND('治具 設備-ME'!J195="V",'治具 設備-ME'!O195="V"),'治具 設備-ME'!M195," ")</f>
        <v xml:space="preserve"> </v>
      </c>
      <c r="N195" s="260"/>
      <c r="O195" s="76" t="str">
        <f t="shared" si="4"/>
        <v xml:space="preserve"> </v>
      </c>
      <c r="P195" s="75"/>
      <c r="Q195" s="39" t="str">
        <f>IF(AND('治具 設備-ME'!J195="V",'治具 設備-ME'!P195="V"),'治具 設備-ME'!P195," ")</f>
        <v xml:space="preserve"> </v>
      </c>
      <c r="R195" s="39" t="str">
        <f>IF(AND('治具 設備-ME'!J195="V",'治具 設備-ME'!P195="V"),'治具 設備-ME'!Q195," ")</f>
        <v xml:space="preserve"> </v>
      </c>
      <c r="S195" s="39" t="str">
        <f>IF(AND('治具 設備-ME'!J195="V",'治具 設備-ME'!P195="V"),'治具 設備-ME'!R195," ")</f>
        <v xml:space="preserve"> </v>
      </c>
      <c r="T195" s="39" t="str">
        <f>IF(AND('治具 設備-ME'!J195="V",'治具 設備-ME'!P195="V"),'治具 設備-ME'!S195," ")</f>
        <v xml:space="preserve"> </v>
      </c>
      <c r="U195" s="260"/>
      <c r="V195" s="76" t="str">
        <f t="shared" si="5"/>
        <v xml:space="preserve"> </v>
      </c>
      <c r="W195" s="75"/>
    </row>
    <row r="196" spans="1:23" ht="85.9" customHeight="1">
      <c r="A196" s="47" t="str">
        <f>IF(BOM續頁!AC203="V","延", IF(BOM續頁!AD203="V","新","  "))</f>
        <v xml:space="preserve">  </v>
      </c>
      <c r="B196" s="91">
        <f>BOM續頁!A203</f>
        <v>193</v>
      </c>
      <c r="C196" s="47">
        <f>BOM續頁!K203</f>
        <v>0</v>
      </c>
      <c r="D196" s="47">
        <f>BOM續頁!Q203</f>
        <v>0</v>
      </c>
      <c r="E196" s="33">
        <f>BOM續頁!R203</f>
        <v>0</v>
      </c>
      <c r="F196" s="33">
        <f>BOM續頁!S203</f>
        <v>0</v>
      </c>
      <c r="G196" s="31">
        <f>'治具 設備-ME'!G196</f>
        <v>0</v>
      </c>
      <c r="H196" s="31">
        <f>'治具 設備-ME'!H196</f>
        <v>0</v>
      </c>
      <c r="I196" s="31">
        <f>'治具 設備-ME'!I196</f>
        <v>0</v>
      </c>
      <c r="J196" s="98" t="str">
        <f>IF(AND('治具 設備-ME'!J196="V",'治具 設備-ME'!O196="V"),'治具 設備-ME'!J196," ")</f>
        <v xml:space="preserve"> </v>
      </c>
      <c r="K196" s="47" t="str">
        <f>IF(AND('治具 設備-ME'!J196="V",'治具 設備-ME'!O196="V"),'治具 設備-ME'!K196," ")</f>
        <v xml:space="preserve"> </v>
      </c>
      <c r="L196" s="99" t="str">
        <f>IF(AND('治具 設備-ME'!J196="V",'治具 設備-ME'!O196="V"),'治具 設備-ME'!L196," ")</f>
        <v xml:space="preserve"> </v>
      </c>
      <c r="M196" s="99" t="str">
        <f>IF(AND('治具 設備-ME'!J196="V",'治具 設備-ME'!O196="V"),'治具 設備-ME'!M196," ")</f>
        <v xml:space="preserve"> </v>
      </c>
      <c r="N196" s="260"/>
      <c r="O196" s="76" t="str">
        <f t="shared" si="4"/>
        <v xml:space="preserve"> </v>
      </c>
      <c r="P196" s="75"/>
      <c r="Q196" s="39" t="str">
        <f>IF(AND('治具 設備-ME'!J196="V",'治具 設備-ME'!P196="V"),'治具 設備-ME'!P196," ")</f>
        <v xml:space="preserve"> </v>
      </c>
      <c r="R196" s="39" t="str">
        <f>IF(AND('治具 設備-ME'!J196="V",'治具 設備-ME'!P196="V"),'治具 設備-ME'!Q196," ")</f>
        <v xml:space="preserve"> </v>
      </c>
      <c r="S196" s="39" t="str">
        <f>IF(AND('治具 設備-ME'!J196="V",'治具 設備-ME'!P196="V"),'治具 設備-ME'!R196," ")</f>
        <v xml:space="preserve"> </v>
      </c>
      <c r="T196" s="39" t="str">
        <f>IF(AND('治具 設備-ME'!J196="V",'治具 設備-ME'!P196="V"),'治具 設備-ME'!S196," ")</f>
        <v xml:space="preserve"> </v>
      </c>
      <c r="U196" s="260"/>
      <c r="V196" s="76" t="str">
        <f t="shared" si="5"/>
        <v xml:space="preserve"> </v>
      </c>
      <c r="W196" s="75"/>
    </row>
    <row r="197" spans="1:23" ht="85.9" customHeight="1">
      <c r="A197" s="47" t="str">
        <f>IF(BOM續頁!AC204="V","延", IF(BOM續頁!AD204="V","新","  "))</f>
        <v xml:space="preserve">  </v>
      </c>
      <c r="B197" s="91">
        <f>BOM續頁!A204</f>
        <v>194</v>
      </c>
      <c r="C197" s="47">
        <f>BOM續頁!K204</f>
        <v>0</v>
      </c>
      <c r="D197" s="47">
        <f>BOM續頁!Q204</f>
        <v>0</v>
      </c>
      <c r="E197" s="33">
        <f>BOM續頁!R204</f>
        <v>0</v>
      </c>
      <c r="F197" s="33">
        <f>BOM續頁!S204</f>
        <v>0</v>
      </c>
      <c r="G197" s="31">
        <f>'治具 設備-ME'!G197</f>
        <v>0</v>
      </c>
      <c r="H197" s="31">
        <f>'治具 設備-ME'!H197</f>
        <v>0</v>
      </c>
      <c r="I197" s="31">
        <f>'治具 設備-ME'!I197</f>
        <v>0</v>
      </c>
      <c r="J197" s="98" t="str">
        <f>IF(AND('治具 設備-ME'!J197="V",'治具 設備-ME'!O197="V"),'治具 設備-ME'!J197," ")</f>
        <v xml:space="preserve"> </v>
      </c>
      <c r="K197" s="47" t="str">
        <f>IF(AND('治具 設備-ME'!J197="V",'治具 設備-ME'!O197="V"),'治具 設備-ME'!K197," ")</f>
        <v xml:space="preserve"> </v>
      </c>
      <c r="L197" s="99" t="str">
        <f>IF(AND('治具 設備-ME'!J197="V",'治具 設備-ME'!O197="V"),'治具 設備-ME'!L197," ")</f>
        <v xml:space="preserve"> </v>
      </c>
      <c r="M197" s="99" t="str">
        <f>IF(AND('治具 設備-ME'!J197="V",'治具 設備-ME'!O197="V"),'治具 設備-ME'!M197," ")</f>
        <v xml:space="preserve"> </v>
      </c>
      <c r="N197" s="260"/>
      <c r="O197" s="76" t="str">
        <f t="shared" ref="O197:O203" si="6">IFERROR(L197*N197, " ")</f>
        <v xml:space="preserve"> </v>
      </c>
      <c r="P197" s="75"/>
      <c r="Q197" s="39" t="str">
        <f>IF(AND('治具 設備-ME'!J197="V",'治具 設備-ME'!P197="V"),'治具 設備-ME'!P197," ")</f>
        <v xml:space="preserve"> </v>
      </c>
      <c r="R197" s="39" t="str">
        <f>IF(AND('治具 設備-ME'!J197="V",'治具 設備-ME'!P197="V"),'治具 設備-ME'!Q197," ")</f>
        <v xml:space="preserve"> </v>
      </c>
      <c r="S197" s="39" t="str">
        <f>IF(AND('治具 設備-ME'!J197="V",'治具 設備-ME'!P197="V"),'治具 設備-ME'!R197," ")</f>
        <v xml:space="preserve"> </v>
      </c>
      <c r="T197" s="39" t="str">
        <f>IF(AND('治具 設備-ME'!J197="V",'治具 設備-ME'!P197="V"),'治具 設備-ME'!S197," ")</f>
        <v xml:space="preserve"> </v>
      </c>
      <c r="U197" s="260"/>
      <c r="V197" s="76" t="str">
        <f t="shared" ref="V197:V203" si="7">IFERROR(S197*U197," ")</f>
        <v xml:space="preserve"> </v>
      </c>
      <c r="W197" s="75"/>
    </row>
    <row r="198" spans="1:23" ht="85.9" customHeight="1">
      <c r="A198" s="47" t="str">
        <f>IF(BOM續頁!AC205="V","延", IF(BOM續頁!AD205="V","新","  "))</f>
        <v xml:space="preserve">  </v>
      </c>
      <c r="B198" s="91">
        <f>BOM續頁!A205</f>
        <v>195</v>
      </c>
      <c r="C198" s="47">
        <f>BOM續頁!K205</f>
        <v>0</v>
      </c>
      <c r="D198" s="47">
        <f>BOM續頁!Q205</f>
        <v>0</v>
      </c>
      <c r="E198" s="33">
        <f>BOM續頁!R205</f>
        <v>0</v>
      </c>
      <c r="F198" s="33">
        <f>BOM續頁!S205</f>
        <v>0</v>
      </c>
      <c r="G198" s="31">
        <f>'治具 設備-ME'!G198</f>
        <v>0</v>
      </c>
      <c r="H198" s="31">
        <f>'治具 設備-ME'!H198</f>
        <v>0</v>
      </c>
      <c r="I198" s="31">
        <f>'治具 設備-ME'!I198</f>
        <v>0</v>
      </c>
      <c r="J198" s="98" t="str">
        <f>IF(AND('治具 設備-ME'!J198="V",'治具 設備-ME'!O198="V"),'治具 設備-ME'!J198," ")</f>
        <v xml:space="preserve"> </v>
      </c>
      <c r="K198" s="47" t="str">
        <f>IF(AND('治具 設備-ME'!J198="V",'治具 設備-ME'!O198="V"),'治具 設備-ME'!K198," ")</f>
        <v xml:space="preserve"> </v>
      </c>
      <c r="L198" s="99" t="str">
        <f>IF(AND('治具 設備-ME'!J198="V",'治具 設備-ME'!O198="V"),'治具 設備-ME'!L198," ")</f>
        <v xml:space="preserve"> </v>
      </c>
      <c r="M198" s="99" t="str">
        <f>IF(AND('治具 設備-ME'!J198="V",'治具 設備-ME'!O198="V"),'治具 設備-ME'!M198," ")</f>
        <v xml:space="preserve"> </v>
      </c>
      <c r="N198" s="260"/>
      <c r="O198" s="76" t="str">
        <f t="shared" si="6"/>
        <v xml:space="preserve"> </v>
      </c>
      <c r="P198" s="75"/>
      <c r="Q198" s="39" t="str">
        <f>IF(AND('治具 設備-ME'!J198="V",'治具 設備-ME'!P198="V"),'治具 設備-ME'!P198," ")</f>
        <v xml:space="preserve"> </v>
      </c>
      <c r="R198" s="39" t="str">
        <f>IF(AND('治具 設備-ME'!J198="V",'治具 設備-ME'!P198="V"),'治具 設備-ME'!Q198," ")</f>
        <v xml:space="preserve"> </v>
      </c>
      <c r="S198" s="39" t="str">
        <f>IF(AND('治具 設備-ME'!J198="V",'治具 設備-ME'!P198="V"),'治具 設備-ME'!R198," ")</f>
        <v xml:space="preserve"> </v>
      </c>
      <c r="T198" s="39" t="str">
        <f>IF(AND('治具 設備-ME'!J198="V",'治具 設備-ME'!P198="V"),'治具 設備-ME'!S198," ")</f>
        <v xml:space="preserve"> </v>
      </c>
      <c r="U198" s="260"/>
      <c r="V198" s="76" t="str">
        <f t="shared" si="7"/>
        <v xml:space="preserve"> </v>
      </c>
      <c r="W198" s="75"/>
    </row>
    <row r="199" spans="1:23" ht="85.9" customHeight="1">
      <c r="A199" s="47" t="str">
        <f>IF(BOM續頁!AC206="V","延", IF(BOM續頁!AD206="V","新","  "))</f>
        <v xml:space="preserve">  </v>
      </c>
      <c r="B199" s="91">
        <f>BOM續頁!A206</f>
        <v>196</v>
      </c>
      <c r="C199" s="47">
        <f>BOM續頁!K206</f>
        <v>0</v>
      </c>
      <c r="D199" s="47">
        <f>BOM續頁!Q206</f>
        <v>0</v>
      </c>
      <c r="E199" s="33">
        <f>BOM續頁!R206</f>
        <v>0</v>
      </c>
      <c r="F199" s="33">
        <f>BOM續頁!S206</f>
        <v>0</v>
      </c>
      <c r="G199" s="31">
        <f>'治具 設備-ME'!G199</f>
        <v>0</v>
      </c>
      <c r="H199" s="31">
        <f>'治具 設備-ME'!H199</f>
        <v>0</v>
      </c>
      <c r="I199" s="31">
        <f>'治具 設備-ME'!I199</f>
        <v>0</v>
      </c>
      <c r="J199" s="98" t="str">
        <f>IF(AND('治具 設備-ME'!J199="V",'治具 設備-ME'!O199="V"),'治具 設備-ME'!J199," ")</f>
        <v xml:space="preserve"> </v>
      </c>
      <c r="K199" s="47" t="str">
        <f>IF(AND('治具 設備-ME'!J199="V",'治具 設備-ME'!O199="V"),'治具 設備-ME'!K199," ")</f>
        <v xml:space="preserve"> </v>
      </c>
      <c r="L199" s="99" t="str">
        <f>IF(AND('治具 設備-ME'!J199="V",'治具 設備-ME'!O199="V"),'治具 設備-ME'!L199," ")</f>
        <v xml:space="preserve"> </v>
      </c>
      <c r="M199" s="99" t="str">
        <f>IF(AND('治具 設備-ME'!J199="V",'治具 設備-ME'!O199="V"),'治具 設備-ME'!M199," ")</f>
        <v xml:space="preserve"> </v>
      </c>
      <c r="N199" s="260"/>
      <c r="O199" s="76" t="str">
        <f t="shared" si="6"/>
        <v xml:space="preserve"> </v>
      </c>
      <c r="P199" s="75"/>
      <c r="Q199" s="39" t="str">
        <f>IF(AND('治具 設備-ME'!J199="V",'治具 設備-ME'!P199="V"),'治具 設備-ME'!P199," ")</f>
        <v xml:space="preserve"> </v>
      </c>
      <c r="R199" s="39" t="str">
        <f>IF(AND('治具 設備-ME'!J199="V",'治具 設備-ME'!P199="V"),'治具 設備-ME'!Q199," ")</f>
        <v xml:space="preserve"> </v>
      </c>
      <c r="S199" s="39" t="str">
        <f>IF(AND('治具 設備-ME'!J199="V",'治具 設備-ME'!P199="V"),'治具 設備-ME'!R199," ")</f>
        <v xml:space="preserve"> </v>
      </c>
      <c r="T199" s="39" t="str">
        <f>IF(AND('治具 設備-ME'!J199="V",'治具 設備-ME'!P199="V"),'治具 設備-ME'!S199," ")</f>
        <v xml:space="preserve"> </v>
      </c>
      <c r="U199" s="260"/>
      <c r="V199" s="76" t="str">
        <f t="shared" si="7"/>
        <v xml:space="preserve"> </v>
      </c>
      <c r="W199" s="75"/>
    </row>
    <row r="200" spans="1:23" ht="85.9" customHeight="1">
      <c r="A200" s="47" t="str">
        <f>IF(BOM續頁!AC207="V","延", IF(BOM續頁!AD207="V","新","  "))</f>
        <v xml:space="preserve">  </v>
      </c>
      <c r="B200" s="91">
        <f>BOM續頁!A207</f>
        <v>197</v>
      </c>
      <c r="C200" s="47">
        <f>BOM續頁!K207</f>
        <v>0</v>
      </c>
      <c r="D200" s="47">
        <f>BOM續頁!Q207</f>
        <v>0</v>
      </c>
      <c r="E200" s="33">
        <f>BOM續頁!R207</f>
        <v>0</v>
      </c>
      <c r="F200" s="33">
        <f>BOM續頁!S207</f>
        <v>0</v>
      </c>
      <c r="G200" s="31">
        <f>'治具 設備-ME'!G200</f>
        <v>0</v>
      </c>
      <c r="H200" s="31">
        <f>'治具 設備-ME'!H200</f>
        <v>0</v>
      </c>
      <c r="I200" s="31">
        <f>'治具 設備-ME'!I200</f>
        <v>0</v>
      </c>
      <c r="J200" s="98" t="str">
        <f>IF(AND('治具 設備-ME'!J200="V",'治具 設備-ME'!O200="V"),'治具 設備-ME'!J200," ")</f>
        <v xml:space="preserve"> </v>
      </c>
      <c r="K200" s="47" t="str">
        <f>IF(AND('治具 設備-ME'!J200="V",'治具 設備-ME'!O200="V"),'治具 設備-ME'!K200," ")</f>
        <v xml:space="preserve"> </v>
      </c>
      <c r="L200" s="99" t="str">
        <f>IF(AND('治具 設備-ME'!J200="V",'治具 設備-ME'!O200="V"),'治具 設備-ME'!L200," ")</f>
        <v xml:space="preserve"> </v>
      </c>
      <c r="M200" s="99" t="str">
        <f>IF(AND('治具 設備-ME'!J200="V",'治具 設備-ME'!O200="V"),'治具 設備-ME'!M200," ")</f>
        <v xml:space="preserve"> </v>
      </c>
      <c r="N200" s="260"/>
      <c r="O200" s="76" t="str">
        <f t="shared" si="6"/>
        <v xml:space="preserve"> </v>
      </c>
      <c r="P200" s="75"/>
      <c r="Q200" s="39" t="str">
        <f>IF(AND('治具 設備-ME'!J200="V",'治具 設備-ME'!P200="V"),'治具 設備-ME'!P200," ")</f>
        <v xml:space="preserve"> </v>
      </c>
      <c r="R200" s="39" t="str">
        <f>IF(AND('治具 設備-ME'!J200="V",'治具 設備-ME'!P200="V"),'治具 設備-ME'!Q200," ")</f>
        <v xml:space="preserve"> </v>
      </c>
      <c r="S200" s="39" t="str">
        <f>IF(AND('治具 設備-ME'!J200="V",'治具 設備-ME'!P200="V"),'治具 設備-ME'!R200," ")</f>
        <v xml:space="preserve"> </v>
      </c>
      <c r="T200" s="39" t="str">
        <f>IF(AND('治具 設備-ME'!J200="V",'治具 設備-ME'!P200="V"),'治具 設備-ME'!S200," ")</f>
        <v xml:space="preserve"> </v>
      </c>
      <c r="U200" s="260"/>
      <c r="V200" s="76" t="str">
        <f t="shared" si="7"/>
        <v xml:space="preserve"> </v>
      </c>
      <c r="W200" s="75"/>
    </row>
    <row r="201" spans="1:23" ht="85.9" customHeight="1">
      <c r="A201" s="47" t="str">
        <f>IF(BOM續頁!AC208="V","延", IF(BOM續頁!AD208="V","新","  "))</f>
        <v xml:space="preserve">  </v>
      </c>
      <c r="B201" s="91">
        <f>BOM續頁!A208</f>
        <v>198</v>
      </c>
      <c r="C201" s="47">
        <f>BOM續頁!K208</f>
        <v>0</v>
      </c>
      <c r="D201" s="47">
        <f>BOM續頁!Q208</f>
        <v>0</v>
      </c>
      <c r="E201" s="33">
        <f>BOM續頁!R208</f>
        <v>0</v>
      </c>
      <c r="F201" s="33">
        <f>BOM續頁!S208</f>
        <v>0</v>
      </c>
      <c r="G201" s="31">
        <f>'治具 設備-ME'!G201</f>
        <v>0</v>
      </c>
      <c r="H201" s="31">
        <f>'治具 設備-ME'!H201</f>
        <v>0</v>
      </c>
      <c r="I201" s="31">
        <f>'治具 設備-ME'!I201</f>
        <v>0</v>
      </c>
      <c r="J201" s="98" t="str">
        <f>IF(AND('治具 設備-ME'!J201="V",'治具 設備-ME'!O201="V"),'治具 設備-ME'!J201," ")</f>
        <v xml:space="preserve"> </v>
      </c>
      <c r="K201" s="47" t="str">
        <f>IF(AND('治具 設備-ME'!J201="V",'治具 設備-ME'!O201="V"),'治具 設備-ME'!K201," ")</f>
        <v xml:space="preserve"> </v>
      </c>
      <c r="L201" s="99" t="str">
        <f>IF(AND('治具 設備-ME'!J201="V",'治具 設備-ME'!O201="V"),'治具 設備-ME'!L201," ")</f>
        <v xml:space="preserve"> </v>
      </c>
      <c r="M201" s="99" t="str">
        <f>IF(AND('治具 設備-ME'!J201="V",'治具 設備-ME'!O201="V"),'治具 設備-ME'!M201," ")</f>
        <v xml:space="preserve"> </v>
      </c>
      <c r="N201" s="260"/>
      <c r="O201" s="76" t="str">
        <f t="shared" si="6"/>
        <v xml:space="preserve"> </v>
      </c>
      <c r="P201" s="75"/>
      <c r="Q201" s="39" t="str">
        <f>IF(AND('治具 設備-ME'!J201="V",'治具 設備-ME'!P201="V"),'治具 設備-ME'!P201," ")</f>
        <v xml:space="preserve"> </v>
      </c>
      <c r="R201" s="39" t="str">
        <f>IF(AND('治具 設備-ME'!J201="V",'治具 設備-ME'!P201="V"),'治具 設備-ME'!Q201," ")</f>
        <v xml:space="preserve"> </v>
      </c>
      <c r="S201" s="39" t="str">
        <f>IF(AND('治具 設備-ME'!J201="V",'治具 設備-ME'!P201="V"),'治具 設備-ME'!R201," ")</f>
        <v xml:space="preserve"> </v>
      </c>
      <c r="T201" s="39" t="str">
        <f>IF(AND('治具 設備-ME'!J201="V",'治具 設備-ME'!P201="V"),'治具 設備-ME'!S201," ")</f>
        <v xml:space="preserve"> </v>
      </c>
      <c r="U201" s="260"/>
      <c r="V201" s="76" t="str">
        <f t="shared" si="7"/>
        <v xml:space="preserve"> </v>
      </c>
      <c r="W201" s="75"/>
    </row>
    <row r="202" spans="1:23" ht="85.9" customHeight="1">
      <c r="A202" s="47" t="str">
        <f>IF(BOM續頁!AC209="V","延", IF(BOM續頁!AD209="V","新","  "))</f>
        <v xml:space="preserve">  </v>
      </c>
      <c r="B202" s="91">
        <f>BOM續頁!A209</f>
        <v>199</v>
      </c>
      <c r="C202" s="47">
        <f>BOM續頁!K209</f>
        <v>0</v>
      </c>
      <c r="D202" s="47">
        <f>BOM續頁!Q209</f>
        <v>0</v>
      </c>
      <c r="E202" s="33">
        <f>BOM續頁!R209</f>
        <v>0</v>
      </c>
      <c r="F202" s="33">
        <f>BOM續頁!S209</f>
        <v>0</v>
      </c>
      <c r="G202" s="31">
        <f>'治具 設備-ME'!G202</f>
        <v>0</v>
      </c>
      <c r="H202" s="31">
        <f>'治具 設備-ME'!H202</f>
        <v>0</v>
      </c>
      <c r="I202" s="31">
        <f>'治具 設備-ME'!I202</f>
        <v>0</v>
      </c>
      <c r="J202" s="98" t="str">
        <f>IF(AND('治具 設備-ME'!J202="V",'治具 設備-ME'!O202="V"),'治具 設備-ME'!J202," ")</f>
        <v xml:space="preserve"> </v>
      </c>
      <c r="K202" s="47" t="str">
        <f>IF(AND('治具 設備-ME'!J202="V",'治具 設備-ME'!O202="V"),'治具 設備-ME'!K202," ")</f>
        <v xml:space="preserve"> </v>
      </c>
      <c r="L202" s="99" t="str">
        <f>IF(AND('治具 設備-ME'!J202="V",'治具 設備-ME'!O202="V"),'治具 設備-ME'!L202," ")</f>
        <v xml:space="preserve"> </v>
      </c>
      <c r="M202" s="99" t="str">
        <f>IF(AND('治具 設備-ME'!J202="V",'治具 設備-ME'!O202="V"),'治具 設備-ME'!M202," ")</f>
        <v xml:space="preserve"> </v>
      </c>
      <c r="N202" s="260"/>
      <c r="O202" s="76" t="str">
        <f t="shared" si="6"/>
        <v xml:space="preserve"> </v>
      </c>
      <c r="P202" s="75"/>
      <c r="Q202" s="39" t="str">
        <f>IF(AND('治具 設備-ME'!J202="V",'治具 設備-ME'!P202="V"),'治具 設備-ME'!P202," ")</f>
        <v xml:space="preserve"> </v>
      </c>
      <c r="R202" s="39" t="str">
        <f>IF(AND('治具 設備-ME'!J202="V",'治具 設備-ME'!P202="V"),'治具 設備-ME'!Q202," ")</f>
        <v xml:space="preserve"> </v>
      </c>
      <c r="S202" s="39" t="str">
        <f>IF(AND('治具 設備-ME'!J202="V",'治具 設備-ME'!P202="V"),'治具 設備-ME'!R202," ")</f>
        <v xml:space="preserve"> </v>
      </c>
      <c r="T202" s="39" t="str">
        <f>IF(AND('治具 設備-ME'!J202="V",'治具 設備-ME'!P202="V"),'治具 設備-ME'!S202," ")</f>
        <v xml:space="preserve"> </v>
      </c>
      <c r="U202" s="260"/>
      <c r="V202" s="76" t="str">
        <f t="shared" si="7"/>
        <v xml:space="preserve"> </v>
      </c>
      <c r="W202" s="75"/>
    </row>
    <row r="203" spans="1:23" ht="85.9" customHeight="1">
      <c r="A203" s="47" t="str">
        <f>IF(BOM續頁!AC210="V","延", IF(BOM續頁!AD210="V","新","  "))</f>
        <v xml:space="preserve">  </v>
      </c>
      <c r="B203" s="91">
        <f>BOM續頁!A210</f>
        <v>200</v>
      </c>
      <c r="C203" s="47">
        <f>BOM續頁!K210</f>
        <v>0</v>
      </c>
      <c r="D203" s="47">
        <f>BOM續頁!Q210</f>
        <v>0</v>
      </c>
      <c r="E203" s="33">
        <f>BOM續頁!R210</f>
        <v>0</v>
      </c>
      <c r="F203" s="33">
        <f>BOM續頁!S210</f>
        <v>0</v>
      </c>
      <c r="G203" s="31">
        <f>'治具 設備-ME'!G203</f>
        <v>0</v>
      </c>
      <c r="H203" s="31">
        <f>'治具 設備-ME'!H203</f>
        <v>0</v>
      </c>
      <c r="I203" s="31">
        <f>'治具 設備-ME'!I203</f>
        <v>0</v>
      </c>
      <c r="J203" s="98" t="str">
        <f>IF(AND('治具 設備-ME'!J203="V",'治具 設備-ME'!O203="V"),'治具 設備-ME'!J203," ")</f>
        <v xml:space="preserve"> </v>
      </c>
      <c r="K203" s="47" t="str">
        <f>IF(AND('治具 設備-ME'!J203="V",'治具 設備-ME'!O203="V"),'治具 設備-ME'!K203," ")</f>
        <v xml:space="preserve"> </v>
      </c>
      <c r="L203" s="99" t="str">
        <f>IF(AND('治具 設備-ME'!J203="V",'治具 設備-ME'!O203="V"),'治具 設備-ME'!L203," ")</f>
        <v xml:space="preserve"> </v>
      </c>
      <c r="M203" s="99" t="str">
        <f>IF(AND('治具 設備-ME'!J203="V",'治具 設備-ME'!O203="V"),'治具 設備-ME'!M203," ")</f>
        <v xml:space="preserve"> </v>
      </c>
      <c r="N203" s="260"/>
      <c r="O203" s="76" t="str">
        <f t="shared" si="6"/>
        <v xml:space="preserve"> </v>
      </c>
      <c r="P203" s="75"/>
      <c r="Q203" s="39" t="str">
        <f>IF(AND('治具 設備-ME'!J203="V",'治具 設備-ME'!P203="V"),'治具 設備-ME'!P203," ")</f>
        <v xml:space="preserve"> </v>
      </c>
      <c r="R203" s="39" t="str">
        <f>IF(AND('治具 設備-ME'!J203="V",'治具 設備-ME'!P203="V"),'治具 設備-ME'!Q203," ")</f>
        <v xml:space="preserve"> </v>
      </c>
      <c r="S203" s="39" t="str">
        <f>IF(AND('治具 設備-ME'!J203="V",'治具 設備-ME'!P203="V"),'治具 設備-ME'!R203," ")</f>
        <v xml:space="preserve"> </v>
      </c>
      <c r="T203" s="39" t="str">
        <f>IF(AND('治具 設備-ME'!J203="V",'治具 設備-ME'!P203="V"),'治具 設備-ME'!S203," ")</f>
        <v xml:space="preserve"> </v>
      </c>
      <c r="U203" s="260"/>
      <c r="V203" s="76" t="str">
        <f t="shared" si="7"/>
        <v xml:space="preserve"> </v>
      </c>
      <c r="W203" s="75"/>
    </row>
  </sheetData>
  <sheetProtection sheet="1" objects="1" scenarios="1" selectLockedCells="1"/>
  <autoFilter ref="C3:F104"/>
  <mergeCells count="7">
    <mergeCell ref="U2:W2"/>
    <mergeCell ref="G1:I1"/>
    <mergeCell ref="J1:P1"/>
    <mergeCell ref="G2:M2"/>
    <mergeCell ref="N2:P2"/>
    <mergeCell ref="Q2:T2"/>
    <mergeCell ref="Q1:W1"/>
  </mergeCells>
  <phoneticPr fontId="4" type="noConversion"/>
  <conditionalFormatting sqref="L18">
    <cfRule type="expression" dxfId="20" priority="5">
      <formula>J18="V"</formula>
    </cfRule>
  </conditionalFormatting>
  <conditionalFormatting sqref="N4:N203">
    <cfRule type="expression" dxfId="19" priority="4">
      <formula>J4="V"</formula>
    </cfRule>
  </conditionalFormatting>
  <conditionalFormatting sqref="U4:U203">
    <cfRule type="expression" dxfId="18" priority="3">
      <formula>Q4="V"</formula>
    </cfRule>
  </conditionalFormatting>
  <conditionalFormatting sqref="W4:W203">
    <cfRule type="expression" dxfId="17" priority="2">
      <formula>Q4="V"</formula>
    </cfRule>
  </conditionalFormatting>
  <conditionalFormatting sqref="P4:P203">
    <cfRule type="expression" dxfId="16" priority="1">
      <formula>J4="V"</formula>
    </cfRule>
  </conditionalFormatting>
  <pageMargins left="0.70866141732283472" right="0.70866141732283472" top="0.74803149606299213" bottom="0.74803149606299213" header="0.31496062992125984" footer="0.31496062992125984"/>
  <pageSetup paperSize="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8</vt:i4>
      </vt:variant>
      <vt:variant>
        <vt:lpstr>已命名的範圍</vt:lpstr>
      </vt:variant>
      <vt:variant>
        <vt:i4>10</vt:i4>
      </vt:variant>
    </vt:vector>
  </HeadingPairs>
  <TitlesOfParts>
    <vt:vector size="18" baseType="lpstr">
      <vt:lpstr>BOM首頁</vt:lpstr>
      <vt:lpstr>BOM續頁</vt:lpstr>
      <vt:lpstr>發佈清單</vt:lpstr>
      <vt:lpstr>量_檢具</vt:lpstr>
      <vt:lpstr>試驗</vt:lpstr>
      <vt:lpstr>治具 設備-ME</vt:lpstr>
      <vt:lpstr>治具-工機</vt:lpstr>
      <vt:lpstr>治具 設備-自動化課</vt:lpstr>
      <vt:lpstr>'治具 設備-ME'!_FilterDatabase</vt:lpstr>
      <vt:lpstr>'治具 設備-自動化課'!_FilterDatabase</vt:lpstr>
      <vt:lpstr>'治具-工機'!_FilterDatabase</vt:lpstr>
      <vt:lpstr>量_檢具!_FilterDatabase</vt:lpstr>
      <vt:lpstr>試驗!_FilterDatabase</vt:lpstr>
      <vt:lpstr>BOM首頁!Print_Area</vt:lpstr>
      <vt:lpstr>BOM續頁!Print_Area</vt:lpstr>
      <vt:lpstr>發佈清單!Print_Area</vt:lpstr>
      <vt:lpstr>BOM首頁!Print_Titles</vt:lpstr>
      <vt:lpstr>BOM續頁!Print_Titles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Hsi</dc:creator>
  <cp:lastModifiedBy>HQ2020資訊室 劉亦剛</cp:lastModifiedBy>
  <cp:lastPrinted>2016-03-08T01:34:47Z</cp:lastPrinted>
  <dcterms:created xsi:type="dcterms:W3CDTF">1999-09-17T08:32:48Z</dcterms:created>
  <dcterms:modified xsi:type="dcterms:W3CDTF">2021-01-07T07:33:35Z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2f00ce88-19c1-425f-8a54-07a2712c94ec</vt:lpwstr>
  </property>
</Properties>
</file>