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33600" windowHeight="19260" tabRatio="500" activeTab="9"/>
  </bookViews>
  <sheets>
    <sheet name="Wall" sheetId="1" r:id="rId1"/>
    <sheet name="Parsing" sheetId="2" r:id="rId2"/>
    <sheet name="Abducing" sheetId="3" r:id="rId3"/>
    <sheet name="A.gringo" sheetId="4" r:id="rId4"/>
    <sheet name="A.clasp" sheetId="5" r:id="rId5"/>
    <sheet name="Deducing" sheetId="6" r:id="rId6"/>
    <sheet name="Inducing" sheetId="7" r:id="rId7"/>
    <sheet name="I.gringo" sheetId="8" r:id="rId8"/>
    <sheet name="I.clasp" sheetId="10" r:id="rId9"/>
    <sheet name="RESULTS" sheetId="11" r:id="rId10"/>
    <sheet name="Sheet11" sheetId="12" r:id="rId11"/>
  </sheets>
  <definedNames>
    <definedName name="_2014.24.06_10_56_22_v0.5.0" localSheetId="0">Wall!$B$1:$M$10</definedName>
    <definedName name="_2014.24.06_14_49_17_v0.5.0" localSheetId="0">Wall!$A$1:$M$12</definedName>
    <definedName name="a.clasp" localSheetId="4">A.clasp!$A$1:$N$13</definedName>
    <definedName name="a.gringo" localSheetId="3">A.gringo!$A$1:$N$13</definedName>
    <definedName name="abducing" localSheetId="2">Abducing!$A$1:$N$13</definedName>
    <definedName name="deducing" localSheetId="5">Deducing!$A$1:$N$13</definedName>
    <definedName name="i.clasp" localSheetId="8">I.clasp!$A$1:$N$13</definedName>
    <definedName name="i.gringo" localSheetId="7">I.gringo!$A$1:$N$13</definedName>
    <definedName name="inducing" localSheetId="6">Inducing!$A$1:$N$13</definedName>
    <definedName name="parsing" localSheetId="1">Parsing!$A$1:$N$12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1" l="1"/>
  <c r="M4" i="11"/>
  <c r="M5" i="11"/>
  <c r="M6" i="11"/>
  <c r="M7" i="11"/>
  <c r="M8" i="11"/>
  <c r="M9" i="11"/>
  <c r="M10" i="11"/>
  <c r="M11" i="11"/>
  <c r="M12" i="11"/>
  <c r="M2" i="11"/>
  <c r="O3" i="11"/>
  <c r="O4" i="11"/>
  <c r="O5" i="11"/>
  <c r="O6" i="11"/>
  <c r="O7" i="11"/>
  <c r="O8" i="11"/>
  <c r="O9" i="11"/>
  <c r="O10" i="11"/>
  <c r="O11" i="11"/>
  <c r="O12" i="11"/>
  <c r="O2" i="11"/>
  <c r="C15" i="12"/>
  <c r="D15" i="12"/>
  <c r="E15" i="12"/>
  <c r="F15" i="12"/>
  <c r="G15" i="12"/>
  <c r="H15" i="12"/>
  <c r="I15" i="12"/>
  <c r="J15" i="12"/>
  <c r="K15" i="12"/>
  <c r="L15" i="12"/>
  <c r="C17" i="12"/>
  <c r="D17" i="12"/>
  <c r="E17" i="12"/>
  <c r="F17" i="12"/>
  <c r="G17" i="12"/>
  <c r="H17" i="12"/>
  <c r="I17" i="12"/>
  <c r="J17" i="12"/>
  <c r="K17" i="12"/>
  <c r="L17" i="12"/>
  <c r="C18" i="12"/>
  <c r="D18" i="12"/>
  <c r="E18" i="12"/>
  <c r="F18" i="12"/>
  <c r="G18" i="12"/>
  <c r="H18" i="12"/>
  <c r="I18" i="12"/>
  <c r="J18" i="12"/>
  <c r="K18" i="12"/>
  <c r="L18" i="12"/>
  <c r="B18" i="12"/>
  <c r="B17" i="12"/>
  <c r="B15" i="12"/>
  <c r="B3" i="11"/>
  <c r="C3" i="11"/>
  <c r="D3" i="11"/>
  <c r="E3" i="11"/>
  <c r="F3" i="11"/>
  <c r="G3" i="11"/>
  <c r="H3" i="11"/>
  <c r="I3" i="11"/>
  <c r="J3" i="11"/>
  <c r="K3" i="11"/>
  <c r="L3" i="11"/>
  <c r="C5" i="11"/>
  <c r="D5" i="11"/>
  <c r="H5" i="11"/>
  <c r="I5" i="11"/>
  <c r="B4" i="11"/>
  <c r="C4" i="11"/>
  <c r="D4" i="11"/>
  <c r="E4" i="11"/>
  <c r="F4" i="11"/>
  <c r="G4" i="11"/>
  <c r="H4" i="11"/>
  <c r="I4" i="11"/>
  <c r="J4" i="11"/>
  <c r="K4" i="11"/>
  <c r="L4" i="11"/>
  <c r="C6" i="11"/>
  <c r="D6" i="11"/>
  <c r="H6" i="11"/>
  <c r="I6" i="11"/>
  <c r="B5" i="11"/>
  <c r="E5" i="11"/>
  <c r="F5" i="11"/>
  <c r="G5" i="11"/>
  <c r="J5" i="11"/>
  <c r="K5" i="11"/>
  <c r="L5" i="11"/>
  <c r="C7" i="11"/>
  <c r="D7" i="11"/>
  <c r="H7" i="11"/>
  <c r="I7" i="11"/>
  <c r="B6" i="11"/>
  <c r="E6" i="11"/>
  <c r="F6" i="11"/>
  <c r="G6" i="11"/>
  <c r="J6" i="11"/>
  <c r="K6" i="11"/>
  <c r="L6" i="11"/>
  <c r="C8" i="11"/>
  <c r="D8" i="11"/>
  <c r="H8" i="11"/>
  <c r="I8" i="11"/>
  <c r="B7" i="11"/>
  <c r="E7" i="11"/>
  <c r="F7" i="11"/>
  <c r="G7" i="11"/>
  <c r="J7" i="11"/>
  <c r="K7" i="11"/>
  <c r="L7" i="11"/>
  <c r="C9" i="11"/>
  <c r="D9" i="11"/>
  <c r="H9" i="11"/>
  <c r="I9" i="11"/>
  <c r="B8" i="11"/>
  <c r="E8" i="11"/>
  <c r="F8" i="11"/>
  <c r="G8" i="11"/>
  <c r="J8" i="11"/>
  <c r="K8" i="11"/>
  <c r="L8" i="11"/>
  <c r="C10" i="11"/>
  <c r="D10" i="11"/>
  <c r="H10" i="11"/>
  <c r="I10" i="11"/>
  <c r="B9" i="11"/>
  <c r="E9" i="11"/>
  <c r="F9" i="11"/>
  <c r="G9" i="11"/>
  <c r="J9" i="11"/>
  <c r="K9" i="11"/>
  <c r="L9" i="11"/>
  <c r="C11" i="11"/>
  <c r="D11" i="11"/>
  <c r="H11" i="11"/>
  <c r="I11" i="11"/>
  <c r="B10" i="11"/>
  <c r="E10" i="11"/>
  <c r="F10" i="11"/>
  <c r="G10" i="11"/>
  <c r="J10" i="11"/>
  <c r="K10" i="11"/>
  <c r="L10" i="11"/>
  <c r="C12" i="11"/>
  <c r="D12" i="11"/>
  <c r="H12" i="11"/>
  <c r="I12" i="11"/>
  <c r="B11" i="11"/>
  <c r="E11" i="11"/>
  <c r="F11" i="11"/>
  <c r="G11" i="11"/>
  <c r="J11" i="11"/>
  <c r="K11" i="11"/>
  <c r="L11" i="11"/>
  <c r="B12" i="11"/>
  <c r="E12" i="11"/>
  <c r="F12" i="11"/>
  <c r="G12" i="11"/>
  <c r="J12" i="11"/>
  <c r="K12" i="11"/>
  <c r="L12" i="1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6" i="10"/>
  <c r="P6" i="10"/>
  <c r="Q6" i="10"/>
  <c r="O7" i="10"/>
  <c r="P7" i="10"/>
  <c r="Q7" i="10"/>
  <c r="O8" i="10"/>
  <c r="P8" i="10"/>
  <c r="Q8" i="10"/>
  <c r="O9" i="10"/>
  <c r="P9" i="10"/>
  <c r="Q9" i="10"/>
  <c r="O10" i="10"/>
  <c r="P10" i="10"/>
  <c r="Q10" i="10"/>
  <c r="O11" i="10"/>
  <c r="P11" i="10"/>
  <c r="Q11" i="10"/>
  <c r="O7" i="8"/>
  <c r="P7" i="8"/>
  <c r="Q7" i="8"/>
  <c r="O8" i="8"/>
  <c r="P8" i="8"/>
  <c r="Q8" i="8"/>
  <c r="O9" i="8"/>
  <c r="P9" i="8"/>
  <c r="Q9" i="8"/>
  <c r="O6" i="7"/>
  <c r="P6" i="7"/>
  <c r="Q6" i="7"/>
  <c r="O7" i="7"/>
  <c r="P7" i="7"/>
  <c r="Q7" i="7"/>
  <c r="O8" i="7"/>
  <c r="P8" i="7"/>
  <c r="Q8" i="7"/>
  <c r="O9" i="7"/>
  <c r="P9" i="7"/>
  <c r="Q9" i="7"/>
  <c r="O10" i="7"/>
  <c r="P10" i="7"/>
  <c r="Q10" i="7"/>
  <c r="O11" i="7"/>
  <c r="P11" i="7"/>
  <c r="Q11" i="7"/>
  <c r="O6" i="6"/>
  <c r="P6" i="6"/>
  <c r="Q6" i="6"/>
  <c r="O7" i="6"/>
  <c r="P7" i="6"/>
  <c r="Q7" i="6"/>
  <c r="O8" i="6"/>
  <c r="P8" i="6"/>
  <c r="Q8" i="6"/>
  <c r="O9" i="6"/>
  <c r="P9" i="6"/>
  <c r="Q9" i="6"/>
  <c r="O10" i="6"/>
  <c r="P10" i="6"/>
  <c r="Q10" i="6"/>
  <c r="O7" i="5"/>
  <c r="P7" i="5"/>
  <c r="Q7" i="5"/>
  <c r="O8" i="5"/>
  <c r="P8" i="5"/>
  <c r="Q8" i="5"/>
  <c r="O9" i="5"/>
  <c r="P9" i="5"/>
  <c r="Q9" i="5"/>
  <c r="O10" i="5"/>
  <c r="P10" i="5"/>
  <c r="Q10" i="5"/>
  <c r="O11" i="5"/>
  <c r="P11" i="5"/>
  <c r="Q11" i="5"/>
  <c r="O7" i="4"/>
  <c r="P7" i="4"/>
  <c r="Q7" i="4"/>
  <c r="O8" i="4"/>
  <c r="P8" i="4"/>
  <c r="Q8" i="4"/>
  <c r="O9" i="4"/>
  <c r="P9" i="4"/>
  <c r="Q9" i="4"/>
  <c r="O10" i="4"/>
  <c r="P10" i="4"/>
  <c r="Q10" i="4"/>
  <c r="O11" i="4"/>
  <c r="P11" i="4"/>
  <c r="Q11" i="4"/>
  <c r="O12" i="4"/>
  <c r="P12" i="4"/>
  <c r="Q12" i="4"/>
  <c r="O6" i="3"/>
  <c r="P6" i="3"/>
  <c r="Q6" i="3"/>
  <c r="O7" i="3"/>
  <c r="P7" i="3"/>
  <c r="Q7" i="3"/>
  <c r="O8" i="3"/>
  <c r="P8" i="3"/>
  <c r="Q8" i="3"/>
  <c r="O9" i="3"/>
  <c r="P9" i="3"/>
  <c r="Q9" i="3"/>
  <c r="O10" i="3"/>
  <c r="P10" i="3"/>
  <c r="Q10" i="3"/>
  <c r="O11" i="3"/>
  <c r="P11" i="3"/>
  <c r="Q11" i="3"/>
  <c r="O12" i="3"/>
  <c r="P12" i="3"/>
  <c r="Q12" i="3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Q3" i="6"/>
  <c r="Q3" i="7"/>
  <c r="Q3" i="8"/>
  <c r="Q3" i="10"/>
  <c r="Q4" i="6"/>
  <c r="Q4" i="7"/>
  <c r="Q4" i="8"/>
  <c r="Q4" i="10"/>
  <c r="Q5" i="6"/>
  <c r="Q5" i="7"/>
  <c r="Q5" i="8"/>
  <c r="Q5" i="10"/>
  <c r="Q6" i="8"/>
  <c r="Q10" i="8"/>
  <c r="Q11" i="6"/>
  <c r="Q11" i="8"/>
  <c r="Q12" i="6"/>
  <c r="Q12" i="7"/>
  <c r="Q12" i="8"/>
  <c r="Q12" i="10"/>
  <c r="Q3" i="2"/>
  <c r="Q3" i="3"/>
  <c r="Q3" i="4"/>
  <c r="Q3" i="5"/>
  <c r="Q2" i="1"/>
  <c r="B2" i="11"/>
  <c r="Q4" i="2"/>
  <c r="Q4" i="3"/>
  <c r="Q4" i="4"/>
  <c r="Q4" i="5"/>
  <c r="Q5" i="2"/>
  <c r="Q5" i="3"/>
  <c r="Q5" i="4"/>
  <c r="Q5" i="5"/>
  <c r="Q6" i="2"/>
  <c r="Q6" i="4"/>
  <c r="Q6" i="5"/>
  <c r="Q12" i="5"/>
  <c r="Q2" i="10"/>
  <c r="K2" i="11"/>
  <c r="Q2" i="8"/>
  <c r="J2" i="11"/>
  <c r="Q2" i="7"/>
  <c r="I2" i="11"/>
  <c r="Q2" i="6"/>
  <c r="H2" i="11"/>
  <c r="Q2" i="5"/>
  <c r="F2" i="11"/>
  <c r="Q2" i="4"/>
  <c r="E2" i="11"/>
  <c r="Q2" i="3"/>
  <c r="D2" i="11"/>
  <c r="Q2" i="2"/>
  <c r="C2" i="11"/>
  <c r="P12" i="10"/>
  <c r="O12" i="10"/>
  <c r="P5" i="10"/>
  <c r="O5" i="10"/>
  <c r="P4" i="10"/>
  <c r="O4" i="10"/>
  <c r="P3" i="10"/>
  <c r="O3" i="10"/>
  <c r="P2" i="10"/>
  <c r="O2" i="10"/>
  <c r="P12" i="8"/>
  <c r="O12" i="8"/>
  <c r="P11" i="8"/>
  <c r="O11" i="8"/>
  <c r="P10" i="8"/>
  <c r="O10" i="8"/>
  <c r="P6" i="8"/>
  <c r="O6" i="8"/>
  <c r="P5" i="8"/>
  <c r="O5" i="8"/>
  <c r="P4" i="8"/>
  <c r="O4" i="8"/>
  <c r="P3" i="8"/>
  <c r="O3" i="8"/>
  <c r="P2" i="8"/>
  <c r="O2" i="8"/>
  <c r="P12" i="7"/>
  <c r="O12" i="7"/>
  <c r="P5" i="7"/>
  <c r="O5" i="7"/>
  <c r="P4" i="7"/>
  <c r="O4" i="7"/>
  <c r="P3" i="7"/>
  <c r="O3" i="7"/>
  <c r="P2" i="7"/>
  <c r="O2" i="7"/>
  <c r="P12" i="6"/>
  <c r="O12" i="6"/>
  <c r="P11" i="6"/>
  <c r="O11" i="6"/>
  <c r="P5" i="6"/>
  <c r="O5" i="6"/>
  <c r="P4" i="6"/>
  <c r="O4" i="6"/>
  <c r="P3" i="6"/>
  <c r="O3" i="6"/>
  <c r="P2" i="6"/>
  <c r="O2" i="6"/>
  <c r="P12" i="5"/>
  <c r="O12" i="5"/>
  <c r="P6" i="5"/>
  <c r="O6" i="5"/>
  <c r="P5" i="5"/>
  <c r="O5" i="5"/>
  <c r="P4" i="5"/>
  <c r="O4" i="5"/>
  <c r="P3" i="5"/>
  <c r="O3" i="5"/>
  <c r="P2" i="5"/>
  <c r="O2" i="5"/>
  <c r="P6" i="4"/>
  <c r="O6" i="4"/>
  <c r="P5" i="4"/>
  <c r="O5" i="4"/>
  <c r="P4" i="4"/>
  <c r="O4" i="4"/>
  <c r="P3" i="4"/>
  <c r="O3" i="4"/>
  <c r="P2" i="4"/>
  <c r="O2" i="4"/>
  <c r="P5" i="3"/>
  <c r="O5" i="3"/>
  <c r="P4" i="3"/>
  <c r="O4" i="3"/>
  <c r="P3" i="3"/>
  <c r="O3" i="3"/>
  <c r="P2" i="3"/>
  <c r="O2" i="3"/>
  <c r="P6" i="2"/>
  <c r="O6" i="2"/>
  <c r="P5" i="2"/>
  <c r="O5" i="2"/>
  <c r="P4" i="2"/>
  <c r="O4" i="2"/>
  <c r="P3" i="2"/>
  <c r="O3" i="2"/>
  <c r="P2" i="2"/>
  <c r="O2" i="2"/>
  <c r="O2" i="1"/>
  <c r="P2" i="1"/>
  <c r="L2" i="11"/>
  <c r="G2" i="11"/>
</calcChain>
</file>

<file path=xl/connections.xml><?xml version="1.0" encoding="utf-8"?>
<connections xmlns="http://schemas.openxmlformats.org/spreadsheetml/2006/main">
  <connection id="1" name="2014.24.06-10/56/22-v0.5.0.csv" type="6" refreshedVersion="0" background="1" saveData="1">
    <textPr fileType="mac" sourceFile="Samsung SSD:Users:stefano:Documents:workspace:bristol:XHAIL:csvs:2014.24.06-10/56/22-v0.5.0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4.24.06-14/49/17-v0.5.0.csv" type="6" refreshedVersion="0" background="1" saveData="1">
    <textPr fileType="mac" sourceFile="Samsung SSD:Users:stefano:Documents:workspace:bristol:XHAIL:2014.24.06-14/49/17-v0.5.0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.clasp.csv" type="6" refreshedVersion="0" background="1" saveData="1">
    <textPr fileType="mac" sourceFile="Samsung SSD:Users:stefano:Documents:workspace:bristol:XHAIL:csvs:a.clasp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.gringo.csv" type="6" refreshedVersion="0" background="1" saveData="1">
    <textPr fileType="mac" sourceFile="Samsung SSD:Users:stefano:Documents:workspace:bristol:XHAIL:csvs:a.gringo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bducing.csv" type="6" refreshedVersion="0" background="1" saveData="1">
    <textPr fileType="mac" sourceFile="Samsung SSD:Users:stefano:Documents:workspace:bristol:XHAIL:csvs:abducing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ducing.csv" type="6" refreshedVersion="0" background="1" saveData="1">
    <textPr fileType="mac" sourceFile="Samsung SSD:Users:stefano:Documents:workspace:bristol:XHAIL:csvs:deducing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i.clasp.csv" type="6" refreshedVersion="0" background="1" saveData="1">
    <textPr fileType="mac" sourceFile="Samsung SSD:Users:stefano:Documents:workspace:bristol:XHAIL:csvs:i.clasp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i.gringo.csv" type="6" refreshedVersion="0" background="1" saveData="1">
    <textPr fileType="mac" sourceFile="Samsung SSD:Users:stefano:Documents:workspace:bristol:XHAIL:csvs:i.gringo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inducing.csv" type="6" refreshedVersion="0" background="1" saveData="1">
    <textPr fileType="mac" sourceFile="Samsung SSD:Users:stefano:Documents:workspace:bristol:XHAIL:csvs:inducing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parsing.csv" type="6" refreshedVersion="0" background="1" saveData="1">
    <textPr fileType="mac" sourceFile="Samsung SSD:Users:stefano:Documents:workspace:bristol:XHAIL:csvs:parsing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<sst xmlns="http://schemas.openxmlformats.org/spreadsheetml/2006/main" count="291" uniqueCount="50">
  <si>
    <t>Problem</t>
  </si>
  <si>
    <t>Batch-1</t>
  </si>
  <si>
    <t>Batch-2</t>
  </si>
  <si>
    <t>Batch-3</t>
  </si>
  <si>
    <t>Batch-4</t>
  </si>
  <si>
    <t>Batch-5</t>
  </si>
  <si>
    <t>Batch-6</t>
  </si>
  <si>
    <t>Batch-7</t>
  </si>
  <si>
    <t>Batch-8</t>
  </si>
  <si>
    <t>Batch-9</t>
  </si>
  <si>
    <t>Batch-10</t>
  </si>
  <si>
    <t>Batch-11</t>
  </si>
  <si>
    <t>Batch-12</t>
  </si>
  <si>
    <t>example1.lp</t>
  </si>
  <si>
    <t>example2.lp</t>
  </si>
  <si>
    <t>example3.lp</t>
  </si>
  <si>
    <t>penguins_simple.lp</t>
  </si>
  <si>
    <t>penguins_unfeasible.lp</t>
  </si>
  <si>
    <t>phone4_ded.lp</t>
  </si>
  <si>
    <t>phone4_abd.lp</t>
  </si>
  <si>
    <t>phone4_ind.lp</t>
  </si>
  <si>
    <t>phone4_complex.lp</t>
  </si>
  <si>
    <t>phone4_hard.lp</t>
  </si>
  <si>
    <t>phone4_hardest.lp</t>
  </si>
  <si>
    <t>Wall</t>
  </si>
  <si>
    <t>Parsing</t>
  </si>
  <si>
    <t>Abducing</t>
  </si>
  <si>
    <t>A.gringo</t>
  </si>
  <si>
    <t>A.clasp</t>
  </si>
  <si>
    <t>Deducing</t>
  </si>
  <si>
    <t>Inducing</t>
  </si>
  <si>
    <t>I.gringo</t>
  </si>
  <si>
    <t>I.clasp</t>
  </si>
  <si>
    <t>A.other</t>
  </si>
  <si>
    <t>I.other</t>
  </si>
  <si>
    <t>other</t>
  </si>
  <si>
    <t>Min</t>
  </si>
  <si>
    <t>Max</t>
  </si>
  <si>
    <t>Avg</t>
  </si>
  <si>
    <t>examples/example1.lp</t>
  </si>
  <si>
    <t>examples/example2.lp</t>
  </si>
  <si>
    <t>examples/example3.lp</t>
  </si>
  <si>
    <t>examples/penguins_simple.lp</t>
  </si>
  <si>
    <t>examples/penguins_unfeasible.lp</t>
  </si>
  <si>
    <t>examples/phone4_abd.lp</t>
  </si>
  <si>
    <t>examples/phone4_complex.lp</t>
  </si>
  <si>
    <t>examples/phone4_ded.lp</t>
  </si>
  <si>
    <t>examples/phone4_hard.lp</t>
  </si>
  <si>
    <t>examples/phone4_hardest.lp</t>
  </si>
  <si>
    <t>examples/phone4_ind.lp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</si>
</sst>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2014.24.06-14/49/17-v0.5.0" connectionId="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.clasp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4.24.06-10/56/22-v0.5.0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arsing" connectionId="10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bducing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.gringo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.clasp" connectionId="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educing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ducing" connectionId="9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.gringo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O2" sqref="O2:Q12"/>
    </sheetView>
  </sheetViews>
  <sheetFormatPr baseColWidth="10" defaultRowHeight="15" x14ac:dyDescent="0"/>
  <cols>
    <col min="1" max="1" width="28.5" bestFit="1" customWidth="1"/>
    <col min="2" max="10" width="7.5" bestFit="1" customWidth="1"/>
    <col min="11" max="13" width="8.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36</v>
      </c>
      <c r="P1" t="s">
        <v>37</v>
      </c>
      <c r="Q1" t="s">
        <v>38</v>
      </c>
    </row>
    <row r="2" spans="1:17">
      <c r="A2" t="s">
        <v>39</v>
      </c>
      <c r="B2">
        <v>0.65100000000000002</v>
      </c>
      <c r="C2">
        <v>0.64500000000000002</v>
      </c>
      <c r="D2">
        <v>0.65400000000000003</v>
      </c>
      <c r="E2">
        <v>0.628</v>
      </c>
      <c r="F2">
        <v>0.64500000000000002</v>
      </c>
      <c r="G2">
        <v>0.627</v>
      </c>
      <c r="H2">
        <v>0.66400000000000003</v>
      </c>
      <c r="I2">
        <v>0.68100000000000005</v>
      </c>
      <c r="J2">
        <v>0.68400000000000005</v>
      </c>
      <c r="K2">
        <v>0.64</v>
      </c>
      <c r="L2">
        <v>0.63500000000000001</v>
      </c>
      <c r="M2">
        <v>0.626</v>
      </c>
      <c r="O2">
        <f>MIN($B2:$M2)</f>
        <v>0.626</v>
      </c>
      <c r="P2">
        <f>MAX($B2:$M2)</f>
        <v>0.68400000000000005</v>
      </c>
      <c r="Q2">
        <f>(SUM($B2:$M2)-MIN($B2:$M2)-MAX($B2:M2))/(COUNT($B2:M2)-2)</f>
        <v>0.64700000000000002</v>
      </c>
    </row>
    <row r="3" spans="1:17">
      <c r="A3" t="s">
        <v>40</v>
      </c>
      <c r="B3">
        <v>0.68100000000000005</v>
      </c>
      <c r="C3">
        <v>0.66100000000000003</v>
      </c>
      <c r="D3">
        <v>0.66600000000000004</v>
      </c>
      <c r="E3">
        <v>0.67400000000000004</v>
      </c>
      <c r="F3">
        <v>0.65100000000000002</v>
      </c>
      <c r="G3">
        <v>0.66900000000000004</v>
      </c>
      <c r="H3">
        <v>0.67400000000000004</v>
      </c>
      <c r="I3">
        <v>0.68300000000000005</v>
      </c>
      <c r="J3">
        <v>0.67600000000000005</v>
      </c>
      <c r="K3">
        <v>0.67800000000000005</v>
      </c>
      <c r="L3">
        <v>0.67500000000000004</v>
      </c>
      <c r="M3">
        <v>0.65800000000000003</v>
      </c>
      <c r="O3">
        <f t="shared" ref="O3:O12" si="0">MIN($B3:$M3)</f>
        <v>0.65100000000000002</v>
      </c>
      <c r="P3">
        <f t="shared" ref="P3:P12" si="1">MAX($B3:$M3)</f>
        <v>0.68300000000000005</v>
      </c>
      <c r="Q3">
        <f>(SUM($B3:$M3)-MIN($B3:$M3)-MAX($B3:M3))/(COUNT($B3:M3)-2)</f>
        <v>0.67120000000000013</v>
      </c>
    </row>
    <row r="4" spans="1:17">
      <c r="A4" t="s">
        <v>41</v>
      </c>
      <c r="B4">
        <v>0.69699999999999995</v>
      </c>
      <c r="C4">
        <v>0.68200000000000005</v>
      </c>
      <c r="D4">
        <v>0.67900000000000005</v>
      </c>
      <c r="E4">
        <v>0.69299999999999995</v>
      </c>
      <c r="F4">
        <v>0.69799999999999995</v>
      </c>
      <c r="G4">
        <v>0.68500000000000005</v>
      </c>
      <c r="H4">
        <v>0.68300000000000005</v>
      </c>
      <c r="I4">
        <v>0.74399999999999999</v>
      </c>
      <c r="J4">
        <v>0.69699999999999995</v>
      </c>
      <c r="K4">
        <v>0.66800000000000004</v>
      </c>
      <c r="L4">
        <v>0.69</v>
      </c>
      <c r="M4">
        <v>0.70099999999999996</v>
      </c>
      <c r="O4">
        <f t="shared" si="0"/>
        <v>0.66800000000000004</v>
      </c>
      <c r="P4">
        <f t="shared" si="1"/>
        <v>0.74399999999999999</v>
      </c>
      <c r="Q4">
        <f>(SUM($B4:$M4)-MIN($B4:$M4)-MAX($B4:M4))/(COUNT($B4:M4)-2)</f>
        <v>0.6905</v>
      </c>
    </row>
    <row r="5" spans="1:17">
      <c r="A5" t="s">
        <v>42</v>
      </c>
      <c r="B5">
        <v>0.67800000000000005</v>
      </c>
      <c r="C5">
        <v>0.64800000000000002</v>
      </c>
      <c r="D5">
        <v>0.64900000000000002</v>
      </c>
      <c r="E5">
        <v>0.67100000000000004</v>
      </c>
      <c r="F5">
        <v>0.66400000000000003</v>
      </c>
      <c r="G5">
        <v>0.66900000000000004</v>
      </c>
      <c r="H5">
        <v>0.67100000000000004</v>
      </c>
      <c r="I5">
        <v>0.65300000000000002</v>
      </c>
      <c r="J5">
        <v>0.65800000000000003</v>
      </c>
      <c r="K5">
        <v>0.65900000000000003</v>
      </c>
      <c r="L5">
        <v>0.66600000000000004</v>
      </c>
      <c r="M5">
        <v>0.64600000000000002</v>
      </c>
      <c r="O5">
        <f t="shared" si="0"/>
        <v>0.64600000000000002</v>
      </c>
      <c r="P5">
        <f t="shared" si="1"/>
        <v>0.67800000000000005</v>
      </c>
      <c r="Q5">
        <f>(SUM($B5:$M5)-MIN($B5:$M5)-MAX($B5:M5))/(COUNT($B5:M5)-2)</f>
        <v>0.66080000000000017</v>
      </c>
    </row>
    <row r="6" spans="1:17">
      <c r="A6" t="s">
        <v>43</v>
      </c>
      <c r="B6">
        <v>0.68100000000000005</v>
      </c>
      <c r="C6">
        <v>0.66200000000000003</v>
      </c>
      <c r="D6">
        <v>0.61799999999999999</v>
      </c>
      <c r="E6">
        <v>0.63200000000000001</v>
      </c>
      <c r="F6">
        <v>0.64300000000000002</v>
      </c>
      <c r="G6">
        <v>0.63800000000000001</v>
      </c>
      <c r="H6">
        <v>0.63400000000000001</v>
      </c>
      <c r="I6">
        <v>0.64400000000000002</v>
      </c>
      <c r="J6">
        <v>0.66300000000000003</v>
      </c>
      <c r="K6">
        <v>0.66700000000000004</v>
      </c>
      <c r="L6">
        <v>0.64700000000000002</v>
      </c>
      <c r="M6">
        <v>0.64500000000000002</v>
      </c>
      <c r="O6">
        <f t="shared" si="0"/>
        <v>0.61799999999999999</v>
      </c>
      <c r="P6">
        <f t="shared" si="1"/>
        <v>0.68100000000000005</v>
      </c>
      <c r="Q6">
        <f>(SUM($B6:$M6)-MIN($B6:$M6)-MAX($B6:M6))/(COUNT($B6:M6)-2)</f>
        <v>0.64750000000000008</v>
      </c>
    </row>
    <row r="7" spans="1:17">
      <c r="A7" t="s">
        <v>46</v>
      </c>
      <c r="B7">
        <v>8.0909999999999993</v>
      </c>
      <c r="C7">
        <v>7.9009999999999998</v>
      </c>
      <c r="D7">
        <v>7.96</v>
      </c>
      <c r="E7">
        <v>7.9340000000000002</v>
      </c>
      <c r="F7">
        <v>7.5810000000000004</v>
      </c>
      <c r="G7">
        <v>8.2829999999999995</v>
      </c>
      <c r="H7">
        <v>7.9829999999999997</v>
      </c>
      <c r="I7">
        <v>7.8010000000000002</v>
      </c>
      <c r="J7">
        <v>7.7229999999999999</v>
      </c>
      <c r="K7">
        <v>8.0220000000000002</v>
      </c>
      <c r="L7">
        <v>8.093</v>
      </c>
      <c r="M7">
        <v>7.9690000000000003</v>
      </c>
      <c r="O7">
        <f t="shared" si="0"/>
        <v>7.5810000000000004</v>
      </c>
      <c r="P7">
        <f t="shared" si="1"/>
        <v>8.2829999999999995</v>
      </c>
      <c r="Q7">
        <f>(SUM($B7:$M7)-MIN($B7:$M7)-MAX($B7:M7))/(COUNT($B7:M7)-2)</f>
        <v>7.9477000000000002</v>
      </c>
    </row>
    <row r="8" spans="1:17">
      <c r="A8" t="s">
        <v>44</v>
      </c>
      <c r="B8">
        <v>8.0129999999999999</v>
      </c>
      <c r="C8">
        <v>8.1170000000000009</v>
      </c>
      <c r="D8">
        <v>7.7320000000000002</v>
      </c>
      <c r="E8">
        <v>8.4280000000000008</v>
      </c>
      <c r="F8">
        <v>8.2750000000000004</v>
      </c>
      <c r="G8">
        <v>8.3729999999999993</v>
      </c>
      <c r="H8">
        <v>7.5339999999999998</v>
      </c>
      <c r="I8">
        <v>8.1010000000000009</v>
      </c>
      <c r="J8">
        <v>8.1590000000000007</v>
      </c>
      <c r="K8">
        <v>7.9260000000000002</v>
      </c>
      <c r="L8">
        <v>7.6760000000000002</v>
      </c>
      <c r="M8">
        <v>7.9349999999999996</v>
      </c>
      <c r="O8">
        <f t="shared" si="0"/>
        <v>7.5339999999999998</v>
      </c>
      <c r="P8">
        <f t="shared" si="1"/>
        <v>8.4280000000000008</v>
      </c>
      <c r="Q8">
        <f>(SUM($B8:$M8)-MIN($B8:$M8)-MAX($B8:M8))/(COUNT($B8:M8)-2)</f>
        <v>8.0307000000000013</v>
      </c>
    </row>
    <row r="9" spans="1:17">
      <c r="A9" t="s">
        <v>49</v>
      </c>
      <c r="B9">
        <v>7.4969999999999999</v>
      </c>
      <c r="C9">
        <v>7.6079999999999997</v>
      </c>
      <c r="D9">
        <v>7.9109999999999996</v>
      </c>
      <c r="E9">
        <v>15.288</v>
      </c>
      <c r="F9">
        <v>7.9340000000000002</v>
      </c>
      <c r="G9">
        <v>7.8780000000000001</v>
      </c>
      <c r="H9">
        <v>7.8250000000000002</v>
      </c>
      <c r="I9">
        <v>8.1329999999999991</v>
      </c>
      <c r="J9">
        <v>8.0649999999999995</v>
      </c>
      <c r="K9">
        <v>7.8769999999999998</v>
      </c>
      <c r="L9">
        <v>7.8330000000000002</v>
      </c>
      <c r="M9">
        <v>7.718</v>
      </c>
      <c r="O9">
        <f t="shared" si="0"/>
        <v>7.4969999999999999</v>
      </c>
      <c r="P9">
        <f t="shared" si="1"/>
        <v>15.288</v>
      </c>
      <c r="Q9">
        <f>(SUM($B9:$M9)-MIN($B9:$M9)-MAX($B9:M9))/(COUNT($B9:M9)-2)</f>
        <v>7.8781999999999996</v>
      </c>
    </row>
    <row r="10" spans="1:17">
      <c r="A10" t="s">
        <v>45</v>
      </c>
      <c r="B10">
        <v>8.1489999999999991</v>
      </c>
      <c r="C10">
        <v>8.0690000000000008</v>
      </c>
      <c r="D10">
        <v>7.78</v>
      </c>
      <c r="E10">
        <v>7.8609999999999998</v>
      </c>
      <c r="F10">
        <v>8.1620000000000008</v>
      </c>
      <c r="G10">
        <v>8.0570000000000004</v>
      </c>
      <c r="H10">
        <v>7.5730000000000004</v>
      </c>
      <c r="I10">
        <v>7.9480000000000004</v>
      </c>
      <c r="J10">
        <v>7.84</v>
      </c>
      <c r="K10">
        <v>8.14</v>
      </c>
      <c r="L10">
        <v>8.2469999999999999</v>
      </c>
      <c r="M10">
        <v>7.9349999999999996</v>
      </c>
      <c r="O10">
        <f t="shared" si="0"/>
        <v>7.5730000000000004</v>
      </c>
      <c r="P10">
        <f t="shared" si="1"/>
        <v>8.2469999999999999</v>
      </c>
      <c r="Q10">
        <f>(SUM($B10:$M10)-MIN($B10:$M10)-MAX($B10:M10))/(COUNT($B10:M10)-2)</f>
        <v>7.9941000000000013</v>
      </c>
    </row>
    <row r="11" spans="1:17">
      <c r="A11" t="s">
        <v>47</v>
      </c>
      <c r="B11">
        <v>8.1649999999999991</v>
      </c>
      <c r="C11">
        <v>7.85</v>
      </c>
      <c r="D11">
        <v>7.9340000000000002</v>
      </c>
      <c r="E11">
        <v>7.8970000000000002</v>
      </c>
      <c r="F11">
        <v>8.2439999999999998</v>
      </c>
      <c r="G11">
        <v>8.0540000000000003</v>
      </c>
      <c r="H11">
        <v>17.048999999999999</v>
      </c>
      <c r="I11">
        <v>7.9320000000000004</v>
      </c>
      <c r="J11">
        <v>7.742</v>
      </c>
      <c r="K11">
        <v>7.931</v>
      </c>
      <c r="L11">
        <v>8.0069999999999997</v>
      </c>
      <c r="M11">
        <v>7.8630000000000004</v>
      </c>
      <c r="O11">
        <f t="shared" si="0"/>
        <v>7.742</v>
      </c>
      <c r="P11">
        <f t="shared" si="1"/>
        <v>17.048999999999999</v>
      </c>
      <c r="Q11">
        <f>(SUM($B11:$M11)-MIN($B11:$M11)-MAX($B11:M11))/(COUNT($B11:M11)-2)</f>
        <v>7.9877000000000011</v>
      </c>
    </row>
    <row r="12" spans="1:17">
      <c r="A12" t="s">
        <v>48</v>
      </c>
      <c r="B12">
        <v>9.0709999999999997</v>
      </c>
      <c r="C12">
        <v>7.7560000000000002</v>
      </c>
      <c r="D12">
        <v>8.9550000000000001</v>
      </c>
      <c r="E12">
        <v>8.9480000000000004</v>
      </c>
      <c r="F12">
        <v>7.0010000000000003</v>
      </c>
      <c r="G12">
        <v>8.9689999999999994</v>
      </c>
      <c r="H12">
        <v>9.2279999999999998</v>
      </c>
      <c r="I12">
        <v>9.1989999999999998</v>
      </c>
      <c r="J12">
        <v>9.0679999999999996</v>
      </c>
      <c r="K12">
        <v>9.1270000000000007</v>
      </c>
      <c r="L12">
        <v>6.8460000000000001</v>
      </c>
      <c r="M12">
        <v>8.9809999999999999</v>
      </c>
      <c r="O12">
        <f t="shared" si="0"/>
        <v>6.8460000000000001</v>
      </c>
      <c r="P12">
        <f t="shared" si="1"/>
        <v>9.2279999999999998</v>
      </c>
      <c r="Q12">
        <f>(SUM($B12:$M12)-MIN($B12:$M12)-MAX($B12:M12))/(COUNT($B12:M12)-2)</f>
        <v>8.7074999999999996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M2" sqref="M2:M12"/>
    </sheetView>
  </sheetViews>
  <sheetFormatPr baseColWidth="10" defaultRowHeight="15" x14ac:dyDescent="0"/>
  <cols>
    <col min="1" max="1" width="20" style="3" bestFit="1" customWidth="1"/>
    <col min="2" max="13" width="10.83203125" style="5"/>
    <col min="14" max="16384" width="10.83203125" style="3"/>
  </cols>
  <sheetData>
    <row r="1" spans="1:15" s="2" customFormat="1">
      <c r="A1" s="1" t="s">
        <v>0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33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34</v>
      </c>
      <c r="M1" s="4" t="s">
        <v>35</v>
      </c>
    </row>
    <row r="2" spans="1:15">
      <c r="A2" s="3" t="s">
        <v>13</v>
      </c>
      <c r="B2" s="5">
        <f>Wall!Q2</f>
        <v>0.64700000000000002</v>
      </c>
      <c r="C2" s="5">
        <f>Parsing!Q2</f>
        <v>6.1600000000000002E-2</v>
      </c>
      <c r="D2" s="5">
        <f>Abducing!Q2</f>
        <v>4.3699999999999996E-2</v>
      </c>
      <c r="E2" s="5">
        <f>A.gringo!Q2</f>
        <v>1.17E-2</v>
      </c>
      <c r="F2" s="5">
        <f>A.clasp!Q2</f>
        <v>9.7999999999999962E-3</v>
      </c>
      <c r="G2" s="5">
        <f t="shared" ref="G2:G12" si="0">D2-E2-F2</f>
        <v>2.2199999999999998E-2</v>
      </c>
      <c r="H2" s="5">
        <f>Deducing!Q2</f>
        <v>9.2999999999999975E-3</v>
      </c>
      <c r="I2" s="5">
        <f>Inducing!Q2</f>
        <v>2.2699999999999994E-2</v>
      </c>
      <c r="J2" s="5">
        <f>I.gringo!Q2</f>
        <v>1.01E-2</v>
      </c>
      <c r="K2" s="5">
        <f>I.clasp!Q2</f>
        <v>1.01E-2</v>
      </c>
      <c r="L2" s="5">
        <f>I2-J2-K2</f>
        <v>2.4999999999999953E-3</v>
      </c>
      <c r="M2" s="5">
        <f>B2-C2-D2-H2-I2</f>
        <v>0.50970000000000015</v>
      </c>
      <c r="O2" s="5">
        <f>C2+D2+H2+I2+M2</f>
        <v>0.64700000000000013</v>
      </c>
    </row>
    <row r="3" spans="1:15">
      <c r="A3" s="3" t="s">
        <v>14</v>
      </c>
      <c r="B3" s="5">
        <f>Wall!Q3</f>
        <v>0.67120000000000013</v>
      </c>
      <c r="C3" s="5">
        <f>Parsing!Q3</f>
        <v>5.2400000000000002E-2</v>
      </c>
      <c r="D3" s="5">
        <f>Abducing!Q3</f>
        <v>4.3899999999999995E-2</v>
      </c>
      <c r="E3" s="5">
        <f>A.gringo!Q3</f>
        <v>1.1499999999999998E-2</v>
      </c>
      <c r="F3" s="5">
        <f>A.clasp!Q3</f>
        <v>8.8999999999999982E-3</v>
      </c>
      <c r="G3" s="5">
        <f t="shared" ref="G3:G12" si="1">D3-E3-F3</f>
        <v>2.35E-2</v>
      </c>
      <c r="H3" s="5">
        <f>Deducing!Q3</f>
        <v>1.14E-2</v>
      </c>
      <c r="I3" s="5">
        <f>Inducing!Q3</f>
        <v>2.2999999999999996E-2</v>
      </c>
      <c r="J3" s="5">
        <f>I.gringo!Q3</f>
        <v>9.8999999999999991E-3</v>
      </c>
      <c r="K3" s="5">
        <f>I.clasp!Q3</f>
        <v>9.499999999999998E-3</v>
      </c>
      <c r="L3" s="5">
        <f t="shared" ref="L3:L12" si="2">I3-J3-K3</f>
        <v>3.599999999999999E-3</v>
      </c>
      <c r="M3" s="5">
        <f t="shared" ref="M3:M12" si="3">B3-C3-D3-H3-I3</f>
        <v>0.5405000000000002</v>
      </c>
      <c r="O3" s="5">
        <f t="shared" ref="O3:O12" si="4">C3+D3+H3+I3+M3</f>
        <v>0.67120000000000024</v>
      </c>
    </row>
    <row r="4" spans="1:15">
      <c r="A4" s="3" t="s">
        <v>15</v>
      </c>
      <c r="B4" s="5">
        <f>Wall!Q4</f>
        <v>0.6905</v>
      </c>
      <c r="C4" s="5">
        <f>Parsing!Q4</f>
        <v>5.4900000000000018E-2</v>
      </c>
      <c r="D4" s="5">
        <f>Abducing!Q4</f>
        <v>4.2399999999999993E-2</v>
      </c>
      <c r="E4" s="5">
        <f>A.gringo!Q4</f>
        <v>1.1399999999999997E-2</v>
      </c>
      <c r="F4" s="5">
        <f>A.clasp!Q4</f>
        <v>8.9999999999999993E-3</v>
      </c>
      <c r="G4" s="5">
        <f t="shared" si="1"/>
        <v>2.1999999999999999E-2</v>
      </c>
      <c r="H4" s="5">
        <f>Deducing!Q4</f>
        <v>1.8099999999999995E-2</v>
      </c>
      <c r="I4" s="5">
        <f>Inducing!Q4</f>
        <v>2.4399999999999998E-2</v>
      </c>
      <c r="J4" s="5">
        <f>I.gringo!Q4</f>
        <v>1.09E-2</v>
      </c>
      <c r="K4" s="5">
        <f>I.clasp!Q4</f>
        <v>1.09E-2</v>
      </c>
      <c r="L4" s="5">
        <f t="shared" si="2"/>
        <v>2.5999999999999981E-3</v>
      </c>
      <c r="M4" s="5">
        <f t="shared" si="3"/>
        <v>0.55069999999999997</v>
      </c>
      <c r="O4" s="5">
        <f t="shared" si="4"/>
        <v>0.6905</v>
      </c>
    </row>
    <row r="5" spans="1:15">
      <c r="A5" s="3" t="s">
        <v>16</v>
      </c>
      <c r="B5" s="5">
        <f>Wall!Q5</f>
        <v>0.66080000000000017</v>
      </c>
      <c r="C5" s="5">
        <f>Parsing!Q5</f>
        <v>6.3299999999999981E-2</v>
      </c>
      <c r="D5" s="5">
        <f>Abducing!Q5</f>
        <v>4.2899999999999994E-2</v>
      </c>
      <c r="E5" s="5">
        <f>A.gringo!Q5</f>
        <v>1.1599999999999997E-2</v>
      </c>
      <c r="F5" s="5">
        <f>A.clasp!Q5</f>
        <v>8.8999999999999982E-3</v>
      </c>
      <c r="G5" s="5">
        <f t="shared" si="1"/>
        <v>2.2399999999999996E-2</v>
      </c>
      <c r="H5" s="5">
        <f>Deducing!Q5</f>
        <v>1.2199999999999996E-2</v>
      </c>
      <c r="I5" s="5">
        <f>Inducing!Q5</f>
        <v>2.3400000000000001E-2</v>
      </c>
      <c r="J5" s="5">
        <f>I.gringo!Q5</f>
        <v>1.0199999999999997E-2</v>
      </c>
      <c r="K5" s="5">
        <f>I.clasp!Q5</f>
        <v>1.0299999999999997E-2</v>
      </c>
      <c r="L5" s="5">
        <f t="shared" si="2"/>
        <v>2.9000000000000067E-3</v>
      </c>
      <c r="M5" s="5">
        <f t="shared" si="3"/>
        <v>0.51900000000000024</v>
      </c>
      <c r="O5" s="5">
        <f t="shared" si="4"/>
        <v>0.66080000000000028</v>
      </c>
    </row>
    <row r="6" spans="1:15">
      <c r="A6" s="3" t="s">
        <v>17</v>
      </c>
      <c r="B6" s="5">
        <f>Wall!Q6</f>
        <v>0.64750000000000008</v>
      </c>
      <c r="C6" s="5">
        <f>Parsing!Q6</f>
        <v>4.4299999999999992E-2</v>
      </c>
      <c r="D6" s="5">
        <f>Abducing!Q6</f>
        <v>4.3199999999999995E-2</v>
      </c>
      <c r="E6" s="5">
        <f>A.gringo!Q6</f>
        <v>1.1399999999999997E-2</v>
      </c>
      <c r="F6" s="5">
        <f>A.clasp!Q6</f>
        <v>8.6999999999999977E-3</v>
      </c>
      <c r="G6" s="5">
        <f t="shared" si="1"/>
        <v>2.3099999999999996E-2</v>
      </c>
      <c r="H6" s="5">
        <f>Deducing!Q6</f>
        <v>6.9000000000000008E-3</v>
      </c>
      <c r="I6" s="5">
        <f>Inducing!Q6</f>
        <v>0</v>
      </c>
      <c r="J6" s="5">
        <f>I.gringo!Q6</f>
        <v>0</v>
      </c>
      <c r="K6" s="5">
        <f>I.clasp!Q6</f>
        <v>0</v>
      </c>
      <c r="L6" s="5">
        <f t="shared" si="2"/>
        <v>0</v>
      </c>
      <c r="M6" s="5">
        <f t="shared" si="3"/>
        <v>0.55310000000000004</v>
      </c>
      <c r="O6" s="5">
        <f t="shared" si="4"/>
        <v>0.64750000000000008</v>
      </c>
    </row>
    <row r="7" spans="1:15">
      <c r="A7" s="3" t="s">
        <v>18</v>
      </c>
      <c r="B7" s="5">
        <f>Wall!Q7</f>
        <v>7.9477000000000002</v>
      </c>
      <c r="C7" s="5">
        <f>Parsing!Q7</f>
        <v>4.3899999999999995E-2</v>
      </c>
      <c r="D7" s="5">
        <f>Abducing!Q7</f>
        <v>9.3099999999999988E-2</v>
      </c>
      <c r="E7" s="5">
        <f>A.gringo!Q7</f>
        <v>2.3799999999999995E-2</v>
      </c>
      <c r="F7" s="5">
        <f>A.clasp!Q7</f>
        <v>1.1299999999999999E-2</v>
      </c>
      <c r="G7" s="5">
        <f t="shared" si="1"/>
        <v>5.8000000000000003E-2</v>
      </c>
      <c r="H7" s="5">
        <f>Deducing!Q7</f>
        <v>0</v>
      </c>
      <c r="I7" s="5">
        <f>Inducing!Q7</f>
        <v>0</v>
      </c>
      <c r="J7" s="5">
        <f>I.gringo!Q7</f>
        <v>0</v>
      </c>
      <c r="K7" s="5">
        <f>I.clasp!Q7</f>
        <v>0</v>
      </c>
      <c r="L7" s="5">
        <f t="shared" si="2"/>
        <v>0</v>
      </c>
      <c r="M7" s="5">
        <f t="shared" si="3"/>
        <v>7.8107000000000006</v>
      </c>
      <c r="O7" s="5">
        <f t="shared" si="4"/>
        <v>7.9477000000000002</v>
      </c>
    </row>
    <row r="8" spans="1:15">
      <c r="A8" s="3" t="s">
        <v>19</v>
      </c>
      <c r="B8" s="5">
        <f>Wall!Q8</f>
        <v>8.0307000000000013</v>
      </c>
      <c r="C8" s="5">
        <f>Parsing!Q8</f>
        <v>0.18229999999999996</v>
      </c>
      <c r="D8" s="5">
        <f>Abducing!Q8</f>
        <v>8.8999999999999996E-2</v>
      </c>
      <c r="E8" s="5">
        <f>A.gringo!Q8</f>
        <v>3.1200000000000012E-2</v>
      </c>
      <c r="F8" s="5">
        <f>A.clasp!Q8</f>
        <v>3.719999999999999E-2</v>
      </c>
      <c r="G8" s="5">
        <f t="shared" si="1"/>
        <v>2.0599999999999993E-2</v>
      </c>
      <c r="H8" s="5">
        <f>Deducing!Q8</f>
        <v>1.4200000000000004E-2</v>
      </c>
      <c r="I8" s="5">
        <f>Inducing!Q8</f>
        <v>3.3800000000000011E-2</v>
      </c>
      <c r="J8" s="5">
        <f>I.gringo!Q8</f>
        <v>1.9300000000000005E-2</v>
      </c>
      <c r="K8" s="5">
        <f>I.clasp!Q8</f>
        <v>1.04E-2</v>
      </c>
      <c r="L8" s="5">
        <f t="shared" si="2"/>
        <v>4.1000000000000064E-3</v>
      </c>
      <c r="M8" s="5">
        <f t="shared" si="3"/>
        <v>7.7114000000000011</v>
      </c>
      <c r="O8" s="5">
        <f t="shared" si="4"/>
        <v>8.0307000000000013</v>
      </c>
    </row>
    <row r="9" spans="1:15">
      <c r="A9" s="3" t="s">
        <v>20</v>
      </c>
      <c r="B9" s="5">
        <f>Wall!Q9</f>
        <v>7.8781999999999996</v>
      </c>
      <c r="C9" s="5">
        <f>Parsing!Q9</f>
        <v>7.4799999999999991E-2</v>
      </c>
      <c r="D9" s="5">
        <f>Abducing!Q9</f>
        <v>0.4403999999999999</v>
      </c>
      <c r="E9" s="5">
        <f>A.gringo!Q9</f>
        <v>0.15149999999999997</v>
      </c>
      <c r="F9" s="5">
        <f>A.clasp!Q9</f>
        <v>0.22640000000000002</v>
      </c>
      <c r="G9" s="5">
        <f t="shared" si="1"/>
        <v>6.2499999999999917E-2</v>
      </c>
      <c r="H9" s="5">
        <f>Deducing!Q9</f>
        <v>3.8599999999999995E-2</v>
      </c>
      <c r="I9" s="5">
        <f>Inducing!Q9</f>
        <v>0.47649999999999998</v>
      </c>
      <c r="J9" s="5">
        <f>I.gringo!Q9</f>
        <v>0.20719999999999997</v>
      </c>
      <c r="K9" s="5">
        <f>I.clasp!Q9</f>
        <v>0.26369999999999993</v>
      </c>
      <c r="L9" s="5">
        <f t="shared" si="2"/>
        <v>5.6000000000000494E-3</v>
      </c>
      <c r="M9" s="5">
        <f t="shared" si="3"/>
        <v>6.8479000000000001</v>
      </c>
      <c r="O9" s="5">
        <f t="shared" si="4"/>
        <v>7.8781999999999996</v>
      </c>
    </row>
    <row r="10" spans="1:15">
      <c r="A10" s="3" t="s">
        <v>21</v>
      </c>
      <c r="B10" s="5">
        <f>Wall!Q10</f>
        <v>7.9941000000000013</v>
      </c>
      <c r="C10" s="5">
        <f>Parsing!Q10</f>
        <v>7.4499999999999983E-2</v>
      </c>
      <c r="D10" s="5">
        <f>Abducing!Q10</f>
        <v>0.43350000000000011</v>
      </c>
      <c r="E10" s="5">
        <f>A.gringo!Q10</f>
        <v>0.1474</v>
      </c>
      <c r="F10" s="5">
        <f>A.clasp!Q10</f>
        <v>0.22600000000000003</v>
      </c>
      <c r="G10" s="5">
        <f t="shared" si="1"/>
        <v>6.0100000000000098E-2</v>
      </c>
      <c r="H10" s="5">
        <f>Deducing!Q10</f>
        <v>6.9900000000000018E-2</v>
      </c>
      <c r="I10" s="5">
        <f>Inducing!Q10</f>
        <v>1.6379999999999999</v>
      </c>
      <c r="J10" s="5">
        <f>I.gringo!Q10</f>
        <v>0.20719999999999997</v>
      </c>
      <c r="K10" s="5">
        <f>I.clasp!Q10</f>
        <v>0.89580000000000004</v>
      </c>
      <c r="L10" s="5">
        <f t="shared" si="2"/>
        <v>0.53499999999999981</v>
      </c>
      <c r="M10" s="5">
        <f t="shared" si="3"/>
        <v>5.7782000000000018</v>
      </c>
      <c r="O10" s="5">
        <f t="shared" si="4"/>
        <v>7.9941000000000013</v>
      </c>
    </row>
    <row r="11" spans="1:15">
      <c r="A11" s="3" t="s">
        <v>22</v>
      </c>
      <c r="B11" s="5">
        <f>Wall!Q11</f>
        <v>7.9877000000000011</v>
      </c>
      <c r="C11" s="5">
        <f>Parsing!Q11</f>
        <v>9.0399999999999966E-2</v>
      </c>
      <c r="D11" s="5">
        <f>Abducing!Q11</f>
        <v>0.43419999999999997</v>
      </c>
      <c r="E11" s="5">
        <f>A.gringo!Q11</f>
        <v>0.14789999999999998</v>
      </c>
      <c r="F11" s="5">
        <f>A.clasp!Q11</f>
        <v>0.22069999999999998</v>
      </c>
      <c r="G11" s="5">
        <f t="shared" si="1"/>
        <v>6.5600000000000019E-2</v>
      </c>
      <c r="H11" s="5">
        <f>Deducing!Q11</f>
        <v>6.9900000000000018E-2</v>
      </c>
      <c r="I11" s="5">
        <f>Inducing!Q11</f>
        <v>3.3929999999999993</v>
      </c>
      <c r="J11" s="5">
        <f>I.gringo!Q11</f>
        <v>0.74260000000000004</v>
      </c>
      <c r="K11" s="5">
        <f>I.clasp!Q11</f>
        <v>1.9849000000000001</v>
      </c>
      <c r="L11" s="5">
        <f t="shared" si="2"/>
        <v>0.66549999999999931</v>
      </c>
      <c r="M11" s="5">
        <f t="shared" si="3"/>
        <v>4.0002000000000031</v>
      </c>
      <c r="O11" s="5">
        <f t="shared" si="4"/>
        <v>7.987700000000002</v>
      </c>
    </row>
    <row r="12" spans="1:15">
      <c r="A12" s="3" t="s">
        <v>23</v>
      </c>
      <c r="B12" s="5">
        <f>Wall!Q12</f>
        <v>8.7074999999999996</v>
      </c>
      <c r="C12" s="5">
        <f>Parsing!Q12</f>
        <v>0.1075</v>
      </c>
      <c r="D12" s="5">
        <f>Abducing!Q12</f>
        <v>0.4245000000000001</v>
      </c>
      <c r="E12" s="5">
        <f>A.gringo!Q12</f>
        <v>0.13679999999999998</v>
      </c>
      <c r="F12" s="5">
        <f>A.clasp!Q12</f>
        <v>0.21999999999999992</v>
      </c>
      <c r="G12" s="5">
        <f t="shared" si="1"/>
        <v>6.7700000000000204E-2</v>
      </c>
      <c r="H12" s="5">
        <f>Deducing!Q12</f>
        <v>0.1454</v>
      </c>
      <c r="I12" s="5">
        <f>Inducing!Q12</f>
        <v>5.9383000000000008</v>
      </c>
      <c r="J12" s="5">
        <f>I.gringo!Q12</f>
        <v>2.3685</v>
      </c>
      <c r="K12" s="5">
        <f>I.clasp!Q12</f>
        <v>3.5371999999999999</v>
      </c>
      <c r="L12" s="5">
        <f t="shared" si="2"/>
        <v>3.2600000000000851E-2</v>
      </c>
      <c r="M12" s="5">
        <f t="shared" si="3"/>
        <v>2.0917999999999983</v>
      </c>
      <c r="O12" s="5">
        <f t="shared" si="4"/>
        <v>8.7074999999999996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B15" sqref="B15"/>
    </sheetView>
  </sheetViews>
  <sheetFormatPr baseColWidth="10" defaultRowHeight="15" x14ac:dyDescent="0"/>
  <cols>
    <col min="2" max="12" width="10.83203125" style="5"/>
  </cols>
  <sheetData>
    <row r="1" spans="1:12">
      <c r="A1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</row>
    <row r="2" spans="1:12">
      <c r="A2" t="s">
        <v>24</v>
      </c>
      <c r="B2" s="5">
        <v>0.64700000000000002</v>
      </c>
      <c r="C2" s="5">
        <v>0.67120000000000013</v>
      </c>
      <c r="D2" s="5">
        <v>0.6905</v>
      </c>
      <c r="E2" s="5">
        <v>0.66080000000000017</v>
      </c>
      <c r="F2" s="5">
        <v>0.64750000000000008</v>
      </c>
      <c r="G2" s="5">
        <v>7.9477000000000002</v>
      </c>
      <c r="H2" s="5">
        <v>8.0307000000000013</v>
      </c>
      <c r="I2" s="5">
        <v>7.8781999999999996</v>
      </c>
      <c r="J2" s="5">
        <v>7.9941000000000013</v>
      </c>
      <c r="K2" s="5">
        <v>7.9877000000000011</v>
      </c>
      <c r="L2" s="5">
        <v>8.7074999999999996</v>
      </c>
    </row>
    <row r="3" spans="1:12">
      <c r="A3" t="s">
        <v>25</v>
      </c>
      <c r="B3" s="5">
        <v>6.1600000000000002E-2</v>
      </c>
      <c r="C3" s="5">
        <v>5.2400000000000002E-2</v>
      </c>
      <c r="D3" s="5">
        <v>5.4900000000000018E-2</v>
      </c>
      <c r="E3" s="5">
        <v>6.3299999999999981E-2</v>
      </c>
      <c r="F3" s="5">
        <v>4.4299999999999992E-2</v>
      </c>
      <c r="G3" s="5">
        <v>4.3899999999999995E-2</v>
      </c>
      <c r="H3" s="5">
        <v>0.18229999999999996</v>
      </c>
      <c r="I3" s="5">
        <v>7.4799999999999991E-2</v>
      </c>
      <c r="J3" s="5">
        <v>7.4499999999999983E-2</v>
      </c>
      <c r="K3" s="5">
        <v>9.0399999999999966E-2</v>
      </c>
      <c r="L3" s="5">
        <v>0.1075</v>
      </c>
    </row>
    <row r="4" spans="1:12">
      <c r="A4" t="s">
        <v>26</v>
      </c>
      <c r="B4" s="5">
        <v>4.3699999999999996E-2</v>
      </c>
      <c r="C4" s="5">
        <v>4.3899999999999995E-2</v>
      </c>
      <c r="D4" s="5">
        <v>4.2399999999999993E-2</v>
      </c>
      <c r="E4" s="5">
        <v>4.2899999999999994E-2</v>
      </c>
      <c r="F4" s="5">
        <v>4.3199999999999995E-2</v>
      </c>
      <c r="G4" s="5">
        <v>9.3099999999999988E-2</v>
      </c>
      <c r="H4" s="5">
        <v>8.8999999999999996E-2</v>
      </c>
      <c r="I4" s="5">
        <v>0.4403999999999999</v>
      </c>
      <c r="J4" s="5">
        <v>0.43350000000000011</v>
      </c>
      <c r="K4" s="5">
        <v>0.43419999999999997</v>
      </c>
      <c r="L4" s="5">
        <v>0.4245000000000001</v>
      </c>
    </row>
    <row r="5" spans="1:12">
      <c r="A5" t="s">
        <v>27</v>
      </c>
      <c r="B5" s="5">
        <v>1.17E-2</v>
      </c>
      <c r="C5" s="5">
        <v>1.1499999999999998E-2</v>
      </c>
      <c r="D5" s="5">
        <v>1.1399999999999997E-2</v>
      </c>
      <c r="E5" s="5">
        <v>1.1599999999999997E-2</v>
      </c>
      <c r="F5" s="5">
        <v>1.1399999999999997E-2</v>
      </c>
      <c r="G5" s="5">
        <v>2.3799999999999995E-2</v>
      </c>
      <c r="H5" s="5">
        <v>3.1200000000000012E-2</v>
      </c>
      <c r="I5" s="5">
        <v>0.15149999999999997</v>
      </c>
      <c r="J5" s="5">
        <v>0.1474</v>
      </c>
      <c r="K5" s="5">
        <v>0.14789999999999998</v>
      </c>
      <c r="L5" s="5">
        <v>0.13679999999999998</v>
      </c>
    </row>
    <row r="6" spans="1:12">
      <c r="A6" t="s">
        <v>28</v>
      </c>
      <c r="B6" s="5">
        <v>9.7999999999999962E-3</v>
      </c>
      <c r="C6" s="5">
        <v>8.8999999999999982E-3</v>
      </c>
      <c r="D6" s="5">
        <v>8.9999999999999993E-3</v>
      </c>
      <c r="E6" s="5">
        <v>8.8999999999999982E-3</v>
      </c>
      <c r="F6" s="5">
        <v>8.6999999999999977E-3</v>
      </c>
      <c r="G6" s="5">
        <v>1.1299999999999999E-2</v>
      </c>
      <c r="H6" s="5">
        <v>3.719999999999999E-2</v>
      </c>
      <c r="I6" s="5">
        <v>0.22640000000000002</v>
      </c>
      <c r="J6" s="5">
        <v>0.22600000000000003</v>
      </c>
      <c r="K6" s="5">
        <v>0.22069999999999998</v>
      </c>
      <c r="L6" s="5">
        <v>0.21999999999999992</v>
      </c>
    </row>
    <row r="7" spans="1:12">
      <c r="A7" t="s">
        <v>33</v>
      </c>
      <c r="B7" s="5">
        <v>2.2199999999999998E-2</v>
      </c>
      <c r="C7" s="5">
        <v>2.35E-2</v>
      </c>
      <c r="D7" s="5">
        <v>2.1999999999999999E-2</v>
      </c>
      <c r="E7" s="5">
        <v>2.2399999999999996E-2</v>
      </c>
      <c r="F7" s="5">
        <v>2.3099999999999996E-2</v>
      </c>
      <c r="G7" s="5">
        <v>5.8000000000000003E-2</v>
      </c>
      <c r="H7" s="5">
        <v>2.0599999999999993E-2</v>
      </c>
      <c r="I7" s="5">
        <v>6.2499999999999917E-2</v>
      </c>
      <c r="J7" s="5">
        <v>6.0100000000000098E-2</v>
      </c>
      <c r="K7" s="5">
        <v>6.5600000000000019E-2</v>
      </c>
      <c r="L7" s="5">
        <v>6.7700000000000204E-2</v>
      </c>
    </row>
    <row r="8" spans="1:12">
      <c r="A8" t="s">
        <v>29</v>
      </c>
      <c r="B8" s="5">
        <v>9.2999999999999975E-3</v>
      </c>
      <c r="C8" s="5">
        <v>1.14E-2</v>
      </c>
      <c r="D8" s="5">
        <v>1.8099999999999995E-2</v>
      </c>
      <c r="E8" s="5">
        <v>1.2199999999999996E-2</v>
      </c>
      <c r="F8" s="5">
        <v>6.9000000000000008E-3</v>
      </c>
      <c r="G8" s="5">
        <v>0</v>
      </c>
      <c r="H8" s="5">
        <v>1.4200000000000004E-2</v>
      </c>
      <c r="I8" s="5">
        <v>3.8599999999999995E-2</v>
      </c>
      <c r="J8" s="5">
        <v>6.9900000000000018E-2</v>
      </c>
      <c r="K8" s="5">
        <v>6.9900000000000018E-2</v>
      </c>
      <c r="L8" s="5">
        <v>0.1454</v>
      </c>
    </row>
    <row r="9" spans="1:12">
      <c r="A9" t="s">
        <v>30</v>
      </c>
      <c r="B9" s="5">
        <v>2.2699999999999994E-2</v>
      </c>
      <c r="C9" s="5">
        <v>2.2999999999999996E-2</v>
      </c>
      <c r="D9" s="5">
        <v>2.4399999999999998E-2</v>
      </c>
      <c r="E9" s="5">
        <v>2.3400000000000001E-2</v>
      </c>
      <c r="F9" s="5">
        <v>0</v>
      </c>
      <c r="G9" s="5">
        <v>0</v>
      </c>
      <c r="H9" s="5">
        <v>3.3800000000000011E-2</v>
      </c>
      <c r="I9" s="5">
        <v>0.47649999999999998</v>
      </c>
      <c r="J9" s="5">
        <v>1.6379999999999999</v>
      </c>
      <c r="K9" s="5">
        <v>3.3929999999999993</v>
      </c>
      <c r="L9" s="5">
        <v>5.9383000000000008</v>
      </c>
    </row>
    <row r="10" spans="1:12">
      <c r="A10" t="s">
        <v>31</v>
      </c>
      <c r="B10" s="5">
        <v>1.01E-2</v>
      </c>
      <c r="C10" s="5">
        <v>9.8999999999999991E-3</v>
      </c>
      <c r="D10" s="5">
        <v>1.09E-2</v>
      </c>
      <c r="E10" s="5">
        <v>1.0199999999999997E-2</v>
      </c>
      <c r="F10" s="5">
        <v>0</v>
      </c>
      <c r="G10" s="5">
        <v>0</v>
      </c>
      <c r="H10" s="5">
        <v>1.9300000000000005E-2</v>
      </c>
      <c r="I10" s="5">
        <v>0.20719999999999997</v>
      </c>
      <c r="J10" s="5">
        <v>0.20719999999999997</v>
      </c>
      <c r="K10" s="5">
        <v>0.74260000000000004</v>
      </c>
      <c r="L10" s="5">
        <v>2.3685</v>
      </c>
    </row>
    <row r="11" spans="1:12">
      <c r="A11" t="s">
        <v>32</v>
      </c>
      <c r="B11" s="5">
        <v>1.01E-2</v>
      </c>
      <c r="C11" s="5">
        <v>9.499999999999998E-3</v>
      </c>
      <c r="D11" s="5">
        <v>1.09E-2</v>
      </c>
      <c r="E11" s="5">
        <v>1.0299999999999997E-2</v>
      </c>
      <c r="F11" s="5">
        <v>0</v>
      </c>
      <c r="G11" s="5">
        <v>0</v>
      </c>
      <c r="H11" s="5">
        <v>1.04E-2</v>
      </c>
      <c r="I11" s="5">
        <v>0.26369999999999993</v>
      </c>
      <c r="J11" s="5">
        <v>0.89580000000000004</v>
      </c>
      <c r="K11" s="5">
        <v>1.9849000000000001</v>
      </c>
      <c r="L11" s="5">
        <v>3.5371999999999999</v>
      </c>
    </row>
    <row r="12" spans="1:12">
      <c r="A12" t="s">
        <v>34</v>
      </c>
      <c r="B12" s="5">
        <v>2.4999999999999953E-3</v>
      </c>
      <c r="C12" s="5">
        <v>3.599999999999999E-3</v>
      </c>
      <c r="D12" s="5">
        <v>2.5999999999999981E-3</v>
      </c>
      <c r="E12" s="5">
        <v>2.9000000000000067E-3</v>
      </c>
      <c r="F12" s="5">
        <v>0</v>
      </c>
      <c r="G12" s="5">
        <v>0</v>
      </c>
      <c r="H12" s="5">
        <v>4.1000000000000064E-3</v>
      </c>
      <c r="I12" s="5">
        <v>5.6000000000000494E-3</v>
      </c>
      <c r="J12" s="5">
        <v>0.53499999999999981</v>
      </c>
      <c r="K12" s="5">
        <v>0.66549999999999931</v>
      </c>
      <c r="L12" s="5">
        <v>3.2600000000000851E-2</v>
      </c>
    </row>
    <row r="13" spans="1:12">
      <c r="A13" t="s">
        <v>35</v>
      </c>
      <c r="B13" s="5">
        <v>0.50719999999999998</v>
      </c>
      <c r="C13" s="5">
        <v>0.5294000000000002</v>
      </c>
      <c r="D13" s="5">
        <v>0.59609999999999996</v>
      </c>
      <c r="E13" s="5">
        <v>0.52380000000000027</v>
      </c>
      <c r="F13" s="5">
        <v>0.3282000000000001</v>
      </c>
      <c r="G13" s="5">
        <v>6.9174000000000015</v>
      </c>
      <c r="H13" s="5">
        <v>5.8148000000000017</v>
      </c>
      <c r="I13" s="5">
        <v>3.8907000000000012</v>
      </c>
      <c r="J13" s="5">
        <v>1.3784000000000001</v>
      </c>
      <c r="K13" s="5">
        <v>7.9877000000000011</v>
      </c>
      <c r="L13" s="5">
        <v>8.7074999999999996</v>
      </c>
    </row>
    <row r="15" spans="1:12">
      <c r="B15" s="5">
        <f>B3+B4+B8+B9+B13</f>
        <v>0.64449999999999996</v>
      </c>
      <c r="C15" s="5">
        <f t="shared" ref="C15:L15" si="0">C3+C4+C8+C9+C13</f>
        <v>0.66010000000000013</v>
      </c>
      <c r="D15" s="5">
        <f t="shared" si="0"/>
        <v>0.7359</v>
      </c>
      <c r="E15" s="5">
        <f t="shared" si="0"/>
        <v>0.66560000000000019</v>
      </c>
      <c r="F15" s="5">
        <f t="shared" si="0"/>
        <v>0.42260000000000009</v>
      </c>
      <c r="G15" s="5">
        <f t="shared" si="0"/>
        <v>7.0544000000000011</v>
      </c>
      <c r="H15" s="5">
        <f t="shared" si="0"/>
        <v>6.1341000000000019</v>
      </c>
      <c r="I15" s="5">
        <f t="shared" si="0"/>
        <v>4.9210000000000012</v>
      </c>
      <c r="J15" s="5">
        <f t="shared" si="0"/>
        <v>3.5943000000000001</v>
      </c>
      <c r="K15" s="5">
        <f t="shared" si="0"/>
        <v>11.975200000000001</v>
      </c>
      <c r="L15" s="5">
        <f t="shared" si="0"/>
        <v>15.3232</v>
      </c>
    </row>
    <row r="17" spans="2:12">
      <c r="B17" s="5">
        <f>B12+B11+B10</f>
        <v>2.2699999999999994E-2</v>
      </c>
      <c r="C17" s="5">
        <f t="shared" ref="C17:L17" si="1">C12+C11+C10</f>
        <v>2.2999999999999996E-2</v>
      </c>
      <c r="D17" s="5">
        <f t="shared" si="1"/>
        <v>2.4399999999999998E-2</v>
      </c>
      <c r="E17" s="5">
        <f t="shared" si="1"/>
        <v>2.3400000000000001E-2</v>
      </c>
      <c r="F17" s="5">
        <f t="shared" si="1"/>
        <v>0</v>
      </c>
      <c r="G17" s="5">
        <f t="shared" si="1"/>
        <v>0</v>
      </c>
      <c r="H17" s="5">
        <f t="shared" si="1"/>
        <v>3.3800000000000011E-2</v>
      </c>
      <c r="I17" s="5">
        <f t="shared" si="1"/>
        <v>0.47649999999999992</v>
      </c>
      <c r="J17" s="5">
        <f t="shared" si="1"/>
        <v>1.6379999999999999</v>
      </c>
      <c r="K17" s="5">
        <f t="shared" si="1"/>
        <v>3.3929999999999993</v>
      </c>
      <c r="L17" s="5">
        <f t="shared" si="1"/>
        <v>5.9383000000000008</v>
      </c>
    </row>
    <row r="18" spans="2:12">
      <c r="B18" s="5">
        <f>B5-B6+B7</f>
        <v>2.4100000000000003E-2</v>
      </c>
      <c r="C18" s="5">
        <f t="shared" ref="C18:L18" si="2">C5-C6+C7</f>
        <v>2.6099999999999998E-2</v>
      </c>
      <c r="D18" s="5">
        <f t="shared" si="2"/>
        <v>2.4399999999999998E-2</v>
      </c>
      <c r="E18" s="5">
        <f t="shared" si="2"/>
        <v>2.5099999999999997E-2</v>
      </c>
      <c r="F18" s="5">
        <f t="shared" si="2"/>
        <v>2.5799999999999997E-2</v>
      </c>
      <c r="G18" s="5">
        <f t="shared" si="2"/>
        <v>7.0499999999999993E-2</v>
      </c>
      <c r="H18" s="5">
        <f t="shared" si="2"/>
        <v>1.4600000000000016E-2</v>
      </c>
      <c r="I18" s="5">
        <f t="shared" si="2"/>
        <v>-1.2400000000000133E-2</v>
      </c>
      <c r="J18" s="5">
        <f t="shared" si="2"/>
        <v>-1.8499999999999933E-2</v>
      </c>
      <c r="K18" s="5">
        <f t="shared" si="2"/>
        <v>-7.1999999999999842E-3</v>
      </c>
      <c r="L18" s="5">
        <f t="shared" si="2"/>
        <v>-1.5499999999999736E-2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sqref="A1:A12"/>
    </sheetView>
  </sheetViews>
  <sheetFormatPr baseColWidth="10" defaultRowHeight="15" x14ac:dyDescent="0"/>
  <cols>
    <col min="1" max="1" width="20" bestFit="1" customWidth="1"/>
    <col min="2" max="10" width="7.5" bestFit="1" customWidth="1"/>
    <col min="11" max="13" width="8.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36</v>
      </c>
      <c r="P1" t="s">
        <v>37</v>
      </c>
      <c r="Q1" t="s">
        <v>38</v>
      </c>
    </row>
    <row r="2" spans="1:17">
      <c r="A2" t="s">
        <v>13</v>
      </c>
      <c r="B2">
        <v>6.6000000000000003E-2</v>
      </c>
      <c r="C2">
        <v>6.2E-2</v>
      </c>
      <c r="D2">
        <v>6.3E-2</v>
      </c>
      <c r="E2">
        <v>0.10199999999999999</v>
      </c>
      <c r="F2">
        <v>6.2E-2</v>
      </c>
      <c r="G2">
        <v>6.0999999999999999E-2</v>
      </c>
      <c r="H2">
        <v>0.06</v>
      </c>
      <c r="I2">
        <v>6.0999999999999999E-2</v>
      </c>
      <c r="J2">
        <v>5.8999999999999997E-2</v>
      </c>
      <c r="K2">
        <v>6.0999999999999999E-2</v>
      </c>
      <c r="L2">
        <v>0.06</v>
      </c>
      <c r="M2">
        <v>0.06</v>
      </c>
      <c r="O2">
        <f>MIN($B2:$M2)</f>
        <v>5.8999999999999997E-2</v>
      </c>
      <c r="P2">
        <f>MAX($B2:$M2)</f>
        <v>0.10199999999999999</v>
      </c>
      <c r="Q2">
        <f>(SUM($B2:$M2)-MIN($B2:$M2)-MAX($B2:M2))/(COUNT($B2:M2)-2)</f>
        <v>6.1600000000000002E-2</v>
      </c>
    </row>
    <row r="3" spans="1:17">
      <c r="A3" t="s">
        <v>14</v>
      </c>
      <c r="B3">
        <v>5.5E-2</v>
      </c>
      <c r="C3">
        <v>4.5999999999999999E-2</v>
      </c>
      <c r="D3">
        <v>4.7E-2</v>
      </c>
      <c r="E3">
        <v>5.5E-2</v>
      </c>
      <c r="F3">
        <v>5.5E-2</v>
      </c>
      <c r="G3">
        <v>5.5E-2</v>
      </c>
      <c r="H3">
        <v>4.7E-2</v>
      </c>
      <c r="I3">
        <v>5.6000000000000001E-2</v>
      </c>
      <c r="J3">
        <v>5.5E-2</v>
      </c>
      <c r="K3">
        <v>5.1999999999999998E-2</v>
      </c>
      <c r="L3">
        <v>5.2999999999999999E-2</v>
      </c>
      <c r="M3">
        <v>0.05</v>
      </c>
      <c r="O3">
        <f t="shared" ref="O3:O12" si="0">MIN($B3:$M3)</f>
        <v>4.5999999999999999E-2</v>
      </c>
      <c r="P3">
        <f t="shared" ref="P3:P12" si="1">MAX($B3:$M3)</f>
        <v>5.6000000000000001E-2</v>
      </c>
      <c r="Q3">
        <f>(SUM($B3:$M3)-MIN($B3:$M3)-MAX($B3:M3))/(COUNT($B3:M3)-2)</f>
        <v>5.2400000000000002E-2</v>
      </c>
    </row>
    <row r="4" spans="1:17">
      <c r="A4" t="s">
        <v>15</v>
      </c>
      <c r="B4">
        <v>5.1999999999999998E-2</v>
      </c>
      <c r="C4">
        <v>5.7000000000000002E-2</v>
      </c>
      <c r="D4">
        <v>5.6000000000000001E-2</v>
      </c>
      <c r="E4">
        <v>4.9000000000000002E-2</v>
      </c>
      <c r="F4">
        <v>5.7000000000000002E-2</v>
      </c>
      <c r="G4">
        <v>0.06</v>
      </c>
      <c r="H4">
        <v>5.3999999999999999E-2</v>
      </c>
      <c r="I4">
        <v>5.2999999999999999E-2</v>
      </c>
      <c r="J4">
        <v>5.3999999999999999E-2</v>
      </c>
      <c r="K4">
        <v>5.6000000000000001E-2</v>
      </c>
      <c r="L4">
        <v>5.3999999999999999E-2</v>
      </c>
      <c r="M4">
        <v>5.6000000000000001E-2</v>
      </c>
      <c r="O4">
        <f t="shared" si="0"/>
        <v>4.9000000000000002E-2</v>
      </c>
      <c r="P4">
        <f t="shared" si="1"/>
        <v>0.06</v>
      </c>
      <c r="Q4">
        <f>(SUM($B4:$M4)-MIN($B4:$M4)-MAX($B4:M4))/(COUNT($B4:M4)-2)</f>
        <v>5.4900000000000018E-2</v>
      </c>
    </row>
    <row r="5" spans="1:17">
      <c r="A5" t="s">
        <v>16</v>
      </c>
      <c r="B5">
        <v>6.0999999999999999E-2</v>
      </c>
      <c r="C5">
        <v>6.0999999999999999E-2</v>
      </c>
      <c r="D5">
        <v>5.7000000000000002E-2</v>
      </c>
      <c r="E5">
        <v>6.0999999999999999E-2</v>
      </c>
      <c r="F5">
        <v>6.3E-2</v>
      </c>
      <c r="G5">
        <v>6.8000000000000005E-2</v>
      </c>
      <c r="H5">
        <v>6.4000000000000001E-2</v>
      </c>
      <c r="I5">
        <v>6.3E-2</v>
      </c>
      <c r="J5">
        <v>6.7000000000000004E-2</v>
      </c>
      <c r="K5">
        <v>6.5000000000000002E-2</v>
      </c>
      <c r="L5">
        <v>6.5000000000000002E-2</v>
      </c>
      <c r="M5">
        <v>6.3E-2</v>
      </c>
      <c r="O5">
        <f t="shared" si="0"/>
        <v>5.7000000000000002E-2</v>
      </c>
      <c r="P5">
        <f t="shared" si="1"/>
        <v>6.8000000000000005E-2</v>
      </c>
      <c r="Q5">
        <f>(SUM($B5:$M5)-MIN($B5:$M5)-MAX($B5:M5))/(COUNT($B5:M5)-2)</f>
        <v>6.3299999999999981E-2</v>
      </c>
    </row>
    <row r="6" spans="1:17">
      <c r="A6" t="s">
        <v>17</v>
      </c>
      <c r="B6">
        <v>5.1999999999999998E-2</v>
      </c>
      <c r="C6">
        <v>4.3999999999999997E-2</v>
      </c>
      <c r="D6">
        <v>4.5999999999999999E-2</v>
      </c>
      <c r="E6">
        <v>4.4999999999999998E-2</v>
      </c>
      <c r="F6">
        <v>4.5999999999999999E-2</v>
      </c>
      <c r="G6">
        <v>4.8000000000000001E-2</v>
      </c>
      <c r="H6">
        <v>0.04</v>
      </c>
      <c r="I6">
        <v>4.4999999999999998E-2</v>
      </c>
      <c r="J6">
        <v>4.1000000000000002E-2</v>
      </c>
      <c r="K6">
        <v>0.04</v>
      </c>
      <c r="L6">
        <v>4.8000000000000001E-2</v>
      </c>
      <c r="M6">
        <v>3.9E-2</v>
      </c>
      <c r="O6">
        <f t="shared" si="0"/>
        <v>3.9E-2</v>
      </c>
      <c r="P6">
        <f t="shared" si="1"/>
        <v>5.1999999999999998E-2</v>
      </c>
      <c r="Q6">
        <f>(SUM($B6:$M6)-MIN($B6:$M6)-MAX($B6:M6))/(COUNT($B6:M6)-2)</f>
        <v>4.4299999999999992E-2</v>
      </c>
    </row>
    <row r="7" spans="1:17">
      <c r="A7" t="s">
        <v>18</v>
      </c>
      <c r="B7">
        <v>4.4999999999999998E-2</v>
      </c>
      <c r="C7">
        <v>4.3999999999999997E-2</v>
      </c>
      <c r="D7">
        <v>4.7E-2</v>
      </c>
      <c r="E7">
        <v>4.7E-2</v>
      </c>
      <c r="F7">
        <v>4.1000000000000002E-2</v>
      </c>
      <c r="G7">
        <v>4.4999999999999998E-2</v>
      </c>
      <c r="H7">
        <v>4.2999999999999997E-2</v>
      </c>
      <c r="I7">
        <v>3.7999999999999999E-2</v>
      </c>
      <c r="J7">
        <v>4.4999999999999998E-2</v>
      </c>
      <c r="K7">
        <v>4.4999999999999998E-2</v>
      </c>
      <c r="L7">
        <v>4.2000000000000003E-2</v>
      </c>
      <c r="M7">
        <v>4.2000000000000003E-2</v>
      </c>
      <c r="O7">
        <f t="shared" si="0"/>
        <v>3.7999999999999999E-2</v>
      </c>
      <c r="P7">
        <f t="shared" si="1"/>
        <v>4.7E-2</v>
      </c>
      <c r="Q7">
        <f>(SUM($B7:$M7)-MIN($B7:$M7)-MAX($B7:M7))/(COUNT($B7:M7)-2)</f>
        <v>4.3899999999999995E-2</v>
      </c>
    </row>
    <row r="8" spans="1:17">
      <c r="A8" t="s">
        <v>19</v>
      </c>
      <c r="B8">
        <v>0.20499999999999999</v>
      </c>
      <c r="C8">
        <v>0.156</v>
      </c>
      <c r="D8">
        <v>0.17399999999999999</v>
      </c>
      <c r="E8">
        <v>0.19500000000000001</v>
      </c>
      <c r="F8">
        <v>0.186</v>
      </c>
      <c r="G8">
        <v>0.19600000000000001</v>
      </c>
      <c r="H8">
        <v>0.16500000000000001</v>
      </c>
      <c r="I8">
        <v>0.19800000000000001</v>
      </c>
      <c r="J8">
        <v>0.17699999999999999</v>
      </c>
      <c r="K8">
        <v>0.18099999999999999</v>
      </c>
      <c r="L8">
        <v>0.17599999999999999</v>
      </c>
      <c r="M8">
        <v>0.17499999999999999</v>
      </c>
      <c r="O8">
        <f t="shared" si="0"/>
        <v>0.156</v>
      </c>
      <c r="P8">
        <f t="shared" si="1"/>
        <v>0.20499999999999999</v>
      </c>
      <c r="Q8">
        <f>(SUM($B8:$M8)-MIN($B8:$M8)-MAX($B8:M8))/(COUNT($B8:M8)-2)</f>
        <v>0.18229999999999996</v>
      </c>
    </row>
    <row r="9" spans="1:17">
      <c r="A9" t="s">
        <v>20</v>
      </c>
      <c r="B9">
        <v>6.8000000000000005E-2</v>
      </c>
      <c r="C9">
        <v>7.3999999999999996E-2</v>
      </c>
      <c r="D9">
        <v>7.8E-2</v>
      </c>
      <c r="E9">
        <v>7.4999999999999997E-2</v>
      </c>
      <c r="F9">
        <v>7.8E-2</v>
      </c>
      <c r="G9">
        <v>7.1999999999999995E-2</v>
      </c>
      <c r="H9">
        <v>7.8E-2</v>
      </c>
      <c r="I9">
        <v>7.8E-2</v>
      </c>
      <c r="J9">
        <v>0.08</v>
      </c>
      <c r="K9">
        <v>7.3999999999999996E-2</v>
      </c>
      <c r="L9">
        <v>7.0000000000000007E-2</v>
      </c>
      <c r="M9">
        <v>7.0999999999999994E-2</v>
      </c>
      <c r="O9">
        <f t="shared" si="0"/>
        <v>6.8000000000000005E-2</v>
      </c>
      <c r="P9">
        <f t="shared" si="1"/>
        <v>0.08</v>
      </c>
      <c r="Q9">
        <f>(SUM($B9:$M9)-MIN($B9:$M9)-MAX($B9:M9))/(COUNT($B9:M9)-2)</f>
        <v>7.4799999999999991E-2</v>
      </c>
    </row>
    <row r="10" spans="1:17">
      <c r="A10" t="s">
        <v>21</v>
      </c>
      <c r="B10">
        <v>7.6999999999999999E-2</v>
      </c>
      <c r="C10">
        <v>7.6999999999999999E-2</v>
      </c>
      <c r="D10">
        <v>7.8E-2</v>
      </c>
      <c r="E10">
        <v>7.8E-2</v>
      </c>
      <c r="F10">
        <v>6.9000000000000006E-2</v>
      </c>
      <c r="G10">
        <v>6.9000000000000006E-2</v>
      </c>
      <c r="H10">
        <v>7.0000000000000007E-2</v>
      </c>
      <c r="I10">
        <v>7.1999999999999995E-2</v>
      </c>
      <c r="J10">
        <v>7.8E-2</v>
      </c>
      <c r="K10">
        <v>7.6999999999999999E-2</v>
      </c>
      <c r="L10">
        <v>6.9000000000000006E-2</v>
      </c>
      <c r="M10">
        <v>7.8E-2</v>
      </c>
      <c r="O10">
        <f t="shared" si="0"/>
        <v>6.9000000000000006E-2</v>
      </c>
      <c r="P10">
        <f t="shared" si="1"/>
        <v>7.8E-2</v>
      </c>
      <c r="Q10">
        <f>(SUM($B10:$M10)-MIN($B10:$M10)-MAX($B10:M10))/(COUNT($B10:M10)-2)</f>
        <v>7.4499999999999983E-2</v>
      </c>
    </row>
    <row r="11" spans="1:17">
      <c r="A11" t="s">
        <v>22</v>
      </c>
      <c r="B11">
        <v>8.7999999999999995E-2</v>
      </c>
      <c r="C11">
        <v>0.09</v>
      </c>
      <c r="D11">
        <v>8.2000000000000003E-2</v>
      </c>
      <c r="E11">
        <v>9.7000000000000003E-2</v>
      </c>
      <c r="F11">
        <v>0.09</v>
      </c>
      <c r="G11">
        <v>9.0999999999999998E-2</v>
      </c>
      <c r="H11">
        <v>9.1999999999999998E-2</v>
      </c>
      <c r="I11">
        <v>9.0999999999999998E-2</v>
      </c>
      <c r="J11">
        <v>0.09</v>
      </c>
      <c r="K11">
        <v>9.5000000000000001E-2</v>
      </c>
      <c r="L11">
        <v>8.7999999999999995E-2</v>
      </c>
      <c r="M11">
        <v>8.8999999999999996E-2</v>
      </c>
      <c r="O11">
        <f t="shared" si="0"/>
        <v>8.2000000000000003E-2</v>
      </c>
      <c r="P11">
        <f t="shared" si="1"/>
        <v>9.7000000000000003E-2</v>
      </c>
      <c r="Q11">
        <f>(SUM($B11:$M11)-MIN($B11:$M11)-MAX($B11:M11))/(COUNT($B11:M11)-2)</f>
        <v>9.0399999999999966E-2</v>
      </c>
    </row>
    <row r="12" spans="1:17">
      <c r="A12" t="s">
        <v>23</v>
      </c>
      <c r="B12">
        <v>0.11899999999999999</v>
      </c>
      <c r="C12">
        <v>9.5000000000000001E-2</v>
      </c>
      <c r="D12">
        <v>0.108</v>
      </c>
      <c r="E12">
        <v>0.11700000000000001</v>
      </c>
      <c r="F12">
        <v>0.112</v>
      </c>
      <c r="G12">
        <v>0.11899999999999999</v>
      </c>
      <c r="H12">
        <v>0.109</v>
      </c>
      <c r="I12">
        <v>0.109</v>
      </c>
      <c r="J12">
        <v>0.1</v>
      </c>
      <c r="K12">
        <v>0.10100000000000001</v>
      </c>
      <c r="L12">
        <v>0.10299999999999999</v>
      </c>
      <c r="M12">
        <v>9.7000000000000003E-2</v>
      </c>
      <c r="O12">
        <f t="shared" si="0"/>
        <v>9.5000000000000001E-2</v>
      </c>
      <c r="P12">
        <f t="shared" si="1"/>
        <v>0.11899999999999999</v>
      </c>
      <c r="Q12">
        <f>(SUM($B12:$M12)-MIN($B12:$M12)-MAX($B12:M12))/(COUNT($B12:M12)-2)</f>
        <v>0.1075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O5" sqref="O5:Q12"/>
    </sheetView>
  </sheetViews>
  <sheetFormatPr baseColWidth="10" defaultRowHeight="15" x14ac:dyDescent="0"/>
  <cols>
    <col min="1" max="1" width="20" bestFit="1" customWidth="1"/>
    <col min="2" max="10" width="7.5" bestFit="1" customWidth="1"/>
    <col min="11" max="13" width="8.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36</v>
      </c>
      <c r="P1" t="s">
        <v>37</v>
      </c>
      <c r="Q1" t="s">
        <v>38</v>
      </c>
    </row>
    <row r="2" spans="1:17">
      <c r="A2" t="s">
        <v>13</v>
      </c>
      <c r="B2">
        <v>4.4999999999999998E-2</v>
      </c>
      <c r="C2">
        <v>4.2999999999999997E-2</v>
      </c>
      <c r="D2">
        <v>4.3999999999999997E-2</v>
      </c>
      <c r="E2">
        <v>5.2999999999999999E-2</v>
      </c>
      <c r="F2">
        <v>3.7999999999999999E-2</v>
      </c>
      <c r="G2">
        <v>4.2999999999999997E-2</v>
      </c>
      <c r="H2">
        <v>4.4999999999999998E-2</v>
      </c>
      <c r="I2">
        <v>4.2000000000000003E-2</v>
      </c>
      <c r="J2">
        <v>4.2999999999999997E-2</v>
      </c>
      <c r="K2">
        <v>4.2000000000000003E-2</v>
      </c>
      <c r="L2">
        <v>4.2000000000000003E-2</v>
      </c>
      <c r="M2">
        <v>4.8000000000000001E-2</v>
      </c>
      <c r="O2">
        <f>MIN($B2:$M2)</f>
        <v>3.7999999999999999E-2</v>
      </c>
      <c r="P2">
        <f>MAX($B2:$M2)</f>
        <v>5.2999999999999999E-2</v>
      </c>
      <c r="Q2">
        <f>(SUM($B2:$M2)-MIN($B2:$M2)-MAX($B2:M2))/(COUNT($B2:M2)-2)</f>
        <v>4.3699999999999996E-2</v>
      </c>
    </row>
    <row r="3" spans="1:17">
      <c r="A3" t="s">
        <v>14</v>
      </c>
      <c r="B3">
        <v>4.3999999999999997E-2</v>
      </c>
      <c r="C3">
        <v>4.2999999999999997E-2</v>
      </c>
      <c r="D3">
        <v>3.7999999999999999E-2</v>
      </c>
      <c r="E3">
        <v>4.3999999999999997E-2</v>
      </c>
      <c r="F3">
        <v>4.5999999999999999E-2</v>
      </c>
      <c r="G3">
        <v>4.5999999999999999E-2</v>
      </c>
      <c r="H3">
        <v>3.9E-2</v>
      </c>
      <c r="I3">
        <v>4.7E-2</v>
      </c>
      <c r="J3">
        <v>4.4999999999999998E-2</v>
      </c>
      <c r="K3">
        <v>4.1000000000000002E-2</v>
      </c>
      <c r="L3">
        <v>4.3999999999999997E-2</v>
      </c>
      <c r="M3">
        <v>4.8000000000000001E-2</v>
      </c>
      <c r="O3">
        <f t="shared" ref="O3:O12" si="0">MIN($B3:$M3)</f>
        <v>3.7999999999999999E-2</v>
      </c>
      <c r="P3">
        <f t="shared" ref="P3:P12" si="1">MAX($B3:$M3)</f>
        <v>4.8000000000000001E-2</v>
      </c>
      <c r="Q3">
        <f>(SUM($B3:$M3)-MIN($B3:$M3)-MAX($B3:M3))/(COUNT($B3:M3)-2)</f>
        <v>4.3899999999999995E-2</v>
      </c>
    </row>
    <row r="4" spans="1:17">
      <c r="A4" t="s">
        <v>15</v>
      </c>
      <c r="B4">
        <v>4.2999999999999997E-2</v>
      </c>
      <c r="C4">
        <v>4.3999999999999997E-2</v>
      </c>
      <c r="D4">
        <v>4.2999999999999997E-2</v>
      </c>
      <c r="E4">
        <v>4.2999999999999997E-2</v>
      </c>
      <c r="F4">
        <v>4.2999999999999997E-2</v>
      </c>
      <c r="G4">
        <v>4.4999999999999998E-2</v>
      </c>
      <c r="H4">
        <v>4.3999999999999997E-2</v>
      </c>
      <c r="I4">
        <v>4.1000000000000002E-2</v>
      </c>
      <c r="J4">
        <v>3.9E-2</v>
      </c>
      <c r="K4">
        <v>4.2999999999999997E-2</v>
      </c>
      <c r="L4">
        <v>0.04</v>
      </c>
      <c r="M4">
        <v>0.04</v>
      </c>
      <c r="O4">
        <f t="shared" si="0"/>
        <v>3.9E-2</v>
      </c>
      <c r="P4">
        <f t="shared" si="1"/>
        <v>4.4999999999999998E-2</v>
      </c>
      <c r="Q4">
        <f>(SUM($B4:$M4)-MIN($B4:$M4)-MAX($B4:M4))/(COUNT($B4:M4)-2)</f>
        <v>4.2399999999999993E-2</v>
      </c>
    </row>
    <row r="5" spans="1:17">
      <c r="A5" t="s">
        <v>16</v>
      </c>
      <c r="B5">
        <v>4.1000000000000002E-2</v>
      </c>
      <c r="C5">
        <v>0.04</v>
      </c>
      <c r="D5">
        <v>4.2999999999999997E-2</v>
      </c>
      <c r="E5">
        <v>4.2999999999999997E-2</v>
      </c>
      <c r="F5">
        <v>4.2000000000000003E-2</v>
      </c>
      <c r="G5">
        <v>4.4999999999999998E-2</v>
      </c>
      <c r="H5">
        <v>4.2999999999999997E-2</v>
      </c>
      <c r="I5">
        <v>4.2000000000000003E-2</v>
      </c>
      <c r="J5">
        <v>4.5999999999999999E-2</v>
      </c>
      <c r="K5">
        <v>4.2999999999999997E-2</v>
      </c>
      <c r="L5">
        <v>4.1000000000000002E-2</v>
      </c>
      <c r="M5">
        <v>0.05</v>
      </c>
      <c r="O5">
        <f t="shared" si="0"/>
        <v>0.04</v>
      </c>
      <c r="P5">
        <f t="shared" si="1"/>
        <v>0.05</v>
      </c>
      <c r="Q5">
        <f>(SUM($B5:$M5)-MIN($B5:$M5)-MAX($B5:M5))/(COUNT($B5:M5)-2)</f>
        <v>4.2899999999999994E-2</v>
      </c>
    </row>
    <row r="6" spans="1:17">
      <c r="A6" t="s">
        <v>17</v>
      </c>
      <c r="B6">
        <v>0.05</v>
      </c>
      <c r="C6">
        <v>4.1000000000000002E-2</v>
      </c>
      <c r="D6">
        <v>4.3999999999999997E-2</v>
      </c>
      <c r="E6">
        <v>4.4999999999999998E-2</v>
      </c>
      <c r="F6">
        <v>4.2999999999999997E-2</v>
      </c>
      <c r="G6">
        <v>4.1000000000000002E-2</v>
      </c>
      <c r="H6">
        <v>4.2999999999999997E-2</v>
      </c>
      <c r="I6">
        <v>0.04</v>
      </c>
      <c r="J6">
        <v>4.1000000000000002E-2</v>
      </c>
      <c r="K6">
        <v>4.8000000000000001E-2</v>
      </c>
      <c r="L6">
        <v>4.2999999999999997E-2</v>
      </c>
      <c r="M6">
        <v>4.2999999999999997E-2</v>
      </c>
      <c r="O6">
        <f t="shared" si="0"/>
        <v>0.04</v>
      </c>
      <c r="P6">
        <f t="shared" si="1"/>
        <v>0.05</v>
      </c>
      <c r="Q6">
        <f>(SUM($B6:$M6)-MIN($B6:$M6)-MAX($B6:M6))/(COUNT($B6:M6)-2)</f>
        <v>4.3199999999999995E-2</v>
      </c>
    </row>
    <row r="7" spans="1:17">
      <c r="A7" t="s">
        <v>18</v>
      </c>
      <c r="B7">
        <v>9.1999999999999998E-2</v>
      </c>
      <c r="C7">
        <v>0.1</v>
      </c>
      <c r="D7">
        <v>9.8000000000000004E-2</v>
      </c>
      <c r="E7">
        <v>8.4000000000000005E-2</v>
      </c>
      <c r="F7">
        <v>9.5000000000000001E-2</v>
      </c>
      <c r="G7">
        <v>0.09</v>
      </c>
      <c r="H7">
        <v>9.0999999999999998E-2</v>
      </c>
      <c r="I7">
        <v>9.2999999999999999E-2</v>
      </c>
      <c r="J7">
        <v>8.8999999999999996E-2</v>
      </c>
      <c r="K7">
        <v>9.5000000000000001E-2</v>
      </c>
      <c r="L7">
        <v>9.2999999999999999E-2</v>
      </c>
      <c r="M7">
        <v>9.5000000000000001E-2</v>
      </c>
      <c r="O7">
        <f t="shared" si="0"/>
        <v>8.4000000000000005E-2</v>
      </c>
      <c r="P7">
        <f t="shared" si="1"/>
        <v>0.1</v>
      </c>
      <c r="Q7">
        <f>(SUM($B7:$M7)-MIN($B7:$M7)-MAX($B7:M7))/(COUNT($B7:M7)-2)</f>
        <v>9.3099999999999988E-2</v>
      </c>
    </row>
    <row r="8" spans="1:17">
      <c r="A8" t="s">
        <v>19</v>
      </c>
      <c r="B8">
        <v>9.1999999999999998E-2</v>
      </c>
      <c r="C8">
        <v>8.7999999999999995E-2</v>
      </c>
      <c r="D8">
        <v>9.5000000000000001E-2</v>
      </c>
      <c r="E8">
        <v>0.104</v>
      </c>
      <c r="F8">
        <v>7.5999999999999998E-2</v>
      </c>
      <c r="G8">
        <v>8.2000000000000003E-2</v>
      </c>
      <c r="H8">
        <v>8.5000000000000006E-2</v>
      </c>
      <c r="I8">
        <v>0.09</v>
      </c>
      <c r="J8">
        <v>0.09</v>
      </c>
      <c r="K8">
        <v>8.7999999999999995E-2</v>
      </c>
      <c r="L8">
        <v>8.8999999999999996E-2</v>
      </c>
      <c r="M8">
        <v>9.0999999999999998E-2</v>
      </c>
      <c r="O8">
        <f t="shared" si="0"/>
        <v>7.5999999999999998E-2</v>
      </c>
      <c r="P8">
        <f t="shared" si="1"/>
        <v>0.104</v>
      </c>
      <c r="Q8">
        <f>(SUM($B8:$M8)-MIN($B8:$M8)-MAX($B8:M8))/(COUNT($B8:M8)-2)</f>
        <v>8.8999999999999996E-2</v>
      </c>
    </row>
    <row r="9" spans="1:17">
      <c r="A9" t="s">
        <v>20</v>
      </c>
      <c r="B9">
        <v>0.44900000000000001</v>
      </c>
      <c r="C9">
        <v>0.45800000000000002</v>
      </c>
      <c r="D9">
        <v>0.40899999999999997</v>
      </c>
      <c r="E9">
        <v>0.45200000000000001</v>
      </c>
      <c r="F9">
        <v>0.44700000000000001</v>
      </c>
      <c r="G9">
        <v>0.432</v>
      </c>
      <c r="H9">
        <v>0.41599999999999998</v>
      </c>
      <c r="I9">
        <v>0.40500000000000003</v>
      </c>
      <c r="J9">
        <v>0.432</v>
      </c>
      <c r="K9">
        <v>0.47099999999999997</v>
      </c>
      <c r="L9">
        <v>0.45800000000000002</v>
      </c>
      <c r="M9">
        <v>0.45100000000000001</v>
      </c>
      <c r="O9">
        <f t="shared" si="0"/>
        <v>0.40500000000000003</v>
      </c>
      <c r="P9">
        <f t="shared" si="1"/>
        <v>0.47099999999999997</v>
      </c>
      <c r="Q9">
        <f>(SUM($B9:$M9)-MIN($B9:$M9)-MAX($B9:M9))/(COUNT($B9:M9)-2)</f>
        <v>0.4403999999999999</v>
      </c>
    </row>
    <row r="10" spans="1:17">
      <c r="A10" t="s">
        <v>21</v>
      </c>
      <c r="B10">
        <v>0.39100000000000001</v>
      </c>
      <c r="C10">
        <v>0.377</v>
      </c>
      <c r="D10">
        <v>0.45400000000000001</v>
      </c>
      <c r="E10">
        <v>0.41799999999999998</v>
      </c>
      <c r="F10">
        <v>0.42399999999999999</v>
      </c>
      <c r="G10">
        <v>0.47299999999999998</v>
      </c>
      <c r="H10">
        <v>0.41399999999999998</v>
      </c>
      <c r="I10">
        <v>0.45400000000000001</v>
      </c>
      <c r="J10">
        <v>0.46800000000000003</v>
      </c>
      <c r="K10">
        <v>0.40200000000000002</v>
      </c>
      <c r="L10">
        <v>0.49199999999999999</v>
      </c>
      <c r="M10">
        <v>0.437</v>
      </c>
      <c r="O10">
        <f t="shared" si="0"/>
        <v>0.377</v>
      </c>
      <c r="P10">
        <f t="shared" si="1"/>
        <v>0.49199999999999999</v>
      </c>
      <c r="Q10">
        <f>(SUM($B10:$M10)-MIN($B10:$M10)-MAX($B10:M10))/(COUNT($B10:M10)-2)</f>
        <v>0.43350000000000011</v>
      </c>
    </row>
    <row r="11" spans="1:17">
      <c r="A11" t="s">
        <v>22</v>
      </c>
      <c r="B11">
        <v>0.46300000000000002</v>
      </c>
      <c r="C11">
        <v>0.39900000000000002</v>
      </c>
      <c r="D11">
        <v>0.42699999999999999</v>
      </c>
      <c r="E11">
        <v>0.437</v>
      </c>
      <c r="F11">
        <v>0.40799999999999997</v>
      </c>
      <c r="G11">
        <v>0.38100000000000001</v>
      </c>
      <c r="H11">
        <v>0.42</v>
      </c>
      <c r="I11">
        <v>0.48699999999999999</v>
      </c>
      <c r="J11">
        <v>0.45100000000000001</v>
      </c>
      <c r="K11">
        <v>0.44</v>
      </c>
      <c r="L11">
        <v>0.47499999999999998</v>
      </c>
      <c r="M11">
        <v>0.42199999999999999</v>
      </c>
      <c r="O11">
        <f t="shared" si="0"/>
        <v>0.38100000000000001</v>
      </c>
      <c r="P11">
        <f t="shared" si="1"/>
        <v>0.48699999999999999</v>
      </c>
      <c r="Q11">
        <f>(SUM($B11:$M11)-MIN($B11:$M11)-MAX($B11:M11))/(COUNT($B11:M11)-2)</f>
        <v>0.43419999999999997</v>
      </c>
    </row>
    <row r="12" spans="1:17">
      <c r="A12" t="s">
        <v>23</v>
      </c>
      <c r="B12">
        <v>0.41899999999999998</v>
      </c>
      <c r="C12">
        <v>0.41299999999999998</v>
      </c>
      <c r="D12">
        <v>0.44700000000000001</v>
      </c>
      <c r="E12">
        <v>0.39700000000000002</v>
      </c>
      <c r="F12">
        <v>0.44400000000000001</v>
      </c>
      <c r="G12">
        <v>0.36499999999999999</v>
      </c>
      <c r="H12">
        <v>0.41899999999999998</v>
      </c>
      <c r="I12">
        <v>0.41499999999999998</v>
      </c>
      <c r="J12">
        <v>0.39100000000000001</v>
      </c>
      <c r="K12">
        <v>0.48899999999999999</v>
      </c>
      <c r="L12">
        <v>0.46</v>
      </c>
      <c r="M12">
        <v>0.44</v>
      </c>
      <c r="O12">
        <f t="shared" si="0"/>
        <v>0.36499999999999999</v>
      </c>
      <c r="P12">
        <f t="shared" si="1"/>
        <v>0.48899999999999999</v>
      </c>
      <c r="Q12">
        <f>(SUM($B12:$M12)-MIN($B12:$M12)-MAX($B12:M12))/(COUNT($B12:M12)-2)</f>
        <v>0.4245000000000001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O6" sqref="O6:Q12"/>
    </sheetView>
  </sheetViews>
  <sheetFormatPr baseColWidth="10" defaultRowHeight="15" x14ac:dyDescent="0"/>
  <cols>
    <col min="1" max="1" width="20" bestFit="1" customWidth="1"/>
    <col min="2" max="10" width="7.5" bestFit="1" customWidth="1"/>
    <col min="11" max="13" width="8.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36</v>
      </c>
      <c r="P1" t="s">
        <v>37</v>
      </c>
      <c r="Q1" t="s">
        <v>38</v>
      </c>
    </row>
    <row r="2" spans="1:17">
      <c r="A2" t="s">
        <v>13</v>
      </c>
      <c r="B2">
        <v>1.2E-2</v>
      </c>
      <c r="C2">
        <v>1.0999999999999999E-2</v>
      </c>
      <c r="D2">
        <v>1.4E-2</v>
      </c>
      <c r="E2">
        <v>1.2E-2</v>
      </c>
      <c r="F2">
        <v>0.01</v>
      </c>
      <c r="G2">
        <v>1.2E-2</v>
      </c>
      <c r="H2">
        <v>1.2E-2</v>
      </c>
      <c r="I2">
        <v>1.0999999999999999E-2</v>
      </c>
      <c r="J2">
        <v>1.2E-2</v>
      </c>
      <c r="K2">
        <v>1.0999999999999999E-2</v>
      </c>
      <c r="L2">
        <v>1.2E-2</v>
      </c>
      <c r="M2">
        <v>1.2E-2</v>
      </c>
      <c r="O2">
        <f>MIN($B2:$M2)</f>
        <v>0.01</v>
      </c>
      <c r="P2">
        <f>MAX($B2:$M2)</f>
        <v>1.4E-2</v>
      </c>
      <c r="Q2">
        <f>(SUM($B2:$M2)-MIN($B2:$M2)-MAX($B2:M2))/(COUNT($B2:M2)-2)</f>
        <v>1.17E-2</v>
      </c>
    </row>
    <row r="3" spans="1:17">
      <c r="A3" t="s">
        <v>14</v>
      </c>
      <c r="B3">
        <v>1.2E-2</v>
      </c>
      <c r="C3">
        <v>0.01</v>
      </c>
      <c r="D3">
        <v>8.9999999999999993E-3</v>
      </c>
      <c r="E3">
        <v>1.2E-2</v>
      </c>
      <c r="F3">
        <v>1.2E-2</v>
      </c>
      <c r="G3">
        <v>1.2E-2</v>
      </c>
      <c r="H3">
        <v>1.0999999999999999E-2</v>
      </c>
      <c r="I3">
        <v>1.0999999999999999E-2</v>
      </c>
      <c r="J3">
        <v>1.2E-2</v>
      </c>
      <c r="K3">
        <v>1.0999999999999999E-2</v>
      </c>
      <c r="L3">
        <v>1.2E-2</v>
      </c>
      <c r="M3">
        <v>1.2E-2</v>
      </c>
      <c r="O3">
        <f t="shared" ref="O3:O12" si="0">MIN($B3:$M3)</f>
        <v>8.9999999999999993E-3</v>
      </c>
      <c r="P3">
        <f t="shared" ref="P3:P12" si="1">MAX($B3:$M3)</f>
        <v>1.2E-2</v>
      </c>
      <c r="Q3">
        <f>(SUM($B3:$M3)-MIN($B3:$M3)-MAX($B3:M3))/(COUNT($B3:M3)-2)</f>
        <v>1.1499999999999998E-2</v>
      </c>
    </row>
    <row r="4" spans="1:17">
      <c r="A4" t="s">
        <v>15</v>
      </c>
      <c r="B4">
        <v>1.2E-2</v>
      </c>
      <c r="C4">
        <v>1.0999999999999999E-2</v>
      </c>
      <c r="D4">
        <v>1.0999999999999999E-2</v>
      </c>
      <c r="E4">
        <v>1.2E-2</v>
      </c>
      <c r="F4">
        <v>1.2E-2</v>
      </c>
      <c r="G4">
        <v>1.2E-2</v>
      </c>
      <c r="H4">
        <v>1.0999999999999999E-2</v>
      </c>
      <c r="I4">
        <v>1.2E-2</v>
      </c>
      <c r="J4">
        <v>1.0999999999999999E-2</v>
      </c>
      <c r="K4">
        <v>1.0999999999999999E-2</v>
      </c>
      <c r="L4">
        <v>8.0000000000000002E-3</v>
      </c>
      <c r="M4">
        <v>1.0999999999999999E-2</v>
      </c>
      <c r="O4">
        <f t="shared" si="0"/>
        <v>8.0000000000000002E-3</v>
      </c>
      <c r="P4">
        <f t="shared" si="1"/>
        <v>1.2E-2</v>
      </c>
      <c r="Q4">
        <f>(SUM($B4:$M4)-MIN($B4:$M4)-MAX($B4:M4))/(COUNT($B4:M4)-2)</f>
        <v>1.1399999999999997E-2</v>
      </c>
    </row>
    <row r="5" spans="1:17">
      <c r="A5" t="s">
        <v>16</v>
      </c>
      <c r="B5">
        <v>1.2E-2</v>
      </c>
      <c r="C5">
        <v>1.0999999999999999E-2</v>
      </c>
      <c r="D5">
        <v>1.2E-2</v>
      </c>
      <c r="E5">
        <v>1.2E-2</v>
      </c>
      <c r="F5">
        <v>1.0999999999999999E-2</v>
      </c>
      <c r="G5">
        <v>1.2E-2</v>
      </c>
      <c r="H5">
        <v>1.2E-2</v>
      </c>
      <c r="I5">
        <v>0.01</v>
      </c>
      <c r="J5">
        <v>1.2E-2</v>
      </c>
      <c r="K5">
        <v>1.2E-2</v>
      </c>
      <c r="L5">
        <v>1.0999999999999999E-2</v>
      </c>
      <c r="M5">
        <v>1.0999999999999999E-2</v>
      </c>
      <c r="O5">
        <f t="shared" si="0"/>
        <v>0.01</v>
      </c>
      <c r="P5">
        <f t="shared" si="1"/>
        <v>1.2E-2</v>
      </c>
      <c r="Q5">
        <f>(SUM($B5:$M5)-MIN($B5:$M5)-MAX($B5:M5))/(COUNT($B5:M5)-2)</f>
        <v>1.1599999999999997E-2</v>
      </c>
    </row>
    <row r="6" spans="1:17">
      <c r="A6" t="s">
        <v>17</v>
      </c>
      <c r="B6">
        <v>1.4999999999999999E-2</v>
      </c>
      <c r="C6">
        <v>1.0999999999999999E-2</v>
      </c>
      <c r="D6">
        <v>1.2E-2</v>
      </c>
      <c r="E6">
        <v>1.2999999999999999E-2</v>
      </c>
      <c r="F6">
        <v>1.0999999999999999E-2</v>
      </c>
      <c r="G6">
        <v>1.0999999999999999E-2</v>
      </c>
      <c r="H6">
        <v>1.0999999999999999E-2</v>
      </c>
      <c r="I6">
        <v>1.0999999999999999E-2</v>
      </c>
      <c r="J6">
        <v>1.2E-2</v>
      </c>
      <c r="K6">
        <v>1.0999999999999999E-2</v>
      </c>
      <c r="L6">
        <v>1.0999999999999999E-2</v>
      </c>
      <c r="M6">
        <v>1.0999999999999999E-2</v>
      </c>
      <c r="O6">
        <f t="shared" si="0"/>
        <v>1.0999999999999999E-2</v>
      </c>
      <c r="P6">
        <f t="shared" si="1"/>
        <v>1.4999999999999999E-2</v>
      </c>
      <c r="Q6">
        <f>(SUM($B6:$M6)-MIN($B6:$M6)-MAX($B6:M6))/(COUNT($B6:M6)-2)</f>
        <v>1.1399999999999997E-2</v>
      </c>
    </row>
    <row r="7" spans="1:17">
      <c r="A7" t="s">
        <v>18</v>
      </c>
      <c r="B7">
        <v>0.02</v>
      </c>
      <c r="C7">
        <v>2.7E-2</v>
      </c>
      <c r="D7">
        <v>2.5999999999999999E-2</v>
      </c>
      <c r="E7">
        <v>0.02</v>
      </c>
      <c r="F7">
        <v>2.5999999999999999E-2</v>
      </c>
      <c r="G7">
        <v>0.02</v>
      </c>
      <c r="H7">
        <v>0.02</v>
      </c>
      <c r="I7">
        <v>2.5999999999999999E-2</v>
      </c>
      <c r="J7">
        <v>2.1000000000000001E-2</v>
      </c>
      <c r="K7">
        <v>2.5999999999999999E-2</v>
      </c>
      <c r="L7">
        <v>2.7E-2</v>
      </c>
      <c r="M7">
        <v>2.5999999999999999E-2</v>
      </c>
      <c r="O7">
        <f t="shared" si="0"/>
        <v>0.02</v>
      </c>
      <c r="P7">
        <f t="shared" si="1"/>
        <v>2.7E-2</v>
      </c>
      <c r="Q7">
        <f>(SUM($B7:$M7)-MIN($B7:$M7)-MAX($B7:M7))/(COUNT($B7:M7)-2)</f>
        <v>2.3799999999999995E-2</v>
      </c>
    </row>
    <row r="8" spans="1:17">
      <c r="A8" t="s">
        <v>19</v>
      </c>
      <c r="B8">
        <v>3.4000000000000002E-2</v>
      </c>
      <c r="C8">
        <v>3.5000000000000003E-2</v>
      </c>
      <c r="D8">
        <v>2.5000000000000001E-2</v>
      </c>
      <c r="E8">
        <v>3.5999999999999997E-2</v>
      </c>
      <c r="F8">
        <v>2.4E-2</v>
      </c>
      <c r="G8">
        <v>3.4000000000000002E-2</v>
      </c>
      <c r="H8">
        <v>3.6999999999999998E-2</v>
      </c>
      <c r="I8">
        <v>3.3000000000000002E-2</v>
      </c>
      <c r="J8">
        <v>3.2000000000000001E-2</v>
      </c>
      <c r="K8">
        <v>2.5000000000000001E-2</v>
      </c>
      <c r="L8">
        <v>2.8000000000000001E-2</v>
      </c>
      <c r="M8">
        <v>0.03</v>
      </c>
      <c r="O8">
        <f t="shared" si="0"/>
        <v>2.4E-2</v>
      </c>
      <c r="P8">
        <f t="shared" si="1"/>
        <v>3.6999999999999998E-2</v>
      </c>
      <c r="Q8">
        <f>(SUM($B8:$M8)-MIN($B8:$M8)-MAX($B8:M8))/(COUNT($B8:M8)-2)</f>
        <v>3.1200000000000012E-2</v>
      </c>
    </row>
    <row r="9" spans="1:17">
      <c r="A9" t="s">
        <v>20</v>
      </c>
      <c r="B9">
        <v>0.13600000000000001</v>
      </c>
      <c r="C9">
        <v>0.17899999999999999</v>
      </c>
      <c r="D9">
        <v>0.16700000000000001</v>
      </c>
      <c r="E9">
        <v>0.17299999999999999</v>
      </c>
      <c r="F9">
        <v>0.13500000000000001</v>
      </c>
      <c r="G9">
        <v>0.14000000000000001</v>
      </c>
      <c r="H9">
        <v>0.14499999999999999</v>
      </c>
      <c r="I9">
        <v>0.16</v>
      </c>
      <c r="J9">
        <v>0.158</v>
      </c>
      <c r="K9">
        <v>0.14699999999999999</v>
      </c>
      <c r="L9">
        <v>0.154</v>
      </c>
      <c r="M9">
        <v>0.129</v>
      </c>
      <c r="O9">
        <f t="shared" si="0"/>
        <v>0.129</v>
      </c>
      <c r="P9">
        <f t="shared" si="1"/>
        <v>0.17899999999999999</v>
      </c>
      <c r="Q9">
        <f>(SUM($B9:$M9)-MIN($B9:$M9)-MAX($B9:M9))/(COUNT($B9:M9)-2)</f>
        <v>0.15149999999999997</v>
      </c>
    </row>
    <row r="10" spans="1:17">
      <c r="A10" t="s">
        <v>21</v>
      </c>
      <c r="B10">
        <v>0.155</v>
      </c>
      <c r="C10">
        <v>0.10199999999999999</v>
      </c>
      <c r="D10">
        <v>0.17</v>
      </c>
      <c r="E10">
        <v>0.17899999999999999</v>
      </c>
      <c r="F10">
        <v>0.11</v>
      </c>
      <c r="G10">
        <v>0.158</v>
      </c>
      <c r="H10">
        <v>0.151</v>
      </c>
      <c r="I10">
        <v>0.13</v>
      </c>
      <c r="J10">
        <v>0.14599999999999999</v>
      </c>
      <c r="K10">
        <v>0.16900000000000001</v>
      </c>
      <c r="L10">
        <v>0.16800000000000001</v>
      </c>
      <c r="M10">
        <v>0.11700000000000001</v>
      </c>
      <c r="O10">
        <f t="shared" si="0"/>
        <v>0.10199999999999999</v>
      </c>
      <c r="P10">
        <f t="shared" si="1"/>
        <v>0.17899999999999999</v>
      </c>
      <c r="Q10">
        <f>(SUM($B10:$M10)-MIN($B10:$M10)-MAX($B10:M10))/(COUNT($B10:M10)-2)</f>
        <v>0.1474</v>
      </c>
    </row>
    <row r="11" spans="1:17">
      <c r="A11" t="s">
        <v>22</v>
      </c>
      <c r="B11">
        <v>0.14299999999999999</v>
      </c>
      <c r="C11">
        <v>0.13700000000000001</v>
      </c>
      <c r="D11">
        <v>0.129</v>
      </c>
      <c r="E11">
        <v>0.17100000000000001</v>
      </c>
      <c r="F11">
        <v>0.13800000000000001</v>
      </c>
      <c r="G11">
        <v>0.11799999999999999</v>
      </c>
      <c r="H11">
        <v>0.127</v>
      </c>
      <c r="I11">
        <v>0.16900000000000001</v>
      </c>
      <c r="J11">
        <v>0.17199999999999999</v>
      </c>
      <c r="K11">
        <v>0.16800000000000001</v>
      </c>
      <c r="L11">
        <v>0.17</v>
      </c>
      <c r="M11">
        <v>0.127</v>
      </c>
      <c r="O11">
        <f t="shared" si="0"/>
        <v>0.11799999999999999</v>
      </c>
      <c r="P11">
        <f t="shared" si="1"/>
        <v>0.17199999999999999</v>
      </c>
      <c r="Q11">
        <f>(SUM($B11:$M11)-MIN($B11:$M11)-MAX($B11:M11))/(COUNT($B11:M11)-2)</f>
        <v>0.14789999999999998</v>
      </c>
    </row>
    <row r="12" spans="1:17">
      <c r="A12" t="s">
        <v>23</v>
      </c>
      <c r="B12">
        <v>0.13200000000000001</v>
      </c>
      <c r="C12">
        <v>0.126</v>
      </c>
      <c r="D12">
        <v>0.13400000000000001</v>
      </c>
      <c r="E12">
        <v>0.14099999999999999</v>
      </c>
      <c r="F12">
        <v>0.128</v>
      </c>
      <c r="G12">
        <v>9.8000000000000004E-2</v>
      </c>
      <c r="H12">
        <v>0.14299999999999999</v>
      </c>
      <c r="I12">
        <v>0.14000000000000001</v>
      </c>
      <c r="J12">
        <v>0.13500000000000001</v>
      </c>
      <c r="K12">
        <v>0.17100000000000001</v>
      </c>
      <c r="L12">
        <v>0.154</v>
      </c>
      <c r="M12">
        <v>0.13500000000000001</v>
      </c>
      <c r="O12">
        <f t="shared" si="0"/>
        <v>9.8000000000000004E-2</v>
      </c>
      <c r="P12">
        <f t="shared" si="1"/>
        <v>0.17100000000000001</v>
      </c>
      <c r="Q12">
        <f>(SUM($B12:$M12)-MIN($B12:$M12)-MAX($B12:M12))/(COUNT($B12:M12)-2)</f>
        <v>0.13679999999999998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P18" sqref="P18"/>
    </sheetView>
  </sheetViews>
  <sheetFormatPr baseColWidth="10" defaultRowHeight="15" x14ac:dyDescent="0"/>
  <cols>
    <col min="1" max="1" width="20" bestFit="1" customWidth="1"/>
    <col min="2" max="10" width="7.5" bestFit="1" customWidth="1"/>
    <col min="11" max="13" width="8.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36</v>
      </c>
      <c r="P1" t="s">
        <v>37</v>
      </c>
      <c r="Q1" t="s">
        <v>38</v>
      </c>
    </row>
    <row r="2" spans="1:17">
      <c r="A2" t="s">
        <v>13</v>
      </c>
      <c r="B2">
        <v>0.01</v>
      </c>
      <c r="C2">
        <v>8.9999999999999993E-3</v>
      </c>
      <c r="D2">
        <v>8.9999999999999993E-3</v>
      </c>
      <c r="E2">
        <v>1.0999999999999999E-2</v>
      </c>
      <c r="F2">
        <v>0.01</v>
      </c>
      <c r="G2">
        <v>0.01</v>
      </c>
      <c r="H2">
        <v>0.01</v>
      </c>
      <c r="I2">
        <v>8.0000000000000002E-3</v>
      </c>
      <c r="J2">
        <v>8.9999999999999993E-3</v>
      </c>
      <c r="K2">
        <v>0.01</v>
      </c>
      <c r="L2">
        <v>1.2E-2</v>
      </c>
      <c r="M2">
        <v>0.01</v>
      </c>
      <c r="O2">
        <f>MIN($B2:$M2)</f>
        <v>8.0000000000000002E-3</v>
      </c>
      <c r="P2">
        <f>MAX($B2:$M2)</f>
        <v>1.2E-2</v>
      </c>
      <c r="Q2">
        <f>(SUM($B2:$M2)-MIN($B2:$M2)-MAX($B2:M2))/(COUNT($B2:M2)-2)</f>
        <v>9.7999999999999962E-3</v>
      </c>
    </row>
    <row r="3" spans="1:17">
      <c r="A3" t="s">
        <v>14</v>
      </c>
      <c r="B3">
        <v>7.0000000000000001E-3</v>
      </c>
      <c r="C3">
        <v>8.9999999999999993E-3</v>
      </c>
      <c r="D3">
        <v>7.0000000000000001E-3</v>
      </c>
      <c r="E3">
        <v>0.01</v>
      </c>
      <c r="F3">
        <v>0.01</v>
      </c>
      <c r="G3">
        <v>0.01</v>
      </c>
      <c r="H3">
        <v>8.9999999999999993E-3</v>
      </c>
      <c r="I3">
        <v>8.9999999999999993E-3</v>
      </c>
      <c r="J3">
        <v>8.9999999999999993E-3</v>
      </c>
      <c r="K3">
        <v>8.0000000000000002E-3</v>
      </c>
      <c r="L3">
        <v>8.9999999999999993E-3</v>
      </c>
      <c r="M3">
        <v>8.9999999999999993E-3</v>
      </c>
      <c r="O3">
        <f t="shared" ref="O3:O11" si="0">MIN($B3:$M3)</f>
        <v>7.0000000000000001E-3</v>
      </c>
      <c r="P3">
        <f t="shared" ref="P3:P11" si="1">MAX($B3:$M3)</f>
        <v>0.01</v>
      </c>
      <c r="Q3">
        <f>(SUM($B3:$M3)-MIN($B3:$M3)-MAX($B3:M3))/(COUNT($B3:M3)-2)</f>
        <v>8.8999999999999982E-3</v>
      </c>
    </row>
    <row r="4" spans="1:17">
      <c r="A4" t="s">
        <v>15</v>
      </c>
      <c r="B4">
        <v>8.9999999999999993E-3</v>
      </c>
      <c r="C4">
        <v>0.01</v>
      </c>
      <c r="D4">
        <v>8.9999999999999993E-3</v>
      </c>
      <c r="E4">
        <v>8.9999999999999993E-3</v>
      </c>
      <c r="F4">
        <v>0.01</v>
      </c>
      <c r="G4">
        <v>8.9999999999999993E-3</v>
      </c>
      <c r="H4">
        <v>8.9999999999999993E-3</v>
      </c>
      <c r="I4">
        <v>7.0000000000000001E-3</v>
      </c>
      <c r="J4">
        <v>8.9999999999999993E-3</v>
      </c>
      <c r="K4">
        <v>8.9999999999999993E-3</v>
      </c>
      <c r="L4">
        <v>7.0000000000000001E-3</v>
      </c>
      <c r="M4">
        <v>0.01</v>
      </c>
      <c r="O4">
        <f t="shared" si="0"/>
        <v>7.0000000000000001E-3</v>
      </c>
      <c r="P4">
        <f t="shared" si="1"/>
        <v>0.01</v>
      </c>
      <c r="Q4">
        <f>(SUM($B4:$M4)-MIN($B4:$M4)-MAX($B4:M4))/(COUNT($B4:M4)-2)</f>
        <v>8.9999999999999993E-3</v>
      </c>
    </row>
    <row r="5" spans="1:17">
      <c r="A5" t="s">
        <v>16</v>
      </c>
      <c r="B5">
        <v>8.9999999999999993E-3</v>
      </c>
      <c r="C5">
        <v>8.0000000000000002E-3</v>
      </c>
      <c r="D5">
        <v>8.9999999999999993E-3</v>
      </c>
      <c r="E5">
        <v>8.9999999999999993E-3</v>
      </c>
      <c r="F5">
        <v>8.0000000000000002E-3</v>
      </c>
      <c r="G5">
        <v>1.0999999999999999E-2</v>
      </c>
      <c r="H5">
        <v>8.9999999999999993E-3</v>
      </c>
      <c r="I5">
        <v>0.01</v>
      </c>
      <c r="J5">
        <v>8.0000000000000002E-3</v>
      </c>
      <c r="K5">
        <v>8.9999999999999993E-3</v>
      </c>
      <c r="L5">
        <v>8.9999999999999993E-3</v>
      </c>
      <c r="M5">
        <v>8.9999999999999993E-3</v>
      </c>
      <c r="O5">
        <f t="shared" si="0"/>
        <v>8.0000000000000002E-3</v>
      </c>
      <c r="P5">
        <f t="shared" si="1"/>
        <v>1.0999999999999999E-2</v>
      </c>
      <c r="Q5">
        <f>(SUM($B5:$M5)-MIN($B5:$M5)-MAX($B5:M5))/(COUNT($B5:M5)-2)</f>
        <v>8.8999999999999982E-3</v>
      </c>
    </row>
    <row r="6" spans="1:17">
      <c r="A6" t="s">
        <v>17</v>
      </c>
      <c r="B6">
        <v>1.0999999999999999E-2</v>
      </c>
      <c r="C6">
        <v>7.0000000000000001E-3</v>
      </c>
      <c r="D6">
        <v>8.9999999999999993E-3</v>
      </c>
      <c r="E6">
        <v>8.9999999999999993E-3</v>
      </c>
      <c r="F6">
        <v>8.9999999999999993E-3</v>
      </c>
      <c r="G6">
        <v>8.9999999999999993E-3</v>
      </c>
      <c r="H6">
        <v>8.9999999999999993E-3</v>
      </c>
      <c r="I6">
        <v>8.9999999999999993E-3</v>
      </c>
      <c r="J6">
        <v>7.0000000000000001E-3</v>
      </c>
      <c r="K6">
        <v>8.9999999999999993E-3</v>
      </c>
      <c r="L6">
        <v>8.9999999999999993E-3</v>
      </c>
      <c r="M6">
        <v>8.0000000000000002E-3</v>
      </c>
      <c r="O6">
        <f t="shared" si="0"/>
        <v>7.0000000000000001E-3</v>
      </c>
      <c r="P6">
        <f t="shared" si="1"/>
        <v>1.0999999999999999E-2</v>
      </c>
      <c r="Q6">
        <f>(SUM($B6:$M6)-MIN($B6:$M6)-MAX($B6:M6))/(COUNT($B6:M6)-2)</f>
        <v>8.6999999999999977E-3</v>
      </c>
    </row>
    <row r="7" spans="1:17">
      <c r="A7" t="s">
        <v>18</v>
      </c>
      <c r="B7">
        <v>1.2E-2</v>
      </c>
      <c r="C7">
        <v>1.2E-2</v>
      </c>
      <c r="D7">
        <v>1.2E-2</v>
      </c>
      <c r="E7">
        <v>8.9999999999999993E-3</v>
      </c>
      <c r="F7">
        <v>1.2E-2</v>
      </c>
      <c r="G7">
        <v>1.2E-2</v>
      </c>
      <c r="H7">
        <v>1.2E-2</v>
      </c>
      <c r="I7">
        <v>8.9999999999999993E-3</v>
      </c>
      <c r="J7">
        <v>1.2E-2</v>
      </c>
      <c r="K7">
        <v>1.0999999999999999E-2</v>
      </c>
      <c r="L7">
        <v>0.01</v>
      </c>
      <c r="M7">
        <v>1.0999999999999999E-2</v>
      </c>
      <c r="O7">
        <f t="shared" si="0"/>
        <v>8.9999999999999993E-3</v>
      </c>
      <c r="P7">
        <f t="shared" si="1"/>
        <v>1.2E-2</v>
      </c>
      <c r="Q7">
        <f>(SUM($B7:$M7)-MIN($B7:$M7)-MAX($B7:M7))/(COUNT($B7:M7)-2)</f>
        <v>1.1299999999999999E-2</v>
      </c>
    </row>
    <row r="8" spans="1:17">
      <c r="A8" t="s">
        <v>19</v>
      </c>
      <c r="B8">
        <v>0.04</v>
      </c>
      <c r="C8">
        <v>2.9000000000000001E-2</v>
      </c>
      <c r="D8">
        <v>4.2999999999999997E-2</v>
      </c>
      <c r="E8">
        <v>4.7E-2</v>
      </c>
      <c r="F8">
        <v>2.9000000000000001E-2</v>
      </c>
      <c r="G8">
        <v>2.7E-2</v>
      </c>
      <c r="H8">
        <v>2.9000000000000001E-2</v>
      </c>
      <c r="I8">
        <v>3.9E-2</v>
      </c>
      <c r="J8">
        <v>3.5000000000000003E-2</v>
      </c>
      <c r="K8">
        <v>4.2000000000000003E-2</v>
      </c>
      <c r="L8">
        <v>4.2999999999999997E-2</v>
      </c>
      <c r="M8">
        <v>4.2999999999999997E-2</v>
      </c>
      <c r="O8">
        <f t="shared" si="0"/>
        <v>2.7E-2</v>
      </c>
      <c r="P8">
        <f t="shared" si="1"/>
        <v>4.7E-2</v>
      </c>
      <c r="Q8">
        <f>(SUM($B8:$M8)-MIN($B8:$M8)-MAX($B8:M8))/(COUNT($B8:M8)-2)</f>
        <v>3.719999999999999E-2</v>
      </c>
    </row>
    <row r="9" spans="1:17">
      <c r="A9" t="s">
        <v>20</v>
      </c>
      <c r="B9">
        <v>0.251</v>
      </c>
      <c r="C9">
        <v>0.21299999999999999</v>
      </c>
      <c r="D9">
        <v>0.17799999999999999</v>
      </c>
      <c r="E9">
        <v>0.214</v>
      </c>
      <c r="F9">
        <v>0.249</v>
      </c>
      <c r="G9">
        <v>0.23100000000000001</v>
      </c>
      <c r="H9">
        <v>0.20899999999999999</v>
      </c>
      <c r="I9">
        <v>0.182</v>
      </c>
      <c r="J9">
        <v>0.21199999999999999</v>
      </c>
      <c r="K9">
        <v>0.25900000000000001</v>
      </c>
      <c r="L9">
        <v>0.24399999999999999</v>
      </c>
      <c r="M9">
        <v>0.26100000000000001</v>
      </c>
      <c r="O9">
        <f t="shared" si="0"/>
        <v>0.17799999999999999</v>
      </c>
      <c r="P9">
        <f t="shared" si="1"/>
        <v>0.26100000000000001</v>
      </c>
      <c r="Q9">
        <f>(SUM($B9:$M9)-MIN($B9:$M9)-MAX($B9:M9))/(COUNT($B9:M9)-2)</f>
        <v>0.22640000000000002</v>
      </c>
    </row>
    <row r="10" spans="1:17">
      <c r="A10" t="s">
        <v>21</v>
      </c>
      <c r="B10">
        <v>0.17299999999999999</v>
      </c>
      <c r="C10">
        <v>0.21099999999999999</v>
      </c>
      <c r="D10">
        <v>0.217</v>
      </c>
      <c r="E10">
        <v>0.17699999999999999</v>
      </c>
      <c r="F10">
        <v>0.253</v>
      </c>
      <c r="G10">
        <v>0.253</v>
      </c>
      <c r="H10">
        <v>0.20100000000000001</v>
      </c>
      <c r="I10">
        <v>0.25900000000000001</v>
      </c>
      <c r="J10">
        <v>0.25900000000000001</v>
      </c>
      <c r="K10">
        <v>0.16900000000000001</v>
      </c>
      <c r="L10">
        <v>0.25800000000000001</v>
      </c>
      <c r="M10">
        <v>0.25800000000000001</v>
      </c>
      <c r="O10">
        <f t="shared" si="0"/>
        <v>0.16900000000000001</v>
      </c>
      <c r="P10">
        <f t="shared" si="1"/>
        <v>0.25900000000000001</v>
      </c>
      <c r="Q10">
        <f>(SUM($B10:$M10)-MIN($B10:$M10)-MAX($B10:M10))/(COUNT($B10:M10)-2)</f>
        <v>0.22600000000000003</v>
      </c>
    </row>
    <row r="11" spans="1:17">
      <c r="A11" t="s">
        <v>22</v>
      </c>
      <c r="B11">
        <v>0.253</v>
      </c>
      <c r="C11">
        <v>0.19900000000000001</v>
      </c>
      <c r="D11">
        <v>0.23200000000000001</v>
      </c>
      <c r="E11">
        <v>0.20399999999999999</v>
      </c>
      <c r="F11">
        <v>0.20300000000000001</v>
      </c>
      <c r="G11">
        <v>0.19700000000000001</v>
      </c>
      <c r="H11">
        <v>0.22900000000000001</v>
      </c>
      <c r="I11">
        <v>0.25</v>
      </c>
      <c r="J11">
        <v>0.214</v>
      </c>
      <c r="K11">
        <v>0.20799999999999999</v>
      </c>
      <c r="L11">
        <v>0.24099999999999999</v>
      </c>
      <c r="M11">
        <v>0.22700000000000001</v>
      </c>
      <c r="O11">
        <f t="shared" si="0"/>
        <v>0.19700000000000001</v>
      </c>
      <c r="P11">
        <f t="shared" si="1"/>
        <v>0.253</v>
      </c>
      <c r="Q11">
        <f>(SUM($B11:$M11)-MIN($B11:$M11)-MAX($B11:M11))/(COUNT($B11:M11)-2)</f>
        <v>0.22069999999999998</v>
      </c>
    </row>
    <row r="12" spans="1:17">
      <c r="A12" t="s">
        <v>23</v>
      </c>
      <c r="B12">
        <v>0.217</v>
      </c>
      <c r="C12">
        <v>0.22</v>
      </c>
      <c r="D12">
        <v>0.24399999999999999</v>
      </c>
      <c r="E12">
        <v>0.188</v>
      </c>
      <c r="F12">
        <v>0.246</v>
      </c>
      <c r="G12">
        <v>0.19800000000000001</v>
      </c>
      <c r="H12">
        <v>0.20899999999999999</v>
      </c>
      <c r="I12">
        <v>0.20799999999999999</v>
      </c>
      <c r="J12">
        <v>0.192</v>
      </c>
      <c r="K12">
        <v>0.23300000000000001</v>
      </c>
      <c r="L12">
        <v>0.24</v>
      </c>
      <c r="M12">
        <v>0.23899999999999999</v>
      </c>
      <c r="O12">
        <f>MIN($B12:$M12)</f>
        <v>0.188</v>
      </c>
      <c r="P12">
        <f>MAX($B12:$M12)</f>
        <v>0.246</v>
      </c>
      <c r="Q12">
        <f>(SUM($B12:$M12)-MIN($B12:$M12)-MAX($B12:M12))/(COUNT($B12:M12)-2)</f>
        <v>0.21999999999999992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R19" sqref="R19"/>
    </sheetView>
  </sheetViews>
  <sheetFormatPr baseColWidth="10" defaultRowHeight="15" x14ac:dyDescent="0"/>
  <cols>
    <col min="1" max="1" width="20" bestFit="1" customWidth="1"/>
    <col min="2" max="10" width="7.5" bestFit="1" customWidth="1"/>
    <col min="11" max="13" width="8.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36</v>
      </c>
      <c r="P1" t="s">
        <v>37</v>
      </c>
      <c r="Q1" t="s">
        <v>38</v>
      </c>
    </row>
    <row r="2" spans="1:17">
      <c r="A2" t="s">
        <v>13</v>
      </c>
      <c r="B2">
        <v>8.9999999999999993E-3</v>
      </c>
      <c r="C2">
        <v>8.9999999999999993E-3</v>
      </c>
      <c r="D2">
        <v>8.9999999999999993E-3</v>
      </c>
      <c r="E2">
        <v>1.2E-2</v>
      </c>
      <c r="F2">
        <v>0.01</v>
      </c>
      <c r="G2">
        <v>0.01</v>
      </c>
      <c r="H2">
        <v>8.9999999999999993E-3</v>
      </c>
      <c r="I2">
        <v>0.01</v>
      </c>
      <c r="J2">
        <v>8.9999999999999993E-3</v>
      </c>
      <c r="K2">
        <v>7.0000000000000001E-3</v>
      </c>
      <c r="L2">
        <v>8.9999999999999993E-3</v>
      </c>
      <c r="M2">
        <v>8.9999999999999993E-3</v>
      </c>
      <c r="O2">
        <f>MIN($B2:$M2)</f>
        <v>7.0000000000000001E-3</v>
      </c>
      <c r="P2">
        <f>MAX($B2:$M2)</f>
        <v>1.2E-2</v>
      </c>
      <c r="Q2">
        <f>(SUM($B2:$M2)-MIN($B2:$M2)-MAX($B2:M2))/(COUNT($B2:M2)-2)</f>
        <v>9.2999999999999975E-3</v>
      </c>
    </row>
    <row r="3" spans="1:17">
      <c r="A3" t="s">
        <v>14</v>
      </c>
      <c r="B3">
        <v>1.4E-2</v>
      </c>
      <c r="C3">
        <v>0.01</v>
      </c>
      <c r="D3">
        <v>0.01</v>
      </c>
      <c r="E3">
        <v>0.01</v>
      </c>
      <c r="F3">
        <v>1.2999999999999999E-2</v>
      </c>
      <c r="G3">
        <v>1.0999999999999999E-2</v>
      </c>
      <c r="H3">
        <v>0.01</v>
      </c>
      <c r="I3">
        <v>1.2E-2</v>
      </c>
      <c r="J3">
        <v>1.4E-2</v>
      </c>
      <c r="K3">
        <v>1.2999999999999999E-2</v>
      </c>
      <c r="L3">
        <v>0.01</v>
      </c>
      <c r="M3">
        <v>1.0999999999999999E-2</v>
      </c>
      <c r="O3">
        <f t="shared" ref="O3:O10" si="0">MIN($B3:$M3)</f>
        <v>0.01</v>
      </c>
      <c r="P3">
        <f t="shared" ref="P3:P10" si="1">MAX($B3:$M3)</f>
        <v>1.4E-2</v>
      </c>
      <c r="Q3">
        <f>(SUM($B3:$M3)-MIN($B3:$M3)-MAX($B3:M3))/(COUNT($B3:M3)-2)</f>
        <v>1.14E-2</v>
      </c>
    </row>
    <row r="4" spans="1:17">
      <c r="A4" t="s">
        <v>15</v>
      </c>
      <c r="B4">
        <v>1.9E-2</v>
      </c>
      <c r="C4">
        <v>1.9E-2</v>
      </c>
      <c r="D4">
        <v>1.9E-2</v>
      </c>
      <c r="E4">
        <v>1.4E-2</v>
      </c>
      <c r="F4">
        <v>1.7999999999999999E-2</v>
      </c>
      <c r="G4">
        <v>1.7999999999999999E-2</v>
      </c>
      <c r="H4">
        <v>1.7999999999999999E-2</v>
      </c>
      <c r="I4">
        <v>1.9E-2</v>
      </c>
      <c r="J4">
        <v>1.4999999999999999E-2</v>
      </c>
      <c r="K4">
        <v>1.7999999999999999E-2</v>
      </c>
      <c r="L4">
        <v>1.9E-2</v>
      </c>
      <c r="M4">
        <v>1.7999999999999999E-2</v>
      </c>
      <c r="O4">
        <f t="shared" si="0"/>
        <v>1.4E-2</v>
      </c>
      <c r="P4">
        <f t="shared" si="1"/>
        <v>1.9E-2</v>
      </c>
      <c r="Q4">
        <f>(SUM($B4:$M4)-MIN($B4:$M4)-MAX($B4:M4))/(COUNT($B4:M4)-2)</f>
        <v>1.8099999999999995E-2</v>
      </c>
    </row>
    <row r="5" spans="1:17">
      <c r="A5" t="s">
        <v>16</v>
      </c>
      <c r="B5">
        <v>1.0999999999999999E-2</v>
      </c>
      <c r="C5">
        <v>1.2E-2</v>
      </c>
      <c r="D5">
        <v>1.4E-2</v>
      </c>
      <c r="E5">
        <v>1.0999999999999999E-2</v>
      </c>
      <c r="F5">
        <v>1.0999999999999999E-2</v>
      </c>
      <c r="G5">
        <v>1.2E-2</v>
      </c>
      <c r="H5">
        <v>1.4999999999999999E-2</v>
      </c>
      <c r="I5">
        <v>1.0999999999999999E-2</v>
      </c>
      <c r="J5">
        <v>1.2E-2</v>
      </c>
      <c r="K5">
        <v>1.0999999999999999E-2</v>
      </c>
      <c r="L5">
        <v>1.2999999999999999E-2</v>
      </c>
      <c r="M5">
        <v>1.4999999999999999E-2</v>
      </c>
      <c r="O5">
        <f t="shared" si="0"/>
        <v>1.0999999999999999E-2</v>
      </c>
      <c r="P5">
        <f t="shared" si="1"/>
        <v>1.4999999999999999E-2</v>
      </c>
      <c r="Q5">
        <f>(SUM($B5:$M5)-MIN($B5:$M5)-MAX($B5:M5))/(COUNT($B5:M5)-2)</f>
        <v>1.2199999999999996E-2</v>
      </c>
    </row>
    <row r="6" spans="1:17">
      <c r="A6" t="s">
        <v>17</v>
      </c>
      <c r="B6">
        <v>7.0000000000000001E-3</v>
      </c>
      <c r="C6">
        <v>7.0000000000000001E-3</v>
      </c>
      <c r="D6">
        <v>7.0000000000000001E-3</v>
      </c>
      <c r="E6">
        <v>7.0000000000000001E-3</v>
      </c>
      <c r="F6">
        <v>7.0000000000000001E-3</v>
      </c>
      <c r="G6">
        <v>8.0000000000000002E-3</v>
      </c>
      <c r="H6">
        <v>7.0000000000000001E-3</v>
      </c>
      <c r="I6">
        <v>6.0000000000000001E-3</v>
      </c>
      <c r="J6">
        <v>7.0000000000000001E-3</v>
      </c>
      <c r="K6">
        <v>7.0000000000000001E-3</v>
      </c>
      <c r="L6">
        <v>5.0000000000000001E-3</v>
      </c>
      <c r="M6">
        <v>7.0000000000000001E-3</v>
      </c>
      <c r="O6">
        <f t="shared" si="0"/>
        <v>5.0000000000000001E-3</v>
      </c>
      <c r="P6">
        <f t="shared" si="1"/>
        <v>8.0000000000000002E-3</v>
      </c>
      <c r="Q6">
        <f>(SUM($B6:$M6)-MIN($B6:$M6)-MAX($B6:M6))/(COUNT($B6:M6)-2)</f>
        <v>6.9000000000000008E-3</v>
      </c>
    </row>
    <row r="7" spans="1:17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f t="shared" si="0"/>
        <v>0</v>
      </c>
      <c r="P7">
        <f t="shared" si="1"/>
        <v>0</v>
      </c>
      <c r="Q7">
        <f>(SUM($B7:$M7)-MIN($B7:$M7)-MAX($B7:M7))/(COUNT($B7:M7)-2)</f>
        <v>0</v>
      </c>
    </row>
    <row r="8" spans="1:17">
      <c r="A8" t="s">
        <v>19</v>
      </c>
      <c r="B8">
        <v>1.4E-2</v>
      </c>
      <c r="C8">
        <v>1.2999999999999999E-2</v>
      </c>
      <c r="D8">
        <v>1.4E-2</v>
      </c>
      <c r="E8">
        <v>1.7999999999999999E-2</v>
      </c>
      <c r="F8">
        <v>1.4999999999999999E-2</v>
      </c>
      <c r="G8">
        <v>1.4E-2</v>
      </c>
      <c r="H8">
        <v>1.4999999999999999E-2</v>
      </c>
      <c r="I8">
        <v>1.4999999999999999E-2</v>
      </c>
      <c r="J8">
        <v>1.4999999999999999E-2</v>
      </c>
      <c r="K8">
        <v>1.4E-2</v>
      </c>
      <c r="L8">
        <v>1.2999999999999999E-2</v>
      </c>
      <c r="M8">
        <v>1.2999999999999999E-2</v>
      </c>
      <c r="O8">
        <f t="shared" si="0"/>
        <v>1.2999999999999999E-2</v>
      </c>
      <c r="P8">
        <f t="shared" si="1"/>
        <v>1.7999999999999999E-2</v>
      </c>
      <c r="Q8">
        <f>(SUM($B8:$M8)-MIN($B8:$M8)-MAX($B8:M8))/(COUNT($B8:M8)-2)</f>
        <v>1.4200000000000004E-2</v>
      </c>
    </row>
    <row r="9" spans="1:17">
      <c r="A9" t="s">
        <v>20</v>
      </c>
      <c r="B9">
        <v>3.9E-2</v>
      </c>
      <c r="C9">
        <v>3.6999999999999998E-2</v>
      </c>
      <c r="D9">
        <v>3.9E-2</v>
      </c>
      <c r="E9">
        <v>3.7999999999999999E-2</v>
      </c>
      <c r="F9">
        <v>3.9E-2</v>
      </c>
      <c r="G9">
        <v>3.6999999999999998E-2</v>
      </c>
      <c r="H9">
        <v>4.3999999999999997E-2</v>
      </c>
      <c r="I9">
        <v>4.5999999999999999E-2</v>
      </c>
      <c r="J9">
        <v>3.9E-2</v>
      </c>
      <c r="K9">
        <v>3.6999999999999998E-2</v>
      </c>
      <c r="L9">
        <v>3.5999999999999997E-2</v>
      </c>
      <c r="M9">
        <v>3.6999999999999998E-2</v>
      </c>
      <c r="O9">
        <f t="shared" si="0"/>
        <v>3.5999999999999997E-2</v>
      </c>
      <c r="P9">
        <f t="shared" si="1"/>
        <v>4.5999999999999999E-2</v>
      </c>
      <c r="Q9">
        <f>(SUM($B9:$M9)-MIN($B9:$M9)-MAX($B9:M9))/(COUNT($B9:M9)-2)</f>
        <v>3.8599999999999995E-2</v>
      </c>
    </row>
    <row r="10" spans="1:17">
      <c r="A10" t="s">
        <v>21</v>
      </c>
      <c r="B10">
        <v>7.1999999999999995E-2</v>
      </c>
      <c r="C10">
        <v>6.9000000000000006E-2</v>
      </c>
      <c r="D10">
        <v>7.1999999999999995E-2</v>
      </c>
      <c r="E10">
        <v>7.1999999999999995E-2</v>
      </c>
      <c r="F10">
        <v>6.7000000000000004E-2</v>
      </c>
      <c r="G10">
        <v>7.1999999999999995E-2</v>
      </c>
      <c r="H10">
        <v>7.1999999999999995E-2</v>
      </c>
      <c r="I10">
        <v>6.7000000000000004E-2</v>
      </c>
      <c r="J10">
        <v>6.8000000000000005E-2</v>
      </c>
      <c r="K10">
        <v>6.9000000000000006E-2</v>
      </c>
      <c r="L10">
        <v>7.0000000000000007E-2</v>
      </c>
      <c r="M10">
        <v>6.8000000000000005E-2</v>
      </c>
      <c r="O10">
        <f t="shared" si="0"/>
        <v>6.7000000000000004E-2</v>
      </c>
      <c r="P10">
        <f t="shared" si="1"/>
        <v>7.1999999999999995E-2</v>
      </c>
      <c r="Q10">
        <f>(SUM($B10:$M10)-MIN($B10:$M10)-MAX($B10:M10))/(COUNT($B10:M10)-2)</f>
        <v>6.9900000000000018E-2</v>
      </c>
    </row>
    <row r="11" spans="1:17">
      <c r="A11" t="s">
        <v>22</v>
      </c>
      <c r="B11">
        <v>0.10199999999999999</v>
      </c>
      <c r="C11">
        <v>0.104</v>
      </c>
      <c r="D11">
        <v>0.10299999999999999</v>
      </c>
      <c r="E11">
        <v>0.105</v>
      </c>
      <c r="F11">
        <v>0.10199999999999999</v>
      </c>
      <c r="G11">
        <v>0.107</v>
      </c>
      <c r="H11">
        <v>0.10199999999999999</v>
      </c>
      <c r="I11">
        <v>9.8000000000000004E-2</v>
      </c>
      <c r="J11">
        <v>0.104</v>
      </c>
      <c r="K11">
        <v>0.10100000000000001</v>
      </c>
      <c r="L11">
        <v>0.10299999999999999</v>
      </c>
      <c r="M11">
        <v>0.10299999999999999</v>
      </c>
      <c r="O11">
        <f>MIN($B10:$M10)</f>
        <v>6.7000000000000004E-2</v>
      </c>
      <c r="P11">
        <f>MAX($B10:$M10)</f>
        <v>7.1999999999999995E-2</v>
      </c>
      <c r="Q11">
        <f>(SUM($B10:$M10)-MIN($B10:$M10)-MAX($B10:M10))/(COUNT($B10:M10)-2)</f>
        <v>6.9900000000000018E-2</v>
      </c>
    </row>
    <row r="12" spans="1:17">
      <c r="A12" t="s">
        <v>23</v>
      </c>
      <c r="B12">
        <v>0.14299999999999999</v>
      </c>
      <c r="C12">
        <v>0.14499999999999999</v>
      </c>
      <c r="D12">
        <v>0.16800000000000001</v>
      </c>
      <c r="E12">
        <v>0.14099999999999999</v>
      </c>
      <c r="F12">
        <v>0.13500000000000001</v>
      </c>
      <c r="G12">
        <v>0.15</v>
      </c>
      <c r="H12">
        <v>0.15</v>
      </c>
      <c r="I12">
        <v>0.13200000000000001</v>
      </c>
      <c r="J12">
        <v>0.16</v>
      </c>
      <c r="K12">
        <v>0.14499999999999999</v>
      </c>
      <c r="L12">
        <v>0.14699999999999999</v>
      </c>
      <c r="M12">
        <v>0.13800000000000001</v>
      </c>
      <c r="O12">
        <f>MIN($B12:$M12)</f>
        <v>0.13200000000000001</v>
      </c>
      <c r="P12">
        <f>MAX($B12:$M12)</f>
        <v>0.16800000000000001</v>
      </c>
      <c r="Q12">
        <f>(SUM($B12:$M12)-MIN($B12:$M12)-MAX($B12:M12))/(COUNT($B12:M12)-2)</f>
        <v>0.1454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O5" sqref="O5:Q11"/>
    </sheetView>
  </sheetViews>
  <sheetFormatPr baseColWidth="10" defaultRowHeight="15" x14ac:dyDescent="0"/>
  <cols>
    <col min="1" max="1" width="20" bestFit="1" customWidth="1"/>
    <col min="2" max="10" width="7.5" bestFit="1" customWidth="1"/>
    <col min="11" max="13" width="8.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36</v>
      </c>
      <c r="P1" t="s">
        <v>37</v>
      </c>
      <c r="Q1" t="s">
        <v>38</v>
      </c>
    </row>
    <row r="2" spans="1:17">
      <c r="A2" t="s">
        <v>13</v>
      </c>
      <c r="B2">
        <v>2.5000000000000001E-2</v>
      </c>
      <c r="C2">
        <v>0.02</v>
      </c>
      <c r="D2">
        <v>2.1000000000000001E-2</v>
      </c>
      <c r="E2">
        <v>2.3E-2</v>
      </c>
      <c r="F2">
        <v>2.3E-2</v>
      </c>
      <c r="G2">
        <v>2.3E-2</v>
      </c>
      <c r="H2">
        <v>2.4E-2</v>
      </c>
      <c r="I2">
        <v>2.3E-2</v>
      </c>
      <c r="J2">
        <v>2.4E-2</v>
      </c>
      <c r="K2">
        <v>2.1999999999999999E-2</v>
      </c>
      <c r="L2">
        <v>0.02</v>
      </c>
      <c r="M2">
        <v>2.4E-2</v>
      </c>
      <c r="O2">
        <f>MIN($B2:$M2)</f>
        <v>0.02</v>
      </c>
      <c r="P2">
        <f>MAX($B2:$M2)</f>
        <v>2.5000000000000001E-2</v>
      </c>
      <c r="Q2">
        <f>(SUM($B2:$M2)-MIN($B2:$M2)-MAX($B2:M2))/(COUNT($B2:M2)-2)</f>
        <v>2.2699999999999994E-2</v>
      </c>
    </row>
    <row r="3" spans="1:17">
      <c r="A3" t="s">
        <v>14</v>
      </c>
      <c r="B3">
        <v>2.5000000000000001E-2</v>
      </c>
      <c r="C3">
        <v>2.4E-2</v>
      </c>
      <c r="D3">
        <v>2.3E-2</v>
      </c>
      <c r="E3">
        <v>2.3E-2</v>
      </c>
      <c r="F3">
        <v>2.1999999999999999E-2</v>
      </c>
      <c r="G3">
        <v>2.3E-2</v>
      </c>
      <c r="H3">
        <v>2.1000000000000001E-2</v>
      </c>
      <c r="I3">
        <v>2.5999999999999999E-2</v>
      </c>
      <c r="J3">
        <v>2.5000000000000001E-2</v>
      </c>
      <c r="K3">
        <v>2.1999999999999999E-2</v>
      </c>
      <c r="L3">
        <v>2.1000000000000001E-2</v>
      </c>
      <c r="M3">
        <v>2.1999999999999999E-2</v>
      </c>
      <c r="O3">
        <f t="shared" ref="O3:O11" si="0">MIN($B3:$M3)</f>
        <v>2.1000000000000001E-2</v>
      </c>
      <c r="P3">
        <f t="shared" ref="P3:P11" si="1">MAX($B3:$M3)</f>
        <v>2.5999999999999999E-2</v>
      </c>
      <c r="Q3">
        <f>(SUM($B3:$M3)-MIN($B3:$M3)-MAX($B3:M3))/(COUNT($B3:M3)-2)</f>
        <v>2.2999999999999996E-2</v>
      </c>
    </row>
    <row r="4" spans="1:17">
      <c r="A4" t="s">
        <v>15</v>
      </c>
      <c r="B4">
        <v>2.7E-2</v>
      </c>
      <c r="C4">
        <v>2.7E-2</v>
      </c>
      <c r="D4">
        <v>2.5000000000000001E-2</v>
      </c>
      <c r="E4">
        <v>2.1000000000000001E-2</v>
      </c>
      <c r="F4">
        <v>2.7E-2</v>
      </c>
      <c r="G4">
        <v>2.5000000000000001E-2</v>
      </c>
      <c r="H4">
        <v>0.02</v>
      </c>
      <c r="I4">
        <v>2.1999999999999999E-2</v>
      </c>
      <c r="J4">
        <v>2.4E-2</v>
      </c>
      <c r="K4">
        <v>2.5000000000000001E-2</v>
      </c>
      <c r="L4">
        <v>2.1999999999999999E-2</v>
      </c>
      <c r="M4">
        <v>2.5999999999999999E-2</v>
      </c>
      <c r="O4">
        <f t="shared" si="0"/>
        <v>0.02</v>
      </c>
      <c r="P4">
        <f t="shared" si="1"/>
        <v>2.7E-2</v>
      </c>
      <c r="Q4">
        <f>(SUM($B4:$M4)-MIN($B4:$M4)-MAX($B4:M4))/(COUNT($B4:M4)-2)</f>
        <v>2.4399999999999998E-2</v>
      </c>
    </row>
    <row r="5" spans="1:17">
      <c r="A5" t="s">
        <v>16</v>
      </c>
      <c r="B5">
        <v>1.7999999999999999E-2</v>
      </c>
      <c r="C5">
        <v>2.5000000000000001E-2</v>
      </c>
      <c r="D5">
        <v>1.9E-2</v>
      </c>
      <c r="E5">
        <v>2.1000000000000001E-2</v>
      </c>
      <c r="F5">
        <v>2.5000000000000001E-2</v>
      </c>
      <c r="G5">
        <v>2.5999999999999999E-2</v>
      </c>
      <c r="H5">
        <v>2.5000000000000001E-2</v>
      </c>
      <c r="I5">
        <v>2.1999999999999999E-2</v>
      </c>
      <c r="J5">
        <v>2.4E-2</v>
      </c>
      <c r="K5">
        <v>2.1999999999999999E-2</v>
      </c>
      <c r="L5">
        <v>2.5999999999999999E-2</v>
      </c>
      <c r="M5">
        <v>2.5000000000000001E-2</v>
      </c>
      <c r="O5">
        <f t="shared" si="0"/>
        <v>1.7999999999999999E-2</v>
      </c>
      <c r="P5">
        <f t="shared" si="1"/>
        <v>2.5999999999999999E-2</v>
      </c>
      <c r="Q5">
        <f>(SUM($B5:$M5)-MIN($B5:$M5)-MAX($B5:M5))/(COUNT($B5:M5)-2)</f>
        <v>2.3400000000000001E-2</v>
      </c>
    </row>
    <row r="6" spans="1:17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f t="shared" si="0"/>
        <v>0</v>
      </c>
      <c r="P6">
        <f t="shared" si="1"/>
        <v>0</v>
      </c>
      <c r="Q6">
        <f>(SUM($B6:$M6)-MIN($B6:$M6)-MAX($B6:M6))/(COUNT($B6:M6)-2)</f>
        <v>0</v>
      </c>
    </row>
    <row r="7" spans="1:17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f t="shared" si="0"/>
        <v>0</v>
      </c>
      <c r="P7">
        <f t="shared" si="1"/>
        <v>0</v>
      </c>
      <c r="Q7">
        <f>(SUM($B7:$M7)-MIN($B7:$M7)-MAX($B7:M7))/(COUNT($B7:M7)-2)</f>
        <v>0</v>
      </c>
    </row>
    <row r="8" spans="1:17">
      <c r="A8" t="s">
        <v>19</v>
      </c>
      <c r="B8">
        <v>3.5000000000000003E-2</v>
      </c>
      <c r="C8">
        <v>3.5999999999999997E-2</v>
      </c>
      <c r="D8">
        <v>3.5999999999999997E-2</v>
      </c>
      <c r="E8">
        <v>4.2000000000000003E-2</v>
      </c>
      <c r="F8">
        <v>3.3000000000000002E-2</v>
      </c>
      <c r="G8">
        <v>3.7999999999999999E-2</v>
      </c>
      <c r="H8">
        <v>3.5000000000000003E-2</v>
      </c>
      <c r="I8">
        <v>0.03</v>
      </c>
      <c r="J8">
        <v>2.5000000000000001E-2</v>
      </c>
      <c r="K8">
        <v>3.1E-2</v>
      </c>
      <c r="L8">
        <v>3.2000000000000001E-2</v>
      </c>
      <c r="M8">
        <v>3.2000000000000001E-2</v>
      </c>
      <c r="O8">
        <f t="shared" si="0"/>
        <v>2.5000000000000001E-2</v>
      </c>
      <c r="P8">
        <f t="shared" si="1"/>
        <v>4.2000000000000003E-2</v>
      </c>
      <c r="Q8">
        <f>(SUM($B8:$M8)-MIN($B8:$M8)-MAX($B8:M8))/(COUNT($B8:M8)-2)</f>
        <v>3.3800000000000011E-2</v>
      </c>
    </row>
    <row r="9" spans="1:17">
      <c r="A9" t="s">
        <v>20</v>
      </c>
      <c r="B9">
        <v>0.47799999999999998</v>
      </c>
      <c r="C9">
        <v>0.49299999999999999</v>
      </c>
      <c r="D9">
        <v>0.498</v>
      </c>
      <c r="E9">
        <v>0.432</v>
      </c>
      <c r="F9">
        <v>0.45100000000000001</v>
      </c>
      <c r="G9">
        <v>0.50700000000000001</v>
      </c>
      <c r="H9">
        <v>0.47599999999999998</v>
      </c>
      <c r="I9">
        <v>0.46</v>
      </c>
      <c r="J9">
        <v>0.50800000000000001</v>
      </c>
      <c r="K9">
        <v>0.49199999999999999</v>
      </c>
      <c r="L9">
        <v>0.40100000000000002</v>
      </c>
      <c r="M9">
        <v>0.47799999999999998</v>
      </c>
      <c r="O9">
        <f t="shared" si="0"/>
        <v>0.40100000000000002</v>
      </c>
      <c r="P9">
        <f t="shared" si="1"/>
        <v>0.50800000000000001</v>
      </c>
      <c r="Q9">
        <f>(SUM($B9:$M9)-MIN($B9:$M9)-MAX($B9:M9))/(COUNT($B9:M9)-2)</f>
        <v>0.47649999999999998</v>
      </c>
    </row>
    <row r="10" spans="1:17">
      <c r="A10" t="s">
        <v>21</v>
      </c>
      <c r="B10">
        <v>1.57</v>
      </c>
      <c r="C10">
        <v>1.635</v>
      </c>
      <c r="D10">
        <v>1.581</v>
      </c>
      <c r="E10">
        <v>1.5489999999999999</v>
      </c>
      <c r="F10">
        <v>1.661</v>
      </c>
      <c r="G10">
        <v>1.6930000000000001</v>
      </c>
      <c r="H10">
        <v>1.6080000000000001</v>
      </c>
      <c r="I10">
        <v>1.827</v>
      </c>
      <c r="J10">
        <v>1.6519999999999999</v>
      </c>
      <c r="K10">
        <v>1.8540000000000001</v>
      </c>
      <c r="L10">
        <v>1.5509999999999999</v>
      </c>
      <c r="M10">
        <v>1.6020000000000001</v>
      </c>
      <c r="O10">
        <f t="shared" si="0"/>
        <v>1.5489999999999999</v>
      </c>
      <c r="P10">
        <f t="shared" si="1"/>
        <v>1.8540000000000001</v>
      </c>
      <c r="Q10">
        <f>(SUM($B10:$M10)-MIN($B10:$M10)-MAX($B10:M10))/(COUNT($B10:M10)-2)</f>
        <v>1.6379999999999999</v>
      </c>
    </row>
    <row r="11" spans="1:17">
      <c r="A11" t="s">
        <v>22</v>
      </c>
      <c r="B11">
        <v>3.2469999999999999</v>
      </c>
      <c r="C11">
        <v>3.3690000000000002</v>
      </c>
      <c r="D11">
        <v>3.0019999999999998</v>
      </c>
      <c r="E11">
        <v>3.516</v>
      </c>
      <c r="F11">
        <v>3.5640000000000001</v>
      </c>
      <c r="G11">
        <v>3.4950000000000001</v>
      </c>
      <c r="H11">
        <v>3.4239999999999999</v>
      </c>
      <c r="I11">
        <v>3.4740000000000002</v>
      </c>
      <c r="J11">
        <v>3.4590000000000001</v>
      </c>
      <c r="K11">
        <v>3.46</v>
      </c>
      <c r="L11">
        <v>3.3820000000000001</v>
      </c>
      <c r="M11">
        <v>3.1040000000000001</v>
      </c>
      <c r="O11">
        <f t="shared" si="0"/>
        <v>3.0019999999999998</v>
      </c>
      <c r="P11">
        <f t="shared" si="1"/>
        <v>3.5640000000000001</v>
      </c>
      <c r="Q11">
        <f>(SUM($B11:$M11)-MIN($B11:$M11)-MAX($B11:M11))/(COUNT($B11:M11)-2)</f>
        <v>3.3929999999999993</v>
      </c>
    </row>
    <row r="12" spans="1:17">
      <c r="A12" t="s">
        <v>23</v>
      </c>
      <c r="B12">
        <v>5.9210000000000003</v>
      </c>
      <c r="C12">
        <v>6.4420000000000002</v>
      </c>
      <c r="D12">
        <v>6.4059999999999997</v>
      </c>
      <c r="E12">
        <v>5.8369999999999997</v>
      </c>
      <c r="F12">
        <v>5.7759999999999998</v>
      </c>
      <c r="G12">
        <v>3.859</v>
      </c>
      <c r="H12">
        <v>5.9690000000000003</v>
      </c>
      <c r="I12">
        <v>3.9630000000000001</v>
      </c>
      <c r="J12">
        <v>6.1050000000000004</v>
      </c>
      <c r="K12">
        <v>6.6429999999999998</v>
      </c>
      <c r="L12">
        <v>6.3209999999999997</v>
      </c>
      <c r="M12">
        <v>6.7089999999999996</v>
      </c>
      <c r="O12">
        <f>MIN($B12:$M12)</f>
        <v>3.859</v>
      </c>
      <c r="P12">
        <f>MAX($B12:$M12)</f>
        <v>6.7089999999999996</v>
      </c>
      <c r="Q12">
        <f>(SUM($B12:$M12)-MIN($B12:$M12)-MAX($B12:M12))/(COUNT($B12:M12)-2)</f>
        <v>5.9383000000000008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O6" sqref="O6:Q9"/>
    </sheetView>
  </sheetViews>
  <sheetFormatPr baseColWidth="10" defaultRowHeight="15" x14ac:dyDescent="0"/>
  <cols>
    <col min="1" max="1" width="20" bestFit="1" customWidth="1"/>
    <col min="2" max="10" width="7.5" bestFit="1" customWidth="1"/>
    <col min="11" max="13" width="8.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36</v>
      </c>
      <c r="P1" t="s">
        <v>37</v>
      </c>
      <c r="Q1" t="s">
        <v>38</v>
      </c>
    </row>
    <row r="2" spans="1:17">
      <c r="A2" t="s">
        <v>13</v>
      </c>
      <c r="B2">
        <v>1.0999999999999999E-2</v>
      </c>
      <c r="C2">
        <v>0.01</v>
      </c>
      <c r="D2">
        <v>8.9999999999999993E-3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1.0999999999999999E-2</v>
      </c>
      <c r="K2">
        <v>0.01</v>
      </c>
      <c r="L2">
        <v>8.0000000000000002E-3</v>
      </c>
      <c r="M2">
        <v>1.0999999999999999E-2</v>
      </c>
      <c r="O2">
        <f>MIN($B2:$M2)</f>
        <v>8.0000000000000002E-3</v>
      </c>
      <c r="P2">
        <f>MAX($B2:$M2)</f>
        <v>1.0999999999999999E-2</v>
      </c>
      <c r="Q2">
        <f>(SUM($B2:$M2)-MIN($B2:$M2)-MAX($B2:M2))/(COUNT($B2:M2)-2)</f>
        <v>1.01E-2</v>
      </c>
    </row>
    <row r="3" spans="1:17">
      <c r="A3" t="s">
        <v>14</v>
      </c>
      <c r="B3">
        <v>1.0999999999999999E-2</v>
      </c>
      <c r="C3">
        <v>1.0999999999999999E-2</v>
      </c>
      <c r="D3">
        <v>1.0999999999999999E-2</v>
      </c>
      <c r="E3">
        <v>1.0999999999999999E-2</v>
      </c>
      <c r="F3">
        <v>8.0000000000000002E-3</v>
      </c>
      <c r="G3">
        <v>8.9999999999999993E-3</v>
      </c>
      <c r="H3">
        <v>8.0000000000000002E-3</v>
      </c>
      <c r="I3">
        <v>1.0999999999999999E-2</v>
      </c>
      <c r="J3">
        <v>0.01</v>
      </c>
      <c r="K3">
        <v>1.0999999999999999E-2</v>
      </c>
      <c r="L3">
        <v>8.0000000000000002E-3</v>
      </c>
      <c r="M3">
        <v>8.9999999999999993E-3</v>
      </c>
      <c r="O3">
        <f t="shared" ref="O3:O9" si="0">MIN($B3:$M3)</f>
        <v>8.0000000000000002E-3</v>
      </c>
      <c r="P3">
        <f t="shared" ref="P3:P9" si="1">MAX($B3:$M3)</f>
        <v>1.0999999999999999E-2</v>
      </c>
      <c r="Q3">
        <f>(SUM($B3:$M3)-MIN($B3:$M3)-MAX($B3:M3))/(COUNT($B3:M3)-2)</f>
        <v>9.8999999999999991E-3</v>
      </c>
    </row>
    <row r="4" spans="1:17">
      <c r="A4" t="s">
        <v>15</v>
      </c>
      <c r="B4">
        <v>1.2E-2</v>
      </c>
      <c r="C4">
        <v>1.2999999999999999E-2</v>
      </c>
      <c r="D4">
        <v>1.0999999999999999E-2</v>
      </c>
      <c r="E4">
        <v>8.9999999999999993E-3</v>
      </c>
      <c r="F4">
        <v>1.2999999999999999E-2</v>
      </c>
      <c r="G4">
        <v>1.2E-2</v>
      </c>
      <c r="H4">
        <v>0.01</v>
      </c>
      <c r="I4">
        <v>8.9999999999999993E-3</v>
      </c>
      <c r="J4">
        <v>1.0999999999999999E-2</v>
      </c>
      <c r="K4">
        <v>1.0999999999999999E-2</v>
      </c>
      <c r="L4">
        <v>8.0000000000000002E-3</v>
      </c>
      <c r="M4">
        <v>1.0999999999999999E-2</v>
      </c>
      <c r="O4">
        <f t="shared" si="0"/>
        <v>8.0000000000000002E-3</v>
      </c>
      <c r="P4">
        <f t="shared" si="1"/>
        <v>1.2999999999999999E-2</v>
      </c>
      <c r="Q4">
        <f>(SUM($B4:$M4)-MIN($B4:$M4)-MAX($B4:M4))/(COUNT($B4:M4)-2)</f>
        <v>1.09E-2</v>
      </c>
    </row>
    <row r="5" spans="1:17">
      <c r="A5" t="s">
        <v>16</v>
      </c>
      <c r="B5">
        <v>8.0000000000000002E-3</v>
      </c>
      <c r="C5">
        <v>1.0999999999999999E-2</v>
      </c>
      <c r="D5">
        <v>8.0000000000000002E-3</v>
      </c>
      <c r="E5">
        <v>0.01</v>
      </c>
      <c r="F5">
        <v>1.0999999999999999E-2</v>
      </c>
      <c r="G5">
        <v>1.0999999999999999E-2</v>
      </c>
      <c r="H5">
        <v>1.0999999999999999E-2</v>
      </c>
      <c r="I5">
        <v>8.0000000000000002E-3</v>
      </c>
      <c r="J5">
        <v>1.0999999999999999E-2</v>
      </c>
      <c r="K5">
        <v>0.01</v>
      </c>
      <c r="L5">
        <v>1.2E-2</v>
      </c>
      <c r="M5">
        <v>1.0999999999999999E-2</v>
      </c>
      <c r="O5">
        <f t="shared" si="0"/>
        <v>8.0000000000000002E-3</v>
      </c>
      <c r="P5">
        <f t="shared" si="1"/>
        <v>1.2E-2</v>
      </c>
      <c r="Q5">
        <f>(SUM($B5:$M5)-MIN($B5:$M5)-MAX($B5:M5))/(COUNT($B5:M5)-2)</f>
        <v>1.0199999999999997E-2</v>
      </c>
    </row>
    <row r="6" spans="1:17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f t="shared" si="0"/>
        <v>0</v>
      </c>
      <c r="P6">
        <f t="shared" si="1"/>
        <v>0</v>
      </c>
      <c r="Q6">
        <f>(SUM($B6:$M6)-MIN($B6:$M6)-MAX($B6:M6))/(COUNT($B6:M6)-2)</f>
        <v>0</v>
      </c>
    </row>
    <row r="7" spans="1:17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f t="shared" si="0"/>
        <v>0</v>
      </c>
      <c r="P7">
        <f t="shared" si="1"/>
        <v>0</v>
      </c>
      <c r="Q7">
        <f>(SUM($B7:$M7)-MIN($B7:$M7)-MAX($B7:M7))/(COUNT($B7:M7)-2)</f>
        <v>0</v>
      </c>
    </row>
    <row r="8" spans="1:17">
      <c r="A8" t="s">
        <v>19</v>
      </c>
      <c r="B8">
        <v>2.1999999999999999E-2</v>
      </c>
      <c r="C8">
        <v>2.1000000000000001E-2</v>
      </c>
      <c r="D8">
        <v>0.02</v>
      </c>
      <c r="E8">
        <v>1.7000000000000001E-2</v>
      </c>
      <c r="F8">
        <v>2.1000000000000001E-2</v>
      </c>
      <c r="G8">
        <v>1.7999999999999999E-2</v>
      </c>
      <c r="H8">
        <v>2.1000000000000001E-2</v>
      </c>
      <c r="I8">
        <v>1.7000000000000001E-2</v>
      </c>
      <c r="J8">
        <v>1.2999999999999999E-2</v>
      </c>
      <c r="K8">
        <v>1.7000000000000001E-2</v>
      </c>
      <c r="L8">
        <v>2.1000000000000001E-2</v>
      </c>
      <c r="M8">
        <v>0.02</v>
      </c>
      <c r="O8">
        <f t="shared" si="0"/>
        <v>1.2999999999999999E-2</v>
      </c>
      <c r="P8">
        <f t="shared" si="1"/>
        <v>2.1999999999999999E-2</v>
      </c>
      <c r="Q8">
        <f>(SUM($B8:$M8)-MIN($B8:$M8)-MAX($B8:M8))/(COUNT($B8:M8)-2)</f>
        <v>1.9300000000000005E-2</v>
      </c>
    </row>
    <row r="9" spans="1:17">
      <c r="A9" t="s">
        <v>20</v>
      </c>
      <c r="B9">
        <v>0.20399999999999999</v>
      </c>
      <c r="C9">
        <v>0.218</v>
      </c>
      <c r="D9">
        <v>0.23300000000000001</v>
      </c>
      <c r="E9">
        <v>0.19800000000000001</v>
      </c>
      <c r="F9">
        <v>0.19500000000000001</v>
      </c>
      <c r="G9">
        <v>0.221</v>
      </c>
      <c r="H9">
        <v>0.224</v>
      </c>
      <c r="I9">
        <v>0.16400000000000001</v>
      </c>
      <c r="J9">
        <v>0.217</v>
      </c>
      <c r="K9">
        <v>0.191</v>
      </c>
      <c r="L9">
        <v>0.186</v>
      </c>
      <c r="M9">
        <v>0.218</v>
      </c>
      <c r="O9">
        <f t="shared" si="0"/>
        <v>0.16400000000000001</v>
      </c>
      <c r="P9">
        <f t="shared" si="1"/>
        <v>0.23300000000000001</v>
      </c>
      <c r="Q9">
        <f>(SUM($B9:$M9)-MIN($B9:$M9)-MAX($B9:M9))/(COUNT($B9:M9)-2)</f>
        <v>0.20719999999999997</v>
      </c>
    </row>
    <row r="10" spans="1:17">
      <c r="A10" t="s">
        <v>21</v>
      </c>
      <c r="B10">
        <v>0.70699999999999996</v>
      </c>
      <c r="C10">
        <v>0.75700000000000001</v>
      </c>
      <c r="D10">
        <v>0.69799999999999995</v>
      </c>
      <c r="E10">
        <v>0.68300000000000005</v>
      </c>
      <c r="F10">
        <v>0.80200000000000005</v>
      </c>
      <c r="G10">
        <v>0.73499999999999999</v>
      </c>
      <c r="H10">
        <v>0.81499999999999995</v>
      </c>
      <c r="I10">
        <v>0.76700000000000002</v>
      </c>
      <c r="J10">
        <v>0.78400000000000003</v>
      </c>
      <c r="K10">
        <v>0.76500000000000001</v>
      </c>
      <c r="L10">
        <v>0.65500000000000003</v>
      </c>
      <c r="M10">
        <v>0.72799999999999998</v>
      </c>
      <c r="O10">
        <f>MIN($B9:$M9)</f>
        <v>0.16400000000000001</v>
      </c>
      <c r="P10">
        <f>MAX($B9:$M9)</f>
        <v>0.23300000000000001</v>
      </c>
      <c r="Q10">
        <f>(SUM($B9:$M9)-MIN($B9:$M9)-MAX($B9:M9))/(COUNT($B9:M9)-2)</f>
        <v>0.20719999999999997</v>
      </c>
    </row>
    <row r="11" spans="1:17">
      <c r="A11" t="s">
        <v>22</v>
      </c>
      <c r="B11">
        <v>1.357</v>
      </c>
      <c r="C11">
        <v>1.4670000000000001</v>
      </c>
      <c r="D11">
        <v>1.256</v>
      </c>
      <c r="E11">
        <v>1.5389999999999999</v>
      </c>
      <c r="F11">
        <v>1.444</v>
      </c>
      <c r="G11">
        <v>1.327</v>
      </c>
      <c r="H11">
        <v>1.4239999999999999</v>
      </c>
      <c r="I11">
        <v>1.3959999999999999</v>
      </c>
      <c r="J11">
        <v>1.3420000000000001</v>
      </c>
      <c r="K11">
        <v>1.4590000000000001</v>
      </c>
      <c r="L11">
        <v>1.3520000000000001</v>
      </c>
      <c r="M11">
        <v>1.3009999999999999</v>
      </c>
      <c r="O11">
        <f>MIN($B10:$M10)</f>
        <v>0.65500000000000003</v>
      </c>
      <c r="P11">
        <f>MAX($B10:$M10)</f>
        <v>0.81499999999999995</v>
      </c>
      <c r="Q11">
        <f>(SUM($B10:$M10)-MIN($B10:$M10)-MAX($B10:M10))/(COUNT($B10:M10)-2)</f>
        <v>0.74260000000000004</v>
      </c>
    </row>
    <row r="12" spans="1:17">
      <c r="A12" t="s">
        <v>23</v>
      </c>
      <c r="B12">
        <v>2.5089999999999999</v>
      </c>
      <c r="C12">
        <v>2.6120000000000001</v>
      </c>
      <c r="D12">
        <v>2.5139999999999998</v>
      </c>
      <c r="E12">
        <v>2.347</v>
      </c>
      <c r="F12">
        <v>2.2690000000000001</v>
      </c>
      <c r="G12">
        <v>1.569</v>
      </c>
      <c r="H12">
        <v>2.5550000000000002</v>
      </c>
      <c r="I12">
        <v>1.5840000000000001</v>
      </c>
      <c r="J12">
        <v>2.194</v>
      </c>
      <c r="K12">
        <v>2.7549999999999999</v>
      </c>
      <c r="L12">
        <v>2.516</v>
      </c>
      <c r="M12">
        <v>2.585</v>
      </c>
      <c r="O12">
        <f>MIN($B12:$M12)</f>
        <v>1.569</v>
      </c>
      <c r="P12">
        <f>MAX($B12:$M12)</f>
        <v>2.7549999999999999</v>
      </c>
      <c r="Q12">
        <f>(SUM($B12:$M12)-MIN($B12:$M12)-MAX($B12:M12))/(COUNT($B12:M12)-2)</f>
        <v>2.3685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S18" sqref="S18"/>
    </sheetView>
  </sheetViews>
  <sheetFormatPr baseColWidth="10" defaultRowHeight="15" x14ac:dyDescent="0"/>
  <cols>
    <col min="1" max="1" width="20" bestFit="1" customWidth="1"/>
    <col min="2" max="10" width="7.5" bestFit="1" customWidth="1"/>
    <col min="11" max="13" width="8.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36</v>
      </c>
      <c r="P1" t="s">
        <v>37</v>
      </c>
      <c r="Q1" t="s">
        <v>38</v>
      </c>
    </row>
    <row r="2" spans="1:17">
      <c r="A2" t="s">
        <v>13</v>
      </c>
      <c r="B2">
        <v>1.0999999999999999E-2</v>
      </c>
      <c r="C2">
        <v>8.0000000000000002E-3</v>
      </c>
      <c r="D2">
        <v>8.9999999999999993E-3</v>
      </c>
      <c r="E2">
        <v>0.01</v>
      </c>
      <c r="F2">
        <v>1.0999999999999999E-2</v>
      </c>
      <c r="G2">
        <v>0.01</v>
      </c>
      <c r="H2">
        <v>0.01</v>
      </c>
      <c r="I2">
        <v>0.01</v>
      </c>
      <c r="J2">
        <v>1.0999999999999999E-2</v>
      </c>
      <c r="K2">
        <v>0.01</v>
      </c>
      <c r="L2">
        <v>0.01</v>
      </c>
      <c r="M2">
        <v>0.01</v>
      </c>
      <c r="O2">
        <f>MIN($B2:$M2)</f>
        <v>8.0000000000000002E-3</v>
      </c>
      <c r="P2">
        <f>MAX($B2:$M2)</f>
        <v>1.0999999999999999E-2</v>
      </c>
      <c r="Q2">
        <f>(SUM($B2:$M2)-MIN($B2:$M2)-MAX($B2:M2))/(COUNT($B2:M2)-2)</f>
        <v>1.01E-2</v>
      </c>
    </row>
    <row r="3" spans="1:17">
      <c r="A3" t="s">
        <v>14</v>
      </c>
      <c r="B3">
        <v>1.0999999999999999E-2</v>
      </c>
      <c r="C3">
        <v>8.9999999999999993E-3</v>
      </c>
      <c r="D3">
        <v>8.9999999999999993E-3</v>
      </c>
      <c r="E3">
        <v>8.0000000000000002E-3</v>
      </c>
      <c r="F3">
        <v>0.01</v>
      </c>
      <c r="G3">
        <v>0.01</v>
      </c>
      <c r="H3">
        <v>8.9999999999999993E-3</v>
      </c>
      <c r="I3">
        <v>1.0999999999999999E-2</v>
      </c>
      <c r="J3">
        <v>0.01</v>
      </c>
      <c r="K3">
        <v>7.0000000000000001E-3</v>
      </c>
      <c r="L3">
        <v>8.9999999999999993E-3</v>
      </c>
      <c r="M3">
        <v>0.01</v>
      </c>
      <c r="O3">
        <f t="shared" ref="O3:O11" si="0">MIN($B3:$M3)</f>
        <v>7.0000000000000001E-3</v>
      </c>
      <c r="P3">
        <f t="shared" ref="P3:P11" si="1">MAX($B3:$M3)</f>
        <v>1.0999999999999999E-2</v>
      </c>
      <c r="Q3">
        <f>(SUM($B3:$M3)-MIN($B3:$M3)-MAX($B3:M3))/(COUNT($B3:M3)-2)</f>
        <v>9.499999999999998E-3</v>
      </c>
    </row>
    <row r="4" spans="1:17">
      <c r="A4" t="s">
        <v>15</v>
      </c>
      <c r="B4">
        <v>1.2E-2</v>
      </c>
      <c r="C4">
        <v>1.0999999999999999E-2</v>
      </c>
      <c r="D4">
        <v>1.0999999999999999E-2</v>
      </c>
      <c r="E4">
        <v>0.01</v>
      </c>
      <c r="F4">
        <v>1.0999999999999999E-2</v>
      </c>
      <c r="G4">
        <v>0.01</v>
      </c>
      <c r="H4">
        <v>8.0000000000000002E-3</v>
      </c>
      <c r="I4">
        <v>1.0999999999999999E-2</v>
      </c>
      <c r="J4">
        <v>1.0999999999999999E-2</v>
      </c>
      <c r="K4">
        <v>1.0999999999999999E-2</v>
      </c>
      <c r="L4">
        <v>1.2E-2</v>
      </c>
      <c r="M4">
        <v>1.0999999999999999E-2</v>
      </c>
      <c r="O4">
        <f t="shared" si="0"/>
        <v>8.0000000000000002E-3</v>
      </c>
      <c r="P4">
        <f t="shared" si="1"/>
        <v>1.2E-2</v>
      </c>
      <c r="Q4">
        <f>(SUM($B4:$M4)-MIN($B4:$M4)-MAX($B4:M4))/(COUNT($B4:M4)-2)</f>
        <v>1.09E-2</v>
      </c>
    </row>
    <row r="5" spans="1:17">
      <c r="A5" t="s">
        <v>16</v>
      </c>
      <c r="B5">
        <v>7.0000000000000001E-3</v>
      </c>
      <c r="C5">
        <v>1.0999999999999999E-2</v>
      </c>
      <c r="D5">
        <v>8.0000000000000002E-3</v>
      </c>
      <c r="E5">
        <v>8.0000000000000002E-3</v>
      </c>
      <c r="F5">
        <v>1.2E-2</v>
      </c>
      <c r="G5">
        <v>1.2999999999999999E-2</v>
      </c>
      <c r="H5">
        <v>1.0999999999999999E-2</v>
      </c>
      <c r="I5">
        <v>1.0999999999999999E-2</v>
      </c>
      <c r="J5">
        <v>0.01</v>
      </c>
      <c r="K5">
        <v>0.01</v>
      </c>
      <c r="L5">
        <v>1.0999999999999999E-2</v>
      </c>
      <c r="M5">
        <v>1.0999999999999999E-2</v>
      </c>
      <c r="O5">
        <f t="shared" si="0"/>
        <v>7.0000000000000001E-3</v>
      </c>
      <c r="P5">
        <f t="shared" si="1"/>
        <v>1.2999999999999999E-2</v>
      </c>
      <c r="Q5">
        <f>(SUM($B5:$M5)-MIN($B5:$M5)-MAX($B5:M5))/(COUNT($B5:M5)-2)</f>
        <v>1.0299999999999997E-2</v>
      </c>
    </row>
    <row r="6" spans="1:17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f t="shared" si="0"/>
        <v>0</v>
      </c>
      <c r="P6">
        <f t="shared" si="1"/>
        <v>0</v>
      </c>
      <c r="Q6">
        <f>(SUM($B6:$M6)-MIN($B6:$M6)-MAX($B6:M6))/(COUNT($B6:M6)-2)</f>
        <v>0</v>
      </c>
    </row>
    <row r="7" spans="1:17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f t="shared" si="0"/>
        <v>0</v>
      </c>
      <c r="P7">
        <f t="shared" si="1"/>
        <v>0</v>
      </c>
      <c r="Q7">
        <f>(SUM($B7:$M7)-MIN($B7:$M7)-MAX($B7:M7))/(COUNT($B7:M7)-2)</f>
        <v>0</v>
      </c>
    </row>
    <row r="8" spans="1:17">
      <c r="A8" t="s">
        <v>19</v>
      </c>
      <c r="B8">
        <v>1.2E-2</v>
      </c>
      <c r="C8">
        <v>1.2999999999999999E-2</v>
      </c>
      <c r="D8">
        <v>1.2E-2</v>
      </c>
      <c r="E8">
        <v>0.01</v>
      </c>
      <c r="F8">
        <v>8.9999999999999993E-3</v>
      </c>
      <c r="G8">
        <v>1.2E-2</v>
      </c>
      <c r="H8">
        <v>0.01</v>
      </c>
      <c r="I8">
        <v>8.9999999999999993E-3</v>
      </c>
      <c r="J8">
        <v>8.0000000000000002E-3</v>
      </c>
      <c r="K8">
        <v>1.2E-2</v>
      </c>
      <c r="L8">
        <v>8.9999999999999993E-3</v>
      </c>
      <c r="M8">
        <v>8.9999999999999993E-3</v>
      </c>
      <c r="O8">
        <f t="shared" si="0"/>
        <v>8.0000000000000002E-3</v>
      </c>
      <c r="P8">
        <f t="shared" si="1"/>
        <v>1.2999999999999999E-2</v>
      </c>
      <c r="Q8">
        <f>(SUM($B8:$M8)-MIN($B8:$M8)-MAX($B8:M8))/(COUNT($B8:M8)-2)</f>
        <v>1.04E-2</v>
      </c>
    </row>
    <row r="9" spans="1:17">
      <c r="A9" t="s">
        <v>20</v>
      </c>
      <c r="B9">
        <v>0.27</v>
      </c>
      <c r="C9">
        <v>0.27100000000000002</v>
      </c>
      <c r="D9">
        <v>0.26100000000000001</v>
      </c>
      <c r="E9">
        <v>0.22700000000000001</v>
      </c>
      <c r="F9">
        <v>0.247</v>
      </c>
      <c r="G9">
        <v>0.27800000000000002</v>
      </c>
      <c r="H9">
        <v>0.247</v>
      </c>
      <c r="I9">
        <v>0.29199999999999998</v>
      </c>
      <c r="J9">
        <v>0.28799999999999998</v>
      </c>
      <c r="K9">
        <v>0.29599999999999999</v>
      </c>
      <c r="L9">
        <v>0.21099999999999999</v>
      </c>
      <c r="M9">
        <v>0.25600000000000001</v>
      </c>
      <c r="O9">
        <f t="shared" si="0"/>
        <v>0.21099999999999999</v>
      </c>
      <c r="P9">
        <f t="shared" si="1"/>
        <v>0.29599999999999999</v>
      </c>
      <c r="Q9">
        <f>(SUM($B9:$M9)-MIN($B9:$M9)-MAX($B9:M9))/(COUNT($B9:M9)-2)</f>
        <v>0.26369999999999993</v>
      </c>
    </row>
    <row r="10" spans="1:17">
      <c r="A10" t="s">
        <v>21</v>
      </c>
      <c r="B10">
        <v>0.85899999999999999</v>
      </c>
      <c r="C10">
        <v>0.873</v>
      </c>
      <c r="D10">
        <v>0.879</v>
      </c>
      <c r="E10">
        <v>0.86199999999999999</v>
      </c>
      <c r="F10">
        <v>0.85399999999999998</v>
      </c>
      <c r="G10">
        <v>0.95199999999999996</v>
      </c>
      <c r="H10">
        <v>0.78800000000000003</v>
      </c>
      <c r="I10">
        <v>1.056</v>
      </c>
      <c r="J10">
        <v>0.86299999999999999</v>
      </c>
      <c r="K10">
        <v>1.0840000000000001</v>
      </c>
      <c r="L10">
        <v>0.89</v>
      </c>
      <c r="M10">
        <v>0.87</v>
      </c>
      <c r="O10">
        <f t="shared" si="0"/>
        <v>0.78800000000000003</v>
      </c>
      <c r="P10">
        <f t="shared" si="1"/>
        <v>1.0840000000000001</v>
      </c>
      <c r="Q10">
        <f>(SUM($B10:$M10)-MIN($B10:$M10)-MAX($B10:M10))/(COUNT($B10:M10)-2)</f>
        <v>0.89580000000000004</v>
      </c>
    </row>
    <row r="11" spans="1:17">
      <c r="A11" t="s">
        <v>22</v>
      </c>
      <c r="B11">
        <v>1.883</v>
      </c>
      <c r="C11">
        <v>1.895</v>
      </c>
      <c r="D11">
        <v>1.74</v>
      </c>
      <c r="E11">
        <v>1.97</v>
      </c>
      <c r="F11">
        <v>2.113</v>
      </c>
      <c r="G11">
        <v>2.1629999999999998</v>
      </c>
      <c r="H11">
        <v>1.9950000000000001</v>
      </c>
      <c r="I11">
        <v>2.0720000000000001</v>
      </c>
      <c r="J11">
        <v>2.109</v>
      </c>
      <c r="K11">
        <v>1.992</v>
      </c>
      <c r="L11">
        <v>2.024</v>
      </c>
      <c r="M11">
        <v>1.796</v>
      </c>
      <c r="O11">
        <f t="shared" si="0"/>
        <v>1.74</v>
      </c>
      <c r="P11">
        <f t="shared" si="1"/>
        <v>2.1629999999999998</v>
      </c>
      <c r="Q11">
        <f>(SUM($B11:$M11)-MIN($B11:$M11)-MAX($B11:M11))/(COUNT($B11:M11)-2)</f>
        <v>1.9849000000000001</v>
      </c>
    </row>
    <row r="12" spans="1:17">
      <c r="A12" t="s">
        <v>23</v>
      </c>
      <c r="B12">
        <v>3.3959999999999999</v>
      </c>
      <c r="C12">
        <v>3.8149999999999999</v>
      </c>
      <c r="D12">
        <v>3.8769999999999998</v>
      </c>
      <c r="E12">
        <v>3.476</v>
      </c>
      <c r="F12">
        <v>3.492</v>
      </c>
      <c r="G12">
        <v>2.2749999999999999</v>
      </c>
      <c r="H12">
        <v>3.399</v>
      </c>
      <c r="I12">
        <v>2.3650000000000002</v>
      </c>
      <c r="J12">
        <v>3.8929999999999998</v>
      </c>
      <c r="K12">
        <v>3.871</v>
      </c>
      <c r="L12">
        <v>3.7879999999999998</v>
      </c>
      <c r="M12">
        <v>4.1100000000000003</v>
      </c>
      <c r="O12">
        <f>MIN($B12:$M12)</f>
        <v>2.2749999999999999</v>
      </c>
      <c r="P12">
        <f>MAX($B12:$M12)</f>
        <v>4.1100000000000003</v>
      </c>
      <c r="Q12">
        <f>(SUM($B12:$M12)-MIN($B12:$M12)-MAX($B12:M12))/(COUNT($B12:M12)-2)</f>
        <v>3.5371999999999999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Wall</vt:lpstr>
      <vt:lpstr>Parsing</vt:lpstr>
      <vt:lpstr>Abducing</vt:lpstr>
      <vt:lpstr>A.gringo</vt:lpstr>
      <vt:lpstr>A.clasp</vt:lpstr>
      <vt:lpstr>Deducing</vt:lpstr>
      <vt:lpstr>Inducing</vt:lpstr>
      <vt:lpstr>I.gringo</vt:lpstr>
      <vt:lpstr>I.clasp</vt:lpstr>
      <vt:lpstr>RESULTS</vt:lpstr>
      <vt:lpstr>Sheet11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2014-06-24T09:55:33Z</dcterms:created>
  <dcterms:modified xsi:type="dcterms:W3CDTF">2014-06-25T07:54:35Z</dcterms:modified>
</cp:coreProperties>
</file>