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fraser_mcneill_2025_uni_strath_ac_uk/Documents/MatLAB/"/>
    </mc:Choice>
  </mc:AlternateContent>
  <xr:revisionPtr revIDLastSave="0" documentId="8_{4D5CC7F7-A0B8-4939-B746-0350B7907117}" xr6:coauthVersionLast="47" xr6:coauthVersionMax="47" xr10:uidLastSave="{00000000-0000-0000-0000-000000000000}"/>
  <bookViews>
    <workbookView xWindow="1464" yWindow="1464" windowWidth="17280" windowHeight="8880" xr2:uid="{00000000-000D-0000-FFFF-FFFF00000000}"/>
  </bookViews>
  <sheets>
    <sheet name="USM25 Master Setup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G16" i="2"/>
  <c r="Q6" i="2"/>
  <c r="D37" i="2" l="1"/>
  <c r="D36" i="2"/>
  <c r="F35" i="2"/>
</calcChain>
</file>

<file path=xl/sharedStrings.xml><?xml version="1.0" encoding="utf-8"?>
<sst xmlns="http://schemas.openxmlformats.org/spreadsheetml/2006/main" count="217" uniqueCount="88">
  <si>
    <t>USM25 - SETUP SHEET</t>
  </si>
  <si>
    <t>ENGINEER:</t>
  </si>
  <si>
    <t>ISSUE NO.</t>
  </si>
  <si>
    <t>ISSUED ON</t>
  </si>
  <si>
    <t>MECHANIC:</t>
  </si>
  <si>
    <t>EVENT</t>
  </si>
  <si>
    <t>CIRCUIT</t>
  </si>
  <si>
    <t>IRVINE BENCHMARK</t>
  </si>
  <si>
    <t>TYRES</t>
  </si>
  <si>
    <t>DRIVER</t>
  </si>
  <si>
    <t>D. RIVER</t>
  </si>
  <si>
    <t>XX</t>
  </si>
  <si>
    <t>kg</t>
  </si>
  <si>
    <t>LAP DIST</t>
  </si>
  <si>
    <t>XXX</t>
  </si>
  <si>
    <t>KM</t>
  </si>
  <si>
    <t>CHASSIS</t>
  </si>
  <si>
    <t>USM24</t>
  </si>
  <si>
    <t>DIFF</t>
  </si>
  <si>
    <t>DREXLER - SALISBURY LSD</t>
  </si>
  <si>
    <t>FRONT</t>
  </si>
  <si>
    <t>REAR</t>
  </si>
  <si>
    <t>ACCU CONFIG</t>
  </si>
  <si>
    <t>RAMPS</t>
  </si>
  <si>
    <t>45/60</t>
  </si>
  <si>
    <t>M/C</t>
  </si>
  <si>
    <t>COOLING</t>
  </si>
  <si>
    <t>PRE-LOAD</t>
  </si>
  <si>
    <t>18 Nm (Measured)</t>
  </si>
  <si>
    <t>PADS</t>
  </si>
  <si>
    <t>RACK</t>
  </si>
  <si>
    <t>NARRCo 11.4 13t</t>
  </si>
  <si>
    <t>RATIOS</t>
  </si>
  <si>
    <t>FDR</t>
  </si>
  <si>
    <t>AERO</t>
  </si>
  <si>
    <t>FW</t>
  </si>
  <si>
    <t>SW</t>
  </si>
  <si>
    <t>RW</t>
  </si>
  <si>
    <t>ON</t>
  </si>
  <si>
    <t>FL</t>
  </si>
  <si>
    <t>FRONT INBOARD SUSPENSION</t>
  </si>
  <si>
    <t>FR</t>
  </si>
  <si>
    <t>HEAVE</t>
  </si>
  <si>
    <t>TOE</t>
  </si>
  <si>
    <t>DEG</t>
  </si>
  <si>
    <t>MM SHIM</t>
  </si>
  <si>
    <t>SPRING</t>
  </si>
  <si>
    <t>LBS</t>
  </si>
  <si>
    <t>CAMBER</t>
  </si>
  <si>
    <t>DAMP</t>
  </si>
  <si>
    <t>LSC</t>
  </si>
  <si>
    <t>LSR</t>
  </si>
  <si>
    <t>HSC</t>
  </si>
  <si>
    <t>HSR</t>
  </si>
  <si>
    <t>HARDPOINTS</t>
  </si>
  <si>
    <t>UF</t>
  </si>
  <si>
    <t>UR</t>
  </si>
  <si>
    <t>LF</t>
  </si>
  <si>
    <t>LR</t>
  </si>
  <si>
    <t>HEIGHTS</t>
  </si>
  <si>
    <t>D</t>
  </si>
  <si>
    <t>FROM FULLY OPEN</t>
  </si>
  <si>
    <t>LONG POS</t>
  </si>
  <si>
    <t>RIDE HEIGHT</t>
  </si>
  <si>
    <t>MM</t>
  </si>
  <si>
    <t>ROLL</t>
  </si>
  <si>
    <t>ID</t>
  </si>
  <si>
    <t>COLD</t>
  </si>
  <si>
    <t>HOT</t>
  </si>
  <si>
    <t>TEMP</t>
  </si>
  <si>
    <t>CORNER WEIGHT</t>
  </si>
  <si>
    <t>KG</t>
  </si>
  <si>
    <t>WEIGHT</t>
  </si>
  <si>
    <t>MIN RH</t>
  </si>
  <si>
    <t>X WEIGHT</t>
  </si>
  <si>
    <t>N</t>
  </si>
  <si>
    <t>%</t>
  </si>
  <si>
    <t>AT</t>
  </si>
  <si>
    <t>FW/SW/CHASSIS</t>
  </si>
  <si>
    <t>FWD</t>
  </si>
  <si>
    <t>RAKE</t>
  </si>
  <si>
    <t>LWD</t>
  </si>
  <si>
    <t>RL</t>
  </si>
  <si>
    <t>REAR INBOARD SUSPENSION</t>
  </si>
  <si>
    <t>RR</t>
  </si>
  <si>
    <t>~0</t>
  </si>
  <si>
    <t>TRACKROD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</si>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</sst>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Futura"/>
    </font>
    <font>
      <b/>
      <u/>
      <sz val="28"/>
      <color rgb="FFFF0000"/>
      <name val="Futura"/>
    </font>
    <font>
      <b/>
      <sz val="11"/>
      <color theme="1"/>
      <name val="Futura"/>
    </font>
    <font>
      <b/>
      <sz val="14"/>
      <color theme="1"/>
      <name val="Futura"/>
    </font>
    <font>
      <sz val="14"/>
      <color theme="1"/>
      <name val="Futura"/>
    </font>
    <font>
      <b/>
      <sz val="8"/>
      <color theme="1"/>
      <name val="Futura"/>
    </font>
    <font>
      <sz val="16"/>
      <name val="Futura"/>
    </font>
    <font>
      <sz val="16"/>
      <color theme="1"/>
      <name val="Futura"/>
    </font>
    <font>
      <b/>
      <sz val="16"/>
      <color rgb="FFFF0000"/>
      <name val="Futura"/>
    </font>
    <font>
      <sz val="11"/>
      <color rgb="FFFF0000"/>
      <name val="Futura"/>
    </font>
    <font>
      <sz val="14"/>
      <color rgb="FFFF0000"/>
      <name val="Futura"/>
    </font>
    <font>
      <b/>
      <sz val="14"/>
      <color rgb="FFFF0000"/>
      <name val="Futura"/>
    </font>
    <font>
      <b/>
      <sz val="18"/>
      <color theme="1"/>
      <name val="Futura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99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4" fillId="3" borderId="0" xfId="0" applyFont="1" applyFill="1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0" fontId="7" fillId="2" borderId="0" xfId="0" applyNumberFormat="1" applyFont="1" applyFill="1"/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left" vertical="center"/>
    </xf>
    <xf numFmtId="0" fontId="6" fillId="4" borderId="24" xfId="0" applyFont="1" applyFill="1" applyBorder="1" applyAlignment="1">
      <alignment horizontal="left" vertical="center"/>
    </xf>
    <xf numFmtId="0" fontId="6" fillId="5" borderId="25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164" fontId="9" fillId="4" borderId="16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5" fillId="6" borderId="28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vertical="center"/>
    </xf>
    <xf numFmtId="0" fontId="6" fillId="7" borderId="39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4" fillId="8" borderId="44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6" fillId="9" borderId="46" xfId="0" applyFont="1" applyFill="1" applyBorder="1" applyAlignment="1">
      <alignment horizontal="center" vertical="center"/>
    </xf>
    <xf numFmtId="0" fontId="6" fillId="9" borderId="39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vertical="center"/>
    </xf>
    <xf numFmtId="0" fontId="4" fillId="10" borderId="48" xfId="0" applyFont="1" applyFill="1" applyBorder="1" applyAlignment="1">
      <alignment vertical="center"/>
    </xf>
    <xf numFmtId="0" fontId="4" fillId="10" borderId="49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4" fillId="10" borderId="51" xfId="0" applyFont="1" applyFill="1" applyBorder="1" applyAlignment="1">
      <alignment horizontal="center" vertical="center"/>
    </xf>
    <xf numFmtId="0" fontId="6" fillId="9" borderId="43" xfId="0" applyFont="1" applyFill="1" applyBorder="1" applyAlignment="1">
      <alignment horizontal="center" vertical="center"/>
    </xf>
    <xf numFmtId="0" fontId="6" fillId="9" borderId="45" xfId="0" applyFont="1" applyFill="1" applyBorder="1" applyAlignment="1">
      <alignment horizontal="center" vertical="center"/>
    </xf>
    <xf numFmtId="0" fontId="9" fillId="10" borderId="38" xfId="0" applyFont="1" applyFill="1" applyBorder="1" applyAlignment="1">
      <alignment horizontal="center" vertical="center"/>
    </xf>
    <xf numFmtId="0" fontId="9" fillId="10" borderId="46" xfId="0" applyFont="1" applyFill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2" fillId="12" borderId="14" xfId="0" applyFont="1" applyFill="1" applyBorder="1" applyAlignment="1">
      <alignment vertical="center"/>
    </xf>
    <xf numFmtId="0" fontId="6" fillId="0" borderId="0" xfId="0" applyFont="1"/>
    <xf numFmtId="0" fontId="2" fillId="12" borderId="5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vertical="center"/>
    </xf>
    <xf numFmtId="2" fontId="2" fillId="12" borderId="46" xfId="1" applyNumberFormat="1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/>
    <xf numFmtId="0" fontId="11" fillId="2" borderId="0" xfId="0" applyFont="1" applyFill="1"/>
    <xf numFmtId="0" fontId="12" fillId="2" borderId="0" xfId="0" applyFont="1" applyFill="1"/>
    <xf numFmtId="0" fontId="2" fillId="8" borderId="2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2" fontId="5" fillId="2" borderId="0" xfId="0" applyNumberFormat="1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9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left" vertical="center"/>
    </xf>
    <xf numFmtId="0" fontId="8" fillId="4" borderId="2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left" vertical="center"/>
    </xf>
    <xf numFmtId="0" fontId="6" fillId="6" borderId="55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2" fillId="10" borderId="47" xfId="0" applyFont="1" applyFill="1" applyBorder="1" applyAlignment="1">
      <alignment horizontal="center" vertical="center"/>
    </xf>
    <xf numFmtId="0" fontId="2" fillId="10" borderId="48" xfId="0" applyFont="1" applyFill="1" applyBorder="1" applyAlignment="1">
      <alignment horizontal="center" vertical="center"/>
    </xf>
    <xf numFmtId="0" fontId="6" fillId="9" borderId="40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2" fillId="10" borderId="4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44" xfId="0" applyFont="1" applyFill="1" applyBorder="1" applyAlignment="1">
      <alignment horizontal="center" vertical="center"/>
    </xf>
    <xf numFmtId="0" fontId="9" fillId="10" borderId="53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vertical="center"/>
    </xf>
    <xf numFmtId="0" fontId="4" fillId="10" borderId="48" xfId="0" applyFont="1" applyFill="1" applyBorder="1" applyAlignment="1">
      <alignment vertical="center"/>
    </xf>
    <xf numFmtId="0" fontId="2" fillId="12" borderId="58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3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8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2" borderId="44" xfId="0" applyNumberFormat="1" applyFont="1" applyFill="1" applyBorder="1" applyAlignment="1">
      <alignment horizontal="center" vertical="center"/>
    </xf>
    <xf numFmtId="0" fontId="2" fillId="11" borderId="40" xfId="0" applyFont="1" applyFill="1" applyBorder="1" applyAlignment="1">
      <alignment horizontal="center" vertical="center"/>
    </xf>
    <xf numFmtId="0" fontId="2" fillId="11" borderId="41" xfId="0" applyFont="1" applyFill="1" applyBorder="1" applyAlignment="1">
      <alignment horizontal="center" vertical="center"/>
    </xf>
    <xf numFmtId="2" fontId="2" fillId="11" borderId="24" xfId="0" applyNumberFormat="1" applyFont="1" applyFill="1" applyBorder="1" applyAlignment="1">
      <alignment vertical="center"/>
    </xf>
    <xf numFmtId="2" fontId="2" fillId="11" borderId="13" xfId="0" applyNumberFormat="1" applyFont="1" applyFill="1" applyBorder="1" applyAlignment="1">
      <alignment vertical="center"/>
    </xf>
    <xf numFmtId="2" fontId="2" fillId="11" borderId="33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2" fillId="12" borderId="59" xfId="0" applyFont="1" applyFill="1" applyBorder="1" applyAlignment="1">
      <alignment horizontal="center" vertical="center"/>
    </xf>
    <xf numFmtId="0" fontId="2" fillId="12" borderId="60" xfId="0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2" fontId="2" fillId="11" borderId="23" xfId="1" applyNumberFormat="1" applyFont="1" applyFill="1" applyBorder="1" applyAlignment="1">
      <alignment horizontal="center" vertical="center"/>
    </xf>
    <xf numFmtId="2" fontId="2" fillId="11" borderId="20" xfId="1" applyNumberFormat="1" applyFont="1" applyFill="1" applyBorder="1" applyAlignment="1">
      <alignment horizontal="center" vertical="center"/>
    </xf>
    <xf numFmtId="2" fontId="2" fillId="11" borderId="21" xfId="1" applyNumberFormat="1" applyFont="1" applyFill="1" applyBorder="1" applyAlignment="1">
      <alignment horizontal="center" vertical="center"/>
    </xf>
    <xf numFmtId="2" fontId="2" fillId="12" borderId="23" xfId="0" applyNumberFormat="1" applyFont="1" applyFill="1" applyBorder="1" applyAlignment="1">
      <alignment horizontal="center" vertical="center"/>
    </xf>
    <xf numFmtId="2" fontId="2" fillId="12" borderId="20" xfId="0" applyNumberFormat="1" applyFont="1" applyFill="1" applyBorder="1" applyAlignment="1">
      <alignment horizontal="center" vertical="center"/>
    </xf>
    <xf numFmtId="2" fontId="2" fillId="12" borderId="38" xfId="0" applyNumberFormat="1" applyFont="1" applyFill="1" applyBorder="1" applyAlignment="1">
      <alignment horizontal="center" vertical="center"/>
    </xf>
    <xf numFmtId="2" fontId="2" fillId="11" borderId="23" xfId="0" applyNumberFormat="1" applyFont="1" applyFill="1" applyBorder="1" applyAlignment="1">
      <alignment vertical="center"/>
    </xf>
    <xf numFmtId="2" fontId="2" fillId="11" borderId="20" xfId="0" applyNumberFormat="1" applyFont="1" applyFill="1" applyBorder="1" applyAlignment="1">
      <alignment vertical="center"/>
    </xf>
    <xf numFmtId="2" fontId="2" fillId="11" borderId="38" xfId="0" applyNumberFormat="1" applyFont="1" applyFill="1" applyBorder="1" applyAlignment="1">
      <alignment vertical="center"/>
    </xf>
    <xf numFmtId="0" fontId="9" fillId="10" borderId="1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center" vertical="center"/>
    </xf>
    <xf numFmtId="0" fontId="6" fillId="9" borderId="61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62" xfId="0" applyFont="1" applyBorder="1" applyAlignment="1">
      <alignment horizontal="left" vertical="top"/>
    </xf>
    <xf numFmtId="0" fontId="2" fillId="0" borderId="5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A7FC-B0B3-48ED-9235-E7A358F8806A}">
  <sheetPr>
    <pageSetUpPr fitToPage="1"/>
  </sheetPr>
  <dimension ref="A1:AB71"/>
  <sheetViews>
    <sheetView tabSelected="1" zoomScale="55" zoomScaleNormal="55" workbookViewId="0">
      <selection activeCell="P3" sqref="P3"/>
    </sheetView>
  </sheetViews>
  <sheetFormatPr defaultColWidth="10.6640625" defaultRowHeight="30" customHeight="1"/>
  <cols>
    <col min="1" max="6" width="10.6640625" style="3"/>
    <col min="7" max="7" width="12.88671875" style="3" customWidth="1"/>
    <col min="8" max="16384" width="10.6640625" style="3"/>
  </cols>
  <sheetData>
    <row r="1" spans="1:28" ht="3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1"/>
    </row>
    <row r="2" spans="1:28" ht="30" customHeight="1">
      <c r="A2" s="1"/>
      <c r="B2" s="87" t="s">
        <v>0</v>
      </c>
      <c r="C2" s="87"/>
      <c r="D2" s="87"/>
      <c r="E2" s="87"/>
      <c r="F2" s="87"/>
      <c r="G2" s="87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1"/>
    </row>
    <row r="3" spans="1:28" ht="30" customHeight="1">
      <c r="A3" s="1"/>
      <c r="B3" s="87"/>
      <c r="C3" s="87"/>
      <c r="D3" s="87"/>
      <c r="E3" s="87"/>
      <c r="F3" s="87"/>
      <c r="G3" s="8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8" ht="30" customHeight="1">
      <c r="A4" s="1"/>
      <c r="B4" s="87"/>
      <c r="C4" s="87"/>
      <c r="D4" s="87"/>
      <c r="E4" s="87"/>
      <c r="F4" s="87"/>
      <c r="G4" s="87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1"/>
    </row>
    <row r="5" spans="1:28" ht="30" customHeight="1">
      <c r="A5" s="1"/>
      <c r="B5" s="87"/>
      <c r="C5" s="87"/>
      <c r="D5" s="87"/>
      <c r="E5" s="87"/>
      <c r="F5" s="87"/>
      <c r="G5" s="87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1"/>
      <c r="W5" s="4"/>
      <c r="X5" s="4"/>
      <c r="Y5" s="4"/>
      <c r="Z5" s="4"/>
      <c r="AA5" s="4"/>
      <c r="AB5" s="4"/>
    </row>
    <row r="6" spans="1:28" ht="30" customHeight="1">
      <c r="A6" s="1"/>
      <c r="B6" s="88" t="s">
        <v>1</v>
      </c>
      <c r="C6" s="88"/>
      <c r="D6" s="88"/>
      <c r="E6" s="88"/>
      <c r="F6" s="88"/>
      <c r="G6" s="88"/>
      <c r="H6" s="5"/>
      <c r="I6" s="5"/>
      <c r="J6" s="6" t="s">
        <v>2</v>
      </c>
      <c r="K6" s="6"/>
      <c r="L6" s="6">
        <v>1</v>
      </c>
      <c r="M6" s="5"/>
      <c r="N6" s="5"/>
      <c r="O6" s="89" t="s">
        <v>3</v>
      </c>
      <c r="P6" s="89"/>
      <c r="Q6" s="90">
        <f ca="1">NOW()</f>
        <v>45951.454787615738</v>
      </c>
      <c r="R6" s="89"/>
      <c r="S6" s="89"/>
      <c r="T6" s="89"/>
      <c r="U6" s="1"/>
    </row>
    <row r="7" spans="1:28" ht="30" customHeight="1">
      <c r="A7" s="1"/>
      <c r="B7" s="88" t="s">
        <v>4</v>
      </c>
      <c r="C7" s="88"/>
      <c r="D7" s="88"/>
      <c r="E7" s="88"/>
      <c r="F7" s="88"/>
      <c r="G7" s="88"/>
      <c r="H7" s="5"/>
      <c r="I7" s="5"/>
      <c r="J7" s="5"/>
      <c r="K7" s="5"/>
      <c r="L7" s="5"/>
      <c r="M7" s="5"/>
      <c r="N7" s="5"/>
      <c r="O7" s="89"/>
      <c r="P7" s="89"/>
      <c r="Q7" s="91"/>
      <c r="R7" s="91"/>
      <c r="S7" s="91"/>
      <c r="T7" s="91"/>
      <c r="U7" s="1"/>
    </row>
    <row r="8" spans="1:28" ht="3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7"/>
      <c r="T8" s="1"/>
      <c r="U8" s="1"/>
    </row>
    <row r="9" spans="1:28" ht="30" customHeight="1">
      <c r="A9" s="1"/>
      <c r="B9" s="92" t="s">
        <v>5</v>
      </c>
      <c r="C9" s="93"/>
      <c r="D9" s="94"/>
      <c r="E9" s="95"/>
      <c r="F9" s="95"/>
      <c r="G9" s="96"/>
      <c r="H9" s="11"/>
      <c r="I9" s="97" t="s">
        <v>6</v>
      </c>
      <c r="J9" s="98"/>
      <c r="K9" s="9" t="s">
        <v>7</v>
      </c>
      <c r="L9" s="9"/>
      <c r="M9" s="10"/>
      <c r="N9" s="12"/>
      <c r="O9" s="92" t="s">
        <v>8</v>
      </c>
      <c r="P9" s="93"/>
      <c r="Q9" s="99"/>
      <c r="R9" s="100"/>
      <c r="S9" s="100"/>
      <c r="T9" s="101"/>
      <c r="U9" s="1"/>
    </row>
    <row r="10" spans="1:28" ht="30" customHeight="1">
      <c r="A10" s="1"/>
      <c r="B10" s="102" t="s">
        <v>9</v>
      </c>
      <c r="C10" s="103"/>
      <c r="D10" s="104" t="s">
        <v>10</v>
      </c>
      <c r="E10" s="105"/>
      <c r="F10" s="13" t="s">
        <v>11</v>
      </c>
      <c r="G10" s="14" t="s">
        <v>12</v>
      </c>
      <c r="H10" s="11"/>
      <c r="I10" s="102" t="s">
        <v>13</v>
      </c>
      <c r="J10" s="103"/>
      <c r="K10" s="104" t="s">
        <v>14</v>
      </c>
      <c r="L10" s="105"/>
      <c r="M10" s="14" t="s">
        <v>15</v>
      </c>
      <c r="N10" s="11"/>
      <c r="O10" s="102" t="s">
        <v>16</v>
      </c>
      <c r="P10" s="103"/>
      <c r="Q10" s="118" t="s">
        <v>17</v>
      </c>
      <c r="R10" s="119"/>
      <c r="S10" s="119"/>
      <c r="T10" s="120"/>
      <c r="U10" s="1"/>
      <c r="X10" s="4"/>
    </row>
    <row r="11" spans="1:28" ht="30" customHeight="1">
      <c r="A11" s="1"/>
      <c r="B11" s="114"/>
      <c r="C11" s="11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4"/>
      <c r="P11" s="114"/>
      <c r="Q11" s="11"/>
      <c r="R11" s="11"/>
      <c r="S11" s="11"/>
      <c r="T11" s="11"/>
      <c r="U11" s="1"/>
    </row>
    <row r="12" spans="1:28" ht="30" customHeight="1">
      <c r="A12" s="1"/>
      <c r="B12" s="92" t="s">
        <v>18</v>
      </c>
      <c r="C12" s="93"/>
      <c r="D12" s="8" t="s">
        <v>19</v>
      </c>
      <c r="E12" s="9"/>
      <c r="F12" s="9"/>
      <c r="G12" s="10"/>
      <c r="H12" s="11"/>
      <c r="I12" s="15"/>
      <c r="J12" s="115" t="s">
        <v>20</v>
      </c>
      <c r="K12" s="116"/>
      <c r="L12" s="117" t="s">
        <v>21</v>
      </c>
      <c r="M12" s="116"/>
      <c r="N12" s="11"/>
      <c r="O12" s="92" t="s">
        <v>22</v>
      </c>
      <c r="P12" s="93"/>
      <c r="Q12" s="94"/>
      <c r="R12" s="95"/>
      <c r="S12" s="95"/>
      <c r="T12" s="96"/>
      <c r="U12" s="1"/>
    </row>
    <row r="13" spans="1:28" ht="30" customHeight="1">
      <c r="A13" s="1"/>
      <c r="B13" s="106" t="s">
        <v>23</v>
      </c>
      <c r="C13" s="107"/>
      <c r="D13" s="16" t="s">
        <v>24</v>
      </c>
      <c r="E13" s="16"/>
      <c r="F13" s="16"/>
      <c r="G13" s="17"/>
      <c r="H13" s="11"/>
      <c r="I13" s="18" t="s">
        <v>25</v>
      </c>
      <c r="J13" s="108"/>
      <c r="K13" s="109"/>
      <c r="L13" s="108"/>
      <c r="M13" s="110"/>
      <c r="N13" s="11"/>
      <c r="O13" s="106" t="s">
        <v>26</v>
      </c>
      <c r="P13" s="107"/>
      <c r="Q13" s="111"/>
      <c r="R13" s="112"/>
      <c r="S13" s="112"/>
      <c r="T13" s="113"/>
      <c r="U13" s="1"/>
    </row>
    <row r="14" spans="1:28" ht="30" customHeight="1">
      <c r="A14" s="1"/>
      <c r="B14" s="102" t="s">
        <v>27</v>
      </c>
      <c r="C14" s="103"/>
      <c r="D14" s="19" t="s">
        <v>28</v>
      </c>
      <c r="E14" s="13"/>
      <c r="F14" s="13"/>
      <c r="G14" s="14"/>
      <c r="H14" s="11"/>
      <c r="I14" s="20" t="s">
        <v>29</v>
      </c>
      <c r="J14" s="130"/>
      <c r="K14" s="131"/>
      <c r="L14" s="130"/>
      <c r="M14" s="132"/>
      <c r="N14" s="11"/>
      <c r="O14" s="102" t="s">
        <v>30</v>
      </c>
      <c r="P14" s="103"/>
      <c r="Q14" s="104" t="s">
        <v>31</v>
      </c>
      <c r="R14" s="105"/>
      <c r="S14" s="105"/>
      <c r="T14" s="133"/>
      <c r="U14" s="1"/>
    </row>
    <row r="15" spans="1:28" ht="30" customHeight="1">
      <c r="A15" s="1"/>
      <c r="B15" s="114"/>
      <c r="C15" s="114"/>
      <c r="D15" s="11"/>
      <c r="E15" s="11"/>
      <c r="F15" s="11"/>
      <c r="G15" s="11"/>
      <c r="H15" s="11"/>
      <c r="I15" s="114"/>
      <c r="J15" s="114"/>
      <c r="K15" s="114"/>
      <c r="L15" s="114"/>
      <c r="M15" s="114"/>
      <c r="N15" s="11"/>
      <c r="O15" s="11"/>
      <c r="P15" s="11"/>
      <c r="Q15" s="11"/>
      <c r="R15" s="11"/>
      <c r="S15" s="11"/>
      <c r="T15" s="11"/>
      <c r="U15" s="1"/>
    </row>
    <row r="16" spans="1:28" ht="30" customHeight="1">
      <c r="A16" s="1"/>
      <c r="B16" s="121" t="s">
        <v>32</v>
      </c>
      <c r="C16" s="122"/>
      <c r="D16" s="21" t="s">
        <v>33</v>
      </c>
      <c r="E16" s="21">
        <v>11</v>
      </c>
      <c r="F16" s="21">
        <v>42</v>
      </c>
      <c r="G16" s="22">
        <f>F16/E16</f>
        <v>3.8181818181818183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"/>
    </row>
    <row r="17" spans="1:25" ht="30" customHeight="1">
      <c r="A17" s="1"/>
      <c r="B17" s="1"/>
      <c r="C17" s="1"/>
      <c r="D17" s="1"/>
      <c r="E17" s="1"/>
      <c r="F17" s="1"/>
      <c r="G17" s="1"/>
      <c r="H17" s="1"/>
      <c r="I17" s="1"/>
      <c r="J17" s="123" t="s">
        <v>34</v>
      </c>
      <c r="K17" s="123"/>
      <c r="L17" s="123"/>
      <c r="M17" s="1"/>
      <c r="N17" s="1"/>
      <c r="O17" s="1"/>
      <c r="P17" s="1"/>
      <c r="Q17" s="1"/>
      <c r="R17" s="1"/>
      <c r="S17" s="1"/>
      <c r="T17" s="1"/>
      <c r="U17" s="1"/>
    </row>
    <row r="18" spans="1:25" ht="30" customHeight="1">
      <c r="A18" s="1"/>
      <c r="B18" s="1"/>
      <c r="C18" s="1"/>
      <c r="D18" s="1"/>
      <c r="E18" s="1"/>
      <c r="F18" s="1"/>
      <c r="G18" s="23"/>
      <c r="H18" s="1"/>
      <c r="I18" s="24" t="s">
        <v>35</v>
      </c>
      <c r="J18" s="134"/>
      <c r="K18" s="25" t="s">
        <v>36</v>
      </c>
      <c r="L18" s="134"/>
      <c r="M18" s="26" t="s">
        <v>37</v>
      </c>
      <c r="N18" s="1"/>
      <c r="O18" s="23"/>
      <c r="P18" s="1"/>
      <c r="Q18" s="1"/>
      <c r="R18" s="1"/>
      <c r="S18" s="1"/>
      <c r="T18" s="1"/>
      <c r="U18" s="1"/>
    </row>
    <row r="19" spans="1:25" ht="30" customHeight="1">
      <c r="A19" s="1"/>
      <c r="B19" s="1"/>
      <c r="C19" s="1"/>
      <c r="D19" s="1"/>
      <c r="E19" s="1"/>
      <c r="F19" s="1"/>
      <c r="G19" s="23"/>
      <c r="H19" s="1"/>
      <c r="I19" s="27" t="s">
        <v>38</v>
      </c>
      <c r="J19" s="135"/>
      <c r="K19" s="28" t="s">
        <v>38</v>
      </c>
      <c r="L19" s="135"/>
      <c r="M19" s="29" t="s">
        <v>38</v>
      </c>
      <c r="N19" s="1"/>
      <c r="O19" s="23"/>
      <c r="P19" s="1"/>
      <c r="Q19" s="1"/>
      <c r="R19" s="1"/>
      <c r="S19" s="1"/>
      <c r="T19" s="1"/>
      <c r="U19" s="1"/>
      <c r="W19" s="4"/>
      <c r="X19" s="4"/>
      <c r="Y19" s="4"/>
    </row>
    <row r="20" spans="1:25" ht="30" customHeight="1">
      <c r="A20" s="1"/>
      <c r="B20" s="1"/>
      <c r="C20" s="1"/>
      <c r="D20" s="1"/>
      <c r="E20" s="1"/>
      <c r="F20" s="1"/>
      <c r="G20" s="23"/>
      <c r="H20" s="1"/>
      <c r="I20" s="30"/>
      <c r="J20" s="30"/>
      <c r="K20" s="30"/>
      <c r="L20" s="30"/>
      <c r="M20" s="30"/>
      <c r="N20" s="1"/>
      <c r="O20" s="23"/>
      <c r="P20" s="1"/>
      <c r="Q20" s="1"/>
      <c r="R20" s="1"/>
      <c r="S20" s="1"/>
      <c r="T20" s="1"/>
      <c r="U20" s="1"/>
      <c r="W20" s="4"/>
      <c r="X20" s="4"/>
      <c r="Y20" s="4"/>
    </row>
    <row r="21" spans="1:25" ht="30" customHeight="1">
      <c r="A21" s="1"/>
      <c r="B21" s="124" t="s">
        <v>39</v>
      </c>
      <c r="C21" s="124"/>
      <c r="D21" s="124"/>
      <c r="E21" s="124"/>
      <c r="F21" s="124"/>
      <c r="G21" s="124"/>
      <c r="H21" s="1"/>
      <c r="I21" s="126" t="s">
        <v>40</v>
      </c>
      <c r="J21" s="126"/>
      <c r="K21" s="126"/>
      <c r="L21" s="126"/>
      <c r="M21" s="126"/>
      <c r="N21" s="1"/>
      <c r="O21" s="124" t="s">
        <v>41</v>
      </c>
      <c r="P21" s="124"/>
      <c r="Q21" s="124"/>
      <c r="R21" s="124"/>
      <c r="S21" s="124"/>
      <c r="T21" s="124"/>
      <c r="U21" s="1"/>
    </row>
    <row r="22" spans="1:25" ht="30" customHeight="1">
      <c r="A22" s="1"/>
      <c r="B22" s="125"/>
      <c r="C22" s="125"/>
      <c r="D22" s="125"/>
      <c r="E22" s="125"/>
      <c r="F22" s="125"/>
      <c r="G22" s="125"/>
      <c r="H22" s="1"/>
      <c r="I22" s="127" t="s">
        <v>42</v>
      </c>
      <c r="J22" s="128"/>
      <c r="K22" s="128"/>
      <c r="L22" s="128"/>
      <c r="M22" s="129"/>
      <c r="N22" s="1"/>
      <c r="O22" s="125"/>
      <c r="P22" s="125"/>
      <c r="Q22" s="125"/>
      <c r="R22" s="125"/>
      <c r="S22" s="125"/>
      <c r="T22" s="125"/>
      <c r="U22" s="1"/>
    </row>
    <row r="23" spans="1:25" ht="30" customHeight="1">
      <c r="A23" s="1"/>
      <c r="B23" s="147" t="s">
        <v>43</v>
      </c>
      <c r="C23" s="148"/>
      <c r="D23" s="33"/>
      <c r="E23" s="34" t="s">
        <v>44</v>
      </c>
      <c r="F23" s="35"/>
      <c r="G23" s="36" t="s">
        <v>45</v>
      </c>
      <c r="H23" s="1"/>
      <c r="I23" s="37" t="s">
        <v>46</v>
      </c>
      <c r="J23" s="149">
        <v>500</v>
      </c>
      <c r="K23" s="150"/>
      <c r="L23" s="151"/>
      <c r="M23" s="38" t="s">
        <v>47</v>
      </c>
      <c r="N23" s="1"/>
      <c r="O23" s="147" t="s">
        <v>43</v>
      </c>
      <c r="P23" s="148"/>
      <c r="Q23" s="33"/>
      <c r="R23" s="34" t="s">
        <v>44</v>
      </c>
      <c r="S23" s="35"/>
      <c r="T23" s="36" t="s">
        <v>45</v>
      </c>
      <c r="U23" s="1"/>
    </row>
    <row r="24" spans="1:25" ht="30" customHeight="1">
      <c r="A24" s="1"/>
      <c r="B24" s="152" t="s">
        <v>48</v>
      </c>
      <c r="C24" s="153"/>
      <c r="D24" s="41">
        <v>-1.9</v>
      </c>
      <c r="E24" s="42" t="s">
        <v>44</v>
      </c>
      <c r="F24" s="43">
        <v>8</v>
      </c>
      <c r="G24" s="44" t="s">
        <v>45</v>
      </c>
      <c r="H24" s="1"/>
      <c r="I24" s="154" t="s">
        <v>49</v>
      </c>
      <c r="J24" s="45" t="s">
        <v>50</v>
      </c>
      <c r="K24" s="45" t="s">
        <v>51</v>
      </c>
      <c r="L24" s="45" t="s">
        <v>52</v>
      </c>
      <c r="M24" s="46" t="s">
        <v>53</v>
      </c>
      <c r="N24" s="1"/>
      <c r="O24" s="152" t="s">
        <v>48</v>
      </c>
      <c r="P24" s="153"/>
      <c r="Q24" s="41">
        <v>-1.3</v>
      </c>
      <c r="R24" s="42" t="s">
        <v>44</v>
      </c>
      <c r="S24" s="43">
        <v>8</v>
      </c>
      <c r="T24" s="44" t="s">
        <v>45</v>
      </c>
      <c r="U24" s="1"/>
    </row>
    <row r="25" spans="1:25" ht="30" customHeight="1">
      <c r="A25" s="1"/>
      <c r="B25" s="156" t="s">
        <v>54</v>
      </c>
      <c r="C25" s="157"/>
      <c r="D25" s="49" t="s">
        <v>55</v>
      </c>
      <c r="E25" s="50" t="s">
        <v>56</v>
      </c>
      <c r="F25" s="50" t="s">
        <v>57</v>
      </c>
      <c r="G25" s="51" t="s">
        <v>58</v>
      </c>
      <c r="H25" s="1"/>
      <c r="I25" s="155"/>
      <c r="J25" s="52"/>
      <c r="K25" s="52"/>
      <c r="L25" s="52"/>
      <c r="M25" s="53"/>
      <c r="N25" s="1"/>
      <c r="O25" s="156" t="s">
        <v>54</v>
      </c>
      <c r="P25" s="157"/>
      <c r="Q25" s="49" t="s">
        <v>55</v>
      </c>
      <c r="R25" s="50" t="s">
        <v>56</v>
      </c>
      <c r="S25" s="50" t="s">
        <v>57</v>
      </c>
      <c r="T25" s="51" t="s">
        <v>58</v>
      </c>
      <c r="U25" s="1"/>
    </row>
    <row r="26" spans="1:25" ht="30" customHeight="1">
      <c r="A26" s="1"/>
      <c r="B26" s="136" t="s">
        <v>59</v>
      </c>
      <c r="C26" s="137"/>
      <c r="D26" s="54" t="s">
        <v>60</v>
      </c>
      <c r="E26" s="55" t="s">
        <v>60</v>
      </c>
      <c r="F26" s="55" t="s">
        <v>60</v>
      </c>
      <c r="G26" s="56" t="s">
        <v>60</v>
      </c>
      <c r="H26" s="1"/>
      <c r="I26" s="57"/>
      <c r="J26" s="138" t="s">
        <v>61</v>
      </c>
      <c r="K26" s="139"/>
      <c r="L26" s="139"/>
      <c r="M26" s="140"/>
      <c r="N26" s="1"/>
      <c r="O26" s="136" t="s">
        <v>59</v>
      </c>
      <c r="P26" s="137"/>
      <c r="Q26" s="54" t="s">
        <v>60</v>
      </c>
      <c r="R26" s="55" t="s">
        <v>60</v>
      </c>
      <c r="S26" s="55" t="s">
        <v>60</v>
      </c>
      <c r="T26" s="56" t="s">
        <v>60</v>
      </c>
      <c r="U26" s="1"/>
    </row>
    <row r="27" spans="1:25" ht="30" customHeight="1">
      <c r="A27" s="1"/>
      <c r="B27" s="141" t="s">
        <v>62</v>
      </c>
      <c r="C27" s="142"/>
      <c r="D27" s="143" t="s">
        <v>60</v>
      </c>
      <c r="E27" s="144"/>
      <c r="F27" s="145" t="s">
        <v>60</v>
      </c>
      <c r="G27" s="146"/>
      <c r="H27" s="1"/>
      <c r="I27" s="58"/>
      <c r="J27" s="57"/>
      <c r="K27" s="57"/>
      <c r="L27" s="57"/>
      <c r="M27" s="57"/>
      <c r="N27" s="1"/>
      <c r="O27" s="141" t="s">
        <v>62</v>
      </c>
      <c r="P27" s="142"/>
      <c r="Q27" s="143" t="s">
        <v>60</v>
      </c>
      <c r="R27" s="144"/>
      <c r="S27" s="145" t="s">
        <v>60</v>
      </c>
      <c r="T27" s="146"/>
      <c r="U27" s="1"/>
    </row>
    <row r="28" spans="1:25" ht="30" customHeight="1">
      <c r="A28" s="1"/>
      <c r="B28" s="173" t="s">
        <v>63</v>
      </c>
      <c r="C28" s="174"/>
      <c r="D28" s="59"/>
      <c r="E28" s="59" t="s">
        <v>64</v>
      </c>
      <c r="F28" s="59"/>
      <c r="G28" s="60" t="s">
        <v>45</v>
      </c>
      <c r="H28" s="1"/>
      <c r="I28" s="127" t="s">
        <v>65</v>
      </c>
      <c r="J28" s="128"/>
      <c r="K28" s="128"/>
      <c r="L28" s="128"/>
      <c r="M28" s="129"/>
      <c r="N28" s="1"/>
      <c r="O28" s="173" t="s">
        <v>63</v>
      </c>
      <c r="P28" s="174"/>
      <c r="Q28" s="59"/>
      <c r="R28" s="59" t="s">
        <v>64</v>
      </c>
      <c r="S28" s="59"/>
      <c r="T28" s="60" t="s">
        <v>45</v>
      </c>
      <c r="U28" s="1"/>
    </row>
    <row r="29" spans="1:25" ht="30" customHeight="1">
      <c r="A29" s="1"/>
      <c r="B29" s="147" t="s">
        <v>8</v>
      </c>
      <c r="C29" s="148"/>
      <c r="D29" s="33" t="s">
        <v>66</v>
      </c>
      <c r="E29" s="34" t="s">
        <v>67</v>
      </c>
      <c r="F29" s="34" t="s">
        <v>68</v>
      </c>
      <c r="G29" s="36" t="s">
        <v>69</v>
      </c>
      <c r="H29" s="1"/>
      <c r="I29" s="37" t="s">
        <v>46</v>
      </c>
      <c r="J29" s="149">
        <v>400</v>
      </c>
      <c r="K29" s="150"/>
      <c r="L29" s="151"/>
      <c r="M29" s="38" t="s">
        <v>47</v>
      </c>
      <c r="N29" s="1"/>
      <c r="O29" s="147" t="s">
        <v>8</v>
      </c>
      <c r="P29" s="148"/>
      <c r="Q29" s="61" t="s">
        <v>66</v>
      </c>
      <c r="R29" s="62" t="s">
        <v>67</v>
      </c>
      <c r="S29" s="62" t="s">
        <v>68</v>
      </c>
      <c r="T29" s="63" t="s">
        <v>69</v>
      </c>
      <c r="U29" s="1"/>
    </row>
    <row r="30" spans="1:25" ht="30" customHeight="1">
      <c r="A30" s="1"/>
      <c r="B30" s="152"/>
      <c r="C30" s="153"/>
      <c r="D30" s="64"/>
      <c r="E30" s="65">
        <v>11</v>
      </c>
      <c r="F30" s="65"/>
      <c r="G30" s="66"/>
      <c r="H30" s="1"/>
      <c r="I30" s="154" t="s">
        <v>49</v>
      </c>
      <c r="J30" s="45" t="s">
        <v>50</v>
      </c>
      <c r="K30" s="45" t="s">
        <v>51</v>
      </c>
      <c r="L30" s="45" t="s">
        <v>52</v>
      </c>
      <c r="M30" s="46" t="s">
        <v>53</v>
      </c>
      <c r="N30" s="1"/>
      <c r="O30" s="152"/>
      <c r="P30" s="175"/>
      <c r="Q30" s="41"/>
      <c r="R30" s="42">
        <v>11</v>
      </c>
      <c r="S30" s="42"/>
      <c r="T30" s="67"/>
      <c r="U30" s="1"/>
    </row>
    <row r="31" spans="1:25" ht="30" customHeight="1">
      <c r="A31" s="1"/>
      <c r="B31" s="160" t="s">
        <v>70</v>
      </c>
      <c r="C31" s="161"/>
      <c r="D31" s="158">
        <v>36</v>
      </c>
      <c r="E31" s="159"/>
      <c r="F31" s="159"/>
      <c r="G31" s="68" t="s">
        <v>71</v>
      </c>
      <c r="H31" s="1"/>
      <c r="I31" s="155"/>
      <c r="J31" s="52"/>
      <c r="K31" s="52"/>
      <c r="L31" s="52"/>
      <c r="M31" s="53"/>
      <c r="N31" s="1"/>
      <c r="O31" s="160" t="s">
        <v>70</v>
      </c>
      <c r="P31" s="161"/>
      <c r="Q31" s="162">
        <v>36</v>
      </c>
      <c r="R31" s="163"/>
      <c r="S31" s="163"/>
      <c r="T31" s="69" t="s">
        <v>71</v>
      </c>
      <c r="U31" s="1"/>
    </row>
    <row r="32" spans="1:25" ht="30" customHeight="1">
      <c r="A32" s="1"/>
      <c r="B32" s="1"/>
      <c r="C32" s="1"/>
      <c r="D32" s="1"/>
      <c r="E32" s="1"/>
      <c r="F32" s="1"/>
      <c r="G32" s="1"/>
      <c r="H32" s="1"/>
      <c r="I32" s="70"/>
      <c r="J32" s="138" t="s">
        <v>61</v>
      </c>
      <c r="K32" s="139"/>
      <c r="L32" s="139"/>
      <c r="M32" s="140"/>
      <c r="N32" s="1"/>
      <c r="O32" s="1"/>
      <c r="P32" s="23"/>
      <c r="Q32" s="23"/>
      <c r="R32" s="23"/>
      <c r="S32" s="1"/>
      <c r="T32" s="1"/>
      <c r="U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57"/>
      <c r="J33" s="57"/>
      <c r="K33" s="57"/>
      <c r="L33" s="57"/>
      <c r="M33" s="57"/>
      <c r="N33" s="1"/>
      <c r="O33" s="1"/>
      <c r="P33" s="1"/>
      <c r="Q33" s="1"/>
      <c r="R33" s="23"/>
      <c r="S33" s="1"/>
      <c r="T33" s="1"/>
      <c r="U33" s="1"/>
      <c r="W33" s="4"/>
      <c r="X33" s="4"/>
      <c r="Y33" s="4"/>
      <c r="Z33" s="4"/>
    </row>
    <row r="34" spans="1:26" ht="30" customHeight="1">
      <c r="A34" s="1"/>
      <c r="B34" s="164" t="s">
        <v>72</v>
      </c>
      <c r="C34" s="165"/>
      <c r="D34" s="166">
        <f>SUM(D31,Q31,D49,Q49)</f>
        <v>153</v>
      </c>
      <c r="E34" s="167"/>
      <c r="F34" s="168"/>
      <c r="G34" s="71" t="s">
        <v>71</v>
      </c>
      <c r="H34" s="1"/>
      <c r="I34" s="57"/>
      <c r="J34" s="57"/>
      <c r="K34" s="57"/>
      <c r="L34" s="57"/>
      <c r="M34" s="57"/>
      <c r="N34" s="1"/>
      <c r="O34" s="169" t="s">
        <v>73</v>
      </c>
      <c r="P34" s="170"/>
      <c r="Q34" s="171"/>
      <c r="R34" s="172"/>
      <c r="S34" s="172"/>
      <c r="T34" s="72" t="s">
        <v>64</v>
      </c>
      <c r="U34" s="1"/>
      <c r="W34" s="4"/>
      <c r="X34" s="4"/>
      <c r="Y34" s="4"/>
      <c r="Z34" s="4"/>
    </row>
    <row r="35" spans="1:26" ht="30" customHeight="1">
      <c r="A35" s="1"/>
      <c r="B35" s="189" t="s">
        <v>74</v>
      </c>
      <c r="C35" s="190"/>
      <c r="D35" s="73">
        <f>((D49+Q31) - (D31+Q49)) * 9.81</f>
        <v>9.81</v>
      </c>
      <c r="E35" s="74" t="s">
        <v>75</v>
      </c>
      <c r="F35" s="75">
        <f>(D49+Q31)/D34 * 100</f>
        <v>50.326797385620914</v>
      </c>
      <c r="G35" s="76" t="s">
        <v>76</v>
      </c>
      <c r="H35" s="1"/>
      <c r="I35" s="57"/>
      <c r="J35" s="57"/>
      <c r="K35" s="57"/>
      <c r="L35" s="57"/>
      <c r="M35" s="57"/>
      <c r="N35" s="1"/>
      <c r="O35" s="191" t="s">
        <v>77</v>
      </c>
      <c r="P35" s="192"/>
      <c r="Q35" s="193" t="s">
        <v>78</v>
      </c>
      <c r="R35" s="194"/>
      <c r="S35" s="194"/>
      <c r="T35" s="195"/>
      <c r="U35" s="1"/>
      <c r="W35" s="4"/>
      <c r="X35" s="4"/>
      <c r="Y35" s="4"/>
      <c r="Z35" s="4"/>
    </row>
    <row r="36" spans="1:26" ht="30" customHeight="1">
      <c r="A36" s="1"/>
      <c r="B36" s="189" t="s">
        <v>79</v>
      </c>
      <c r="C36" s="190"/>
      <c r="D36" s="196">
        <f>(D31+Q31)/D34 * 100</f>
        <v>47.058823529411761</v>
      </c>
      <c r="E36" s="197"/>
      <c r="F36" s="198"/>
      <c r="G36" s="76" t="s">
        <v>76</v>
      </c>
      <c r="H36" s="1"/>
      <c r="I36" s="57"/>
      <c r="J36" s="57"/>
      <c r="K36" s="57"/>
      <c r="L36" s="57"/>
      <c r="M36" s="57"/>
      <c r="N36" s="1"/>
      <c r="O36" s="191" t="s">
        <v>80</v>
      </c>
      <c r="P36" s="192"/>
      <c r="Q36" s="199"/>
      <c r="R36" s="200"/>
      <c r="S36" s="201"/>
      <c r="T36" s="77" t="s">
        <v>76</v>
      </c>
      <c r="U36" s="1"/>
    </row>
    <row r="37" spans="1:26" ht="30" customHeight="1">
      <c r="A37" s="1"/>
      <c r="B37" s="176" t="s">
        <v>81</v>
      </c>
      <c r="C37" s="177"/>
      <c r="D37" s="178">
        <f>(D31+D49) / D34 * 100</f>
        <v>50.326797385620914</v>
      </c>
      <c r="E37" s="179"/>
      <c r="F37" s="180"/>
      <c r="G37" s="78" t="s">
        <v>76</v>
      </c>
      <c r="H37" s="1"/>
      <c r="I37" s="57"/>
      <c r="J37" s="57"/>
      <c r="K37" s="57"/>
      <c r="L37" s="57"/>
      <c r="M37" s="57"/>
      <c r="N37" s="1"/>
      <c r="O37" s="181" t="s">
        <v>81</v>
      </c>
      <c r="P37" s="182"/>
      <c r="Q37" s="183"/>
      <c r="R37" s="184"/>
      <c r="S37" s="185"/>
      <c r="T37" s="79" t="s">
        <v>76</v>
      </c>
      <c r="U37" s="1"/>
    </row>
    <row r="38" spans="1:26" ht="30" customHeight="1">
      <c r="A38" s="1"/>
      <c r="B38" s="80"/>
      <c r="C38" s="80"/>
      <c r="D38" s="81"/>
      <c r="E38" s="81"/>
      <c r="F38" s="81"/>
      <c r="G38" s="80"/>
      <c r="H38" s="82"/>
      <c r="I38" s="83"/>
      <c r="J38" s="83"/>
      <c r="K38" s="83"/>
      <c r="L38" s="83"/>
      <c r="M38" s="83"/>
      <c r="N38" s="82"/>
      <c r="O38" s="80"/>
      <c r="P38" s="80"/>
      <c r="Q38" s="81"/>
      <c r="R38" s="81"/>
      <c r="S38" s="81"/>
      <c r="T38" s="80"/>
      <c r="U38" s="82"/>
    </row>
    <row r="39" spans="1:26" ht="30" customHeight="1">
      <c r="A39" s="1"/>
      <c r="B39" s="186" t="s">
        <v>82</v>
      </c>
      <c r="C39" s="186"/>
      <c r="D39" s="186"/>
      <c r="E39" s="186"/>
      <c r="F39" s="186"/>
      <c r="G39" s="186"/>
      <c r="H39" s="1"/>
      <c r="I39" s="188" t="s">
        <v>83</v>
      </c>
      <c r="J39" s="188"/>
      <c r="K39" s="188"/>
      <c r="L39" s="188"/>
      <c r="M39" s="188"/>
      <c r="N39" s="1"/>
      <c r="O39" s="186" t="s">
        <v>84</v>
      </c>
      <c r="P39" s="186"/>
      <c r="Q39" s="186"/>
      <c r="R39" s="186"/>
      <c r="S39" s="186"/>
      <c r="T39" s="186"/>
      <c r="U39" s="1"/>
    </row>
    <row r="40" spans="1:26" ht="30" customHeight="1">
      <c r="A40" s="1"/>
      <c r="B40" s="187"/>
      <c r="C40" s="187"/>
      <c r="D40" s="187"/>
      <c r="E40" s="187"/>
      <c r="F40" s="187"/>
      <c r="G40" s="187"/>
      <c r="H40" s="1"/>
      <c r="I40" s="127" t="s">
        <v>42</v>
      </c>
      <c r="J40" s="128"/>
      <c r="K40" s="128"/>
      <c r="L40" s="128"/>
      <c r="M40" s="129"/>
      <c r="N40" s="1"/>
      <c r="O40" s="187"/>
      <c r="P40" s="187"/>
      <c r="Q40" s="187"/>
      <c r="R40" s="187"/>
      <c r="S40" s="187"/>
      <c r="T40" s="187"/>
      <c r="U40" s="1"/>
    </row>
    <row r="41" spans="1:26" ht="30" customHeight="1">
      <c r="A41" s="1"/>
      <c r="B41" s="147" t="s">
        <v>43</v>
      </c>
      <c r="C41" s="148"/>
      <c r="D41" s="33" t="s">
        <v>85</v>
      </c>
      <c r="E41" s="34" t="s">
        <v>44</v>
      </c>
      <c r="F41" s="35">
        <v>2</v>
      </c>
      <c r="G41" s="36" t="s">
        <v>45</v>
      </c>
      <c r="H41" s="1"/>
      <c r="I41" s="37" t="s">
        <v>46</v>
      </c>
      <c r="J41" s="149">
        <v>550</v>
      </c>
      <c r="K41" s="150"/>
      <c r="L41" s="151"/>
      <c r="M41" s="38" t="s">
        <v>47</v>
      </c>
      <c r="N41" s="1"/>
      <c r="O41" s="31" t="s">
        <v>43</v>
      </c>
      <c r="P41" s="32"/>
      <c r="Q41" s="33" t="s">
        <v>85</v>
      </c>
      <c r="R41" s="34" t="s">
        <v>44</v>
      </c>
      <c r="S41" s="35">
        <v>2</v>
      </c>
      <c r="T41" s="36" t="s">
        <v>45</v>
      </c>
      <c r="U41" s="1"/>
    </row>
    <row r="42" spans="1:26" ht="30" customHeight="1">
      <c r="A42" s="1"/>
      <c r="B42" s="152" t="s">
        <v>48</v>
      </c>
      <c r="C42" s="153"/>
      <c r="D42" s="41">
        <v>-2.7</v>
      </c>
      <c r="E42" s="42" t="s">
        <v>44</v>
      </c>
      <c r="F42" s="43">
        <v>12</v>
      </c>
      <c r="G42" s="44" t="s">
        <v>45</v>
      </c>
      <c r="H42" s="1"/>
      <c r="I42" s="208" t="s">
        <v>49</v>
      </c>
      <c r="J42" s="45" t="s">
        <v>50</v>
      </c>
      <c r="K42" s="45" t="s">
        <v>51</v>
      </c>
      <c r="L42" s="45" t="s">
        <v>52</v>
      </c>
      <c r="M42" s="46" t="s">
        <v>53</v>
      </c>
      <c r="N42" s="1"/>
      <c r="O42" s="39" t="s">
        <v>48</v>
      </c>
      <c r="P42" s="40"/>
      <c r="Q42" s="41">
        <v>-1.7</v>
      </c>
      <c r="R42" s="42" t="s">
        <v>44</v>
      </c>
      <c r="S42" s="43">
        <v>12</v>
      </c>
      <c r="T42" s="44" t="s">
        <v>45</v>
      </c>
      <c r="U42" s="1"/>
    </row>
    <row r="43" spans="1:26" ht="30" customHeight="1">
      <c r="A43" s="1"/>
      <c r="B43" s="156" t="s">
        <v>54</v>
      </c>
      <c r="C43" s="157"/>
      <c r="D43" s="49" t="s">
        <v>55</v>
      </c>
      <c r="E43" s="50" t="s">
        <v>56</v>
      </c>
      <c r="F43" s="50" t="s">
        <v>57</v>
      </c>
      <c r="G43" s="51" t="s">
        <v>58</v>
      </c>
      <c r="H43" s="1"/>
      <c r="I43" s="209"/>
      <c r="J43" s="52"/>
      <c r="K43" s="52"/>
      <c r="L43" s="52"/>
      <c r="M43" s="53"/>
      <c r="N43" s="1"/>
      <c r="O43" s="47" t="s">
        <v>54</v>
      </c>
      <c r="P43" s="48"/>
      <c r="Q43" s="49" t="s">
        <v>55</v>
      </c>
      <c r="R43" s="50" t="s">
        <v>56</v>
      </c>
      <c r="S43" s="50" t="s">
        <v>57</v>
      </c>
      <c r="T43" s="51" t="s">
        <v>58</v>
      </c>
      <c r="U43" s="1"/>
    </row>
    <row r="44" spans="1:26" ht="30" customHeight="1">
      <c r="A44" s="1"/>
      <c r="B44" s="136" t="s">
        <v>59</v>
      </c>
      <c r="C44" s="137"/>
      <c r="D44" s="54" t="s">
        <v>60</v>
      </c>
      <c r="E44" s="55" t="s">
        <v>60</v>
      </c>
      <c r="F44" s="55" t="s">
        <v>60</v>
      </c>
      <c r="G44" s="56" t="s">
        <v>60</v>
      </c>
      <c r="H44" s="1"/>
      <c r="I44" s="57"/>
      <c r="J44" s="210" t="s">
        <v>61</v>
      </c>
      <c r="K44" s="211"/>
      <c r="L44" s="211"/>
      <c r="M44" s="212"/>
      <c r="N44" s="1"/>
      <c r="O44" s="136" t="s">
        <v>59</v>
      </c>
      <c r="P44" s="137"/>
      <c r="Q44" s="54" t="s">
        <v>60</v>
      </c>
      <c r="R44" s="55" t="s">
        <v>60</v>
      </c>
      <c r="S44" s="55" t="s">
        <v>60</v>
      </c>
      <c r="T44" s="56" t="s">
        <v>60</v>
      </c>
      <c r="U44" s="1"/>
    </row>
    <row r="45" spans="1:26" ht="30" customHeight="1">
      <c r="A45" s="1"/>
      <c r="B45" s="141" t="s">
        <v>86</v>
      </c>
      <c r="C45" s="142"/>
      <c r="D45" s="143" t="s">
        <v>60</v>
      </c>
      <c r="E45" s="202"/>
      <c r="F45" s="202"/>
      <c r="G45" s="146"/>
      <c r="H45" s="1"/>
      <c r="I45" s="58"/>
      <c r="J45" s="57"/>
      <c r="K45" s="57"/>
      <c r="L45" s="57"/>
      <c r="M45" s="57"/>
      <c r="N45" s="1"/>
      <c r="O45" s="141" t="s">
        <v>86</v>
      </c>
      <c r="P45" s="142"/>
      <c r="Q45" s="143" t="s">
        <v>60</v>
      </c>
      <c r="R45" s="202"/>
      <c r="S45" s="202"/>
      <c r="T45" s="146"/>
      <c r="U45" s="1"/>
    </row>
    <row r="46" spans="1:26" ht="30" customHeight="1">
      <c r="A46" s="1"/>
      <c r="B46" s="173" t="s">
        <v>63</v>
      </c>
      <c r="C46" s="174"/>
      <c r="D46" s="59"/>
      <c r="E46" s="59" t="s">
        <v>64</v>
      </c>
      <c r="F46" s="59"/>
      <c r="G46" s="60" t="s">
        <v>45</v>
      </c>
      <c r="H46" s="1"/>
      <c r="I46" s="203" t="s">
        <v>65</v>
      </c>
      <c r="J46" s="204"/>
      <c r="K46" s="204"/>
      <c r="L46" s="204"/>
      <c r="M46" s="205"/>
      <c r="N46" s="1"/>
      <c r="O46" s="206" t="s">
        <v>63</v>
      </c>
      <c r="P46" s="207"/>
      <c r="Q46" s="59"/>
      <c r="R46" s="59" t="s">
        <v>64</v>
      </c>
      <c r="S46" s="59"/>
      <c r="T46" s="60" t="s">
        <v>45</v>
      </c>
      <c r="U46" s="1"/>
    </row>
    <row r="47" spans="1:26" ht="30" customHeight="1">
      <c r="A47" s="1"/>
      <c r="B47" s="147" t="s">
        <v>8</v>
      </c>
      <c r="C47" s="148"/>
      <c r="D47" s="33" t="s">
        <v>66</v>
      </c>
      <c r="E47" s="34" t="s">
        <v>67</v>
      </c>
      <c r="F47" s="34" t="s">
        <v>68</v>
      </c>
      <c r="G47" s="36" t="s">
        <v>69</v>
      </c>
      <c r="H47" s="1"/>
      <c r="I47" s="37" t="s">
        <v>46</v>
      </c>
      <c r="J47" s="149">
        <v>225</v>
      </c>
      <c r="K47" s="150"/>
      <c r="L47" s="151"/>
      <c r="M47" s="38" t="s">
        <v>47</v>
      </c>
      <c r="N47" s="1"/>
      <c r="O47" s="147" t="s">
        <v>8</v>
      </c>
      <c r="P47" s="148"/>
      <c r="Q47" s="61" t="s">
        <v>66</v>
      </c>
      <c r="R47" s="62" t="s">
        <v>67</v>
      </c>
      <c r="S47" s="62" t="s">
        <v>68</v>
      </c>
      <c r="T47" s="63" t="s">
        <v>69</v>
      </c>
      <c r="U47" s="1"/>
    </row>
    <row r="48" spans="1:26" ht="30" customHeight="1">
      <c r="A48" s="1"/>
      <c r="B48" s="152"/>
      <c r="C48" s="153"/>
      <c r="D48" s="64"/>
      <c r="E48" s="65">
        <v>11</v>
      </c>
      <c r="F48" s="65"/>
      <c r="G48" s="66"/>
      <c r="H48" s="1"/>
      <c r="I48" s="208" t="s">
        <v>49</v>
      </c>
      <c r="J48" s="45" t="s">
        <v>50</v>
      </c>
      <c r="K48" s="45" t="s">
        <v>51</v>
      </c>
      <c r="L48" s="45" t="s">
        <v>52</v>
      </c>
      <c r="M48" s="46" t="s">
        <v>53</v>
      </c>
      <c r="N48" s="1"/>
      <c r="O48" s="152"/>
      <c r="P48" s="153"/>
      <c r="Q48" s="41"/>
      <c r="R48" s="42">
        <v>11</v>
      </c>
      <c r="S48" s="42"/>
      <c r="T48" s="84"/>
      <c r="U48" s="1"/>
    </row>
    <row r="49" spans="1:21" ht="30" customHeight="1">
      <c r="A49" s="1"/>
      <c r="B49" s="160" t="s">
        <v>70</v>
      </c>
      <c r="C49" s="161"/>
      <c r="D49" s="158">
        <v>41</v>
      </c>
      <c r="E49" s="159"/>
      <c r="F49" s="159"/>
      <c r="G49" s="68" t="s">
        <v>71</v>
      </c>
      <c r="H49" s="1"/>
      <c r="I49" s="209"/>
      <c r="J49" s="52"/>
      <c r="K49" s="52"/>
      <c r="L49" s="52"/>
      <c r="M49" s="53"/>
      <c r="N49" s="1"/>
      <c r="O49" s="160" t="s">
        <v>70</v>
      </c>
      <c r="P49" s="161"/>
      <c r="Q49" s="162">
        <v>40</v>
      </c>
      <c r="R49" s="163"/>
      <c r="S49" s="163"/>
      <c r="T49" s="69" t="s">
        <v>71</v>
      </c>
      <c r="U49" s="1"/>
    </row>
    <row r="50" spans="1:21" ht="30" customHeight="1">
      <c r="A50" s="1"/>
      <c r="B50" s="1"/>
      <c r="C50" s="1"/>
      <c r="D50" s="23"/>
      <c r="E50" s="1"/>
      <c r="F50" s="23"/>
      <c r="G50" s="1"/>
      <c r="H50" s="1"/>
      <c r="I50" s="70"/>
      <c r="J50" s="210" t="s">
        <v>61</v>
      </c>
      <c r="K50" s="211"/>
      <c r="L50" s="211"/>
      <c r="M50" s="212"/>
      <c r="N50" s="1"/>
      <c r="O50" s="1"/>
      <c r="P50" s="1"/>
      <c r="Q50" s="1"/>
      <c r="R50" s="1"/>
      <c r="S50" s="1"/>
      <c r="T50" s="1"/>
      <c r="U50" s="1"/>
    </row>
    <row r="51" spans="1:21" ht="30" customHeight="1">
      <c r="A51" s="1"/>
      <c r="B51" s="1"/>
      <c r="C51" s="1"/>
      <c r="D51" s="23"/>
      <c r="E51" s="23"/>
      <c r="F51" s="23"/>
      <c r="G51" s="1"/>
      <c r="H51" s="1"/>
      <c r="I51" s="1"/>
      <c r="J51" s="85"/>
      <c r="K51" s="85"/>
      <c r="L51" s="85"/>
      <c r="M51" s="1"/>
      <c r="N51" s="1"/>
      <c r="O51" s="1"/>
      <c r="P51" s="23"/>
      <c r="Q51" s="23"/>
      <c r="R51" s="23"/>
      <c r="S51" s="1"/>
      <c r="T51" s="1"/>
      <c r="U51" s="1"/>
    </row>
    <row r="52" spans="1:21" ht="30" customHeight="1">
      <c r="A52" s="1"/>
      <c r="B52" s="1"/>
      <c r="C52" s="1"/>
      <c r="D52" s="23"/>
      <c r="E52" s="23"/>
      <c r="F52" s="23"/>
      <c r="G52" s="23"/>
      <c r="H52" s="1"/>
      <c r="I52" s="1"/>
      <c r="J52" s="85"/>
      <c r="K52" s="85"/>
      <c r="L52" s="85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>
      <c r="A53" s="1"/>
      <c r="B53" s="213" t="s">
        <v>87</v>
      </c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5"/>
      <c r="U53" s="1"/>
    </row>
    <row r="54" spans="1:21" ht="30" customHeight="1">
      <c r="A54" s="1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8"/>
      <c r="U54" s="1"/>
    </row>
    <row r="55" spans="1:21" ht="30" customHeight="1">
      <c r="A55" s="1"/>
      <c r="B55" s="219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1"/>
      <c r="U55" s="1"/>
    </row>
    <row r="56" spans="1:21" ht="30" customHeight="1">
      <c r="A56" s="1"/>
      <c r="B56" s="219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1"/>
      <c r="U56" s="1"/>
    </row>
    <row r="57" spans="1:21" ht="30" customHeight="1">
      <c r="A57" s="1"/>
      <c r="B57" s="219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1"/>
      <c r="U57" s="1"/>
    </row>
    <row r="58" spans="1:21" ht="30" customHeight="1">
      <c r="A58" s="1"/>
      <c r="B58" s="219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1"/>
      <c r="U58" s="1"/>
    </row>
    <row r="59" spans="1:21" ht="30" customHeight="1">
      <c r="A59" s="1"/>
      <c r="B59" s="219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1"/>
      <c r="U59" s="1"/>
    </row>
    <row r="60" spans="1:21" ht="30" customHeight="1">
      <c r="A60" s="1"/>
      <c r="B60" s="219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1"/>
      <c r="U60" s="1"/>
    </row>
    <row r="61" spans="1:21" ht="30" customHeight="1">
      <c r="A61" s="1"/>
      <c r="B61" s="219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1"/>
      <c r="U61" s="1"/>
    </row>
    <row r="62" spans="1:21" ht="30" customHeight="1">
      <c r="A62" s="1"/>
      <c r="B62" s="222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4"/>
      <c r="U62" s="1"/>
    </row>
    <row r="63" spans="1:21" ht="30" customHeight="1">
      <c r="A63" s="1"/>
      <c r="B63" s="1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1"/>
      <c r="U63" s="1"/>
    </row>
    <row r="64" spans="1:21" ht="30" customHeight="1">
      <c r="A64" s="1"/>
      <c r="B64" s="1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1"/>
      <c r="U64" s="1"/>
    </row>
    <row r="65" spans="3:19" ht="30" customHeight="1"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3:19" ht="30" customHeight="1"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3:19" ht="30" customHeight="1"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</row>
    <row r="68" spans="3:19" ht="30" customHeight="1">
      <c r="C68" s="86"/>
      <c r="D68" s="86"/>
      <c r="E68" s="86"/>
      <c r="F68" s="86"/>
      <c r="G68" s="86"/>
      <c r="H68" s="86"/>
      <c r="N68" s="86"/>
      <c r="O68" s="86"/>
      <c r="P68" s="86"/>
      <c r="Q68" s="86"/>
      <c r="R68" s="86"/>
      <c r="S68" s="86"/>
    </row>
    <row r="69" spans="3:19" ht="30" customHeight="1">
      <c r="C69" s="86"/>
      <c r="D69" s="86"/>
      <c r="E69" s="86"/>
      <c r="F69" s="86"/>
      <c r="G69" s="86"/>
      <c r="H69" s="86"/>
      <c r="N69" s="86"/>
      <c r="O69" s="86"/>
      <c r="P69" s="86"/>
      <c r="Q69" s="86"/>
      <c r="R69" s="86"/>
      <c r="S69" s="86"/>
    </row>
    <row r="70" spans="3:19" ht="30" customHeight="1">
      <c r="C70" s="86"/>
      <c r="D70" s="86"/>
      <c r="E70" s="86"/>
      <c r="F70" s="86"/>
      <c r="G70" s="86"/>
      <c r="H70" s="86"/>
      <c r="O70" s="86"/>
      <c r="P70" s="86"/>
      <c r="Q70" s="86"/>
      <c r="R70" s="86"/>
      <c r="S70" s="86"/>
    </row>
    <row r="71" spans="3:19" ht="30" customHeight="1">
      <c r="H71" s="86"/>
      <c r="O71" s="86"/>
      <c r="P71" s="86"/>
      <c r="Q71" s="86"/>
      <c r="R71" s="86"/>
      <c r="S71" s="86"/>
    </row>
  </sheetData>
  <mergeCells count="122">
    <mergeCell ref="Q49:S49"/>
    <mergeCell ref="J50:M50"/>
    <mergeCell ref="B53:T53"/>
    <mergeCell ref="B54:T62"/>
    <mergeCell ref="B47:C48"/>
    <mergeCell ref="J47:L47"/>
    <mergeCell ref="O47:P48"/>
    <mergeCell ref="I48:I49"/>
    <mergeCell ref="B49:C49"/>
    <mergeCell ref="D49:F49"/>
    <mergeCell ref="O49:P49"/>
    <mergeCell ref="O44:P44"/>
    <mergeCell ref="B45:C45"/>
    <mergeCell ref="D45:G45"/>
    <mergeCell ref="O45:P45"/>
    <mergeCell ref="Q45:T45"/>
    <mergeCell ref="B46:C46"/>
    <mergeCell ref="I46:M46"/>
    <mergeCell ref="O46:P46"/>
    <mergeCell ref="B41:C41"/>
    <mergeCell ref="J41:L41"/>
    <mergeCell ref="B42:C42"/>
    <mergeCell ref="I42:I43"/>
    <mergeCell ref="B43:C43"/>
    <mergeCell ref="B44:C44"/>
    <mergeCell ref="J44:M44"/>
    <mergeCell ref="B37:C37"/>
    <mergeCell ref="D37:F37"/>
    <mergeCell ref="O37:P37"/>
    <mergeCell ref="Q37:S37"/>
    <mergeCell ref="B39:G40"/>
    <mergeCell ref="I39:M39"/>
    <mergeCell ref="O39:T40"/>
    <mergeCell ref="I40:M40"/>
    <mergeCell ref="B35:C35"/>
    <mergeCell ref="O35:P35"/>
    <mergeCell ref="Q35:T35"/>
    <mergeCell ref="B36:C36"/>
    <mergeCell ref="D36:F36"/>
    <mergeCell ref="O36:P36"/>
    <mergeCell ref="Q36:S36"/>
    <mergeCell ref="D31:F31"/>
    <mergeCell ref="O31:P31"/>
    <mergeCell ref="Q31:S31"/>
    <mergeCell ref="J32:M32"/>
    <mergeCell ref="B34:C34"/>
    <mergeCell ref="D34:F34"/>
    <mergeCell ref="O34:P34"/>
    <mergeCell ref="Q34:S34"/>
    <mergeCell ref="Q27:R27"/>
    <mergeCell ref="S27:T27"/>
    <mergeCell ref="B28:C28"/>
    <mergeCell ref="I28:M28"/>
    <mergeCell ref="O28:P28"/>
    <mergeCell ref="B29:C30"/>
    <mergeCell ref="J29:L29"/>
    <mergeCell ref="O29:P30"/>
    <mergeCell ref="I30:I31"/>
    <mergeCell ref="B31:C31"/>
    <mergeCell ref="B26:C26"/>
    <mergeCell ref="J26:M26"/>
    <mergeCell ref="O26:P26"/>
    <mergeCell ref="B27:C27"/>
    <mergeCell ref="D27:E27"/>
    <mergeCell ref="F27:G27"/>
    <mergeCell ref="O27:P27"/>
    <mergeCell ref="B23:C23"/>
    <mergeCell ref="J23:L23"/>
    <mergeCell ref="O23:P23"/>
    <mergeCell ref="B24:C24"/>
    <mergeCell ref="I24:I25"/>
    <mergeCell ref="O24:P24"/>
    <mergeCell ref="B25:C25"/>
    <mergeCell ref="O25:P25"/>
    <mergeCell ref="B16:C16"/>
    <mergeCell ref="J17:L17"/>
    <mergeCell ref="B21:G22"/>
    <mergeCell ref="I21:M21"/>
    <mergeCell ref="O21:T22"/>
    <mergeCell ref="I22:M22"/>
    <mergeCell ref="B14:C14"/>
    <mergeCell ref="J14:K14"/>
    <mergeCell ref="L14:M14"/>
    <mergeCell ref="O14:P14"/>
    <mergeCell ref="Q14:T14"/>
    <mergeCell ref="B15:C15"/>
    <mergeCell ref="I15:K15"/>
    <mergeCell ref="L15:M15"/>
    <mergeCell ref="J18:J19"/>
    <mergeCell ref="L18:L19"/>
    <mergeCell ref="B10:C10"/>
    <mergeCell ref="D10:E10"/>
    <mergeCell ref="I10:J10"/>
    <mergeCell ref="K10:L10"/>
    <mergeCell ref="O10:P10"/>
    <mergeCell ref="Q12:T12"/>
    <mergeCell ref="B13:C13"/>
    <mergeCell ref="J13:K13"/>
    <mergeCell ref="L13:M13"/>
    <mergeCell ref="O13:P13"/>
    <mergeCell ref="Q13:T13"/>
    <mergeCell ref="B11:C11"/>
    <mergeCell ref="O11:P11"/>
    <mergeCell ref="B12:C12"/>
    <mergeCell ref="J12:K12"/>
    <mergeCell ref="L12:M12"/>
    <mergeCell ref="O12:P12"/>
    <mergeCell ref="Q10:T10"/>
    <mergeCell ref="B2:G5"/>
    <mergeCell ref="B6:C6"/>
    <mergeCell ref="D6:G6"/>
    <mergeCell ref="O6:P6"/>
    <mergeCell ref="Q6:T6"/>
    <mergeCell ref="B7:C7"/>
    <mergeCell ref="D7:G7"/>
    <mergeCell ref="Q7:T7"/>
    <mergeCell ref="B9:C9"/>
    <mergeCell ref="D9:G9"/>
    <mergeCell ref="I9:J9"/>
    <mergeCell ref="O9:P9"/>
    <mergeCell ref="O7:P7"/>
    <mergeCell ref="Q9:T9"/>
  </mergeCells>
  <printOptions horizontalCentered="1"/>
  <pageMargins left="0.25" right="0.25" top="0.75" bottom="0.75" header="0.3" footer="0.3"/>
  <pageSetup paperSize="9" scale="41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6c1873-4f13-47c3-848a-5f37daf61841" xsi:nil="true"/>
    <lcf76f155ced4ddcb4097134ff3c332f xmlns="c28c48b1-acf2-4e61-aa34-7e72f52ee0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A4ECE5E81B224A92E43E6098A12874" ma:contentTypeVersion="16" ma:contentTypeDescription="Create a new document." ma:contentTypeScope="" ma:versionID="bf44349f06787be4fab1b489a2cc82dd">
  <xsd:schema xmlns:xsd="http://www.w3.org/2001/XMLSchema" xmlns:xs="http://www.w3.org/2001/XMLSchema" xmlns:p="http://schemas.microsoft.com/office/2006/metadata/properties" xmlns:ns2="c28c48b1-acf2-4e61-aa34-7e72f52ee03b" xmlns:ns3="2d6c1873-4f13-47c3-848a-5f37daf61841" targetNamespace="http://schemas.microsoft.com/office/2006/metadata/properties" ma:root="true" ma:fieldsID="8e5b423e0b77b01fa6de3ee08c5d4cae" ns2:_="" ns3:_="">
    <xsd:import namespace="c28c48b1-acf2-4e61-aa34-7e72f52ee03b"/>
    <xsd:import namespace="2d6c1873-4f13-47c3-848a-5f37daf618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c48b1-acf2-4e61-aa34-7e72f52ee0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c1873-4f13-47c3-848a-5f37daf6184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14fbef-5dde-4b31-b6ac-a3ffae1e0c82}" ma:internalName="TaxCatchAll" ma:showField="CatchAllData" ma:web="2d6c1873-4f13-47c3-848a-5f37daf618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F50C60-F494-4109-A6A6-00064CE63F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20BBC9-CA9C-4A56-825C-AC3CB0106651}">
  <ds:schemaRefs>
    <ds:schemaRef ds:uri="http://schemas.microsoft.com/office/2006/metadata/properties"/>
    <ds:schemaRef ds:uri="http://schemas.microsoft.com/office/infopath/2007/PartnerControls"/>
    <ds:schemaRef ds:uri="2d6c1873-4f13-47c3-848a-5f37daf61841"/>
    <ds:schemaRef ds:uri="c28c48b1-acf2-4e61-aa34-7e72f52ee03b"/>
  </ds:schemaRefs>
</ds:datastoreItem>
</file>

<file path=customXml/itemProps3.xml><?xml version="1.0" encoding="utf-8"?>
<ds:datastoreItem xmlns:ds="http://schemas.openxmlformats.org/officeDocument/2006/customXml" ds:itemID="{C3E30554-25B3-43DD-9D74-F49D2F0DC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c48b1-acf2-4e61-aa34-7e72f52ee03b"/>
    <ds:schemaRef ds:uri="2d6c1873-4f13-47c3-848a-5f37daf618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USM25 Master Setup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Fraser McNeill (Student)</cp:lastModifiedBy>
  <cp:revision/>
  <dcterms:created xsi:type="dcterms:W3CDTF">2024-07-05T10:14:48Z</dcterms:created>
  <dcterms:modified xsi:type="dcterms:W3CDTF">2025-10-21T09:55:20Z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0x010100C1A4ECE5E81B224A92E43E6098A12874</vt:lpwstr>
  </property>
  <property fmtid="{D5CDD505-2E9C-101B-9397-08002B2CF9AE}" pid="3" name="MediaServiceImageTags">
    <vt:lpwstr/>
  </property>
</Properties>
</file>