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  <sheet name="Sheet2" sheetId="2" r:id="rId5"/>
    <sheet name="Sheet3" sheetId="3" r:id="rId6"/>
  </sheets>
</workbook>
</file>

<file path=xl/sharedStrings.xml><?xml version="1.0" encoding="utf-8"?>
<sst xmlns="http://schemas.openxmlformats.org/spreadsheetml/2006/main" uniqueCount="81">
  <si>
    <t>start</t>
  </si>
  <si>
    <t>content</t>
  </si>
  <si>
    <t>group</t>
  </si>
  <si>
    <t>Categoria</t>
  </si>
  <si>
    <t>Transfer in</t>
  </si>
  <si>
    <t>Ebike tour</t>
  </si>
  <si>
    <t>Morning</t>
  </si>
  <si>
    <t>Raco Nuria</t>
  </si>
  <si>
    <t>Lunch</t>
  </si>
  <si>
    <t xml:space="preserve">Air Barcelona Tour </t>
  </si>
  <si>
    <t>Afternoon</t>
  </si>
  <si>
    <t xml:space="preserve">Casa Carmen </t>
  </si>
  <si>
    <t>Dinner</t>
  </si>
  <si>
    <t>Jean leon</t>
  </si>
  <si>
    <t>DATE</t>
  </si>
  <si>
    <t>CAT</t>
  </si>
  <si>
    <t>Owner</t>
  </si>
  <si>
    <t>Quantity</t>
  </si>
  <si>
    <t>Concept</t>
  </si>
  <si>
    <t>withVAT</t>
  </si>
  <si>
    <t>Total</t>
  </si>
  <si>
    <t>Accom</t>
  </si>
  <si>
    <t>Ayre Caspe 4*</t>
  </si>
  <si>
    <t>DUIs, b.breakfast included</t>
  </si>
  <si>
    <t xml:space="preserve">4* hotel tax </t>
  </si>
  <si>
    <t>Optional: Olivia Plaza 4*</t>
  </si>
  <si>
    <t xml:space="preserve">Optional: Catalonia Sagrada Familia 3* </t>
  </si>
  <si>
    <t>Trnsf</t>
  </si>
  <si>
    <t>30 seaters bus transfer from Airport to Hotel</t>
  </si>
  <si>
    <t xml:space="preserve">Mineral water on board </t>
  </si>
  <si>
    <t>Act</t>
  </si>
  <si>
    <t xml:space="preserve">Bike tour </t>
  </si>
  <si>
    <t xml:space="preserve">Hire cost Ebikes for Barcelona center tour </t>
  </si>
  <si>
    <t xml:space="preserve">Helmets </t>
  </si>
  <si>
    <t xml:space="preserve">Whispers </t>
  </si>
  <si>
    <t>Rest</t>
  </si>
  <si>
    <t xml:space="preserve">Raco de Nuria </t>
  </si>
  <si>
    <t xml:space="preserve">Tapas menu to share, dessert, 1 glass of wine per preson, mineral water and coffee or tea - rate per person from </t>
  </si>
  <si>
    <t xml:space="preserve">Barcelona air tour </t>
  </si>
  <si>
    <t xml:space="preserve">Barcelona air tour including French speaking guide, 30 seater coach for tour, cable cars tickets  and whispers - rate per person from </t>
  </si>
  <si>
    <t xml:space="preserve">Dinner in Restaurant Casa Carmen, 3 courses menu, 1 drink per person, coffee included - rate per person from </t>
  </si>
  <si>
    <t>Transf</t>
  </si>
  <si>
    <t xml:space="preserve">Bus at disposal full day for activity and after the activity transfer to the airport - 30 seater rate </t>
  </si>
  <si>
    <t xml:space="preserve">Jean Leon </t>
  </si>
  <si>
    <t xml:space="preserve">Scooter electric ride visit through the winery, rate per person from </t>
  </si>
  <si>
    <t xml:space="preserve">Wine tasting supplement  - rate per person from </t>
  </si>
  <si>
    <t xml:space="preserve">Paella workshop - rate per person from </t>
  </si>
  <si>
    <t>TOTAL BUDGET</t>
  </si>
  <si>
    <t>Category</t>
  </si>
  <si>
    <t>Location</t>
  </si>
  <si>
    <t>Longitude</t>
  </si>
  <si>
    <t>Latitude</t>
  </si>
  <si>
    <t>Address</t>
  </si>
  <si>
    <t>City</t>
  </si>
  <si>
    <t>Ayre Caspe</t>
  </si>
  <si>
    <t>2.1794364</t>
  </si>
  <si>
    <t>41.3961119</t>
  </si>
  <si>
    <t>Carrer de Casp, 103, 08013 Barcelona</t>
  </si>
  <si>
    <t>Barcelona</t>
  </si>
  <si>
    <t xml:space="preserve">Olivia Plaza </t>
  </si>
  <si>
    <t>2.1700678</t>
  </si>
  <si>
    <t>41.3868794</t>
  </si>
  <si>
    <t xml:space="preserve"> Plaça de Catalunya, 19, 08002 Barcelona</t>
  </si>
  <si>
    <t xml:space="preserve">Catalonia Sagrada Familia </t>
  </si>
  <si>
    <t>2.1744103</t>
  </si>
  <si>
    <t>41.4034789</t>
  </si>
  <si>
    <t>Carrer d'Aragó, 577, 579, 08026 Barcelona</t>
  </si>
  <si>
    <t>2.159</t>
  </si>
  <si>
    <t>41.3888</t>
  </si>
  <si>
    <t>Rambla de Canaletes, 133, 08002 Barcelona</t>
  </si>
  <si>
    <t>2.1704199</t>
  </si>
  <si>
    <t>41.3892981</t>
  </si>
  <si>
    <t>Carrer de Casp, 17, 08010 Barcelona</t>
  </si>
  <si>
    <t>Rusc De turisme</t>
  </si>
  <si>
    <t>2.1737456</t>
  </si>
  <si>
    <t>41.385738</t>
  </si>
  <si>
    <t>Carrer de Montsió, 10, 08002 Barcelona</t>
  </si>
  <si>
    <t xml:space="preserve">Castell Montjuic </t>
  </si>
  <si>
    <t>2.1660100000000284</t>
  </si>
  <si>
    <t>41.3634</t>
  </si>
  <si>
    <t>Montjuïc Castle, Barcelona, Catalunya, Spain</t>
  </si>
</sst>
</file>

<file path=xl/styles.xml><?xml version="1.0" encoding="utf-8"?>
<styleSheet xmlns="http://schemas.openxmlformats.org/spreadsheetml/2006/main">
  <numFmts count="1">
    <numFmt numFmtId="0" formatCode="General"/>
  </numFmts>
  <fonts count="5">
    <font>
      <sz val="11"/>
      <color indexed="8"/>
      <name val="Calibri"/>
    </font>
    <font>
      <sz val="12"/>
      <color indexed="8"/>
      <name val="Helvetica Neue"/>
    </font>
    <font>
      <sz val="14"/>
      <color indexed="8"/>
      <name val="Calibri"/>
    </font>
    <font>
      <sz val="10"/>
      <color indexed="11"/>
      <name val="Arial"/>
    </font>
    <font>
      <sz val="10"/>
      <color indexed="12"/>
      <name val="Arial"/>
    </font>
  </fonts>
  <fills count="3">
    <fill>
      <patternFill patternType="none"/>
    </fill>
    <fill>
      <patternFill patternType="gray125"/>
    </fill>
    <fill>
      <patternFill patternType="solid">
        <fgColor indexed="10"/>
        <bgColor auto="1"/>
      </patternFill>
    </fill>
  </fills>
  <borders count="2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8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borderId="1" applyNumberFormat="0" applyFont="1" applyFill="0" applyBorder="1" applyAlignment="1" applyProtection="0">
      <alignment vertical="bottom"/>
    </xf>
    <xf numFmtId="0" fontId="0" fillId="2" borderId="1" applyNumberFormat="0" applyFont="1" applyFill="1" applyBorder="1" applyAlignment="1" applyProtection="0">
      <alignment vertical="bottom"/>
    </xf>
    <xf numFmtId="49" fontId="0" fillId="2" borderId="1" applyNumberFormat="1" applyFont="1" applyFill="1" applyBorder="1" applyAlignment="1" applyProtection="0">
      <alignment vertical="bottom"/>
    </xf>
    <xf numFmtId="49" fontId="0" borderId="1" applyNumberFormat="1" applyFont="1" applyFill="0" applyBorder="1" applyAlignment="1" applyProtection="0">
      <alignment vertical="bottom"/>
    </xf>
    <xf numFmtId="22" fontId="0" fillId="2" borderId="1" applyNumberFormat="1" applyFont="1" applyFill="1" applyBorder="1" applyAlignment="1" applyProtection="0">
      <alignment vertical="bottom"/>
    </xf>
    <xf numFmtId="0" fontId="0" borderId="1" applyNumberFormat="1" applyFont="1" applyFill="0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16" fontId="0" borderId="1" applyNumberFormat="1" applyFont="1" applyFill="0" applyBorder="1" applyAlignment="1" applyProtection="0">
      <alignment vertical="bottom"/>
    </xf>
    <xf numFmtId="49" fontId="0" borderId="1" applyNumberFormat="1" applyFont="1" applyFill="0" applyBorder="1" applyAlignment="1" applyProtection="0">
      <alignment vertical="bottom" wrapText="1"/>
    </xf>
    <xf numFmtId="2" fontId="0" borderId="1" applyNumberFormat="1" applyFont="1" applyFill="0" applyBorder="1" applyAlignment="1" applyProtection="0">
      <alignment vertical="bottom"/>
    </xf>
    <xf numFmtId="49" fontId="0" borderId="1" applyNumberFormat="1" applyFont="1" applyFill="0" applyBorder="1" applyAlignment="1" applyProtection="0">
      <alignment horizontal="right" vertical="bottom" wrapText="1"/>
    </xf>
    <xf numFmtId="0" fontId="0" borderId="1" applyNumberFormat="0" applyFont="1" applyFill="0" applyBorder="1" applyAlignment="1" applyProtection="0">
      <alignment horizontal="right" vertical="bottom" wrapText="1"/>
    </xf>
    <xf numFmtId="0" fontId="0" borderId="1" applyNumberFormat="0" applyFont="1" applyFill="0" applyBorder="1" applyAlignment="1" applyProtection="0">
      <alignment vertical="bottom" wrapText="1"/>
    </xf>
    <xf numFmtId="0" fontId="0" applyNumberFormat="1" applyFont="1" applyFill="0" applyBorder="0" applyAlignment="1" applyProtection="0">
      <alignment vertical="bottom"/>
    </xf>
    <xf numFmtId="49" fontId="3" borderId="1" applyNumberFormat="1" applyFont="1" applyFill="0" applyBorder="1" applyAlignment="1" applyProtection="0">
      <alignment vertical="bottom" readingOrder="1"/>
    </xf>
    <xf numFmtId="49" fontId="4" borderId="1" applyNumberFormat="1" applyFont="1" applyFill="0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  <rgbColor rgb="ff222222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G8"/>
  <sheetViews>
    <sheetView workbookViewId="0" showGridLines="0" defaultGridColor="1"/>
  </sheetViews>
  <sheetFormatPr defaultColWidth="8.83333" defaultRowHeight="15" customHeight="1" outlineLevelRow="0" outlineLevelCol="0"/>
  <cols>
    <col min="1" max="1" width="8.85156" style="1" customWidth="1"/>
    <col min="2" max="2" width="15.6719" style="1" customWidth="1"/>
    <col min="3" max="3" width="22" style="1" customWidth="1"/>
    <col min="4" max="7" width="8.85156" style="1" customWidth="1"/>
    <col min="8" max="256" width="8.85156" style="1" customWidth="1"/>
  </cols>
  <sheetData>
    <row r="1" ht="16" customHeight="1">
      <c r="A1" s="2"/>
      <c r="B1" s="3"/>
      <c r="C1" s="2"/>
      <c r="D1" s="2"/>
      <c r="E1" s="2"/>
      <c r="F1" s="2"/>
      <c r="G1" s="2"/>
    </row>
    <row r="2" ht="16" customHeight="1">
      <c r="A2" s="2"/>
      <c r="B2" t="s" s="4">
        <v>0</v>
      </c>
      <c r="C2" t="s" s="5">
        <v>1</v>
      </c>
      <c r="D2" t="s" s="5">
        <v>2</v>
      </c>
      <c r="E2" s="2"/>
      <c r="F2" s="2"/>
      <c r="G2" t="s" s="5">
        <v>3</v>
      </c>
    </row>
    <row r="3" ht="16" customHeight="1">
      <c r="A3" s="2"/>
      <c r="B3" s="6">
        <v>43609.375</v>
      </c>
      <c r="C3" t="s" s="5">
        <v>4</v>
      </c>
      <c r="D3" s="7">
        <v>1</v>
      </c>
      <c r="E3" s="2"/>
      <c r="F3" s="2"/>
      <c r="G3" s="2"/>
    </row>
    <row r="4" ht="16" customHeight="1">
      <c r="A4" s="2"/>
      <c r="B4" s="6">
        <v>43609.458333333336</v>
      </c>
      <c r="C4" t="s" s="5">
        <v>5</v>
      </c>
      <c r="D4" s="7">
        <v>1</v>
      </c>
      <c r="E4" s="2"/>
      <c r="F4" s="7">
        <v>1</v>
      </c>
      <c r="G4" t="s" s="5">
        <v>6</v>
      </c>
    </row>
    <row r="5" ht="16" customHeight="1">
      <c r="A5" s="2"/>
      <c r="B5" s="6">
        <v>43609.5625</v>
      </c>
      <c r="C5" t="s" s="5">
        <v>7</v>
      </c>
      <c r="D5" s="7">
        <v>2</v>
      </c>
      <c r="E5" s="2"/>
      <c r="F5" s="7">
        <v>2</v>
      </c>
      <c r="G5" t="s" s="5">
        <v>8</v>
      </c>
    </row>
    <row r="6" ht="16" customHeight="1">
      <c r="A6" s="2"/>
      <c r="B6" s="6">
        <v>43609.625</v>
      </c>
      <c r="C6" t="s" s="5">
        <v>9</v>
      </c>
      <c r="D6" s="7">
        <v>3</v>
      </c>
      <c r="E6" s="2"/>
      <c r="F6" s="7">
        <v>3</v>
      </c>
      <c r="G6" t="s" s="5">
        <v>10</v>
      </c>
    </row>
    <row r="7" ht="16" customHeight="1">
      <c r="A7" s="2"/>
      <c r="B7" s="6">
        <v>43609.833333333336</v>
      </c>
      <c r="C7" t="s" s="5">
        <v>11</v>
      </c>
      <c r="D7" s="7">
        <v>4</v>
      </c>
      <c r="E7" s="2"/>
      <c r="F7" s="7">
        <v>4</v>
      </c>
      <c r="G7" t="s" s="5">
        <v>12</v>
      </c>
    </row>
    <row r="8" ht="16" customHeight="1">
      <c r="A8" s="2"/>
      <c r="B8" s="6">
        <v>43610.375</v>
      </c>
      <c r="C8" t="s" s="5">
        <v>13</v>
      </c>
      <c r="D8" s="7">
        <v>1</v>
      </c>
      <c r="E8" s="2"/>
      <c r="F8" s="2"/>
      <c r="G8" s="2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H24"/>
  <sheetViews>
    <sheetView workbookViewId="0" showGridLines="0" defaultGridColor="1"/>
  </sheetViews>
  <sheetFormatPr defaultColWidth="8.83333" defaultRowHeight="15" customHeight="1" outlineLevelRow="0" outlineLevelCol="0"/>
  <cols>
    <col min="1" max="1" width="8.85156" style="8" customWidth="1"/>
    <col min="2" max="2" width="12.3047" style="8" customWidth="1"/>
    <col min="3" max="3" width="8.85156" style="8" customWidth="1"/>
    <col min="4" max="4" width="25.6719" style="8" customWidth="1"/>
    <col min="5" max="5" width="7.5" style="8" customWidth="1"/>
    <col min="6" max="6" width="46.8828" style="8" customWidth="1"/>
    <col min="7" max="8" width="8.85156" style="8" customWidth="1"/>
    <col min="9" max="256" width="8.85156" style="8" customWidth="1"/>
  </cols>
  <sheetData>
    <row r="1" ht="16" customHeight="1">
      <c r="A1" s="2"/>
      <c r="B1" s="2"/>
      <c r="C1" s="2"/>
      <c r="D1" s="2"/>
      <c r="E1" s="2"/>
      <c r="F1" s="2"/>
      <c r="G1" s="2"/>
      <c r="H1" s="2"/>
    </row>
    <row r="2" ht="16" customHeight="1">
      <c r="A2" s="2"/>
      <c r="B2" t="s" s="5">
        <v>14</v>
      </c>
      <c r="C2" t="s" s="5">
        <v>15</v>
      </c>
      <c r="D2" t="s" s="5">
        <v>16</v>
      </c>
      <c r="E2" t="s" s="5">
        <v>17</v>
      </c>
      <c r="F2" t="s" s="5">
        <v>18</v>
      </c>
      <c r="G2" t="s" s="5">
        <v>19</v>
      </c>
      <c r="H2" t="s" s="5">
        <v>20</v>
      </c>
    </row>
    <row r="3" ht="16" customHeight="1">
      <c r="A3" s="2"/>
      <c r="B3" s="9">
        <v>43609</v>
      </c>
      <c r="C3" t="s" s="5">
        <v>21</v>
      </c>
      <c r="D3" t="s" s="5">
        <v>22</v>
      </c>
      <c r="E3" s="7">
        <v>17</v>
      </c>
      <c r="F3" t="s" s="10">
        <v>23</v>
      </c>
      <c r="G3" s="7">
        <v>176</v>
      </c>
      <c r="H3" s="11">
        <f>G3*E3</f>
        <v>2992</v>
      </c>
    </row>
    <row r="4" ht="16" customHeight="1">
      <c r="A4" s="2"/>
      <c r="B4" s="9">
        <v>43609</v>
      </c>
      <c r="C4" t="s" s="5">
        <v>21</v>
      </c>
      <c r="D4" s="2"/>
      <c r="E4" s="7">
        <v>17</v>
      </c>
      <c r="F4" t="s" s="10">
        <v>24</v>
      </c>
      <c r="G4" s="7">
        <v>1.21</v>
      </c>
      <c r="H4" s="11">
        <f>G4*E4</f>
        <v>20.57</v>
      </c>
    </row>
    <row r="5" ht="16" customHeight="1">
      <c r="A5" s="2"/>
      <c r="B5" s="9">
        <v>43609</v>
      </c>
      <c r="C5" t="s" s="5">
        <v>21</v>
      </c>
      <c r="D5" t="s" s="5">
        <v>25</v>
      </c>
      <c r="E5" s="2"/>
      <c r="F5" t="s" s="10">
        <v>23</v>
      </c>
      <c r="G5" s="7">
        <v>228</v>
      </c>
      <c r="H5" s="11">
        <f>G5*E5</f>
        <v>0</v>
      </c>
    </row>
    <row r="6" ht="16" customHeight="1">
      <c r="A6" s="2"/>
      <c r="B6" s="9">
        <v>43609</v>
      </c>
      <c r="C6" t="s" s="5">
        <v>21</v>
      </c>
      <c r="D6" s="2"/>
      <c r="E6" s="2"/>
      <c r="F6" t="s" s="10">
        <v>24</v>
      </c>
      <c r="G6" s="7">
        <v>1.21</v>
      </c>
      <c r="H6" s="11">
        <f>G6*E6</f>
        <v>0</v>
      </c>
    </row>
    <row r="7" ht="16" customHeight="1">
      <c r="A7" s="2"/>
      <c r="B7" s="9">
        <v>43609</v>
      </c>
      <c r="C7" t="s" s="5">
        <v>21</v>
      </c>
      <c r="D7" t="s" s="5">
        <v>26</v>
      </c>
      <c r="E7" s="2"/>
      <c r="F7" t="s" s="10">
        <v>23</v>
      </c>
      <c r="G7" s="7">
        <v>120</v>
      </c>
      <c r="H7" s="11">
        <f>G7*E7</f>
        <v>0</v>
      </c>
    </row>
    <row r="8" ht="16" customHeight="1">
      <c r="A8" s="2"/>
      <c r="B8" s="9">
        <v>43609</v>
      </c>
      <c r="C8" t="s" s="5">
        <v>21</v>
      </c>
      <c r="D8" s="2"/>
      <c r="E8" s="2"/>
      <c r="F8" t="s" s="10">
        <v>24</v>
      </c>
      <c r="G8" s="7">
        <v>1.21</v>
      </c>
      <c r="H8" s="11">
        <f>G8*E8</f>
        <v>0</v>
      </c>
    </row>
    <row r="9" ht="16" customHeight="1">
      <c r="A9" s="2"/>
      <c r="B9" s="9">
        <v>43609</v>
      </c>
      <c r="C9" t="s" s="5">
        <v>27</v>
      </c>
      <c r="D9" s="2"/>
      <c r="E9" s="7">
        <v>1</v>
      </c>
      <c r="F9" t="s" s="10">
        <v>28</v>
      </c>
      <c r="G9" s="7">
        <v>190</v>
      </c>
      <c r="H9" s="11">
        <f>G9*E9</f>
        <v>190</v>
      </c>
    </row>
    <row r="10" ht="16" customHeight="1">
      <c r="A10" s="2"/>
      <c r="B10" s="9"/>
      <c r="C10" s="2"/>
      <c r="D10" s="2"/>
      <c r="E10" s="7">
        <v>17</v>
      </c>
      <c r="F10" t="s" s="10">
        <v>29</v>
      </c>
      <c r="G10" s="7">
        <v>1.5</v>
      </c>
      <c r="H10" s="11">
        <f>G10*E10</f>
        <v>25.5</v>
      </c>
    </row>
    <row r="11" ht="16" customHeight="1">
      <c r="A11" s="2"/>
      <c r="B11" s="9">
        <v>43609</v>
      </c>
      <c r="C11" t="s" s="5">
        <v>30</v>
      </c>
      <c r="D11" t="s" s="5">
        <v>31</v>
      </c>
      <c r="E11" s="7">
        <v>17</v>
      </c>
      <c r="F11" t="s" s="10">
        <v>32</v>
      </c>
      <c r="G11" s="7">
        <v>39.5</v>
      </c>
      <c r="H11" s="11">
        <f>G11*E11</f>
        <v>671.5</v>
      </c>
    </row>
    <row r="12" ht="16" customHeight="1">
      <c r="A12" s="2"/>
      <c r="B12" s="9">
        <v>43609</v>
      </c>
      <c r="C12" t="s" s="5">
        <v>30</v>
      </c>
      <c r="D12" t="s" s="5">
        <v>31</v>
      </c>
      <c r="E12" s="7">
        <v>17</v>
      </c>
      <c r="F12" t="s" s="10">
        <v>33</v>
      </c>
      <c r="G12" s="7">
        <v>4.5</v>
      </c>
      <c r="H12" s="11">
        <f>G12*E12</f>
        <v>76.5</v>
      </c>
    </row>
    <row r="13" ht="16" customHeight="1">
      <c r="A13" s="2"/>
      <c r="B13" s="9">
        <v>43609</v>
      </c>
      <c r="C13" t="s" s="5">
        <v>30</v>
      </c>
      <c r="D13" t="s" s="5">
        <v>31</v>
      </c>
      <c r="E13" s="7">
        <v>17</v>
      </c>
      <c r="F13" t="s" s="10">
        <v>34</v>
      </c>
      <c r="G13" s="7">
        <v>10.5</v>
      </c>
      <c r="H13" s="11">
        <f>G13*E13</f>
        <v>178.5</v>
      </c>
    </row>
    <row r="14" ht="42" customHeight="1">
      <c r="A14" s="2"/>
      <c r="B14" s="9">
        <v>43609</v>
      </c>
      <c r="C14" t="s" s="5">
        <v>35</v>
      </c>
      <c r="D14" t="s" s="5">
        <v>36</v>
      </c>
      <c r="E14" s="7">
        <v>17</v>
      </c>
      <c r="F14" t="s" s="10">
        <v>37</v>
      </c>
      <c r="G14" s="7">
        <f>26/0.8</f>
        <v>32.5</v>
      </c>
      <c r="H14" s="11">
        <f>G14*E14</f>
        <v>552.5</v>
      </c>
    </row>
    <row r="15" ht="42" customHeight="1">
      <c r="A15" s="2"/>
      <c r="B15" s="9">
        <v>43609</v>
      </c>
      <c r="C15" t="s" s="5">
        <v>30</v>
      </c>
      <c r="D15" t="s" s="5">
        <v>38</v>
      </c>
      <c r="E15" s="7">
        <v>17</v>
      </c>
      <c r="F15" t="s" s="10">
        <v>39</v>
      </c>
      <c r="G15" s="7">
        <v>63</v>
      </c>
      <c r="H15" s="11">
        <f>G15*E15</f>
        <v>1071</v>
      </c>
    </row>
    <row r="16" ht="29" customHeight="1">
      <c r="A16" s="2"/>
      <c r="B16" s="9">
        <v>43609</v>
      </c>
      <c r="C16" t="s" s="5">
        <v>35</v>
      </c>
      <c r="D16" t="s" s="5">
        <v>11</v>
      </c>
      <c r="E16" s="7">
        <v>17</v>
      </c>
      <c r="F16" t="s" s="10">
        <v>40</v>
      </c>
      <c r="G16" s="7">
        <v>34</v>
      </c>
      <c r="H16" s="11">
        <f>G16*E16</f>
        <v>578</v>
      </c>
    </row>
    <row r="17" ht="29" customHeight="1">
      <c r="A17" s="2"/>
      <c r="B17" s="9">
        <v>43610</v>
      </c>
      <c r="C17" t="s" s="5">
        <v>41</v>
      </c>
      <c r="D17" s="2"/>
      <c r="E17" s="7">
        <v>1</v>
      </c>
      <c r="F17" t="s" s="10">
        <v>42</v>
      </c>
      <c r="G17" s="7">
        <f>(456*1.1)/0.8</f>
        <v>627</v>
      </c>
      <c r="H17" s="11">
        <f>G17*E17</f>
        <v>627</v>
      </c>
    </row>
    <row r="18" ht="16" customHeight="1">
      <c r="A18" s="2"/>
      <c r="B18" s="9"/>
      <c r="C18" s="2"/>
      <c r="D18" s="2"/>
      <c r="E18" s="7">
        <v>17</v>
      </c>
      <c r="F18" t="s" s="10">
        <v>29</v>
      </c>
      <c r="G18" s="7">
        <v>1.5</v>
      </c>
      <c r="H18" s="11">
        <f>G18*E18</f>
        <v>25.5</v>
      </c>
    </row>
    <row r="19" ht="29" customHeight="1">
      <c r="A19" s="2"/>
      <c r="B19" s="9">
        <v>43610</v>
      </c>
      <c r="C19" t="s" s="5">
        <v>30</v>
      </c>
      <c r="D19" t="s" s="5">
        <v>43</v>
      </c>
      <c r="E19" s="7">
        <v>17</v>
      </c>
      <c r="F19" t="s" s="10">
        <v>44</v>
      </c>
      <c r="G19" s="7">
        <v>69</v>
      </c>
      <c r="H19" s="11">
        <f>G19*E19</f>
        <v>1173</v>
      </c>
    </row>
    <row r="20" ht="16" customHeight="1">
      <c r="A20" s="2"/>
      <c r="B20" s="9">
        <v>43610</v>
      </c>
      <c r="C20" t="s" s="5">
        <v>30</v>
      </c>
      <c r="D20" t="s" s="5">
        <v>43</v>
      </c>
      <c r="E20" s="7">
        <v>17</v>
      </c>
      <c r="F20" t="s" s="10">
        <v>45</v>
      </c>
      <c r="G20" s="7">
        <v>12</v>
      </c>
      <c r="H20" s="11">
        <f>G20*E20</f>
        <v>204</v>
      </c>
    </row>
    <row r="21" ht="16" customHeight="1">
      <c r="A21" s="2"/>
      <c r="B21" s="9">
        <v>43610</v>
      </c>
      <c r="C21" t="s" s="5">
        <v>30</v>
      </c>
      <c r="D21" t="s" s="5">
        <v>43</v>
      </c>
      <c r="E21" s="7">
        <v>17</v>
      </c>
      <c r="F21" t="s" s="10">
        <v>46</v>
      </c>
      <c r="G21" s="7">
        <v>90</v>
      </c>
      <c r="H21" s="11">
        <f>G21*E21</f>
        <v>1530</v>
      </c>
    </row>
    <row r="22" ht="16" customHeight="1">
      <c r="A22" s="2"/>
      <c r="B22" s="9"/>
      <c r="C22" s="2"/>
      <c r="D22" s="2"/>
      <c r="E22" s="2"/>
      <c r="F22" t="s" s="12">
        <v>47</v>
      </c>
      <c r="G22" s="2"/>
      <c r="H22" s="11">
        <f>SUM(H3:H21)</f>
        <v>9915.57</v>
      </c>
    </row>
    <row r="23" ht="16" customHeight="1">
      <c r="A23" s="2"/>
      <c r="B23" s="9"/>
      <c r="C23" s="2"/>
      <c r="D23" s="2"/>
      <c r="E23" s="2"/>
      <c r="F23" s="13"/>
      <c r="G23" s="2"/>
      <c r="H23" s="11"/>
    </row>
    <row r="24" ht="16" customHeight="1">
      <c r="A24" s="2"/>
      <c r="B24" s="9"/>
      <c r="C24" s="2"/>
      <c r="D24" s="2"/>
      <c r="E24" s="2"/>
      <c r="F24" s="14"/>
      <c r="G24" s="2"/>
      <c r="H24" s="2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G9"/>
  <sheetViews>
    <sheetView workbookViewId="0" showGridLines="0" defaultGridColor="1"/>
  </sheetViews>
  <sheetFormatPr defaultColWidth="8.83333" defaultRowHeight="15" customHeight="1" outlineLevelRow="0" outlineLevelCol="0"/>
  <cols>
    <col min="1" max="2" width="8.85156" style="15" customWidth="1"/>
    <col min="3" max="3" width="19.5" style="15" customWidth="1"/>
    <col min="4" max="4" width="11.5" style="15" customWidth="1"/>
    <col min="5" max="5" width="11.1719" style="15" customWidth="1"/>
    <col min="6" max="6" width="33.5" style="15" customWidth="1"/>
    <col min="7" max="7" width="8.85156" style="15" customWidth="1"/>
    <col min="8" max="256" width="8.85156" style="15" customWidth="1"/>
  </cols>
  <sheetData>
    <row r="1" ht="16" customHeight="1">
      <c r="A1" s="2"/>
      <c r="B1" s="2"/>
      <c r="C1" s="2"/>
      <c r="D1" s="2"/>
      <c r="E1" s="2"/>
      <c r="F1" s="2"/>
      <c r="G1" s="2"/>
    </row>
    <row r="2" ht="16" customHeight="1">
      <c r="A2" s="2"/>
      <c r="B2" t="s" s="5">
        <v>48</v>
      </c>
      <c r="C2" t="s" s="5">
        <v>49</v>
      </c>
      <c r="D2" t="s" s="5">
        <v>50</v>
      </c>
      <c r="E2" t="s" s="5">
        <v>51</v>
      </c>
      <c r="F2" t="s" s="5">
        <v>52</v>
      </c>
      <c r="G2" t="s" s="5">
        <v>53</v>
      </c>
    </row>
    <row r="3" ht="16" customHeight="1">
      <c r="A3" s="2"/>
      <c r="B3" t="s" s="5">
        <v>21</v>
      </c>
      <c r="C3" t="s" s="5">
        <v>54</v>
      </c>
      <c r="D3" t="s" s="5">
        <v>55</v>
      </c>
      <c r="E3" t="s" s="5">
        <v>56</v>
      </c>
      <c r="F3" t="s" s="16">
        <v>57</v>
      </c>
      <c r="G3" t="s" s="5">
        <v>58</v>
      </c>
    </row>
    <row r="4" ht="16.5" customHeight="1">
      <c r="A4" s="2"/>
      <c r="B4" t="s" s="5">
        <v>21</v>
      </c>
      <c r="C4" t="s" s="5">
        <v>59</v>
      </c>
      <c r="D4" t="s" s="5">
        <v>60</v>
      </c>
      <c r="E4" t="s" s="5">
        <v>61</v>
      </c>
      <c r="F4" t="s" s="17">
        <v>62</v>
      </c>
      <c r="G4" t="s" s="5">
        <v>58</v>
      </c>
    </row>
    <row r="5" ht="16" customHeight="1">
      <c r="A5" s="2"/>
      <c r="B5" t="s" s="5">
        <v>21</v>
      </c>
      <c r="C5" t="s" s="5">
        <v>63</v>
      </c>
      <c r="D5" t="s" s="5">
        <v>64</v>
      </c>
      <c r="E5" t="s" s="5">
        <v>65</v>
      </c>
      <c r="F5" t="s" s="5">
        <v>66</v>
      </c>
      <c r="G5" s="2"/>
    </row>
    <row r="6" ht="16" customHeight="1">
      <c r="A6" s="2"/>
      <c r="B6" t="s" s="5">
        <v>35</v>
      </c>
      <c r="C6" t="s" s="5">
        <v>36</v>
      </c>
      <c r="D6" t="s" s="5">
        <v>67</v>
      </c>
      <c r="E6" t="s" s="5">
        <v>68</v>
      </c>
      <c r="F6" t="s" s="5">
        <v>69</v>
      </c>
      <c r="G6" s="2"/>
    </row>
    <row r="7" ht="16" customHeight="1">
      <c r="A7" s="2"/>
      <c r="B7" t="s" s="5">
        <v>35</v>
      </c>
      <c r="C7" t="s" s="5">
        <v>11</v>
      </c>
      <c r="D7" t="s" s="5">
        <v>70</v>
      </c>
      <c r="E7" t="s" s="5">
        <v>71</v>
      </c>
      <c r="F7" t="s" s="5">
        <v>72</v>
      </c>
      <c r="G7" s="2"/>
    </row>
    <row r="8" ht="16" customHeight="1">
      <c r="A8" s="2"/>
      <c r="B8" t="s" s="5">
        <v>30</v>
      </c>
      <c r="C8" t="s" s="5">
        <v>73</v>
      </c>
      <c r="D8" t="s" s="5">
        <v>74</v>
      </c>
      <c r="E8" t="s" s="5">
        <v>75</v>
      </c>
      <c r="F8" t="s" s="5">
        <v>76</v>
      </c>
      <c r="G8" s="2"/>
    </row>
    <row r="9" ht="16" customHeight="1">
      <c r="A9" s="2"/>
      <c r="B9" t="s" s="5">
        <v>30</v>
      </c>
      <c r="C9" t="s" s="5">
        <v>77</v>
      </c>
      <c r="D9" t="s" s="5">
        <v>78</v>
      </c>
      <c r="E9" t="s" s="5">
        <v>79</v>
      </c>
      <c r="F9" t="s" s="5">
        <v>80</v>
      </c>
      <c r="G9" s="2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