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o/Desktop/graduate-Ao/Documents/"/>
    </mc:Choice>
  </mc:AlternateContent>
  <xr:revisionPtr revIDLastSave="0" documentId="13_ncr:1_{85E837C5-B909-C34E-98CC-58684577BDF9}" xr6:coauthVersionLast="28" xr6:coauthVersionMax="28" xr10:uidLastSave="{00000000-0000-0000-0000-000000000000}"/>
  <bookViews>
    <workbookView xWindow="8300" yWindow="0" windowWidth="28040" windowHeight="17540" xr2:uid="{91479095-4496-A54A-8A57-787D87B1B8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52" i="1" l="1"/>
  <c r="AM53" i="1"/>
  <c r="AM54" i="1"/>
  <c r="AM55" i="1"/>
  <c r="AM51" i="1"/>
  <c r="AM71" i="1"/>
  <c r="AM72" i="1"/>
  <c r="AM73" i="1"/>
  <c r="AM74" i="1"/>
  <c r="AM70" i="1"/>
  <c r="AM14" i="1"/>
  <c r="AM15" i="1"/>
  <c r="AM16" i="1"/>
  <c r="AM17" i="1"/>
  <c r="AM13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5" i="1"/>
  <c r="AO55" i="1"/>
  <c r="AN55" i="1"/>
  <c r="AP54" i="1"/>
  <c r="AO54" i="1"/>
  <c r="AN54" i="1"/>
  <c r="AP53" i="1"/>
  <c r="AO53" i="1"/>
  <c r="AN53" i="1"/>
  <c r="AP52" i="1"/>
  <c r="AO52" i="1"/>
  <c r="AN52" i="1"/>
  <c r="AP51" i="1"/>
  <c r="AO51" i="1"/>
  <c r="AN51" i="1"/>
  <c r="AM33" i="1"/>
  <c r="AM34" i="1"/>
  <c r="AM35" i="1"/>
  <c r="AM36" i="1"/>
  <c r="AM32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4" i="1"/>
  <c r="AO74" i="1"/>
  <c r="AN74" i="1"/>
  <c r="AP73" i="1"/>
  <c r="AO73" i="1"/>
  <c r="AN73" i="1"/>
  <c r="AP72" i="1"/>
  <c r="AO72" i="1"/>
  <c r="AN72" i="1"/>
  <c r="AP71" i="1"/>
  <c r="AO71" i="1"/>
  <c r="AN71" i="1"/>
  <c r="AP70" i="1"/>
  <c r="AO70" i="1"/>
  <c r="AN70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36" i="1"/>
  <c r="AO36" i="1"/>
  <c r="AN36" i="1"/>
  <c r="AP35" i="1"/>
  <c r="AO35" i="1"/>
  <c r="AN35" i="1"/>
  <c r="AP34" i="1"/>
  <c r="AO34" i="1"/>
  <c r="AN34" i="1"/>
  <c r="AP33" i="1"/>
  <c r="AO33" i="1"/>
  <c r="AN33" i="1"/>
  <c r="AP32" i="1"/>
  <c r="AO32" i="1"/>
  <c r="AN32" i="1"/>
  <c r="AM23" i="1"/>
  <c r="AM24" i="1"/>
  <c r="AM25" i="1"/>
  <c r="AM26" i="1"/>
  <c r="AM22" i="1"/>
  <c r="AP22" i="1"/>
  <c r="AP26" i="1"/>
  <c r="AO26" i="1"/>
  <c r="AN26" i="1"/>
  <c r="AP25" i="1"/>
  <c r="AO25" i="1"/>
  <c r="AN25" i="1"/>
  <c r="AP24" i="1"/>
  <c r="AO24" i="1"/>
  <c r="AN24" i="1"/>
  <c r="AP23" i="1"/>
  <c r="AO23" i="1"/>
  <c r="AN23" i="1"/>
  <c r="AO22" i="1"/>
  <c r="AN22" i="1"/>
  <c r="AP17" i="1"/>
  <c r="AO17" i="1"/>
  <c r="AN17" i="1"/>
  <c r="AP16" i="1"/>
  <c r="AO16" i="1"/>
  <c r="AN16" i="1"/>
  <c r="AP15" i="1"/>
  <c r="AO15" i="1"/>
  <c r="AN15" i="1"/>
  <c r="AP14" i="1"/>
  <c r="AO14" i="1"/>
  <c r="AN14" i="1"/>
  <c r="AP13" i="1"/>
  <c r="AO13" i="1"/>
  <c r="AN13" i="1"/>
  <c r="AP6" i="1" l="1"/>
  <c r="AO6" i="1"/>
  <c r="AP5" i="1"/>
  <c r="AO5" i="1"/>
  <c r="AP4" i="1"/>
  <c r="AO4" i="1"/>
  <c r="AP3" i="1"/>
  <c r="AO3" i="1"/>
  <c r="AC18" i="1" l="1"/>
  <c r="AC19" i="1"/>
  <c r="AC20" i="1"/>
  <c r="AC21" i="1"/>
  <c r="AC22" i="1"/>
  <c r="AD18" i="1"/>
  <c r="AD19" i="1"/>
  <c r="AD20" i="1"/>
  <c r="AD21" i="1"/>
  <c r="AD22" i="1"/>
  <c r="AD16" i="1"/>
  <c r="AC16" i="1"/>
  <c r="AE22" i="1"/>
  <c r="AE21" i="1"/>
  <c r="AE20" i="1"/>
  <c r="AE19" i="1"/>
  <c r="AE18" i="1"/>
  <c r="AE17" i="1"/>
  <c r="AD17" i="1"/>
  <c r="AC17" i="1"/>
  <c r="AE16" i="1"/>
  <c r="AE15" i="1"/>
  <c r="AD15" i="1"/>
  <c r="AC15" i="1"/>
  <c r="AE14" i="1"/>
  <c r="AD14" i="1"/>
  <c r="AC14" i="1"/>
  <c r="AE13" i="1"/>
  <c r="AD13" i="1"/>
  <c r="AC13" i="1"/>
  <c r="AE3" i="1"/>
  <c r="AD3" i="1"/>
  <c r="AC3" i="1"/>
  <c r="R14" i="1"/>
  <c r="R15" i="1"/>
  <c r="R16" i="1"/>
  <c r="R17" i="1"/>
  <c r="R18" i="1"/>
  <c r="R19" i="1"/>
  <c r="R20" i="1"/>
  <c r="R21" i="1"/>
  <c r="R22" i="1"/>
  <c r="S14" i="1"/>
  <c r="S15" i="1"/>
  <c r="S16" i="1"/>
  <c r="S17" i="1"/>
  <c r="S18" i="1"/>
  <c r="S19" i="1"/>
  <c r="S20" i="1"/>
  <c r="S21" i="1"/>
  <c r="S22" i="1"/>
  <c r="T14" i="1"/>
  <c r="T15" i="1"/>
  <c r="T16" i="1"/>
  <c r="T17" i="1"/>
  <c r="T18" i="1"/>
  <c r="T19" i="1"/>
  <c r="T20" i="1"/>
  <c r="T21" i="1"/>
  <c r="T22" i="1"/>
  <c r="T13" i="1"/>
  <c r="S13" i="1"/>
  <c r="R13" i="1"/>
  <c r="S4" i="1"/>
  <c r="S5" i="1"/>
  <c r="S6" i="1"/>
  <c r="S3" i="1"/>
  <c r="R4" i="1"/>
  <c r="R5" i="1"/>
  <c r="R6" i="1"/>
  <c r="T4" i="1"/>
  <c r="T5" i="1"/>
  <c r="T6" i="1"/>
  <c r="T3" i="1"/>
  <c r="R3" i="1"/>
  <c r="G26" i="1"/>
  <c r="G27" i="1"/>
  <c r="G28" i="1"/>
  <c r="G29" i="1"/>
  <c r="G30" i="1"/>
  <c r="G31" i="1"/>
  <c r="G32" i="1"/>
  <c r="G33" i="1"/>
  <c r="G34" i="1"/>
  <c r="G25" i="1"/>
  <c r="I26" i="1"/>
  <c r="I27" i="1"/>
  <c r="I28" i="1"/>
  <c r="I29" i="1"/>
  <c r="I30" i="1"/>
  <c r="I31" i="1"/>
  <c r="I32" i="1"/>
  <c r="I33" i="1"/>
  <c r="I34" i="1"/>
  <c r="H26" i="1"/>
  <c r="H27" i="1"/>
  <c r="H28" i="1"/>
  <c r="H29" i="1"/>
  <c r="H30" i="1"/>
  <c r="H31" i="1"/>
  <c r="H32" i="1"/>
  <c r="H33" i="1"/>
  <c r="H34" i="1"/>
  <c r="I25" i="1"/>
  <c r="H25" i="1"/>
  <c r="H5" i="1"/>
  <c r="I5" i="1"/>
  <c r="H6" i="1"/>
  <c r="I6" i="1"/>
  <c r="H7" i="1"/>
  <c r="I7" i="1"/>
  <c r="H8" i="1"/>
  <c r="I8" i="1"/>
  <c r="H9" i="1"/>
  <c r="I9" i="1"/>
  <c r="B10" i="1"/>
  <c r="H10" i="1" s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C20" i="1"/>
  <c r="H4" i="1"/>
  <c r="H3" i="1"/>
  <c r="I4" i="1"/>
  <c r="I3" i="1"/>
</calcChain>
</file>

<file path=xl/sharedStrings.xml><?xml version="1.0" encoding="utf-8"?>
<sst xmlns="http://schemas.openxmlformats.org/spreadsheetml/2006/main" count="331" uniqueCount="125">
  <si>
    <t>Type</t>
  </si>
  <si>
    <t>Number</t>
  </si>
  <si>
    <t>Doctor</t>
  </si>
  <si>
    <t>Patient</t>
  </si>
  <si>
    <t>Date</t>
  </si>
  <si>
    <t>ID</t>
  </si>
  <si>
    <t>Phone</t>
  </si>
  <si>
    <t>Age</t>
  </si>
  <si>
    <t>Scrubbed number</t>
  </si>
  <si>
    <t>xxxxDate</t>
  </si>
  <si>
    <t>xxxxYear_century</t>
  </si>
  <si>
    <t>xxxxAccession_kp</t>
  </si>
  <si>
    <t>xxxxCC2</t>
  </si>
  <si>
    <t>xxxxExtention</t>
  </si>
  <si>
    <t>xxxx</t>
  </si>
  <si>
    <t>xxxxPOBOX</t>
  </si>
  <si>
    <t>xxxxAddress(711)+xxxxRoom(28)</t>
  </si>
  <si>
    <t>xxxxtelephone</t>
  </si>
  <si>
    <t>xxxxtitles</t>
  </si>
  <si>
    <t>xxxxSSN(159)+xxxxSuspicious_num(420)</t>
  </si>
  <si>
    <t>Recall</t>
  </si>
  <si>
    <t>Precision</t>
  </si>
  <si>
    <t>True positive</t>
  </si>
  <si>
    <t>False positive</t>
  </si>
  <si>
    <t>False negative</t>
  </si>
  <si>
    <t>Hospital+Location</t>
  </si>
  <si>
    <t>Hospital(626)+Location(87)</t>
  </si>
  <si>
    <t>xxxHospital(30)+xxxPrivate(98)</t>
  </si>
  <si>
    <t>xxxxSurgeon(4)</t>
  </si>
  <si>
    <t>Scrubbed Description</t>
  </si>
  <si>
    <t>xxxxDoctor_older(909)+Doctor(8)</t>
  </si>
  <si>
    <t>xxxxAge(284)+Written_Age(225)</t>
  </si>
  <si>
    <t>Train Position:</t>
  </si>
  <si>
    <t>ScrubbedNum</t>
  </si>
  <si>
    <t>Original_60</t>
  </si>
  <si>
    <t>Original_90</t>
  </si>
  <si>
    <t>Original_80</t>
  </si>
  <si>
    <t>Original_70</t>
  </si>
  <si>
    <t>Original_50</t>
  </si>
  <si>
    <t>HMS-Scrubber</t>
  </si>
  <si>
    <t>DE-ID</t>
  </si>
  <si>
    <t>Hospital(624)+Location(87)</t>
  </si>
  <si>
    <t>**hosipital(179)+street address(9)+location(132)</t>
  </si>
  <si>
    <t>Doctor+Patient</t>
  </si>
  <si>
    <t>Doctor(879)+Patient(181)</t>
  </si>
  <si>
    <t>**First Name(85)+Initials (NamePattern4)(32)+Last Name(197)</t>
  </si>
  <si>
    <t>**telephone</t>
  </si>
  <si>
    <t>**age</t>
  </si>
  <si>
    <t>Test_90</t>
  </si>
  <si>
    <t>Test_80</t>
  </si>
  <si>
    <t>Test_70</t>
  </si>
  <si>
    <t>Test_60</t>
  </si>
  <si>
    <t>Test_50</t>
  </si>
  <si>
    <t>Location(7)+Hospital(72)</t>
  </si>
  <si>
    <t>PHI-Reducer</t>
  </si>
  <si>
    <t>**PHIName</t>
  </si>
  <si>
    <t>Doctor+Patient+Hospital+Location</t>
  </si>
  <si>
    <t>Hospital(507)+Location(87)+Doctor(879)+Patient(180)</t>
  </si>
  <si>
    <t>Location(9)+Hospital(73)+Doctor(68)+Patient(22)</t>
  </si>
  <si>
    <t>Location(38)+Hospital(312)+Doctor(430)+Patient(88)</t>
  </si>
  <si>
    <t>Location(30)+Hospital(270)+Doctor(350)+Patient(67)</t>
  </si>
  <si>
    <t>Location(24)+Hospital(193)+Doctor(247)+Patient(46)</t>
  </si>
  <si>
    <t>Location(25)+Hospital(132)+Doctor(167)+Patient(39)</t>
  </si>
  <si>
    <t>MIST-AMAI</t>
  </si>
  <si>
    <t>[Hospital]+[Location]</t>
  </si>
  <si>
    <t>[Phone]</t>
  </si>
  <si>
    <t>[Age]</t>
  </si>
  <si>
    <t>[Doctor] + [Patient]</t>
  </si>
  <si>
    <t>Train People:</t>
  </si>
  <si>
    <t>Location(9)+Hospital(73)</t>
  </si>
  <si>
    <t xml:space="preserve"> </t>
  </si>
  <si>
    <t>clear -&gt; [ ]</t>
  </si>
  <si>
    <t>Iteration=15</t>
  </si>
  <si>
    <t>Iteration=10</t>
  </si>
  <si>
    <t>Iteration=5</t>
  </si>
  <si>
    <t>Iteration=20</t>
  </si>
  <si>
    <t>Doctor(94)+Patient(38)</t>
  </si>
  <si>
    <t>Location(25)+Hospital(87)</t>
  </si>
  <si>
    <t>Location(24)+Hospital(193)</t>
  </si>
  <si>
    <t>Doctor(143)+Patient(46)</t>
  </si>
  <si>
    <t>Doctor(42)+Patient(22)</t>
  </si>
  <si>
    <t>Location(9)+Hospital(69)</t>
  </si>
  <si>
    <t>Doctor(45)+Patient(22)</t>
  </si>
  <si>
    <t>Doctor(43)+Patient(22)</t>
  </si>
  <si>
    <t>Doctor(93)+Patient(39)</t>
  </si>
  <si>
    <t>Doctor(105)+Patient(39)</t>
  </si>
  <si>
    <t>Doctor(106)+Patient(39)</t>
  </si>
  <si>
    <t>Location(24)+Hospital(129)</t>
  </si>
  <si>
    <t>Location(25)+Hospital(130)</t>
  </si>
  <si>
    <t>Doctor(153)+Patient(46)</t>
  </si>
  <si>
    <t>Location(24)+Hospital(192)</t>
  </si>
  <si>
    <t>Doctor(149)+Patient(46)</t>
  </si>
  <si>
    <t>Location(22)+Hospital(176)</t>
  </si>
  <si>
    <t>Doctor(114)+Patient(37)</t>
  </si>
  <si>
    <t>Doctor(222)+Patient(67)</t>
  </si>
  <si>
    <t>Location(30)+Hospital(270)</t>
  </si>
  <si>
    <t>Position Total:</t>
  </si>
  <si>
    <t>Test_90_iter5</t>
  </si>
  <si>
    <t>Test_90_iter10</t>
  </si>
  <si>
    <t>Test_90_iter15</t>
  </si>
  <si>
    <t>Test_90_iter20</t>
  </si>
  <si>
    <t>Test_80_iter5</t>
  </si>
  <si>
    <t>Test_80_iter10</t>
  </si>
  <si>
    <t>Test_80_iter15</t>
  </si>
  <si>
    <t>Test_80_iter20</t>
  </si>
  <si>
    <t>Test_70_iter5</t>
  </si>
  <si>
    <t>Location(30)+Hospital(269)</t>
  </si>
  <si>
    <t>Doctor(210)+Patient(67)</t>
  </si>
  <si>
    <t>Test_70_iter10</t>
  </si>
  <si>
    <t>Test_70_iter15</t>
  </si>
  <si>
    <t>Test_70_iter20</t>
  </si>
  <si>
    <t>Test_60_iter5</t>
  </si>
  <si>
    <t>Test_60_iter10</t>
  </si>
  <si>
    <t>Test_60_iter15</t>
  </si>
  <si>
    <t>Test_60_iter20</t>
  </si>
  <si>
    <t>Test_50_iter5</t>
  </si>
  <si>
    <t>Test_50_iter10</t>
  </si>
  <si>
    <t>Test_50_iter15</t>
  </si>
  <si>
    <t>Test_50_iter20</t>
  </si>
  <si>
    <t>Doctor(220)+Patient(67)</t>
  </si>
  <si>
    <t>Doctor(276)+Patient(88)</t>
  </si>
  <si>
    <t>Location(38)+Hospital(312)</t>
  </si>
  <si>
    <t xml:space="preserve">Recall </t>
  </si>
  <si>
    <t>Location(38)+Hospital(310)</t>
  </si>
  <si>
    <t>Location(38)+Hospital(311)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</si>
</sst>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1"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 (Body)_x0000_"/>
    </font>
    <font>
      <b/>
      <sz val="12"/>
      <color theme="7" tint="-0.249977111117893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6379-5945-AF45-9211-A3F473726351}">
  <dimension ref="A1:AQ107"/>
  <sheetViews>
    <sheetView tabSelected="1" topLeftCell="AF54" workbookViewId="0">
      <selection activeCell="AI45" sqref="AI45"/>
    </sheetView>
  </sheetViews>
  <sheetFormatPr baseColWidth="10" defaultRowHeight="16"/>
  <cols>
    <col min="1" max="1" width="15.1640625" style="2" customWidth="1"/>
    <col min="2" max="2" width="10.83203125" style="2"/>
    <col min="3" max="3" width="15.5" style="2" customWidth="1"/>
    <col min="4" max="4" width="35.5" style="2" customWidth="1"/>
    <col min="5" max="5" width="13.33203125" style="2" customWidth="1"/>
    <col min="6" max="6" width="13.5" style="2" customWidth="1"/>
    <col min="7" max="7" width="13" style="2" customWidth="1"/>
    <col min="8" max="8" width="10.33203125" style="2" customWidth="1"/>
    <col min="9" max="9" width="9.33203125" style="2" customWidth="1"/>
    <col min="10" max="10" width="23.6640625" style="2" customWidth="1"/>
    <col min="11" max="11" width="10.83203125" style="2"/>
    <col min="12" max="12" width="16.83203125" style="2" customWidth="1"/>
    <col min="13" max="13" width="10.83203125" style="2"/>
    <col min="14" max="14" width="12.1640625" style="2" customWidth="1"/>
    <col min="15" max="15" width="54.83203125" style="2" customWidth="1"/>
    <col min="16" max="16" width="12" style="2" customWidth="1"/>
    <col min="17" max="17" width="12.33203125" style="2" customWidth="1"/>
    <col min="18" max="18" width="13.1640625" style="2" customWidth="1"/>
    <col min="19" max="20" width="10.83203125" style="2"/>
    <col min="21" max="21" width="25" style="2" customWidth="1"/>
    <col min="22" max="22" width="10.83203125" style="2"/>
    <col min="23" max="23" width="30" style="2" customWidth="1"/>
    <col min="24" max="24" width="10.83203125" style="2"/>
    <col min="25" max="25" width="13.33203125" style="2" customWidth="1"/>
    <col min="26" max="26" width="34.33203125" style="2" customWidth="1"/>
    <col min="27" max="27" width="11.83203125" style="2" customWidth="1"/>
    <col min="28" max="28" width="13.33203125" style="2" customWidth="1"/>
    <col min="29" max="29" width="13.1640625" style="2" customWidth="1"/>
    <col min="30" max="31" width="10.83203125" style="2"/>
    <col min="32" max="32" width="45.6640625" style="2" customWidth="1"/>
    <col min="33" max="33" width="10.83203125" style="2"/>
    <col min="34" max="34" width="16.33203125" style="2" customWidth="1"/>
    <col min="35" max="35" width="10.83203125" style="2"/>
    <col min="36" max="36" width="12.6640625" style="2" customWidth="1"/>
    <col min="37" max="37" width="18.83203125" style="2" customWidth="1"/>
    <col min="38" max="38" width="12.5" style="2" customWidth="1"/>
    <col min="39" max="39" width="12.33203125" style="2" customWidth="1"/>
    <col min="40" max="40" width="11.83203125" style="2" customWidth="1"/>
    <col min="41" max="41" width="10.83203125" style="2"/>
    <col min="42" max="42" width="10.83203125" style="2" customWidth="1"/>
    <col min="43" max="43" width="25.1640625" style="2" customWidth="1"/>
    <col min="44" max="16384" width="10.83203125" style="2"/>
  </cols>
  <sheetData>
    <row r="1" spans="1:43">
      <c r="A1" s="1" t="s">
        <v>39</v>
      </c>
      <c r="G1" s="3"/>
      <c r="H1" s="3"/>
      <c r="I1" s="3"/>
      <c r="J1" s="3"/>
      <c r="K1" s="4"/>
      <c r="L1" s="13" t="s">
        <v>40</v>
      </c>
      <c r="M1" s="4"/>
      <c r="N1" s="4"/>
      <c r="W1" s="13" t="s">
        <v>54</v>
      </c>
      <c r="X1" s="4"/>
      <c r="Y1" s="4"/>
      <c r="AH1" s="1" t="s">
        <v>63</v>
      </c>
      <c r="AJ1" s="2" t="s">
        <v>70</v>
      </c>
      <c r="AK1" s="14" t="s">
        <v>71</v>
      </c>
      <c r="AN1" s="3"/>
      <c r="AO1" s="3"/>
      <c r="AP1" s="3"/>
    </row>
    <row r="2" spans="1:43">
      <c r="A2" s="5" t="s">
        <v>0</v>
      </c>
      <c r="B2" s="6" t="s">
        <v>1</v>
      </c>
      <c r="C2" s="7" t="s">
        <v>8</v>
      </c>
      <c r="D2" s="7" t="s">
        <v>29</v>
      </c>
      <c r="E2" s="8" t="s">
        <v>22</v>
      </c>
      <c r="F2" s="8" t="s">
        <v>23</v>
      </c>
      <c r="G2" s="8" t="s">
        <v>24</v>
      </c>
      <c r="H2" s="12" t="s">
        <v>20</v>
      </c>
      <c r="I2" s="12" t="s">
        <v>21</v>
      </c>
      <c r="J2" s="3"/>
      <c r="L2" s="5" t="s">
        <v>0</v>
      </c>
      <c r="M2" s="6" t="s">
        <v>1</v>
      </c>
      <c r="N2" s="7" t="s">
        <v>8</v>
      </c>
      <c r="O2" s="7" t="s">
        <v>29</v>
      </c>
      <c r="P2" s="8" t="s">
        <v>22</v>
      </c>
      <c r="Q2" s="8" t="s">
        <v>23</v>
      </c>
      <c r="R2" s="8" t="s">
        <v>24</v>
      </c>
      <c r="S2" s="12" t="s">
        <v>20</v>
      </c>
      <c r="T2" s="12" t="s">
        <v>21</v>
      </c>
      <c r="W2" s="5" t="s">
        <v>0</v>
      </c>
      <c r="X2" s="6" t="s">
        <v>1</v>
      </c>
      <c r="Y2" s="7" t="s">
        <v>8</v>
      </c>
      <c r="Z2" s="7" t="s">
        <v>29</v>
      </c>
      <c r="AA2" s="8" t="s">
        <v>22</v>
      </c>
      <c r="AB2" s="8" t="s">
        <v>23</v>
      </c>
      <c r="AC2" s="8" t="s">
        <v>24</v>
      </c>
      <c r="AD2" s="12" t="s">
        <v>20</v>
      </c>
      <c r="AE2" s="12" t="s">
        <v>21</v>
      </c>
      <c r="AH2" s="5" t="s">
        <v>0</v>
      </c>
      <c r="AI2" s="6" t="s">
        <v>1</v>
      </c>
      <c r="AJ2" s="7" t="s">
        <v>8</v>
      </c>
      <c r="AK2" s="7" t="s">
        <v>29</v>
      </c>
      <c r="AL2" s="8" t="s">
        <v>22</v>
      </c>
      <c r="AM2" s="8" t="s">
        <v>23</v>
      </c>
      <c r="AN2" s="8" t="s">
        <v>24</v>
      </c>
      <c r="AO2" s="12" t="s">
        <v>20</v>
      </c>
      <c r="AP2" s="12" t="s">
        <v>21</v>
      </c>
    </row>
    <row r="3" spans="1:43">
      <c r="A3" s="9" t="s">
        <v>2</v>
      </c>
      <c r="B3" s="10">
        <v>879</v>
      </c>
      <c r="C3" s="10">
        <v>917</v>
      </c>
      <c r="D3" s="2" t="s">
        <v>30</v>
      </c>
      <c r="E3" s="10">
        <v>575</v>
      </c>
      <c r="F3" s="10">
        <v>342</v>
      </c>
      <c r="G3" s="10">
        <v>304</v>
      </c>
      <c r="H3" s="10" t="str">
        <f>TEXT(E3/B3,"0.00%")</f>
        <v>65.42%</v>
      </c>
      <c r="I3" s="10" t="str">
        <f>TEXT(E3/(E3+F3),"0.00%")</f>
        <v>62.70%</v>
      </c>
      <c r="L3" s="9" t="s">
        <v>43</v>
      </c>
      <c r="M3" s="10">
        <v>1060</v>
      </c>
      <c r="N3" s="10">
        <v>314</v>
      </c>
      <c r="O3" s="9" t="s">
        <v>45</v>
      </c>
      <c r="P3" s="10">
        <v>36</v>
      </c>
      <c r="Q3" s="10">
        <v>278</v>
      </c>
      <c r="R3" s="10">
        <f>M3-P3</f>
        <v>1024</v>
      </c>
      <c r="S3" s="10" t="str">
        <f>TEXT(P3/M3,"0.00%")</f>
        <v>3.40%</v>
      </c>
      <c r="T3" s="10" t="str">
        <f>TEXT(P3/N3,"0.00%")</f>
        <v>11.46%</v>
      </c>
      <c r="U3" s="2" t="s">
        <v>44</v>
      </c>
      <c r="W3" s="9" t="s">
        <v>56</v>
      </c>
      <c r="X3" s="10">
        <v>1653</v>
      </c>
      <c r="Y3" s="10">
        <v>6853</v>
      </c>
      <c r="Z3" s="9" t="s">
        <v>55</v>
      </c>
      <c r="AA3" s="10">
        <v>691</v>
      </c>
      <c r="AB3" s="10">
        <v>6168</v>
      </c>
      <c r="AC3" s="10">
        <f>X3-AA3</f>
        <v>962</v>
      </c>
      <c r="AD3" s="10" t="str">
        <f>TEXT(AA3/X3,"0.00%")</f>
        <v>41.80%</v>
      </c>
      <c r="AE3" s="10" t="str">
        <f>TEXT(AA3/Y3,"0.00%")</f>
        <v>10.08%</v>
      </c>
      <c r="AF3" s="2" t="s">
        <v>57</v>
      </c>
      <c r="AH3" s="9" t="s">
        <v>43</v>
      </c>
      <c r="AI3" s="10">
        <v>879</v>
      </c>
      <c r="AJ3" s="10">
        <v>917</v>
      </c>
      <c r="AK3" s="2" t="s">
        <v>67</v>
      </c>
      <c r="AL3" s="10">
        <v>575</v>
      </c>
      <c r="AM3" s="10">
        <v>342</v>
      </c>
      <c r="AN3" s="10">
        <v>304</v>
      </c>
      <c r="AO3" s="10" t="str">
        <f>TEXT(AL3/AI3,"0.00%")</f>
        <v>65.42%</v>
      </c>
      <c r="AP3" s="10" t="str">
        <f>TEXT(AL3/(AL3+AM3),"0.00%")</f>
        <v>62.70%</v>
      </c>
      <c r="AQ3" s="2" t="s">
        <v>44</v>
      </c>
    </row>
    <row r="4" spans="1:43">
      <c r="A4" s="9" t="s">
        <v>25</v>
      </c>
      <c r="B4" s="10">
        <v>711</v>
      </c>
      <c r="C4" s="10">
        <v>128</v>
      </c>
      <c r="D4" s="2" t="s">
        <v>27</v>
      </c>
      <c r="E4" s="10">
        <v>114</v>
      </c>
      <c r="F4" s="10">
        <v>14</v>
      </c>
      <c r="G4" s="10">
        <v>599</v>
      </c>
      <c r="H4" s="11" t="str">
        <f t="shared" ref="H4" si="0">TEXT(E4/B4,"0.00%")</f>
        <v>16.03%</v>
      </c>
      <c r="I4" s="10" t="str">
        <f t="shared" ref="I4" si="1">TEXT(E4/(E4+F4),"0.00%")</f>
        <v>89.06%</v>
      </c>
      <c r="J4" s="2" t="s">
        <v>26</v>
      </c>
      <c r="L4" s="9" t="s">
        <v>25</v>
      </c>
      <c r="M4" s="10">
        <v>711</v>
      </c>
      <c r="N4" s="10">
        <v>320</v>
      </c>
      <c r="O4" s="9" t="s">
        <v>42</v>
      </c>
      <c r="P4" s="10">
        <v>298</v>
      </c>
      <c r="Q4" s="10">
        <v>22</v>
      </c>
      <c r="R4" s="10">
        <f t="shared" ref="R4:R6" si="2">M4-P4</f>
        <v>413</v>
      </c>
      <c r="S4" s="10" t="str">
        <f t="shared" ref="S4:S6" si="3">TEXT(P4/M4,"0.00%")</f>
        <v>41.91%</v>
      </c>
      <c r="T4" s="10" t="str">
        <f t="shared" ref="T4:T6" si="4">TEXT(P4/N4,"0.00%")</f>
        <v>93.13%</v>
      </c>
      <c r="U4" s="2" t="s">
        <v>41</v>
      </c>
      <c r="W4" s="9"/>
      <c r="X4" s="10"/>
      <c r="Y4" s="10"/>
      <c r="Z4" s="9"/>
      <c r="AA4" s="10"/>
      <c r="AB4" s="10"/>
      <c r="AC4" s="10"/>
      <c r="AD4" s="10"/>
      <c r="AE4" s="10"/>
      <c r="AH4" s="9" t="s">
        <v>25</v>
      </c>
      <c r="AI4" s="10">
        <v>711</v>
      </c>
      <c r="AJ4" s="10">
        <v>128</v>
      </c>
      <c r="AK4" s="2" t="s">
        <v>64</v>
      </c>
      <c r="AL4" s="10">
        <v>114</v>
      </c>
      <c r="AM4" s="10">
        <v>14</v>
      </c>
      <c r="AN4" s="10">
        <v>599</v>
      </c>
      <c r="AO4" s="11" t="str">
        <f t="shared" ref="AO4:AO6" si="5">TEXT(AL4/AI4,"0.00%")</f>
        <v>16.03%</v>
      </c>
      <c r="AP4" s="10" t="str">
        <f t="shared" ref="AP4:AP6" si="6">TEXT(AL4/(AL4+AM4),"0.00%")</f>
        <v>89.06%</v>
      </c>
      <c r="AQ4" s="2" t="s">
        <v>41</v>
      </c>
    </row>
    <row r="5" spans="1:43">
      <c r="A5" s="9" t="s">
        <v>3</v>
      </c>
      <c r="B5" s="10">
        <v>181</v>
      </c>
      <c r="C5" s="10">
        <v>0</v>
      </c>
      <c r="E5" s="10">
        <v>0</v>
      </c>
      <c r="F5" s="10">
        <v>0</v>
      </c>
      <c r="G5" s="10">
        <v>181</v>
      </c>
      <c r="H5" s="11" t="str">
        <f t="shared" ref="H5:H17" si="7">TEXT(E5/B5,"0.00%")</f>
        <v>0.00%</v>
      </c>
      <c r="I5" s="10" t="e">
        <f t="shared" ref="I5:I17" si="8">TEXT(E5/(E5+F5),"0.00%")</f>
        <v>#DIV/0!</v>
      </c>
      <c r="L5" s="2" t="s">
        <v>6</v>
      </c>
      <c r="M5" s="10">
        <v>35</v>
      </c>
      <c r="N5" s="10">
        <v>179</v>
      </c>
      <c r="O5" s="9" t="s">
        <v>46</v>
      </c>
      <c r="P5" s="10">
        <v>34</v>
      </c>
      <c r="Q5" s="10">
        <v>145</v>
      </c>
      <c r="R5" s="10">
        <f t="shared" si="2"/>
        <v>1</v>
      </c>
      <c r="S5" s="10" t="str">
        <f t="shared" si="3"/>
        <v>97.14%</v>
      </c>
      <c r="T5" s="10" t="str">
        <f t="shared" si="4"/>
        <v>18.99%</v>
      </c>
      <c r="X5" s="10"/>
      <c r="Y5" s="10"/>
      <c r="Z5" s="9"/>
      <c r="AA5" s="10"/>
      <c r="AB5" s="10"/>
      <c r="AC5" s="10"/>
      <c r="AD5" s="10"/>
      <c r="AE5" s="10"/>
      <c r="AH5" s="2" t="s">
        <v>6</v>
      </c>
      <c r="AI5" s="10">
        <v>35</v>
      </c>
      <c r="AJ5" s="10">
        <v>177</v>
      </c>
      <c r="AK5" s="2" t="s">
        <v>65</v>
      </c>
      <c r="AL5" s="10">
        <v>33</v>
      </c>
      <c r="AM5" s="10">
        <v>144</v>
      </c>
      <c r="AN5" s="10">
        <v>2</v>
      </c>
      <c r="AO5" s="10" t="str">
        <f t="shared" si="5"/>
        <v>94.29%</v>
      </c>
      <c r="AP5" s="10" t="str">
        <f t="shared" si="6"/>
        <v>18.64%</v>
      </c>
    </row>
    <row r="6" spans="1:43">
      <c r="A6" s="9" t="s">
        <v>4</v>
      </c>
      <c r="B6" s="10">
        <v>1935</v>
      </c>
      <c r="C6" s="10">
        <v>1712</v>
      </c>
      <c r="D6" s="2" t="s">
        <v>9</v>
      </c>
      <c r="E6" s="10">
        <v>1556</v>
      </c>
      <c r="F6" s="10">
        <v>156</v>
      </c>
      <c r="G6" s="10">
        <v>384</v>
      </c>
      <c r="H6" s="10" t="str">
        <f t="shared" si="7"/>
        <v>80.41%</v>
      </c>
      <c r="I6" s="10" t="str">
        <f t="shared" si="8"/>
        <v>90.89%</v>
      </c>
      <c r="L6" s="2" t="s">
        <v>7</v>
      </c>
      <c r="M6" s="10">
        <v>4</v>
      </c>
      <c r="N6" s="10">
        <v>4</v>
      </c>
      <c r="O6" s="9" t="s">
        <v>47</v>
      </c>
      <c r="P6" s="10">
        <v>4</v>
      </c>
      <c r="Q6" s="10">
        <v>4</v>
      </c>
      <c r="R6" s="10">
        <f t="shared" si="2"/>
        <v>0</v>
      </c>
      <c r="S6" s="10" t="str">
        <f t="shared" si="3"/>
        <v>100.00%</v>
      </c>
      <c r="T6" s="10" t="str">
        <f t="shared" si="4"/>
        <v>100.00%</v>
      </c>
      <c r="X6" s="10"/>
      <c r="Y6" s="10"/>
      <c r="Z6" s="9"/>
      <c r="AA6" s="10"/>
      <c r="AB6" s="10"/>
      <c r="AC6" s="10"/>
      <c r="AD6" s="10"/>
      <c r="AE6" s="10"/>
      <c r="AH6" s="2" t="s">
        <v>7</v>
      </c>
      <c r="AI6" s="10">
        <v>4</v>
      </c>
      <c r="AJ6" s="10">
        <v>509</v>
      </c>
      <c r="AK6" s="2" t="s">
        <v>66</v>
      </c>
      <c r="AL6" s="10">
        <v>3</v>
      </c>
      <c r="AM6" s="10">
        <v>506</v>
      </c>
      <c r="AN6" s="10">
        <v>1</v>
      </c>
      <c r="AO6" s="10" t="str">
        <f t="shared" si="5"/>
        <v>75.00%</v>
      </c>
      <c r="AP6" s="10" t="str">
        <f t="shared" si="6"/>
        <v>0.59%</v>
      </c>
    </row>
    <row r="7" spans="1:43">
      <c r="A7" s="2" t="s">
        <v>5</v>
      </c>
      <c r="B7" s="10">
        <v>1083</v>
      </c>
      <c r="C7" s="10">
        <v>579</v>
      </c>
      <c r="D7" s="2" t="s">
        <v>19</v>
      </c>
      <c r="E7" s="10">
        <v>560</v>
      </c>
      <c r="F7" s="10">
        <v>19</v>
      </c>
      <c r="G7" s="10">
        <v>523</v>
      </c>
      <c r="H7" s="10" t="str">
        <f t="shared" si="7"/>
        <v>51.71%</v>
      </c>
      <c r="I7" s="10" t="str">
        <f t="shared" si="8"/>
        <v>96.72%</v>
      </c>
      <c r="M7" s="10"/>
      <c r="N7" s="10"/>
      <c r="O7" s="9"/>
      <c r="P7" s="10"/>
      <c r="Q7" s="10"/>
      <c r="R7" s="10"/>
      <c r="S7" s="10"/>
      <c r="T7" s="10"/>
      <c r="X7" s="10"/>
      <c r="Y7" s="10"/>
      <c r="Z7" s="9"/>
      <c r="AA7" s="10"/>
      <c r="AB7" s="10"/>
      <c r="AC7" s="10"/>
      <c r="AD7" s="10"/>
      <c r="AE7" s="10"/>
      <c r="AI7" s="10"/>
      <c r="AJ7" s="10"/>
      <c r="AL7" s="10"/>
      <c r="AM7" s="10"/>
      <c r="AN7" s="10"/>
      <c r="AO7" s="10"/>
      <c r="AP7" s="10"/>
    </row>
    <row r="8" spans="1:43">
      <c r="A8" s="2" t="s">
        <v>6</v>
      </c>
      <c r="B8" s="10">
        <v>35</v>
      </c>
      <c r="C8" s="10">
        <v>177</v>
      </c>
      <c r="D8" s="2" t="s">
        <v>17</v>
      </c>
      <c r="E8" s="10">
        <v>33</v>
      </c>
      <c r="F8" s="10">
        <v>144</v>
      </c>
      <c r="G8" s="10">
        <v>2</v>
      </c>
      <c r="H8" s="10" t="str">
        <f t="shared" si="7"/>
        <v>94.29%</v>
      </c>
      <c r="I8" s="10" t="str">
        <f t="shared" si="8"/>
        <v>18.64%</v>
      </c>
      <c r="M8" s="10"/>
      <c r="N8" s="10"/>
      <c r="O8" s="9"/>
      <c r="P8" s="10"/>
      <c r="Q8" s="10"/>
      <c r="R8" s="10"/>
      <c r="S8" s="10"/>
      <c r="T8" s="10"/>
      <c r="X8" s="10"/>
      <c r="Y8" s="10"/>
      <c r="Z8" s="9"/>
      <c r="AA8" s="10"/>
      <c r="AB8" s="10"/>
      <c r="AC8" s="10"/>
      <c r="AD8" s="10"/>
      <c r="AE8" s="10"/>
      <c r="AI8" s="10"/>
      <c r="AJ8" s="10"/>
      <c r="AL8" s="10"/>
      <c r="AM8" s="10"/>
      <c r="AN8" s="10"/>
      <c r="AO8" s="10"/>
      <c r="AP8" s="10"/>
    </row>
    <row r="9" spans="1:43">
      <c r="A9" s="2" t="s">
        <v>7</v>
      </c>
      <c r="B9" s="10">
        <v>4</v>
      </c>
      <c r="C9" s="10">
        <v>509</v>
      </c>
      <c r="D9" s="2" t="s">
        <v>31</v>
      </c>
      <c r="E9" s="10">
        <v>3</v>
      </c>
      <c r="F9" s="10">
        <v>506</v>
      </c>
      <c r="G9" s="10">
        <v>1</v>
      </c>
      <c r="H9" s="10" t="str">
        <f t="shared" si="7"/>
        <v>75.00%</v>
      </c>
      <c r="I9" s="10" t="str">
        <f t="shared" si="8"/>
        <v>0.59%</v>
      </c>
      <c r="M9" s="10"/>
      <c r="N9" s="10"/>
      <c r="O9" s="10"/>
      <c r="P9" s="10"/>
      <c r="Q9" s="10"/>
      <c r="R9" s="10"/>
      <c r="S9" s="10"/>
      <c r="T9" s="10"/>
      <c r="X9" s="10"/>
      <c r="Y9" s="10"/>
      <c r="Z9" s="10"/>
      <c r="AA9" s="10"/>
      <c r="AB9" s="10"/>
      <c r="AC9" s="10"/>
      <c r="AD9" s="10"/>
      <c r="AE9" s="10"/>
      <c r="AI9" s="10"/>
      <c r="AJ9" s="10"/>
      <c r="AL9" s="10"/>
      <c r="AM9" s="10"/>
      <c r="AN9" s="10"/>
      <c r="AO9" s="10"/>
      <c r="AP9" s="10"/>
    </row>
    <row r="10" spans="1:43">
      <c r="B10" s="10">
        <f>SUM(B3:B9)</f>
        <v>4828</v>
      </c>
      <c r="C10" s="10"/>
      <c r="E10" s="10"/>
      <c r="F10" s="10"/>
      <c r="G10" s="10"/>
      <c r="H10" s="10" t="str">
        <f t="shared" si="7"/>
        <v>0.00%</v>
      </c>
      <c r="I10" s="10" t="e">
        <f t="shared" si="8"/>
        <v>#DIV/0!</v>
      </c>
      <c r="AH10" s="15" t="s">
        <v>74</v>
      </c>
    </row>
    <row r="11" spans="1:43">
      <c r="B11" s="10"/>
      <c r="C11" s="10">
        <v>841</v>
      </c>
      <c r="D11" s="2" t="s">
        <v>10</v>
      </c>
      <c r="E11" s="10"/>
      <c r="F11" s="10"/>
      <c r="G11" s="10"/>
      <c r="H11" s="10" t="e">
        <f t="shared" si="7"/>
        <v>#DIV/0!</v>
      </c>
      <c r="I11" s="10" t="e">
        <f t="shared" si="8"/>
        <v>#DIV/0!</v>
      </c>
      <c r="L11" s="4" t="s">
        <v>32</v>
      </c>
      <c r="W11" s="4" t="s">
        <v>32</v>
      </c>
      <c r="AH11" s="4" t="s">
        <v>32</v>
      </c>
    </row>
    <row r="12" spans="1:43">
      <c r="C12" s="10">
        <v>14</v>
      </c>
      <c r="D12" s="2" t="s">
        <v>11</v>
      </c>
      <c r="E12" s="10"/>
      <c r="F12" s="10"/>
      <c r="G12" s="10"/>
      <c r="H12" s="10" t="e">
        <f t="shared" si="7"/>
        <v>#DIV/0!</v>
      </c>
      <c r="I12" s="10" t="e">
        <f t="shared" si="8"/>
        <v>#DIV/0!</v>
      </c>
      <c r="L12" s="6" t="s">
        <v>0</v>
      </c>
      <c r="M12" s="6" t="s">
        <v>1</v>
      </c>
      <c r="N12" s="6" t="s">
        <v>33</v>
      </c>
      <c r="O12" s="10"/>
      <c r="P12" s="8" t="s">
        <v>22</v>
      </c>
      <c r="Q12" s="8" t="s">
        <v>23</v>
      </c>
      <c r="R12" s="8" t="s">
        <v>24</v>
      </c>
      <c r="S12" s="12" t="s">
        <v>20</v>
      </c>
      <c r="T12" s="12" t="s">
        <v>21</v>
      </c>
      <c r="W12" s="6" t="s">
        <v>0</v>
      </c>
      <c r="X12" s="6" t="s">
        <v>1</v>
      </c>
      <c r="Y12" s="6" t="s">
        <v>33</v>
      </c>
      <c r="Z12" s="10"/>
      <c r="AA12" s="8" t="s">
        <v>22</v>
      </c>
      <c r="AB12" s="8" t="s">
        <v>23</v>
      </c>
      <c r="AC12" s="8" t="s">
        <v>24</v>
      </c>
      <c r="AD12" s="12" t="s">
        <v>20</v>
      </c>
      <c r="AE12" s="12" t="s">
        <v>21</v>
      </c>
      <c r="AH12" s="6" t="s">
        <v>0</v>
      </c>
      <c r="AI12" s="6" t="s">
        <v>1</v>
      </c>
      <c r="AJ12" s="6" t="s">
        <v>33</v>
      </c>
      <c r="AK12" s="10"/>
      <c r="AL12" s="8" t="s">
        <v>22</v>
      </c>
      <c r="AM12" s="8" t="s">
        <v>23</v>
      </c>
      <c r="AN12" s="8" t="s">
        <v>24</v>
      </c>
      <c r="AO12" s="12" t="s">
        <v>20</v>
      </c>
      <c r="AP12" s="12" t="s">
        <v>21</v>
      </c>
    </row>
    <row r="13" spans="1:43">
      <c r="C13" s="10">
        <v>117</v>
      </c>
      <c r="D13" s="2" t="s">
        <v>14</v>
      </c>
      <c r="E13" s="10"/>
      <c r="F13" s="10"/>
      <c r="G13" s="10"/>
      <c r="H13" s="10" t="e">
        <f t="shared" si="7"/>
        <v>#DIV/0!</v>
      </c>
      <c r="I13" s="10" t="e">
        <f t="shared" si="8"/>
        <v>#DIV/0!</v>
      </c>
      <c r="L13" s="2" t="s">
        <v>35</v>
      </c>
      <c r="M13" s="10">
        <v>79</v>
      </c>
      <c r="N13" s="10">
        <v>31</v>
      </c>
      <c r="P13" s="10">
        <v>30</v>
      </c>
      <c r="Q13" s="10">
        <v>1</v>
      </c>
      <c r="R13" s="10">
        <f>M13-P13</f>
        <v>49</v>
      </c>
      <c r="S13" s="10" t="str">
        <f>TEXT(P13/M13,"0.00%")</f>
        <v>37.97%</v>
      </c>
      <c r="T13" s="10" t="str">
        <f>TEXT(P13/N13,"0.00%")</f>
        <v>96.77%</v>
      </c>
      <c r="U13" s="2" t="s">
        <v>53</v>
      </c>
      <c r="W13" s="2" t="s">
        <v>35</v>
      </c>
      <c r="X13" s="10">
        <v>172</v>
      </c>
      <c r="Y13" s="10">
        <v>568</v>
      </c>
      <c r="AA13" s="10">
        <v>92</v>
      </c>
      <c r="AB13" s="10">
        <v>477</v>
      </c>
      <c r="AC13" s="10">
        <f>X13-AA13</f>
        <v>80</v>
      </c>
      <c r="AD13" s="10" t="str">
        <f>TEXT(AA13/X13,"0.00%")</f>
        <v>53.49%</v>
      </c>
      <c r="AE13" s="10" t="str">
        <f>TEXT(AA13/Y13,"0.00%")</f>
        <v>16.20%</v>
      </c>
      <c r="AF13" s="2" t="s">
        <v>58</v>
      </c>
      <c r="AH13" s="2" t="s">
        <v>48</v>
      </c>
      <c r="AI13" s="10">
        <v>82</v>
      </c>
      <c r="AJ13" s="10">
        <v>41</v>
      </c>
      <c r="AK13" s="10"/>
      <c r="AL13" s="10">
        <v>41</v>
      </c>
      <c r="AM13" s="10">
        <f>AJ13-AL13</f>
        <v>0</v>
      </c>
      <c r="AN13" s="10">
        <f t="shared" ref="AN13:AN17" si="9">AI13-AL13</f>
        <v>41</v>
      </c>
      <c r="AO13" s="10" t="str">
        <f t="shared" ref="AO13:AO17" si="10">TEXT(AL13/AI13,"0.00%")</f>
        <v>50.00%</v>
      </c>
      <c r="AP13" s="10" t="str">
        <f t="shared" ref="AP13:AP17" si="11">TEXT(AL13/AJ13,"0.00%")</f>
        <v>100.00%</v>
      </c>
      <c r="AQ13" s="2" t="s">
        <v>69</v>
      </c>
    </row>
    <row r="14" spans="1:43">
      <c r="C14" s="10">
        <v>5</v>
      </c>
      <c r="D14" s="2" t="s">
        <v>12</v>
      </c>
      <c r="E14" s="10"/>
      <c r="F14" s="10"/>
      <c r="G14" s="10"/>
      <c r="H14" s="10" t="e">
        <f t="shared" si="7"/>
        <v>#DIV/0!</v>
      </c>
      <c r="I14" s="10" t="e">
        <f t="shared" si="8"/>
        <v>#DIV/0!</v>
      </c>
      <c r="L14" s="2" t="s">
        <v>48</v>
      </c>
      <c r="M14" s="10">
        <v>79</v>
      </c>
      <c r="N14" s="10">
        <v>166</v>
      </c>
      <c r="O14" s="10"/>
      <c r="P14" s="10">
        <v>74</v>
      </c>
      <c r="Q14" s="10">
        <v>92</v>
      </c>
      <c r="R14" s="10">
        <f t="shared" ref="R14:R22" si="12">M14-P14</f>
        <v>5</v>
      </c>
      <c r="S14" s="10" t="str">
        <f t="shared" ref="S14:S22" si="13">TEXT(P14/M14,"0.00%")</f>
        <v>93.67%</v>
      </c>
      <c r="T14" s="10" t="str">
        <f t="shared" ref="T14:T22" si="14">TEXT(P14/N14,"0.00%")</f>
        <v>44.58%</v>
      </c>
      <c r="W14" s="2" t="s">
        <v>48</v>
      </c>
      <c r="X14" s="10">
        <v>172</v>
      </c>
      <c r="Y14" s="10">
        <v>643</v>
      </c>
      <c r="Z14" s="10"/>
      <c r="AA14" s="10">
        <v>99</v>
      </c>
      <c r="AB14" s="10">
        <v>545</v>
      </c>
      <c r="AC14" s="10">
        <f t="shared" ref="AC14:AC22" si="15">X14-AA14</f>
        <v>73</v>
      </c>
      <c r="AD14" s="10" t="str">
        <f t="shared" ref="AD14:AD22" si="16">TEXT(AA14/X14,"0.00%")</f>
        <v>57.56%</v>
      </c>
      <c r="AE14" s="10" t="str">
        <f t="shared" ref="AE14:AE22" si="17">TEXT(AA14/Y14,"0.00%")</f>
        <v>15.40%</v>
      </c>
      <c r="AH14" s="2" t="s">
        <v>49</v>
      </c>
      <c r="AI14" s="10">
        <v>112</v>
      </c>
      <c r="AJ14" s="10">
        <v>189</v>
      </c>
      <c r="AK14" s="10"/>
      <c r="AL14" s="10">
        <v>46</v>
      </c>
      <c r="AM14" s="10">
        <f t="shared" ref="AM14:AM17" si="18">AJ14-AL14</f>
        <v>143</v>
      </c>
      <c r="AN14" s="10">
        <f t="shared" si="9"/>
        <v>66</v>
      </c>
      <c r="AO14" s="10" t="str">
        <f t="shared" si="10"/>
        <v>41.07%</v>
      </c>
      <c r="AP14" s="10" t="str">
        <f t="shared" si="11"/>
        <v>24.34%</v>
      </c>
      <c r="AQ14" s="2" t="s">
        <v>77</v>
      </c>
    </row>
    <row r="15" spans="1:43">
      <c r="C15" s="10">
        <v>3</v>
      </c>
      <c r="D15" s="2" t="s">
        <v>13</v>
      </c>
      <c r="E15" s="10"/>
      <c r="F15" s="10"/>
      <c r="G15" s="10"/>
      <c r="H15" s="10" t="e">
        <f t="shared" si="7"/>
        <v>#DIV/0!</v>
      </c>
      <c r="I15" s="10" t="e">
        <f t="shared" si="8"/>
        <v>#DIV/0!</v>
      </c>
      <c r="L15" s="2" t="s">
        <v>36</v>
      </c>
      <c r="M15" s="10">
        <v>692</v>
      </c>
      <c r="N15" s="10">
        <v>70</v>
      </c>
      <c r="O15" s="10"/>
      <c r="P15" s="10">
        <v>66</v>
      </c>
      <c r="Q15" s="10">
        <v>4</v>
      </c>
      <c r="R15" s="10">
        <f t="shared" si="12"/>
        <v>626</v>
      </c>
      <c r="S15" s="10" t="str">
        <f t="shared" si="13"/>
        <v>9.54%</v>
      </c>
      <c r="T15" s="10" t="str">
        <f t="shared" si="14"/>
        <v>94.29%</v>
      </c>
      <c r="W15" s="2" t="s">
        <v>36</v>
      </c>
      <c r="X15" s="10">
        <v>313</v>
      </c>
      <c r="Y15" s="10">
        <v>1307</v>
      </c>
      <c r="Z15" s="10"/>
      <c r="AA15" s="10">
        <v>169</v>
      </c>
      <c r="AB15" s="10">
        <v>1140</v>
      </c>
      <c r="AC15" s="10">
        <f>X16-AA15</f>
        <v>144</v>
      </c>
      <c r="AD15" s="10" t="str">
        <f>TEXT(AA15/X16,"0.00%")</f>
        <v>53.99%</v>
      </c>
      <c r="AE15" s="10" t="str">
        <f t="shared" si="17"/>
        <v>12.93%</v>
      </c>
      <c r="AF15" s="2" t="s">
        <v>62</v>
      </c>
      <c r="AH15" s="2" t="s">
        <v>50</v>
      </c>
      <c r="AI15" s="10">
        <v>198</v>
      </c>
      <c r="AJ15" s="10">
        <v>124</v>
      </c>
      <c r="AK15" s="10"/>
      <c r="AL15" s="10">
        <v>95</v>
      </c>
      <c r="AM15" s="10">
        <f t="shared" si="18"/>
        <v>29</v>
      </c>
      <c r="AN15" s="10">
        <f t="shared" si="9"/>
        <v>103</v>
      </c>
      <c r="AO15" s="10" t="str">
        <f t="shared" si="10"/>
        <v>47.98%</v>
      </c>
      <c r="AP15" s="10" t="str">
        <f t="shared" si="11"/>
        <v>76.61%</v>
      </c>
      <c r="AQ15" s="2" t="s">
        <v>92</v>
      </c>
    </row>
    <row r="16" spans="1:43">
      <c r="C16" s="10">
        <v>2</v>
      </c>
      <c r="D16" s="2" t="s">
        <v>15</v>
      </c>
      <c r="E16" s="10"/>
      <c r="F16" s="10"/>
      <c r="G16" s="10"/>
      <c r="H16" s="10" t="e">
        <f t="shared" si="7"/>
        <v>#DIV/0!</v>
      </c>
      <c r="I16" s="10" t="e">
        <f t="shared" si="8"/>
        <v>#DIV/0!</v>
      </c>
      <c r="L16" s="2" t="s">
        <v>49</v>
      </c>
      <c r="M16" s="10">
        <v>692</v>
      </c>
      <c r="N16" s="10">
        <v>342</v>
      </c>
      <c r="O16" s="10"/>
      <c r="P16" s="10">
        <v>142</v>
      </c>
      <c r="Q16" s="10">
        <v>200</v>
      </c>
      <c r="R16" s="10">
        <f t="shared" si="12"/>
        <v>550</v>
      </c>
      <c r="S16" s="10" t="str">
        <f t="shared" si="13"/>
        <v>20.52%</v>
      </c>
      <c r="T16" s="10" t="str">
        <f t="shared" si="14"/>
        <v>41.52%</v>
      </c>
      <c r="W16" s="2" t="s">
        <v>49</v>
      </c>
      <c r="X16" s="10">
        <v>313</v>
      </c>
      <c r="Y16" s="10">
        <v>1425</v>
      </c>
      <c r="Z16" s="10"/>
      <c r="AA16" s="10">
        <v>188</v>
      </c>
      <c r="AB16" s="10">
        <v>1239</v>
      </c>
      <c r="AC16" s="10">
        <f>X16-AA16</f>
        <v>125</v>
      </c>
      <c r="AD16" s="10" t="str">
        <f>TEXT(AA16/X16,"0.00%")</f>
        <v>60.06%</v>
      </c>
      <c r="AE16" s="10" t="str">
        <f t="shared" si="17"/>
        <v>13.19%</v>
      </c>
      <c r="AH16" s="2" t="s">
        <v>51</v>
      </c>
      <c r="AI16" s="10">
        <v>300</v>
      </c>
      <c r="AJ16" s="10">
        <v>92</v>
      </c>
      <c r="AK16" s="10"/>
      <c r="AL16" s="10">
        <v>90</v>
      </c>
      <c r="AM16" s="10">
        <f t="shared" si="18"/>
        <v>2</v>
      </c>
      <c r="AN16" s="10">
        <f t="shared" si="9"/>
        <v>210</v>
      </c>
      <c r="AO16" s="10" t="str">
        <f t="shared" si="10"/>
        <v>30.00%</v>
      </c>
      <c r="AP16" s="10" t="str">
        <f t="shared" si="11"/>
        <v>97.83%</v>
      </c>
      <c r="AQ16" s="2" t="s">
        <v>95</v>
      </c>
    </row>
    <row r="17" spans="1:43">
      <c r="C17" s="10">
        <v>17</v>
      </c>
      <c r="D17" s="2" t="s">
        <v>18</v>
      </c>
      <c r="E17" s="10"/>
      <c r="F17" s="10"/>
      <c r="G17" s="10"/>
      <c r="H17" s="10" t="e">
        <f t="shared" si="7"/>
        <v>#DIV/0!</v>
      </c>
      <c r="I17" s="10" t="e">
        <f t="shared" si="8"/>
        <v>#DIV/0!</v>
      </c>
      <c r="L17" s="2" t="s">
        <v>37</v>
      </c>
      <c r="M17" s="10">
        <v>217</v>
      </c>
      <c r="N17" s="10">
        <v>90</v>
      </c>
      <c r="O17" s="10"/>
      <c r="P17" s="10">
        <v>83</v>
      </c>
      <c r="Q17" s="10">
        <v>7</v>
      </c>
      <c r="R17" s="10">
        <f t="shared" si="12"/>
        <v>134</v>
      </c>
      <c r="S17" s="10" t="str">
        <f t="shared" si="13"/>
        <v>38.25%</v>
      </c>
      <c r="T17" s="10" t="str">
        <f t="shared" si="14"/>
        <v>92.22%</v>
      </c>
      <c r="W17" s="2" t="s">
        <v>37</v>
      </c>
      <c r="X17" s="10">
        <v>510</v>
      </c>
      <c r="Y17" s="10">
        <v>1493</v>
      </c>
      <c r="Z17" s="10"/>
      <c r="AA17" s="10">
        <v>240</v>
      </c>
      <c r="AB17" s="10">
        <v>1257</v>
      </c>
      <c r="AC17" s="10">
        <f t="shared" si="15"/>
        <v>270</v>
      </c>
      <c r="AD17" s="10" t="str">
        <f t="shared" si="16"/>
        <v>47.06%</v>
      </c>
      <c r="AE17" s="10" t="str">
        <f t="shared" si="17"/>
        <v>16.08%</v>
      </c>
      <c r="AF17" s="2" t="s">
        <v>61</v>
      </c>
      <c r="AH17" s="2" t="s">
        <v>52</v>
      </c>
      <c r="AI17" s="10">
        <v>349</v>
      </c>
      <c r="AJ17" s="10">
        <v>152</v>
      </c>
      <c r="AK17" s="10"/>
      <c r="AL17" s="10">
        <v>140</v>
      </c>
      <c r="AM17" s="10">
        <f t="shared" si="18"/>
        <v>12</v>
      </c>
      <c r="AN17" s="10">
        <f t="shared" si="9"/>
        <v>209</v>
      </c>
      <c r="AO17" s="10" t="str">
        <f t="shared" si="10"/>
        <v>40.11%</v>
      </c>
      <c r="AP17" s="10" t="str">
        <f t="shared" si="11"/>
        <v>92.11%</v>
      </c>
      <c r="AQ17" s="2" t="s">
        <v>124</v>
      </c>
    </row>
    <row r="18" spans="1:43">
      <c r="C18" s="10">
        <v>739</v>
      </c>
      <c r="D18" s="2" t="s">
        <v>16</v>
      </c>
      <c r="E18" s="10"/>
      <c r="F18" s="10"/>
      <c r="G18" s="10"/>
      <c r="H18" s="10"/>
      <c r="L18" s="2" t="s">
        <v>50</v>
      </c>
      <c r="M18" s="10">
        <v>217</v>
      </c>
      <c r="N18" s="10">
        <v>494</v>
      </c>
      <c r="O18" s="10"/>
      <c r="P18" s="10">
        <v>189</v>
      </c>
      <c r="Q18" s="10">
        <v>305</v>
      </c>
      <c r="R18" s="10">
        <f t="shared" si="12"/>
        <v>28</v>
      </c>
      <c r="S18" s="10" t="str">
        <f t="shared" si="13"/>
        <v>87.10%</v>
      </c>
      <c r="T18" s="10" t="str">
        <f t="shared" si="14"/>
        <v>38.26%</v>
      </c>
      <c r="W18" s="2" t="s">
        <v>50</v>
      </c>
      <c r="X18" s="10">
        <v>510</v>
      </c>
      <c r="Y18" s="10">
        <v>1720</v>
      </c>
      <c r="Z18" s="10"/>
      <c r="AA18" s="10">
        <v>255</v>
      </c>
      <c r="AB18" s="10">
        <v>1467</v>
      </c>
      <c r="AC18" s="10">
        <f t="shared" si="15"/>
        <v>255</v>
      </c>
      <c r="AD18" s="10" t="str">
        <f t="shared" si="16"/>
        <v>50.00%</v>
      </c>
      <c r="AE18" s="10" t="str">
        <f t="shared" si="17"/>
        <v>14.83%</v>
      </c>
      <c r="AI18" s="10"/>
      <c r="AJ18" s="10"/>
      <c r="AK18" s="10"/>
      <c r="AL18" s="10"/>
      <c r="AM18" s="10"/>
      <c r="AN18" s="10"/>
      <c r="AO18" s="10"/>
      <c r="AP18" s="10"/>
    </row>
    <row r="19" spans="1:43">
      <c r="C19" s="10">
        <v>4</v>
      </c>
      <c r="D19" s="2" t="s">
        <v>28</v>
      </c>
      <c r="E19" s="10"/>
      <c r="F19" s="10"/>
      <c r="G19" s="10"/>
      <c r="H19" s="10"/>
      <c r="L19" s="2" t="s">
        <v>34</v>
      </c>
      <c r="M19" s="10">
        <v>300</v>
      </c>
      <c r="N19" s="10">
        <v>117</v>
      </c>
      <c r="O19" s="10"/>
      <c r="P19" s="10">
        <v>111</v>
      </c>
      <c r="Q19" s="10">
        <v>6</v>
      </c>
      <c r="R19" s="10">
        <f t="shared" si="12"/>
        <v>189</v>
      </c>
      <c r="S19" s="10" t="str">
        <f t="shared" si="13"/>
        <v>37.00%</v>
      </c>
      <c r="T19" s="10" t="str">
        <f t="shared" si="14"/>
        <v>94.87%</v>
      </c>
      <c r="W19" s="2" t="s">
        <v>34</v>
      </c>
      <c r="X19" s="10">
        <v>717</v>
      </c>
      <c r="Y19" s="10">
        <v>2057</v>
      </c>
      <c r="Z19" s="10"/>
      <c r="AA19" s="10">
        <v>329</v>
      </c>
      <c r="AB19" s="10">
        <v>1730</v>
      </c>
      <c r="AC19" s="10">
        <f t="shared" si="15"/>
        <v>388</v>
      </c>
      <c r="AD19" s="10" t="str">
        <f t="shared" si="16"/>
        <v>45.89%</v>
      </c>
      <c r="AE19" s="10" t="str">
        <f t="shared" si="17"/>
        <v>15.99%</v>
      </c>
      <c r="AF19" s="2" t="s">
        <v>60</v>
      </c>
      <c r="AI19" s="10"/>
      <c r="AJ19" s="10"/>
      <c r="AK19" s="10"/>
      <c r="AL19" s="10"/>
      <c r="AM19" s="10"/>
      <c r="AN19" s="10"/>
      <c r="AO19" s="10"/>
      <c r="AP19" s="10"/>
    </row>
    <row r="20" spans="1:43">
      <c r="C20" s="10">
        <f>SUM(C3:C19)</f>
        <v>5764</v>
      </c>
      <c r="L20" s="2" t="s">
        <v>51</v>
      </c>
      <c r="M20" s="10">
        <v>300</v>
      </c>
      <c r="N20" s="10">
        <v>673</v>
      </c>
      <c r="O20" s="10"/>
      <c r="P20" s="10">
        <v>247</v>
      </c>
      <c r="Q20" s="10">
        <v>426</v>
      </c>
      <c r="R20" s="10">
        <f t="shared" si="12"/>
        <v>53</v>
      </c>
      <c r="S20" s="10" t="str">
        <f t="shared" si="13"/>
        <v>82.33%</v>
      </c>
      <c r="T20" s="10" t="str">
        <f t="shared" si="14"/>
        <v>36.70%</v>
      </c>
      <c r="W20" s="2" t="s">
        <v>51</v>
      </c>
      <c r="X20" s="10">
        <v>717</v>
      </c>
      <c r="Y20" s="10">
        <v>2360</v>
      </c>
      <c r="Z20" s="10"/>
      <c r="AA20" s="10">
        <v>349</v>
      </c>
      <c r="AB20" s="10">
        <v>2011</v>
      </c>
      <c r="AC20" s="10">
        <f t="shared" si="15"/>
        <v>368</v>
      </c>
      <c r="AD20" s="10" t="str">
        <f t="shared" si="16"/>
        <v>48.68%</v>
      </c>
      <c r="AE20" s="10" t="str">
        <f t="shared" si="17"/>
        <v>14.79%</v>
      </c>
      <c r="AH20" s="4" t="s">
        <v>68</v>
      </c>
    </row>
    <row r="21" spans="1:43">
      <c r="L21" s="2" t="s">
        <v>38</v>
      </c>
      <c r="M21" s="10">
        <v>350</v>
      </c>
      <c r="N21" s="10">
        <v>168</v>
      </c>
      <c r="O21" s="10"/>
      <c r="P21" s="10">
        <v>150</v>
      </c>
      <c r="Q21" s="10">
        <v>18</v>
      </c>
      <c r="R21" s="10">
        <f t="shared" si="12"/>
        <v>200</v>
      </c>
      <c r="S21" s="10" t="str">
        <f t="shared" si="13"/>
        <v>42.86%</v>
      </c>
      <c r="T21" s="10" t="str">
        <f t="shared" si="14"/>
        <v>89.29%</v>
      </c>
      <c r="W21" s="2" t="s">
        <v>38</v>
      </c>
      <c r="X21" s="10">
        <v>868</v>
      </c>
      <c r="Y21" s="10">
        <v>2473</v>
      </c>
      <c r="Z21" s="10"/>
      <c r="AA21" s="10">
        <v>392</v>
      </c>
      <c r="AB21" s="10">
        <v>2083</v>
      </c>
      <c r="AC21" s="10">
        <f t="shared" si="15"/>
        <v>476</v>
      </c>
      <c r="AD21" s="10" t="str">
        <f t="shared" si="16"/>
        <v>45.16%</v>
      </c>
      <c r="AE21" s="10" t="str">
        <f t="shared" si="17"/>
        <v>15.85%</v>
      </c>
      <c r="AF21" s="2" t="s">
        <v>59</v>
      </c>
      <c r="AH21" s="6" t="s">
        <v>0</v>
      </c>
      <c r="AI21" s="6" t="s">
        <v>1</v>
      </c>
      <c r="AJ21" s="6" t="s">
        <v>33</v>
      </c>
      <c r="AK21" s="10"/>
      <c r="AL21" s="8" t="s">
        <v>22</v>
      </c>
      <c r="AM21" s="8" t="s">
        <v>23</v>
      </c>
      <c r="AN21" s="8" t="s">
        <v>24</v>
      </c>
      <c r="AO21" s="12" t="s">
        <v>20</v>
      </c>
      <c r="AP21" s="12" t="s">
        <v>21</v>
      </c>
    </row>
    <row r="22" spans="1:43">
      <c r="L22" s="2" t="s">
        <v>52</v>
      </c>
      <c r="M22" s="10">
        <v>350</v>
      </c>
      <c r="N22" s="10">
        <v>789</v>
      </c>
      <c r="O22" s="10"/>
      <c r="P22" s="10">
        <v>313</v>
      </c>
      <c r="Q22" s="10">
        <v>476</v>
      </c>
      <c r="R22" s="10">
        <f t="shared" si="12"/>
        <v>37</v>
      </c>
      <c r="S22" s="10" t="str">
        <f t="shared" si="13"/>
        <v>89.43%</v>
      </c>
      <c r="T22" s="10" t="str">
        <f t="shared" si="14"/>
        <v>39.67%</v>
      </c>
      <c r="W22" s="2" t="s">
        <v>52</v>
      </c>
      <c r="X22" s="10">
        <v>868</v>
      </c>
      <c r="Y22" s="10">
        <v>2846</v>
      </c>
      <c r="Z22" s="10"/>
      <c r="AA22" s="10">
        <v>416</v>
      </c>
      <c r="AB22" s="10">
        <v>2432</v>
      </c>
      <c r="AC22" s="10">
        <f t="shared" si="15"/>
        <v>452</v>
      </c>
      <c r="AD22" s="10" t="str">
        <f t="shared" si="16"/>
        <v>47.93%</v>
      </c>
      <c r="AE22" s="10" t="str">
        <f t="shared" si="17"/>
        <v>14.62%</v>
      </c>
      <c r="AH22" s="2" t="s">
        <v>48</v>
      </c>
      <c r="AI22" s="10">
        <v>64</v>
      </c>
      <c r="AJ22" s="10">
        <v>89</v>
      </c>
      <c r="AK22" s="10"/>
      <c r="AL22" s="10">
        <v>31</v>
      </c>
      <c r="AM22" s="10">
        <f>AJ22-AL22</f>
        <v>58</v>
      </c>
      <c r="AN22" s="10">
        <f t="shared" ref="AN22:AN26" si="19">AI22-AL22</f>
        <v>33</v>
      </c>
      <c r="AO22" s="10" t="str">
        <f t="shared" ref="AO22:AO26" si="20">TEXT(AL22/AI22,"0.00%")</f>
        <v>48.44%</v>
      </c>
      <c r="AP22" s="10" t="str">
        <f t="shared" ref="AP22:AP26" si="21">TEXT(AL22/AJ22,"0.00%")</f>
        <v>34.83%</v>
      </c>
      <c r="AQ22" s="2" t="s">
        <v>80</v>
      </c>
    </row>
    <row r="23" spans="1:43">
      <c r="A23" s="4" t="s">
        <v>32</v>
      </c>
      <c r="AH23" s="2" t="s">
        <v>49</v>
      </c>
      <c r="AI23" s="10">
        <v>132</v>
      </c>
      <c r="AJ23" s="10">
        <v>347</v>
      </c>
      <c r="AK23" s="10"/>
      <c r="AL23" s="10">
        <v>100</v>
      </c>
      <c r="AM23" s="10">
        <f t="shared" ref="AM23:AM26" si="22">AJ23-AL23</f>
        <v>247</v>
      </c>
      <c r="AN23" s="10">
        <f t="shared" si="19"/>
        <v>32</v>
      </c>
      <c r="AO23" s="10" t="str">
        <f t="shared" si="20"/>
        <v>75.76%</v>
      </c>
      <c r="AP23" s="10" t="str">
        <f t="shared" si="21"/>
        <v>28.82%</v>
      </c>
      <c r="AQ23" s="2" t="s">
        <v>76</v>
      </c>
    </row>
    <row r="24" spans="1:43">
      <c r="A24" s="6" t="s">
        <v>0</v>
      </c>
      <c r="B24" s="6" t="s">
        <v>1</v>
      </c>
      <c r="C24" s="6" t="s">
        <v>33</v>
      </c>
      <c r="D24" s="10"/>
      <c r="E24" s="8" t="s">
        <v>22</v>
      </c>
      <c r="F24" s="8" t="s">
        <v>23</v>
      </c>
      <c r="G24" s="8" t="s">
        <v>24</v>
      </c>
      <c r="H24" s="12" t="s">
        <v>20</v>
      </c>
      <c r="I24" s="12" t="s">
        <v>21</v>
      </c>
      <c r="AH24" s="2" t="s">
        <v>50</v>
      </c>
      <c r="AI24" s="10">
        <v>151</v>
      </c>
      <c r="AJ24" s="10">
        <v>568</v>
      </c>
      <c r="AK24" s="10"/>
      <c r="AL24" s="10">
        <v>104</v>
      </c>
      <c r="AM24" s="10">
        <f t="shared" si="22"/>
        <v>464</v>
      </c>
      <c r="AN24" s="10">
        <f t="shared" si="19"/>
        <v>47</v>
      </c>
      <c r="AO24" s="10" t="str">
        <f t="shared" si="20"/>
        <v>68.87%</v>
      </c>
      <c r="AP24" s="10" t="str">
        <f t="shared" si="21"/>
        <v>18.31%</v>
      </c>
      <c r="AQ24" s="2" t="s">
        <v>93</v>
      </c>
    </row>
    <row r="25" spans="1:43">
      <c r="A25" s="2" t="s">
        <v>35</v>
      </c>
      <c r="B25" s="10">
        <v>79</v>
      </c>
      <c r="C25" s="10">
        <v>7</v>
      </c>
      <c r="E25" s="10">
        <v>6</v>
      </c>
      <c r="F25" s="10">
        <v>1</v>
      </c>
      <c r="G25" s="10">
        <f>B25-E25</f>
        <v>73</v>
      </c>
      <c r="H25" s="10" t="str">
        <f>TEXT(E25/B25,"0.00%")</f>
        <v>7.59%</v>
      </c>
      <c r="I25" s="10" t="str">
        <f>TEXT(E25/(E25+F25),"0.00%")</f>
        <v>85.71%</v>
      </c>
      <c r="AH25" s="2" t="s">
        <v>51</v>
      </c>
      <c r="AI25" s="10">
        <v>289</v>
      </c>
      <c r="AJ25" s="10">
        <v>311</v>
      </c>
      <c r="AK25" s="10"/>
      <c r="AL25" s="10">
        <v>173</v>
      </c>
      <c r="AM25" s="10">
        <f t="shared" si="22"/>
        <v>138</v>
      </c>
      <c r="AN25" s="10">
        <f t="shared" si="19"/>
        <v>116</v>
      </c>
      <c r="AO25" s="10" t="str">
        <f t="shared" si="20"/>
        <v>59.86%</v>
      </c>
      <c r="AP25" s="10" t="str">
        <f t="shared" si="21"/>
        <v>55.63%</v>
      </c>
      <c r="AQ25" s="2" t="s">
        <v>94</v>
      </c>
    </row>
    <row r="26" spans="1:43">
      <c r="A26" s="2" t="s">
        <v>48</v>
      </c>
      <c r="B26" s="10">
        <v>79</v>
      </c>
      <c r="C26" s="10">
        <v>143</v>
      </c>
      <c r="D26" s="10"/>
      <c r="E26" s="10">
        <v>45</v>
      </c>
      <c r="F26" s="10">
        <v>98</v>
      </c>
      <c r="G26" s="10">
        <f t="shared" ref="G26:G34" si="23">B26-E26</f>
        <v>34</v>
      </c>
      <c r="H26" s="10" t="str">
        <f t="shared" ref="H26:H34" si="24">TEXT(E26/B26,"0.00%")</f>
        <v>56.96%</v>
      </c>
      <c r="I26" s="10" t="str">
        <f t="shared" ref="I26:I34" si="25">TEXT(E26/(E26+F26),"0.00%")</f>
        <v>31.47%</v>
      </c>
      <c r="AH26" s="2" t="s">
        <v>52</v>
      </c>
      <c r="AI26" s="10">
        <v>364</v>
      </c>
      <c r="AJ26" s="10">
        <v>566</v>
      </c>
      <c r="AK26" s="10"/>
      <c r="AL26" s="10">
        <v>253</v>
      </c>
      <c r="AM26" s="10">
        <f t="shared" si="22"/>
        <v>313</v>
      </c>
      <c r="AN26" s="10">
        <f t="shared" si="19"/>
        <v>111</v>
      </c>
      <c r="AO26" s="10" t="str">
        <f t="shared" si="20"/>
        <v>69.51%</v>
      </c>
      <c r="AP26" s="10" t="str">
        <f t="shared" si="21"/>
        <v>44.70%</v>
      </c>
      <c r="AQ26" s="2" t="s">
        <v>120</v>
      </c>
    </row>
    <row r="27" spans="1:43">
      <c r="A27" s="2" t="s">
        <v>36</v>
      </c>
      <c r="B27" s="10">
        <v>157</v>
      </c>
      <c r="C27" s="10">
        <v>6</v>
      </c>
      <c r="D27" s="10"/>
      <c r="E27" s="10">
        <v>6</v>
      </c>
      <c r="F27" s="10">
        <v>0</v>
      </c>
      <c r="G27" s="10">
        <f t="shared" si="23"/>
        <v>151</v>
      </c>
      <c r="H27" s="10" t="str">
        <f t="shared" si="24"/>
        <v>3.82%</v>
      </c>
      <c r="I27" s="10" t="str">
        <f t="shared" si="25"/>
        <v>100.00%</v>
      </c>
    </row>
    <row r="28" spans="1:43">
      <c r="A28" s="2" t="s">
        <v>49</v>
      </c>
      <c r="B28" s="10">
        <v>157</v>
      </c>
      <c r="C28" s="10">
        <v>268</v>
      </c>
      <c r="D28" s="10"/>
      <c r="E28" s="10">
        <v>69</v>
      </c>
      <c r="F28" s="10">
        <v>199</v>
      </c>
      <c r="G28" s="10">
        <f t="shared" si="23"/>
        <v>88</v>
      </c>
      <c r="H28" s="10" t="str">
        <f t="shared" si="24"/>
        <v>43.95%</v>
      </c>
      <c r="I28" s="10" t="str">
        <f t="shared" si="25"/>
        <v>25.75%</v>
      </c>
    </row>
    <row r="29" spans="1:43">
      <c r="A29" s="2" t="s">
        <v>37</v>
      </c>
      <c r="B29" s="10">
        <v>217</v>
      </c>
      <c r="C29" s="10">
        <v>7</v>
      </c>
      <c r="D29" s="10"/>
      <c r="E29" s="10">
        <v>5</v>
      </c>
      <c r="F29" s="10">
        <v>2</v>
      </c>
      <c r="G29" s="10">
        <f t="shared" si="23"/>
        <v>212</v>
      </c>
      <c r="H29" s="10" t="str">
        <f t="shared" si="24"/>
        <v>2.30%</v>
      </c>
      <c r="I29" s="10" t="str">
        <f t="shared" si="25"/>
        <v>71.43%</v>
      </c>
      <c r="AH29" s="15" t="s">
        <v>73</v>
      </c>
    </row>
    <row r="30" spans="1:43">
      <c r="A30" s="2" t="s">
        <v>50</v>
      </c>
      <c r="B30" s="10">
        <v>217</v>
      </c>
      <c r="C30" s="10">
        <v>376</v>
      </c>
      <c r="D30" s="10"/>
      <c r="E30" s="10">
        <v>73</v>
      </c>
      <c r="F30" s="10">
        <v>303</v>
      </c>
      <c r="G30" s="10">
        <f t="shared" si="23"/>
        <v>144</v>
      </c>
      <c r="H30" s="10" t="str">
        <f t="shared" si="24"/>
        <v>33.64%</v>
      </c>
      <c r="I30" s="10" t="str">
        <f t="shared" si="25"/>
        <v>19.41%</v>
      </c>
      <c r="AH30" s="4" t="s">
        <v>32</v>
      </c>
    </row>
    <row r="31" spans="1:43">
      <c r="A31" s="2" t="s">
        <v>34</v>
      </c>
      <c r="B31" s="10">
        <v>300</v>
      </c>
      <c r="C31" s="10">
        <v>10</v>
      </c>
      <c r="D31" s="10"/>
      <c r="E31" s="10">
        <v>8</v>
      </c>
      <c r="F31" s="10">
        <v>2</v>
      </c>
      <c r="G31" s="10">
        <f t="shared" si="23"/>
        <v>292</v>
      </c>
      <c r="H31" s="10" t="str">
        <f t="shared" si="24"/>
        <v>2.67%</v>
      </c>
      <c r="I31" s="10" t="str">
        <f t="shared" si="25"/>
        <v>80.00%</v>
      </c>
      <c r="AH31" s="6" t="s">
        <v>0</v>
      </c>
      <c r="AI31" s="6" t="s">
        <v>1</v>
      </c>
      <c r="AJ31" s="6" t="s">
        <v>33</v>
      </c>
      <c r="AK31" s="10"/>
      <c r="AL31" s="8" t="s">
        <v>22</v>
      </c>
      <c r="AM31" s="8" t="s">
        <v>23</v>
      </c>
      <c r="AN31" s="8" t="s">
        <v>24</v>
      </c>
      <c r="AO31" s="12" t="s">
        <v>20</v>
      </c>
      <c r="AP31" s="12" t="s">
        <v>21</v>
      </c>
    </row>
    <row r="32" spans="1:43">
      <c r="A32" s="2" t="s">
        <v>51</v>
      </c>
      <c r="B32" s="10">
        <v>300</v>
      </c>
      <c r="C32" s="10">
        <v>530</v>
      </c>
      <c r="D32" s="10"/>
      <c r="E32" s="10">
        <v>108</v>
      </c>
      <c r="F32" s="10">
        <v>422</v>
      </c>
      <c r="G32" s="10">
        <f t="shared" si="23"/>
        <v>192</v>
      </c>
      <c r="H32" s="10" t="str">
        <f t="shared" si="24"/>
        <v>36.00%</v>
      </c>
      <c r="I32" s="10" t="str">
        <f t="shared" si="25"/>
        <v>20.38%</v>
      </c>
      <c r="AH32" s="2" t="s">
        <v>48</v>
      </c>
      <c r="AI32" s="10">
        <v>78</v>
      </c>
      <c r="AJ32" s="10">
        <v>41</v>
      </c>
      <c r="AK32" s="10"/>
      <c r="AL32" s="10">
        <v>35</v>
      </c>
      <c r="AM32" s="10">
        <f>AJ32-AL32</f>
        <v>6</v>
      </c>
      <c r="AN32" s="10">
        <f t="shared" ref="AN32:AN36" si="26">AI32-AL32</f>
        <v>43</v>
      </c>
      <c r="AO32" s="10" t="str">
        <f t="shared" ref="AO32:AO36" si="27">TEXT(AL32/AI32,"0.00%")</f>
        <v>44.87%</v>
      </c>
      <c r="AP32" s="10" t="str">
        <f t="shared" ref="AP32:AP36" si="28">TEXT(AL32/AJ32,"0.00%")</f>
        <v>85.37%</v>
      </c>
      <c r="AQ32" s="2" t="s">
        <v>81</v>
      </c>
    </row>
    <row r="33" spans="1:43">
      <c r="A33" s="2" t="s">
        <v>38</v>
      </c>
      <c r="B33" s="10">
        <v>350</v>
      </c>
      <c r="C33" s="10">
        <v>21</v>
      </c>
      <c r="D33" s="10"/>
      <c r="E33" s="10">
        <v>16</v>
      </c>
      <c r="F33" s="10">
        <v>5</v>
      </c>
      <c r="G33" s="10">
        <f t="shared" si="23"/>
        <v>334</v>
      </c>
      <c r="H33" s="10" t="str">
        <f t="shared" si="24"/>
        <v>4.57%</v>
      </c>
      <c r="I33" s="10" t="str">
        <f t="shared" si="25"/>
        <v>76.19%</v>
      </c>
      <c r="AH33" s="2" t="s">
        <v>49</v>
      </c>
      <c r="AI33" s="10">
        <v>153</v>
      </c>
      <c r="AJ33" s="10">
        <v>72</v>
      </c>
      <c r="AK33" s="10"/>
      <c r="AL33" s="10">
        <v>68</v>
      </c>
      <c r="AM33" s="10">
        <f t="shared" ref="AM33:AM36" si="29">AJ33-AL33</f>
        <v>4</v>
      </c>
      <c r="AN33" s="10">
        <f t="shared" si="26"/>
        <v>85</v>
      </c>
      <c r="AO33" s="10" t="str">
        <f t="shared" si="27"/>
        <v>44.44%</v>
      </c>
      <c r="AP33" s="10" t="str">
        <f t="shared" si="28"/>
        <v>94.44%</v>
      </c>
      <c r="AQ33" s="2" t="s">
        <v>87</v>
      </c>
    </row>
    <row r="34" spans="1:43">
      <c r="A34" s="2" t="s">
        <v>52</v>
      </c>
      <c r="B34" s="10">
        <v>350</v>
      </c>
      <c r="C34" s="10">
        <v>605</v>
      </c>
      <c r="D34" s="10"/>
      <c r="E34" s="10">
        <v>134</v>
      </c>
      <c r="F34" s="10">
        <v>471</v>
      </c>
      <c r="G34" s="10">
        <f t="shared" si="23"/>
        <v>216</v>
      </c>
      <c r="H34" s="10" t="str">
        <f t="shared" si="24"/>
        <v>38.29%</v>
      </c>
      <c r="I34" s="10" t="str">
        <f t="shared" si="25"/>
        <v>22.15%</v>
      </c>
      <c r="AH34" s="2" t="s">
        <v>50</v>
      </c>
      <c r="AI34" s="10">
        <v>216</v>
      </c>
      <c r="AJ34" s="10">
        <v>78</v>
      </c>
      <c r="AK34" s="10"/>
      <c r="AL34" s="10">
        <v>75</v>
      </c>
      <c r="AM34" s="10">
        <f t="shared" si="29"/>
        <v>3</v>
      </c>
      <c r="AN34" s="10">
        <f t="shared" si="26"/>
        <v>141</v>
      </c>
      <c r="AO34" s="10" t="str">
        <f t="shared" si="27"/>
        <v>34.72%</v>
      </c>
      <c r="AP34" s="10" t="str">
        <f t="shared" si="28"/>
        <v>96.15%</v>
      </c>
      <c r="AQ34" s="2" t="s">
        <v>90</v>
      </c>
    </row>
    <row r="35" spans="1:43">
      <c r="G35" s="10"/>
      <c r="AH35" s="2" t="s">
        <v>51</v>
      </c>
      <c r="AI35" s="10">
        <v>299</v>
      </c>
      <c r="AJ35" s="10">
        <v>125</v>
      </c>
      <c r="AK35" s="10"/>
      <c r="AL35" s="10">
        <v>119</v>
      </c>
      <c r="AM35" s="10">
        <f t="shared" si="29"/>
        <v>6</v>
      </c>
      <c r="AN35" s="10">
        <f t="shared" si="26"/>
        <v>180</v>
      </c>
      <c r="AO35" s="10" t="str">
        <f t="shared" si="27"/>
        <v>39.80%</v>
      </c>
      <c r="AP35" s="10" t="str">
        <f t="shared" si="28"/>
        <v>95.20%</v>
      </c>
      <c r="AQ35" s="2" t="s">
        <v>106</v>
      </c>
    </row>
    <row r="36" spans="1:43">
      <c r="G36" s="10"/>
      <c r="AH36" s="2" t="s">
        <v>52</v>
      </c>
      <c r="AI36" s="10">
        <v>348</v>
      </c>
      <c r="AJ36" s="10">
        <v>153</v>
      </c>
      <c r="AK36" s="10"/>
      <c r="AL36" s="10">
        <v>144</v>
      </c>
      <c r="AM36" s="10">
        <f t="shared" si="29"/>
        <v>9</v>
      </c>
      <c r="AN36" s="10">
        <f t="shared" si="26"/>
        <v>204</v>
      </c>
      <c r="AO36" s="10" t="str">
        <f t="shared" si="27"/>
        <v>41.38%</v>
      </c>
      <c r="AP36" s="10" t="str">
        <f t="shared" si="28"/>
        <v>94.12%</v>
      </c>
      <c r="AQ36" s="2" t="s">
        <v>123</v>
      </c>
    </row>
    <row r="37" spans="1:43">
      <c r="G37" s="10"/>
      <c r="AI37" s="10"/>
      <c r="AJ37" s="10"/>
      <c r="AK37" s="10"/>
      <c r="AL37" s="10"/>
      <c r="AM37" s="10"/>
      <c r="AN37" s="10"/>
      <c r="AO37" s="10"/>
      <c r="AP37" s="10"/>
    </row>
    <row r="38" spans="1:43">
      <c r="G38" s="10"/>
      <c r="AI38" s="10"/>
      <c r="AJ38" s="10"/>
      <c r="AK38" s="10"/>
      <c r="AL38" s="10"/>
      <c r="AM38" s="10"/>
      <c r="AN38" s="10"/>
      <c r="AO38" s="10"/>
      <c r="AP38" s="10"/>
    </row>
    <row r="39" spans="1:43">
      <c r="AH39" s="4" t="s">
        <v>68</v>
      </c>
    </row>
    <row r="40" spans="1:43">
      <c r="AH40" s="6" t="s">
        <v>0</v>
      </c>
      <c r="AI40" s="6" t="s">
        <v>1</v>
      </c>
      <c r="AJ40" s="6" t="s">
        <v>33</v>
      </c>
      <c r="AK40" s="10"/>
      <c r="AL40" s="8" t="s">
        <v>22</v>
      </c>
      <c r="AM40" s="8" t="s">
        <v>23</v>
      </c>
      <c r="AN40" s="8" t="s">
        <v>24</v>
      </c>
      <c r="AO40" s="12" t="s">
        <v>20</v>
      </c>
      <c r="AP40" s="12" t="s">
        <v>21</v>
      </c>
    </row>
    <row r="41" spans="1:43">
      <c r="AH41" s="2" t="s">
        <v>48</v>
      </c>
      <c r="AI41" s="10">
        <v>65</v>
      </c>
      <c r="AJ41" s="10">
        <v>82</v>
      </c>
      <c r="AK41" s="10"/>
      <c r="AL41" s="10">
        <v>32</v>
      </c>
      <c r="AM41" s="10">
        <f>AJ41-AL41</f>
        <v>50</v>
      </c>
      <c r="AN41" s="10">
        <f t="shared" ref="AN41:AN45" si="30">AI41-AL41</f>
        <v>33</v>
      </c>
      <c r="AO41" s="10" t="str">
        <f t="shared" ref="AO41:AO45" si="31">TEXT(AL41/AI41,"0.00%")</f>
        <v>49.23%</v>
      </c>
      <c r="AP41" s="10" t="str">
        <f t="shared" ref="AP41:AP45" si="32">TEXT(AL41/AJ41,"0.00%")</f>
        <v>39.02%</v>
      </c>
      <c r="AQ41" s="2" t="s">
        <v>83</v>
      </c>
    </row>
    <row r="42" spans="1:43">
      <c r="AH42" s="2" t="s">
        <v>49</v>
      </c>
      <c r="AI42" s="10">
        <v>132</v>
      </c>
      <c r="AJ42" s="10">
        <v>266</v>
      </c>
      <c r="AK42" s="10"/>
      <c r="AL42" s="10">
        <v>89</v>
      </c>
      <c r="AM42" s="10">
        <f t="shared" ref="AM42:AM45" si="33">AJ42-AL42</f>
        <v>177</v>
      </c>
      <c r="AN42" s="10">
        <f t="shared" si="30"/>
        <v>43</v>
      </c>
      <c r="AO42" s="10" t="str">
        <f t="shared" si="31"/>
        <v>67.42%</v>
      </c>
      <c r="AP42" s="10" t="str">
        <f t="shared" si="32"/>
        <v>33.46%</v>
      </c>
      <c r="AQ42" s="2" t="s">
        <v>84</v>
      </c>
    </row>
    <row r="43" spans="1:43">
      <c r="AH43" s="2" t="s">
        <v>50</v>
      </c>
      <c r="AI43" s="10">
        <v>195</v>
      </c>
      <c r="AJ43" s="10">
        <v>239</v>
      </c>
      <c r="AK43" s="10"/>
      <c r="AL43" s="10">
        <v>123</v>
      </c>
      <c r="AM43" s="10">
        <f t="shared" si="33"/>
        <v>116</v>
      </c>
      <c r="AN43" s="10">
        <f t="shared" si="30"/>
        <v>72</v>
      </c>
      <c r="AO43" s="10" t="str">
        <f t="shared" si="31"/>
        <v>63.08%</v>
      </c>
      <c r="AP43" s="10" t="str">
        <f t="shared" si="32"/>
        <v>51.46%</v>
      </c>
      <c r="AQ43" s="2" t="s">
        <v>91</v>
      </c>
    </row>
    <row r="44" spans="1:43">
      <c r="AH44" s="2" t="s">
        <v>51</v>
      </c>
      <c r="AI44" s="10">
        <v>277</v>
      </c>
      <c r="AJ44" s="10">
        <v>398</v>
      </c>
      <c r="AK44" s="10"/>
      <c r="AL44" s="10">
        <v>170</v>
      </c>
      <c r="AM44" s="10">
        <f t="shared" si="33"/>
        <v>228</v>
      </c>
      <c r="AN44" s="10">
        <f t="shared" si="30"/>
        <v>107</v>
      </c>
      <c r="AO44" s="10" t="str">
        <f t="shared" si="31"/>
        <v>61.37%</v>
      </c>
      <c r="AP44" s="10" t="str">
        <f t="shared" si="32"/>
        <v>42.71%</v>
      </c>
      <c r="AQ44" s="2" t="s">
        <v>107</v>
      </c>
    </row>
    <row r="45" spans="1:43">
      <c r="AH45" s="2" t="s">
        <v>52</v>
      </c>
      <c r="AI45" s="10">
        <v>364</v>
      </c>
      <c r="AJ45" s="10">
        <v>439</v>
      </c>
      <c r="AK45" s="10"/>
      <c r="AL45" s="10">
        <v>257</v>
      </c>
      <c r="AM45" s="10">
        <f t="shared" si="33"/>
        <v>182</v>
      </c>
      <c r="AN45" s="10">
        <f t="shared" si="30"/>
        <v>107</v>
      </c>
      <c r="AO45" s="10" t="str">
        <f t="shared" si="31"/>
        <v>70.60%</v>
      </c>
      <c r="AP45" s="10" t="str">
        <f t="shared" si="32"/>
        <v>58.54%</v>
      </c>
      <c r="AQ45" s="2" t="s">
        <v>120</v>
      </c>
    </row>
    <row r="48" spans="1:43">
      <c r="AH48" s="15" t="s">
        <v>72</v>
      </c>
    </row>
    <row r="49" spans="34:43">
      <c r="AH49" s="4" t="s">
        <v>32</v>
      </c>
    </row>
    <row r="50" spans="34:43">
      <c r="AH50" s="6" t="s">
        <v>0</v>
      </c>
      <c r="AI50" s="6" t="s">
        <v>1</v>
      </c>
      <c r="AJ50" s="6" t="s">
        <v>33</v>
      </c>
      <c r="AK50" s="10"/>
      <c r="AL50" s="8" t="s">
        <v>22</v>
      </c>
      <c r="AM50" s="8" t="s">
        <v>23</v>
      </c>
      <c r="AN50" s="8" t="s">
        <v>24</v>
      </c>
      <c r="AO50" s="12" t="s">
        <v>20</v>
      </c>
      <c r="AP50" s="12" t="s">
        <v>21</v>
      </c>
    </row>
    <row r="51" spans="34:43">
      <c r="AH51" s="2" t="s">
        <v>48</v>
      </c>
      <c r="AI51" s="10">
        <v>82</v>
      </c>
      <c r="AJ51" s="10">
        <v>33</v>
      </c>
      <c r="AK51" s="10"/>
      <c r="AL51" s="10">
        <v>33</v>
      </c>
      <c r="AM51" s="10">
        <f>AJ51-AL51</f>
        <v>0</v>
      </c>
      <c r="AN51" s="10">
        <f t="shared" ref="AN51:AN55" si="34">AI51-AL51</f>
        <v>49</v>
      </c>
      <c r="AO51" s="10" t="str">
        <f t="shared" ref="AO51:AO55" si="35">TEXT(AL51/AI51,"0.00%")</f>
        <v>40.24%</v>
      </c>
      <c r="AP51" s="10" t="str">
        <f t="shared" ref="AP51:AP55" si="36">TEXT(AL51/AJ51,"0.00%")</f>
        <v>100.00%</v>
      </c>
      <c r="AQ51" s="2" t="s">
        <v>69</v>
      </c>
    </row>
    <row r="52" spans="34:43">
      <c r="AH52" s="2" t="s">
        <v>49</v>
      </c>
      <c r="AI52" s="10">
        <v>155</v>
      </c>
      <c r="AJ52" s="10">
        <v>51</v>
      </c>
      <c r="AK52" s="10"/>
      <c r="AL52" s="10">
        <v>51</v>
      </c>
      <c r="AM52" s="10">
        <f t="shared" ref="AM52:AM55" si="37">AJ52-AL52</f>
        <v>0</v>
      </c>
      <c r="AN52" s="10">
        <f t="shared" si="34"/>
        <v>104</v>
      </c>
      <c r="AO52" s="10" t="str">
        <f t="shared" si="35"/>
        <v>32.90%</v>
      </c>
      <c r="AP52" s="10" t="str">
        <f t="shared" si="36"/>
        <v>100.00%</v>
      </c>
      <c r="AQ52" s="2" t="s">
        <v>88</v>
      </c>
    </row>
    <row r="53" spans="34:43">
      <c r="AH53" s="2" t="s">
        <v>50</v>
      </c>
      <c r="AI53" s="10">
        <v>217</v>
      </c>
      <c r="AJ53" s="10">
        <v>62</v>
      </c>
      <c r="AK53" s="10"/>
      <c r="AL53" s="10">
        <v>62</v>
      </c>
      <c r="AM53" s="10">
        <f t="shared" si="37"/>
        <v>0</v>
      </c>
      <c r="AN53" s="10">
        <f t="shared" si="34"/>
        <v>155</v>
      </c>
      <c r="AO53" s="10" t="str">
        <f t="shared" si="35"/>
        <v>28.57%</v>
      </c>
      <c r="AP53" s="10" t="str">
        <f t="shared" si="36"/>
        <v>100.00%</v>
      </c>
      <c r="AQ53" s="2" t="s">
        <v>78</v>
      </c>
    </row>
    <row r="54" spans="34:43">
      <c r="AH54" s="2" t="s">
        <v>51</v>
      </c>
      <c r="AI54" s="10">
        <v>299</v>
      </c>
      <c r="AJ54" s="10">
        <v>106</v>
      </c>
      <c r="AK54" s="10"/>
      <c r="AL54" s="10">
        <v>103</v>
      </c>
      <c r="AM54" s="10">
        <f t="shared" si="37"/>
        <v>3</v>
      </c>
      <c r="AN54" s="10">
        <f t="shared" si="34"/>
        <v>196</v>
      </c>
      <c r="AO54" s="10" t="str">
        <f t="shared" si="35"/>
        <v>34.45%</v>
      </c>
      <c r="AP54" s="10" t="str">
        <f t="shared" si="36"/>
        <v>97.17%</v>
      </c>
      <c r="AQ54" s="2" t="s">
        <v>106</v>
      </c>
    </row>
    <row r="55" spans="34:43">
      <c r="AH55" s="2" t="s">
        <v>52</v>
      </c>
      <c r="AI55" s="10">
        <v>350</v>
      </c>
      <c r="AJ55" s="10">
        <v>135</v>
      </c>
      <c r="AK55" s="10"/>
      <c r="AL55" s="10">
        <v>129</v>
      </c>
      <c r="AM55" s="10">
        <f t="shared" si="37"/>
        <v>6</v>
      </c>
      <c r="AN55" s="10">
        <f t="shared" si="34"/>
        <v>221</v>
      </c>
      <c r="AO55" s="10" t="str">
        <f t="shared" si="35"/>
        <v>36.86%</v>
      </c>
      <c r="AP55" s="10" t="str">
        <f t="shared" si="36"/>
        <v>95.56%</v>
      </c>
      <c r="AQ55" s="2" t="s">
        <v>121</v>
      </c>
    </row>
    <row r="56" spans="34:43">
      <c r="AI56" s="10"/>
      <c r="AJ56" s="10"/>
      <c r="AK56" s="10"/>
      <c r="AL56" s="10"/>
      <c r="AM56" s="10"/>
      <c r="AN56" s="10"/>
      <c r="AO56" s="10"/>
      <c r="AP56" s="10"/>
    </row>
    <row r="57" spans="34:43">
      <c r="AI57" s="10"/>
      <c r="AJ57" s="10"/>
      <c r="AK57" s="10"/>
      <c r="AL57" s="10"/>
      <c r="AM57" s="10"/>
      <c r="AN57" s="10"/>
      <c r="AO57" s="10"/>
      <c r="AP57" s="10"/>
    </row>
    <row r="58" spans="34:43">
      <c r="AH58" s="4" t="s">
        <v>68</v>
      </c>
    </row>
    <row r="59" spans="34:43">
      <c r="AH59" s="6" t="s">
        <v>0</v>
      </c>
      <c r="AI59" s="6" t="s">
        <v>1</v>
      </c>
      <c r="AJ59" s="6" t="s">
        <v>33</v>
      </c>
      <c r="AK59" s="10"/>
      <c r="AL59" s="8" t="s">
        <v>22</v>
      </c>
      <c r="AM59" s="8" t="s">
        <v>23</v>
      </c>
      <c r="AN59" s="8" t="s">
        <v>24</v>
      </c>
      <c r="AO59" s="12" t="s">
        <v>20</v>
      </c>
      <c r="AP59" s="12" t="s">
        <v>21</v>
      </c>
    </row>
    <row r="60" spans="34:43">
      <c r="AH60" s="2" t="s">
        <v>48</v>
      </c>
      <c r="AI60" s="10">
        <v>67</v>
      </c>
      <c r="AJ60" s="10">
        <v>53</v>
      </c>
      <c r="AK60" s="10"/>
      <c r="AL60" s="10">
        <v>20</v>
      </c>
      <c r="AM60" s="10">
        <f>AJ60-AL60</f>
        <v>33</v>
      </c>
      <c r="AN60" s="10">
        <f t="shared" ref="AN60:AN64" si="38">AI60-AL60</f>
        <v>47</v>
      </c>
      <c r="AO60" s="10" t="str">
        <f t="shared" ref="AO60:AO64" si="39">TEXT(AL60/AI60,"0.00%")</f>
        <v>29.85%</v>
      </c>
      <c r="AP60" s="10" t="str">
        <f t="shared" ref="AP60:AP64" si="40">TEXT(AL60/AJ60,"0.00%")</f>
        <v>37.74%</v>
      </c>
      <c r="AQ60" s="2" t="s">
        <v>82</v>
      </c>
    </row>
    <row r="61" spans="34:43">
      <c r="AH61" s="2" t="s">
        <v>49</v>
      </c>
      <c r="AI61" s="10">
        <v>144</v>
      </c>
      <c r="AJ61" s="10">
        <v>225</v>
      </c>
      <c r="AK61" s="10"/>
      <c r="AL61" s="10">
        <v>90</v>
      </c>
      <c r="AM61" s="10">
        <f t="shared" ref="AM61:AM64" si="41">AJ61-AL61</f>
        <v>135</v>
      </c>
      <c r="AN61" s="10">
        <f t="shared" si="38"/>
        <v>54</v>
      </c>
      <c r="AO61" s="10" t="str">
        <f t="shared" si="39"/>
        <v>62.50%</v>
      </c>
      <c r="AP61" s="10" t="str">
        <f t="shared" si="40"/>
        <v>40.00%</v>
      </c>
      <c r="AQ61" s="2" t="s">
        <v>85</v>
      </c>
    </row>
    <row r="62" spans="34:43">
      <c r="AH62" s="2" t="s">
        <v>50</v>
      </c>
      <c r="AI62" s="10">
        <v>199</v>
      </c>
      <c r="AJ62" s="10">
        <v>207</v>
      </c>
      <c r="AK62" s="10"/>
      <c r="AL62" s="10">
        <v>96</v>
      </c>
      <c r="AM62" s="10">
        <f t="shared" si="41"/>
        <v>111</v>
      </c>
      <c r="AN62" s="10">
        <f t="shared" si="38"/>
        <v>103</v>
      </c>
      <c r="AO62" s="10" t="str">
        <f t="shared" si="39"/>
        <v>48.24%</v>
      </c>
      <c r="AP62" s="10" t="str">
        <f t="shared" si="40"/>
        <v>46.38%</v>
      </c>
      <c r="AQ62" s="2" t="s">
        <v>89</v>
      </c>
    </row>
    <row r="63" spans="34:43">
      <c r="AH63" s="2" t="s">
        <v>51</v>
      </c>
      <c r="AI63" s="10">
        <v>277</v>
      </c>
      <c r="AJ63" s="10">
        <v>328</v>
      </c>
      <c r="AK63" s="10"/>
      <c r="AL63" s="10">
        <v>153</v>
      </c>
      <c r="AM63" s="10">
        <f t="shared" si="41"/>
        <v>175</v>
      </c>
      <c r="AN63" s="10">
        <f t="shared" si="38"/>
        <v>124</v>
      </c>
      <c r="AO63" s="10" t="str">
        <f t="shared" si="39"/>
        <v>55.23%</v>
      </c>
      <c r="AP63" s="10" t="str">
        <f t="shared" si="40"/>
        <v>46.65%</v>
      </c>
      <c r="AQ63" s="2" t="s">
        <v>107</v>
      </c>
    </row>
    <row r="64" spans="34:43">
      <c r="AH64" s="2" t="s">
        <v>52</v>
      </c>
      <c r="AI64" s="10">
        <v>364</v>
      </c>
      <c r="AJ64" s="10">
        <v>363</v>
      </c>
      <c r="AK64" s="10"/>
      <c r="AL64" s="10">
        <v>197</v>
      </c>
      <c r="AM64" s="10">
        <f t="shared" si="41"/>
        <v>166</v>
      </c>
      <c r="AN64" s="10">
        <f t="shared" si="38"/>
        <v>167</v>
      </c>
      <c r="AO64" s="10" t="str">
        <f t="shared" si="39"/>
        <v>54.12%</v>
      </c>
      <c r="AP64" s="10" t="str">
        <f t="shared" si="40"/>
        <v>54.27%</v>
      </c>
      <c r="AQ64" s="2" t="s">
        <v>120</v>
      </c>
    </row>
    <row r="67" spans="34:43">
      <c r="AH67" s="15" t="s">
        <v>75</v>
      </c>
    </row>
    <row r="68" spans="34:43">
      <c r="AH68" s="4" t="s">
        <v>32</v>
      </c>
    </row>
    <row r="69" spans="34:43">
      <c r="AH69" s="6" t="s">
        <v>0</v>
      </c>
      <c r="AI69" s="6" t="s">
        <v>1</v>
      </c>
      <c r="AJ69" s="6" t="s">
        <v>33</v>
      </c>
      <c r="AK69" s="10"/>
      <c r="AL69" s="8" t="s">
        <v>22</v>
      </c>
      <c r="AM69" s="8" t="s">
        <v>23</v>
      </c>
      <c r="AN69" s="8" t="s">
        <v>24</v>
      </c>
      <c r="AO69" s="12" t="s">
        <v>20</v>
      </c>
      <c r="AP69" s="12" t="s">
        <v>21</v>
      </c>
    </row>
    <row r="70" spans="34:43">
      <c r="AH70" s="2" t="s">
        <v>48</v>
      </c>
      <c r="AI70" s="10">
        <v>82</v>
      </c>
      <c r="AJ70" s="10">
        <v>32</v>
      </c>
      <c r="AK70" s="10"/>
      <c r="AL70" s="10">
        <v>32</v>
      </c>
      <c r="AM70" s="10">
        <f>AJ70-AL70</f>
        <v>0</v>
      </c>
      <c r="AN70" s="10">
        <f t="shared" ref="AN70:AN74" si="42">AI70-AL70</f>
        <v>50</v>
      </c>
      <c r="AO70" s="10" t="str">
        <f t="shared" ref="AO70:AO74" si="43">TEXT(AL70/AI70,"0.00%")</f>
        <v>39.02%</v>
      </c>
      <c r="AP70" s="10" t="str">
        <f t="shared" ref="AP70:AP74" si="44">TEXT(AL70/AJ70,"0.00%")</f>
        <v>100.00%</v>
      </c>
      <c r="AQ70" s="2" t="s">
        <v>69</v>
      </c>
    </row>
    <row r="71" spans="34:43">
      <c r="AH71" s="2" t="s">
        <v>49</v>
      </c>
      <c r="AI71" s="10">
        <v>155</v>
      </c>
      <c r="AJ71" s="10">
        <v>47</v>
      </c>
      <c r="AK71" s="10"/>
      <c r="AL71" s="10">
        <v>47</v>
      </c>
      <c r="AM71" s="10">
        <f t="shared" ref="AM71:AM74" si="45">AJ71-AL71</f>
        <v>0</v>
      </c>
      <c r="AN71" s="10">
        <f t="shared" si="42"/>
        <v>108</v>
      </c>
      <c r="AO71" s="10" t="str">
        <f t="shared" si="43"/>
        <v>30.32%</v>
      </c>
      <c r="AP71" s="10" t="str">
        <f t="shared" si="44"/>
        <v>100.00%</v>
      </c>
      <c r="AQ71" s="2" t="s">
        <v>88</v>
      </c>
    </row>
    <row r="72" spans="34:43">
      <c r="AH72" s="2" t="s">
        <v>50</v>
      </c>
      <c r="AI72" s="10">
        <v>217</v>
      </c>
      <c r="AJ72" s="10">
        <v>63</v>
      </c>
      <c r="AK72" s="10"/>
      <c r="AL72" s="10">
        <v>63</v>
      </c>
      <c r="AM72" s="10">
        <f t="shared" si="45"/>
        <v>0</v>
      </c>
      <c r="AN72" s="10">
        <f t="shared" si="42"/>
        <v>154</v>
      </c>
      <c r="AO72" s="10" t="str">
        <f t="shared" si="43"/>
        <v>29.03%</v>
      </c>
      <c r="AP72" s="10" t="str">
        <f t="shared" si="44"/>
        <v>100.00%</v>
      </c>
      <c r="AQ72" s="2" t="s">
        <v>78</v>
      </c>
    </row>
    <row r="73" spans="34:43">
      <c r="AH73" s="2" t="s">
        <v>51</v>
      </c>
      <c r="AI73" s="10">
        <v>300</v>
      </c>
      <c r="AJ73" s="10">
        <v>91</v>
      </c>
      <c r="AK73" s="10"/>
      <c r="AL73" s="10">
        <v>89</v>
      </c>
      <c r="AM73" s="10">
        <f t="shared" si="45"/>
        <v>2</v>
      </c>
      <c r="AN73" s="10">
        <f t="shared" si="42"/>
        <v>211</v>
      </c>
      <c r="AO73" s="10" t="str">
        <f t="shared" si="43"/>
        <v>29.67%</v>
      </c>
      <c r="AP73" s="10" t="str">
        <f t="shared" si="44"/>
        <v>97.80%</v>
      </c>
      <c r="AQ73" s="2" t="s">
        <v>95</v>
      </c>
    </row>
    <row r="74" spans="34:43">
      <c r="AH74" s="2" t="s">
        <v>52</v>
      </c>
      <c r="AI74" s="10">
        <v>350</v>
      </c>
      <c r="AJ74" s="10">
        <v>113</v>
      </c>
      <c r="AK74" s="10"/>
      <c r="AL74" s="10">
        <v>110</v>
      </c>
      <c r="AM74" s="10">
        <f t="shared" si="45"/>
        <v>3</v>
      </c>
      <c r="AN74" s="10">
        <f t="shared" si="42"/>
        <v>240</v>
      </c>
      <c r="AO74" s="10" t="str">
        <f t="shared" si="43"/>
        <v>31.43%</v>
      </c>
      <c r="AP74" s="10" t="str">
        <f t="shared" si="44"/>
        <v>97.35%</v>
      </c>
      <c r="AQ74" s="2" t="s">
        <v>121</v>
      </c>
    </row>
    <row r="75" spans="34:43">
      <c r="AI75" s="10"/>
      <c r="AJ75" s="10"/>
      <c r="AK75" s="10"/>
      <c r="AL75" s="10"/>
      <c r="AM75" s="10"/>
      <c r="AN75" s="10"/>
      <c r="AO75" s="10"/>
      <c r="AP75" s="10"/>
    </row>
    <row r="76" spans="34:43">
      <c r="AI76" s="10"/>
      <c r="AJ76" s="10"/>
      <c r="AK76" s="10"/>
      <c r="AL76" s="10"/>
      <c r="AM76" s="10"/>
      <c r="AN76" s="10"/>
      <c r="AO76" s="10"/>
      <c r="AP76" s="10"/>
    </row>
    <row r="77" spans="34:43">
      <c r="AH77" s="4" t="s">
        <v>68</v>
      </c>
    </row>
    <row r="78" spans="34:43">
      <c r="AH78" s="6" t="s">
        <v>0</v>
      </c>
      <c r="AI78" s="6" t="s">
        <v>1</v>
      </c>
      <c r="AJ78" s="6" t="s">
        <v>33</v>
      </c>
      <c r="AK78" s="10"/>
      <c r="AL78" s="8" t="s">
        <v>22</v>
      </c>
      <c r="AM78" s="8" t="s">
        <v>23</v>
      </c>
      <c r="AN78" s="8" t="s">
        <v>24</v>
      </c>
      <c r="AO78" s="12" t="s">
        <v>20</v>
      </c>
      <c r="AP78" s="12" t="s">
        <v>21</v>
      </c>
    </row>
    <row r="79" spans="34:43">
      <c r="AH79" s="2" t="s">
        <v>48</v>
      </c>
      <c r="AI79" s="10">
        <v>67</v>
      </c>
      <c r="AJ79" s="10">
        <v>57</v>
      </c>
      <c r="AK79" s="10"/>
      <c r="AL79" s="10">
        <v>21</v>
      </c>
      <c r="AM79" s="10">
        <f>AJ79-AL79</f>
        <v>36</v>
      </c>
      <c r="AN79" s="10">
        <f t="shared" ref="AN79:AN83" si="46">AI79-AL79</f>
        <v>46</v>
      </c>
      <c r="AO79" s="10" t="str">
        <f t="shared" ref="AO79:AO83" si="47">TEXT(AL79/AI79,"0.00%")</f>
        <v>31.34%</v>
      </c>
      <c r="AP79" s="10" t="str">
        <f t="shared" ref="AP79:AP83" si="48">TEXT(AL79/AJ79,"0.00%")</f>
        <v>36.84%</v>
      </c>
      <c r="AQ79" s="2" t="s">
        <v>82</v>
      </c>
    </row>
    <row r="80" spans="34:43">
      <c r="AH80" s="2" t="s">
        <v>49</v>
      </c>
      <c r="AI80" s="10">
        <v>145</v>
      </c>
      <c r="AJ80" s="10">
        <v>164</v>
      </c>
      <c r="AK80" s="10"/>
      <c r="AL80" s="10">
        <v>79</v>
      </c>
      <c r="AM80" s="10">
        <f t="shared" ref="AM80:AM83" si="49">AJ80-AL80</f>
        <v>85</v>
      </c>
      <c r="AN80" s="10">
        <f t="shared" si="46"/>
        <v>66</v>
      </c>
      <c r="AO80" s="10" t="str">
        <f t="shared" si="47"/>
        <v>54.48%</v>
      </c>
      <c r="AP80" s="10" t="str">
        <f t="shared" si="48"/>
        <v>48.17%</v>
      </c>
      <c r="AQ80" s="2" t="s">
        <v>86</v>
      </c>
    </row>
    <row r="81" spans="34:43">
      <c r="AH81" s="2" t="s">
        <v>50</v>
      </c>
      <c r="AI81" s="10">
        <v>189</v>
      </c>
      <c r="AJ81" s="10">
        <v>224</v>
      </c>
      <c r="AK81" s="10"/>
      <c r="AL81" s="10">
        <v>92</v>
      </c>
      <c r="AM81" s="10">
        <f t="shared" si="49"/>
        <v>132</v>
      </c>
      <c r="AN81" s="10">
        <f t="shared" si="46"/>
        <v>97</v>
      </c>
      <c r="AO81" s="10" t="str">
        <f t="shared" si="47"/>
        <v>48.68%</v>
      </c>
      <c r="AP81" s="10" t="str">
        <f t="shared" si="48"/>
        <v>41.07%</v>
      </c>
      <c r="AQ81" s="2" t="s">
        <v>79</v>
      </c>
    </row>
    <row r="82" spans="34:43">
      <c r="AH82" s="2" t="s">
        <v>51</v>
      </c>
      <c r="AI82" s="10">
        <v>287</v>
      </c>
      <c r="AJ82" s="10">
        <v>349</v>
      </c>
      <c r="AK82" s="10"/>
      <c r="AL82" s="10">
        <v>162</v>
      </c>
      <c r="AM82" s="10">
        <f t="shared" si="49"/>
        <v>187</v>
      </c>
      <c r="AN82" s="10">
        <f t="shared" si="46"/>
        <v>125</v>
      </c>
      <c r="AO82" s="10" t="str">
        <f t="shared" si="47"/>
        <v>56.45%</v>
      </c>
      <c r="AP82" s="10" t="str">
        <f t="shared" si="48"/>
        <v>46.42%</v>
      </c>
      <c r="AQ82" s="2" t="s">
        <v>119</v>
      </c>
    </row>
    <row r="83" spans="34:43">
      <c r="AH83" s="2" t="s">
        <v>52</v>
      </c>
      <c r="AI83" s="10">
        <v>364</v>
      </c>
      <c r="AJ83" s="10">
        <v>354</v>
      </c>
      <c r="AK83" s="10"/>
      <c r="AL83" s="10">
        <v>185</v>
      </c>
      <c r="AM83" s="10">
        <f t="shared" si="49"/>
        <v>169</v>
      </c>
      <c r="AN83" s="10">
        <f t="shared" si="46"/>
        <v>179</v>
      </c>
      <c r="AO83" s="10" t="str">
        <f t="shared" si="47"/>
        <v>50.82%</v>
      </c>
      <c r="AP83" s="10" t="str">
        <f t="shared" si="48"/>
        <v>52.26%</v>
      </c>
      <c r="AQ83" s="2" t="s">
        <v>120</v>
      </c>
    </row>
    <row r="86" spans="34:43">
      <c r="AH86" s="4" t="s">
        <v>96</v>
      </c>
    </row>
    <row r="87" spans="34:43">
      <c r="AH87" s="6" t="s">
        <v>0</v>
      </c>
      <c r="AI87" s="6" t="s">
        <v>122</v>
      </c>
      <c r="AJ87" s="6" t="s">
        <v>21</v>
      </c>
    </row>
    <row r="88" spans="34:43">
      <c r="AH88" s="16" t="s">
        <v>97</v>
      </c>
      <c r="AI88" s="17">
        <v>0.5</v>
      </c>
      <c r="AJ88" s="17">
        <v>1</v>
      </c>
      <c r="AK88" s="10"/>
      <c r="AL88" s="8"/>
      <c r="AM88" s="8"/>
      <c r="AN88" s="8"/>
      <c r="AO88" s="12"/>
      <c r="AP88" s="12"/>
    </row>
    <row r="89" spans="34:43">
      <c r="AH89" s="2" t="s">
        <v>98</v>
      </c>
      <c r="AI89" s="17"/>
      <c r="AJ89" s="17"/>
      <c r="AK89" s="10"/>
      <c r="AL89" s="10"/>
      <c r="AM89" s="10"/>
      <c r="AN89" s="10"/>
      <c r="AO89" s="10"/>
      <c r="AP89" s="10"/>
    </row>
    <row r="90" spans="34:43">
      <c r="AH90" s="2" t="s">
        <v>99</v>
      </c>
      <c r="AI90" s="17"/>
      <c r="AJ90" s="17"/>
      <c r="AK90" s="10"/>
      <c r="AL90" s="10"/>
      <c r="AM90" s="10"/>
      <c r="AN90" s="10"/>
      <c r="AO90" s="10"/>
      <c r="AP90" s="10"/>
    </row>
    <row r="91" spans="34:43">
      <c r="AH91" s="2" t="s">
        <v>100</v>
      </c>
      <c r="AI91" s="17"/>
      <c r="AJ91" s="17"/>
      <c r="AK91" s="10"/>
      <c r="AL91" s="10"/>
      <c r="AM91" s="10"/>
      <c r="AN91" s="10"/>
      <c r="AO91" s="10"/>
      <c r="AP91" s="10"/>
    </row>
    <row r="92" spans="34:43">
      <c r="AH92" s="2" t="s">
        <v>101</v>
      </c>
      <c r="AI92" s="17">
        <v>0.41070000000000001</v>
      </c>
      <c r="AJ92" s="17">
        <v>0.24340000000000001</v>
      </c>
      <c r="AK92" s="10"/>
      <c r="AL92" s="10"/>
      <c r="AM92" s="10"/>
      <c r="AN92" s="10"/>
      <c r="AO92" s="10"/>
      <c r="AP92" s="10"/>
    </row>
    <row r="93" spans="34:43">
      <c r="AH93" s="2" t="s">
        <v>102</v>
      </c>
      <c r="AI93" s="17"/>
      <c r="AJ93" s="17"/>
      <c r="AK93" s="10"/>
      <c r="AL93" s="10"/>
      <c r="AM93" s="10"/>
      <c r="AN93" s="10"/>
      <c r="AO93" s="10"/>
      <c r="AP93" s="10"/>
    </row>
    <row r="94" spans="34:43">
      <c r="AH94" s="2" t="s">
        <v>103</v>
      </c>
      <c r="AI94" s="17"/>
      <c r="AJ94" s="17"/>
      <c r="AK94" s="10"/>
      <c r="AL94" s="10"/>
      <c r="AM94" s="10"/>
      <c r="AN94" s="10"/>
      <c r="AO94" s="10"/>
      <c r="AP94" s="10"/>
    </row>
    <row r="95" spans="34:43">
      <c r="AH95" s="2" t="s">
        <v>104</v>
      </c>
      <c r="AI95" s="17"/>
      <c r="AJ95" s="17"/>
      <c r="AK95" s="10"/>
      <c r="AL95" s="10"/>
      <c r="AM95" s="10"/>
      <c r="AN95" s="10"/>
      <c r="AO95" s="10"/>
      <c r="AP95" s="10"/>
    </row>
    <row r="96" spans="34:43">
      <c r="AH96" s="2" t="s">
        <v>105</v>
      </c>
      <c r="AI96" s="17">
        <v>0.4798</v>
      </c>
      <c r="AJ96" s="17">
        <v>0.7661</v>
      </c>
    </row>
    <row r="97" spans="34:42">
      <c r="AH97" s="2" t="s">
        <v>108</v>
      </c>
      <c r="AI97" s="17"/>
      <c r="AJ97" s="17"/>
      <c r="AK97" s="10"/>
      <c r="AL97" s="8"/>
      <c r="AM97" s="8"/>
      <c r="AN97" s="8"/>
      <c r="AO97" s="12"/>
      <c r="AP97" s="12"/>
    </row>
    <row r="98" spans="34:42">
      <c r="AH98" s="2" t="s">
        <v>109</v>
      </c>
      <c r="AI98" s="17"/>
      <c r="AJ98" s="17"/>
      <c r="AK98" s="10"/>
      <c r="AL98" s="10"/>
      <c r="AM98" s="10"/>
      <c r="AN98" s="10"/>
      <c r="AO98" s="10"/>
      <c r="AP98" s="10"/>
    </row>
    <row r="99" spans="34:42">
      <c r="AH99" s="2" t="s">
        <v>110</v>
      </c>
      <c r="AI99" s="17"/>
      <c r="AJ99" s="17"/>
      <c r="AK99" s="10"/>
      <c r="AL99" s="10"/>
      <c r="AM99" s="10"/>
      <c r="AN99" s="10"/>
      <c r="AO99" s="10"/>
      <c r="AP99" s="10"/>
    </row>
    <row r="100" spans="34:42">
      <c r="AH100" s="2" t="s">
        <v>111</v>
      </c>
      <c r="AI100" s="17">
        <v>0.3</v>
      </c>
      <c r="AJ100" s="17">
        <v>0.97829999999999995</v>
      </c>
      <c r="AK100" s="10"/>
      <c r="AL100" s="10"/>
      <c r="AM100" s="10"/>
      <c r="AN100" s="10"/>
      <c r="AO100" s="10"/>
      <c r="AP100" s="10"/>
    </row>
    <row r="101" spans="34:42">
      <c r="AH101" s="2" t="s">
        <v>112</v>
      </c>
      <c r="AI101" s="17"/>
      <c r="AJ101" s="17"/>
      <c r="AK101" s="10"/>
      <c r="AL101" s="10"/>
      <c r="AM101" s="10"/>
      <c r="AN101" s="10"/>
      <c r="AO101" s="10"/>
      <c r="AP101" s="10"/>
    </row>
    <row r="102" spans="34:42">
      <c r="AH102" s="2" t="s">
        <v>113</v>
      </c>
      <c r="AI102" s="17"/>
      <c r="AJ102" s="17"/>
      <c r="AK102" s="10"/>
      <c r="AL102" s="10"/>
      <c r="AM102" s="10"/>
      <c r="AN102" s="10"/>
      <c r="AO102" s="10"/>
      <c r="AP102" s="10"/>
    </row>
    <row r="103" spans="34:42">
      <c r="AH103" s="2" t="s">
        <v>114</v>
      </c>
      <c r="AI103" s="17"/>
      <c r="AJ103" s="17"/>
    </row>
    <row r="104" spans="34:42">
      <c r="AH104" s="2" t="s">
        <v>115</v>
      </c>
      <c r="AI104" s="17">
        <v>0.89429999999999998</v>
      </c>
      <c r="AJ104" s="17">
        <v>0.3967</v>
      </c>
    </row>
    <row r="105" spans="34:42">
      <c r="AH105" s="2" t="s">
        <v>116</v>
      </c>
      <c r="AI105" s="17"/>
      <c r="AJ105" s="17"/>
    </row>
    <row r="106" spans="34:42">
      <c r="AH106" s="2" t="s">
        <v>117</v>
      </c>
      <c r="AI106" s="17"/>
      <c r="AJ106" s="17"/>
    </row>
    <row r="107" spans="34:42">
      <c r="AH107" s="2" t="s">
        <v>118</v>
      </c>
      <c r="AI107" s="17"/>
      <c r="AJ107" s="1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Li</dc:creator>
  <cp:lastModifiedBy>Ao Li</cp:lastModifiedBy>
  <dcterms:created xsi:type="dcterms:W3CDTF">2018-03-20T09:38:10Z</dcterms:created>
  <dcterms:modified xsi:type="dcterms:W3CDTF">2018-03-29T03:57:38Z</dcterms:modified>
</cp:coreProperties>
</file>