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/>
  <mc:AlternateContent xmlns:mc="http://schemas.openxmlformats.org/markup-compatibility/2006">
    <mc:Choice Requires="x15">
      <x15ac:absPath xmlns:x15ac="http://schemas.microsoft.com/office/spreadsheetml/2010/11/ac" url="/Users/ao/Desktop/graduate-Ao/Documents/"/>
    </mc:Choice>
  </mc:AlternateContent>
  <xr:revisionPtr revIDLastSave="0" documentId="13_ncr:1_{9A5F4A42-B7DA-494E-B5AB-F759A2DCDE41}" xr6:coauthVersionLast="28" xr6:coauthVersionMax="28" xr10:uidLastSave="{00000000-0000-0000-0000-000000000000}"/>
  <bookViews>
    <workbookView xWindow="3300" yWindow="0" windowWidth="28040" windowHeight="17540" activeTab="3" xr2:uid="{91479095-4496-A54A-8A57-787D87B1B809}"/>
  </bookViews>
  <sheets>
    <sheet name="Tool Performance Analysis" sheetId="1" r:id="rId1"/>
    <sheet name="People Dictionary Analysis" sheetId="3" r:id="rId2"/>
    <sheet name="Total Analysis" sheetId="5" r:id="rId3"/>
    <sheet name="Position Dictionary Analysis" sheetId="2" r:id="rId4"/>
    <sheet name="Best Tool Analysi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3" i="3"/>
  <c r="F4" i="3"/>
  <c r="F5" i="3"/>
  <c r="F6" i="3"/>
  <c r="F7" i="3"/>
  <c r="H89" i="5"/>
  <c r="G89" i="5"/>
  <c r="F89" i="5"/>
  <c r="E89" i="5"/>
  <c r="H88" i="5"/>
  <c r="G88" i="5"/>
  <c r="F88" i="5"/>
  <c r="E88" i="5"/>
  <c r="H87" i="5"/>
  <c r="G87" i="5"/>
  <c r="F87" i="5"/>
  <c r="E87" i="5"/>
  <c r="H86" i="5"/>
  <c r="G86" i="5"/>
  <c r="F86" i="5"/>
  <c r="E86" i="5"/>
  <c r="H85" i="5"/>
  <c r="G85" i="5"/>
  <c r="F85" i="5"/>
  <c r="E85" i="5"/>
  <c r="H79" i="5"/>
  <c r="G79" i="5"/>
  <c r="F79" i="5"/>
  <c r="E79" i="5"/>
  <c r="H78" i="5"/>
  <c r="G78" i="5"/>
  <c r="F78" i="5"/>
  <c r="E78" i="5"/>
  <c r="H77" i="5"/>
  <c r="G77" i="5"/>
  <c r="F77" i="5"/>
  <c r="E77" i="5"/>
  <c r="H76" i="5"/>
  <c r="G76" i="5"/>
  <c r="F76" i="5"/>
  <c r="E76" i="5"/>
  <c r="H75" i="5"/>
  <c r="G75" i="5"/>
  <c r="F75" i="5"/>
  <c r="E75" i="5"/>
  <c r="H69" i="5"/>
  <c r="G69" i="5"/>
  <c r="F69" i="5"/>
  <c r="E69" i="5"/>
  <c r="H68" i="5"/>
  <c r="G68" i="5"/>
  <c r="F68" i="5"/>
  <c r="E68" i="5"/>
  <c r="H67" i="5"/>
  <c r="G67" i="5"/>
  <c r="F67" i="5"/>
  <c r="E67" i="5"/>
  <c r="H66" i="5"/>
  <c r="G66" i="5"/>
  <c r="F66" i="5"/>
  <c r="E66" i="5"/>
  <c r="H65" i="5"/>
  <c r="G65" i="5"/>
  <c r="F65" i="5"/>
  <c r="E65" i="5"/>
  <c r="H59" i="5"/>
  <c r="G59" i="5"/>
  <c r="F59" i="5"/>
  <c r="E59" i="5"/>
  <c r="H58" i="5"/>
  <c r="G58" i="5"/>
  <c r="F58" i="5"/>
  <c r="E58" i="5"/>
  <c r="H57" i="5"/>
  <c r="G57" i="5"/>
  <c r="F57" i="5"/>
  <c r="E57" i="5"/>
  <c r="H56" i="5"/>
  <c r="G56" i="5"/>
  <c r="F56" i="5"/>
  <c r="E56" i="5"/>
  <c r="H55" i="5"/>
  <c r="G55" i="5"/>
  <c r="F55" i="5"/>
  <c r="E55" i="5"/>
  <c r="G42" i="5"/>
  <c r="F42" i="5"/>
  <c r="H49" i="5"/>
  <c r="G49" i="5"/>
  <c r="F49" i="5"/>
  <c r="H48" i="5"/>
  <c r="G48" i="5"/>
  <c r="F48" i="5"/>
  <c r="H47" i="5"/>
  <c r="G47" i="5"/>
  <c r="F47" i="5"/>
  <c r="H46" i="5"/>
  <c r="G46" i="5"/>
  <c r="F46" i="5"/>
  <c r="H45" i="5"/>
  <c r="G45" i="5"/>
  <c r="F45" i="5"/>
  <c r="H44" i="5"/>
  <c r="G44" i="5"/>
  <c r="F44" i="5"/>
  <c r="H43" i="5"/>
  <c r="G43" i="5"/>
  <c r="F43" i="5"/>
  <c r="H42" i="5"/>
  <c r="H41" i="5"/>
  <c r="G41" i="5"/>
  <c r="F41" i="5"/>
  <c r="H40" i="5"/>
  <c r="G40" i="5"/>
  <c r="F40" i="5"/>
  <c r="G21" i="5"/>
  <c r="F21" i="5"/>
  <c r="E21" i="5"/>
  <c r="H21" i="5" s="1"/>
  <c r="G20" i="5"/>
  <c r="F20" i="5"/>
  <c r="E20" i="5"/>
  <c r="H20" i="5" s="1"/>
  <c r="G19" i="5"/>
  <c r="F19" i="5"/>
  <c r="E19" i="5"/>
  <c r="H19" i="5" s="1"/>
  <c r="G18" i="5"/>
  <c r="F18" i="5"/>
  <c r="E18" i="5"/>
  <c r="H18" i="5" s="1"/>
  <c r="G17" i="5"/>
  <c r="F17" i="5"/>
  <c r="E17" i="5"/>
  <c r="H17" i="5" s="1"/>
  <c r="G16" i="5"/>
  <c r="F16" i="5"/>
  <c r="E16" i="5"/>
  <c r="H16" i="5" s="1"/>
  <c r="G15" i="5"/>
  <c r="F15" i="5"/>
  <c r="E15" i="5"/>
  <c r="H15" i="5" s="1"/>
  <c r="G14" i="5"/>
  <c r="F14" i="5"/>
  <c r="E14" i="5"/>
  <c r="H14" i="5" s="1"/>
  <c r="G13" i="5"/>
  <c r="F13" i="5"/>
  <c r="E13" i="5"/>
  <c r="H13" i="5" s="1"/>
  <c r="G12" i="5"/>
  <c r="F12" i="5"/>
  <c r="E12" i="5"/>
  <c r="H12" i="5" s="1"/>
  <c r="H35" i="5"/>
  <c r="G35" i="5"/>
  <c r="F35" i="5"/>
  <c r="E35" i="5"/>
  <c r="H34" i="5"/>
  <c r="G34" i="5"/>
  <c r="F34" i="5"/>
  <c r="E34" i="5"/>
  <c r="H33" i="5"/>
  <c r="G33" i="5"/>
  <c r="F33" i="5"/>
  <c r="E33" i="5"/>
  <c r="H32" i="5"/>
  <c r="G32" i="5"/>
  <c r="F32" i="5"/>
  <c r="E32" i="5"/>
  <c r="H31" i="5"/>
  <c r="G31" i="5"/>
  <c r="F31" i="5"/>
  <c r="E31" i="5"/>
  <c r="H30" i="5"/>
  <c r="G30" i="5"/>
  <c r="F30" i="5"/>
  <c r="E30" i="5"/>
  <c r="H29" i="5"/>
  <c r="G29" i="5"/>
  <c r="F29" i="5"/>
  <c r="E29" i="5"/>
  <c r="H28" i="5"/>
  <c r="G28" i="5"/>
  <c r="F28" i="5"/>
  <c r="E28" i="5"/>
  <c r="H27" i="5"/>
  <c r="G27" i="5"/>
  <c r="F27" i="5"/>
  <c r="E27" i="5"/>
  <c r="H26" i="5"/>
  <c r="G26" i="5"/>
  <c r="F26" i="5"/>
  <c r="E26" i="5"/>
  <c r="F4" i="5"/>
  <c r="F5" i="5"/>
  <c r="F6" i="5"/>
  <c r="F7" i="5"/>
  <c r="F3" i="5"/>
  <c r="E20" i="3"/>
  <c r="H35" i="3"/>
  <c r="G35" i="3"/>
  <c r="F35" i="3"/>
  <c r="E35" i="3"/>
  <c r="H34" i="3"/>
  <c r="G34" i="3"/>
  <c r="F34" i="3"/>
  <c r="E34" i="3"/>
  <c r="H33" i="3"/>
  <c r="G33" i="3"/>
  <c r="F33" i="3"/>
  <c r="E33" i="3"/>
  <c r="H32" i="3"/>
  <c r="G32" i="3"/>
  <c r="F32" i="3"/>
  <c r="E32" i="3"/>
  <c r="H31" i="3"/>
  <c r="G31" i="3"/>
  <c r="F31" i="3"/>
  <c r="E31" i="3"/>
  <c r="H30" i="3"/>
  <c r="G30" i="3"/>
  <c r="F30" i="3"/>
  <c r="E30" i="3"/>
  <c r="H29" i="3"/>
  <c r="G29" i="3"/>
  <c r="F29" i="3"/>
  <c r="E29" i="3"/>
  <c r="H28" i="3"/>
  <c r="G28" i="3"/>
  <c r="F28" i="3"/>
  <c r="E28" i="3"/>
  <c r="H27" i="3"/>
  <c r="G27" i="3"/>
  <c r="F27" i="3"/>
  <c r="E27" i="3"/>
  <c r="H26" i="3"/>
  <c r="G26" i="3"/>
  <c r="F26" i="3"/>
  <c r="E26" i="3"/>
  <c r="G20" i="3"/>
  <c r="F20" i="3"/>
  <c r="H20" i="3"/>
  <c r="G19" i="3"/>
  <c r="F19" i="3"/>
  <c r="E19" i="3"/>
  <c r="H19" i="3" s="1"/>
  <c r="G18" i="3"/>
  <c r="F18" i="3"/>
  <c r="E18" i="3"/>
  <c r="H18" i="3" s="1"/>
  <c r="G17" i="3"/>
  <c r="F17" i="3"/>
  <c r="E17" i="3"/>
  <c r="H17" i="3" s="1"/>
  <c r="G16" i="3"/>
  <c r="F16" i="3"/>
  <c r="E16" i="3"/>
  <c r="H16" i="3" s="1"/>
  <c r="G15" i="3"/>
  <c r="F15" i="3"/>
  <c r="E15" i="3"/>
  <c r="H15" i="3" s="1"/>
  <c r="G14" i="3"/>
  <c r="F14" i="3"/>
  <c r="E14" i="3"/>
  <c r="H14" i="3" s="1"/>
  <c r="G13" i="3"/>
  <c r="F13" i="3"/>
  <c r="E13" i="3"/>
  <c r="H13" i="3" s="1"/>
  <c r="G12" i="3"/>
  <c r="F12" i="3"/>
  <c r="E12" i="3"/>
  <c r="H12" i="3" s="1"/>
  <c r="G11" i="3"/>
  <c r="F11" i="3"/>
  <c r="E11" i="3"/>
  <c r="H11" i="3" s="1"/>
  <c r="E27" i="2"/>
  <c r="E28" i="2"/>
  <c r="E29" i="2"/>
  <c r="E30" i="2"/>
  <c r="E31" i="2"/>
  <c r="E32" i="2"/>
  <c r="E33" i="2"/>
  <c r="E34" i="2"/>
  <c r="E35" i="2"/>
  <c r="E26" i="2"/>
  <c r="F11" i="2"/>
  <c r="E12" i="2"/>
  <c r="H12" i="2" s="1"/>
  <c r="E13" i="2"/>
  <c r="E14" i="2"/>
  <c r="H14" i="2" s="1"/>
  <c r="E15" i="2"/>
  <c r="E16" i="2"/>
  <c r="H16" i="2" s="1"/>
  <c r="E17" i="2"/>
  <c r="H17" i="2" s="1"/>
  <c r="E18" i="2"/>
  <c r="H18" i="2" s="1"/>
  <c r="E19" i="2"/>
  <c r="H19" i="2" s="1"/>
  <c r="E20" i="2"/>
  <c r="H20" i="2" s="1"/>
  <c r="E11" i="2"/>
  <c r="H11" i="2" s="1"/>
  <c r="G11" i="2"/>
  <c r="F12" i="2"/>
  <c r="G12" i="2"/>
  <c r="F13" i="2"/>
  <c r="G13" i="2"/>
  <c r="H13" i="2"/>
  <c r="F14" i="2"/>
  <c r="G14" i="2"/>
  <c r="F15" i="2"/>
  <c r="G15" i="2"/>
  <c r="H15" i="2"/>
  <c r="F16" i="2"/>
  <c r="G16" i="2"/>
  <c r="F17" i="2"/>
  <c r="G17" i="2"/>
  <c r="F18" i="2"/>
  <c r="G18" i="2"/>
  <c r="F19" i="2"/>
  <c r="G19" i="2"/>
  <c r="F20" i="2"/>
  <c r="G20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B51" i="1" l="1"/>
  <c r="AK52" i="1"/>
  <c r="AK53" i="1"/>
  <c r="AK54" i="1"/>
  <c r="AK55" i="1"/>
  <c r="AK51" i="1"/>
  <c r="AK71" i="1"/>
  <c r="AK72" i="1"/>
  <c r="AK73" i="1"/>
  <c r="AK74" i="1"/>
  <c r="AK70" i="1"/>
  <c r="AK14" i="1"/>
  <c r="AK15" i="1"/>
  <c r="AK16" i="1"/>
  <c r="AK17" i="1"/>
  <c r="AK13" i="1"/>
  <c r="AN64" i="1"/>
  <c r="AM64" i="1"/>
  <c r="AL64" i="1"/>
  <c r="AK64" i="1"/>
  <c r="AN63" i="1"/>
  <c r="AM63" i="1"/>
  <c r="AL63" i="1"/>
  <c r="AK63" i="1"/>
  <c r="AN62" i="1"/>
  <c r="AM62" i="1"/>
  <c r="AL62" i="1"/>
  <c r="AK62" i="1"/>
  <c r="AN61" i="1"/>
  <c r="AM61" i="1"/>
  <c r="AL61" i="1"/>
  <c r="AK61" i="1"/>
  <c r="AN60" i="1"/>
  <c r="AM60" i="1"/>
  <c r="AL60" i="1"/>
  <c r="AK60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K33" i="1"/>
  <c r="AK34" i="1"/>
  <c r="AK35" i="1"/>
  <c r="AK36" i="1"/>
  <c r="AK32" i="1"/>
  <c r="AN83" i="1"/>
  <c r="AM83" i="1"/>
  <c r="AL83" i="1"/>
  <c r="AK83" i="1"/>
  <c r="AN82" i="1"/>
  <c r="AM82" i="1"/>
  <c r="AL82" i="1"/>
  <c r="AK82" i="1"/>
  <c r="AN81" i="1"/>
  <c r="AM81" i="1"/>
  <c r="AL81" i="1"/>
  <c r="AK81" i="1"/>
  <c r="AN80" i="1"/>
  <c r="AM80" i="1"/>
  <c r="AL80" i="1"/>
  <c r="AK80" i="1"/>
  <c r="AN79" i="1"/>
  <c r="AM79" i="1"/>
  <c r="AL79" i="1"/>
  <c r="AK79" i="1"/>
  <c r="AN74" i="1"/>
  <c r="AM74" i="1"/>
  <c r="AL74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45" i="1"/>
  <c r="AM45" i="1"/>
  <c r="AL45" i="1"/>
  <c r="AK45" i="1"/>
  <c r="AN44" i="1"/>
  <c r="AM44" i="1"/>
  <c r="AL44" i="1"/>
  <c r="AK44" i="1"/>
  <c r="AN43" i="1"/>
  <c r="AM43" i="1"/>
  <c r="AL43" i="1"/>
  <c r="AK43" i="1"/>
  <c r="AN42" i="1"/>
  <c r="AM42" i="1"/>
  <c r="AL42" i="1"/>
  <c r="AK42" i="1"/>
  <c r="AN41" i="1"/>
  <c r="AM41" i="1"/>
  <c r="AL41" i="1"/>
  <c r="AK41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K23" i="1"/>
  <c r="AK24" i="1"/>
  <c r="AK25" i="1"/>
  <c r="AK26" i="1"/>
  <c r="AK22" i="1"/>
  <c r="AN22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M22" i="1"/>
  <c r="AL22" i="1"/>
  <c r="AN17" i="1"/>
  <c r="AM17" i="1"/>
  <c r="AL17" i="1"/>
  <c r="AN16" i="1"/>
  <c r="AM16" i="1"/>
  <c r="AL16" i="1"/>
  <c r="AN15" i="1"/>
  <c r="AM15" i="1"/>
  <c r="AL15" i="1"/>
  <c r="AN14" i="1"/>
  <c r="AM14" i="1"/>
  <c r="AL14" i="1"/>
  <c r="AN13" i="1"/>
  <c r="AM13" i="1"/>
  <c r="AL13" i="1"/>
  <c r="AN6" i="1" l="1"/>
  <c r="AM6" i="1"/>
  <c r="AN5" i="1"/>
  <c r="AM5" i="1"/>
  <c r="AN4" i="1"/>
  <c r="AM4" i="1"/>
  <c r="AN3" i="1"/>
  <c r="AM3" i="1"/>
  <c r="AB18" i="1" l="1"/>
  <c r="AB19" i="1"/>
  <c r="AB20" i="1"/>
  <c r="AB21" i="1"/>
  <c r="AB22" i="1"/>
  <c r="AC18" i="1"/>
  <c r="AC19" i="1"/>
  <c r="AC20" i="1"/>
  <c r="AC21" i="1"/>
  <c r="AC22" i="1"/>
  <c r="AC16" i="1"/>
  <c r="AB16" i="1"/>
  <c r="AD22" i="1"/>
  <c r="AD21" i="1"/>
  <c r="AD20" i="1"/>
  <c r="AD19" i="1"/>
  <c r="AD18" i="1"/>
  <c r="AD17" i="1"/>
  <c r="AC17" i="1"/>
  <c r="AB17" i="1"/>
  <c r="AD16" i="1"/>
  <c r="AD15" i="1"/>
  <c r="AC15" i="1"/>
  <c r="AB15" i="1"/>
  <c r="AD14" i="1"/>
  <c r="AC14" i="1"/>
  <c r="AB14" i="1"/>
  <c r="AD13" i="1"/>
  <c r="AC13" i="1"/>
  <c r="AB13" i="1"/>
  <c r="AD3" i="1"/>
  <c r="AC3" i="1"/>
  <c r="AB3" i="1"/>
  <c r="R14" i="1"/>
  <c r="R15" i="1"/>
  <c r="R16" i="1"/>
  <c r="R17" i="1"/>
  <c r="R18" i="1"/>
  <c r="R19" i="1"/>
  <c r="R20" i="1"/>
  <c r="R21" i="1"/>
  <c r="R22" i="1"/>
  <c r="S14" i="1"/>
  <c r="S15" i="1"/>
  <c r="S16" i="1"/>
  <c r="S17" i="1"/>
  <c r="S18" i="1"/>
  <c r="S19" i="1"/>
  <c r="S20" i="1"/>
  <c r="S21" i="1"/>
  <c r="S22" i="1"/>
  <c r="T14" i="1"/>
  <c r="T15" i="1"/>
  <c r="T16" i="1"/>
  <c r="T17" i="1"/>
  <c r="T18" i="1"/>
  <c r="T19" i="1"/>
  <c r="T20" i="1"/>
  <c r="T21" i="1"/>
  <c r="T22" i="1"/>
  <c r="T13" i="1"/>
  <c r="S13" i="1"/>
  <c r="R13" i="1"/>
  <c r="S4" i="1"/>
  <c r="S5" i="1"/>
  <c r="S6" i="1"/>
  <c r="S3" i="1"/>
  <c r="R4" i="1"/>
  <c r="R5" i="1"/>
  <c r="R6" i="1"/>
  <c r="T4" i="1"/>
  <c r="T5" i="1"/>
  <c r="T6" i="1"/>
  <c r="T3" i="1"/>
  <c r="R3" i="1"/>
  <c r="G26" i="1"/>
  <c r="G27" i="1"/>
  <c r="G28" i="1"/>
  <c r="G29" i="1"/>
  <c r="G30" i="1"/>
  <c r="G31" i="1"/>
  <c r="G32" i="1"/>
  <c r="G33" i="1"/>
  <c r="G34" i="1"/>
  <c r="G25" i="1"/>
  <c r="I26" i="1"/>
  <c r="I27" i="1"/>
  <c r="I28" i="1"/>
  <c r="I29" i="1"/>
  <c r="I30" i="1"/>
  <c r="I31" i="1"/>
  <c r="I32" i="1"/>
  <c r="I33" i="1"/>
  <c r="I34" i="1"/>
  <c r="H26" i="1"/>
  <c r="H27" i="1"/>
  <c r="H28" i="1"/>
  <c r="H29" i="1"/>
  <c r="H30" i="1"/>
  <c r="H31" i="1"/>
  <c r="H32" i="1"/>
  <c r="H33" i="1"/>
  <c r="H34" i="1"/>
  <c r="I25" i="1"/>
  <c r="H25" i="1"/>
  <c r="H5" i="1"/>
  <c r="I5" i="1"/>
  <c r="H6" i="1"/>
  <c r="I6" i="1"/>
  <c r="H7" i="1"/>
  <c r="I7" i="1"/>
  <c r="H8" i="1"/>
  <c r="I8" i="1"/>
  <c r="H9" i="1"/>
  <c r="I9" i="1"/>
  <c r="B10" i="1"/>
  <c r="H10" i="1" s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C20" i="1"/>
  <c r="H4" i="1"/>
  <c r="H3" i="1"/>
  <c r="I4" i="1"/>
  <c r="I3" i="1"/>
</calcChain>
</file>

<file path=xl/sharedStrings.xml><?xml version="1.0" encoding="utf-8"?>
<sst xmlns="http://schemas.openxmlformats.org/spreadsheetml/2006/main" count="583" uniqueCount="149">
  <si>
    <t>Type</t>
  </si>
  <si>
    <t>Number</t>
  </si>
  <si>
    <t>Doctor</t>
  </si>
  <si>
    <t>Patient</t>
  </si>
  <si>
    <t>Date</t>
  </si>
  <si>
    <t>ID</t>
  </si>
  <si>
    <t>Phone</t>
  </si>
  <si>
    <t>Age</t>
  </si>
  <si>
    <t>Scrubbed number</t>
  </si>
  <si>
    <t>xxxxDate</t>
  </si>
  <si>
    <t>xxxxYear_century</t>
  </si>
  <si>
    <t>xxxxAccession_kp</t>
  </si>
  <si>
    <t>xxxxCC2</t>
  </si>
  <si>
    <t>xxxxExtention</t>
  </si>
  <si>
    <t>xxxx</t>
  </si>
  <si>
    <t>xxxxPOBOX</t>
  </si>
  <si>
    <t>xxxxAddress(711)+xxxxRoom(28)</t>
  </si>
  <si>
    <t>xxxxtelephone</t>
  </si>
  <si>
    <t>xxxxtitles</t>
  </si>
  <si>
    <t>xxxxSSN(159)+xxxxSuspicious_num(420)</t>
  </si>
  <si>
    <t>Recall</t>
  </si>
  <si>
    <t>Precision</t>
  </si>
  <si>
    <t>True positive</t>
  </si>
  <si>
    <t>False positive</t>
  </si>
  <si>
    <t>False negative</t>
  </si>
  <si>
    <t>Hospital+Location</t>
  </si>
  <si>
    <t>Hospital(626)+Location(87)</t>
  </si>
  <si>
    <t>xxxHospital(30)+xxxPrivate(98)</t>
  </si>
  <si>
    <t>xxxxSurgeon(4)</t>
  </si>
  <si>
    <t>Scrubbed Description</t>
  </si>
  <si>
    <t>xxxxDoctor_older(909)+Doctor(8)</t>
  </si>
  <si>
    <t>xxxxAge(284)+Written_Age(225)</t>
  </si>
  <si>
    <t>Train Position:</t>
  </si>
  <si>
    <t>ScrubbedNum</t>
  </si>
  <si>
    <t>Original_60</t>
  </si>
  <si>
    <t>Original_90</t>
  </si>
  <si>
    <t>Original_80</t>
  </si>
  <si>
    <t>Original_70</t>
  </si>
  <si>
    <t>Original_50</t>
  </si>
  <si>
    <t>HMS-Scrubber</t>
  </si>
  <si>
    <t>DE-ID</t>
  </si>
  <si>
    <t>Hospital(624)+Location(87)</t>
  </si>
  <si>
    <t>**hosipital(179)+street address(9)+location(132)</t>
  </si>
  <si>
    <t>Doctor+Patient</t>
  </si>
  <si>
    <t>Doctor(879)+Patient(181)</t>
  </si>
  <si>
    <t>**First Name(85)+Initials (NamePattern4)(32)+Last Name(197)</t>
  </si>
  <si>
    <t>**telephone</t>
  </si>
  <si>
    <t>**age</t>
  </si>
  <si>
    <t>Test_90</t>
  </si>
  <si>
    <t>Test_80</t>
  </si>
  <si>
    <t>Test_70</t>
  </si>
  <si>
    <t>Test_60</t>
  </si>
  <si>
    <t>Test_50</t>
  </si>
  <si>
    <t>Location(7)+Hospital(72)</t>
  </si>
  <si>
    <t>PHI-Reducer</t>
  </si>
  <si>
    <t>Doctor+Patient+Hospital+Location</t>
  </si>
  <si>
    <t>Hospital(507)+Location(87)+Doctor(879)+Patient(180)</t>
  </si>
  <si>
    <t>Location(9)+Hospital(73)+Doctor(68)+Patient(22)</t>
  </si>
  <si>
    <t>Location(38)+Hospital(312)+Doctor(430)+Patient(88)</t>
  </si>
  <si>
    <t>Location(30)+Hospital(270)+Doctor(350)+Patient(67)</t>
  </si>
  <si>
    <t>Location(24)+Hospital(193)+Doctor(247)+Patient(46)</t>
  </si>
  <si>
    <t>Location(25)+Hospital(132)+Doctor(167)+Patient(39)</t>
  </si>
  <si>
    <t>MIST-AMAI</t>
  </si>
  <si>
    <t>Train People:</t>
  </si>
  <si>
    <t>Location(9)+Hospital(73)</t>
  </si>
  <si>
    <t xml:space="preserve"> </t>
  </si>
  <si>
    <t>Iteration=15</t>
  </si>
  <si>
    <t>Iteration=10</t>
  </si>
  <si>
    <t>Iteration=5</t>
  </si>
  <si>
    <t>Iteration=20</t>
  </si>
  <si>
    <t>Doctor(94)+Patient(38)</t>
  </si>
  <si>
    <t>Location(25)+Hospital(87)</t>
  </si>
  <si>
    <t>Location(24)+Hospital(193)</t>
  </si>
  <si>
    <t>Doctor(143)+Patient(46)</t>
  </si>
  <si>
    <t>Doctor(42)+Patient(22)</t>
  </si>
  <si>
    <t>Location(9)+Hospital(69)</t>
  </si>
  <si>
    <t>Doctor(45)+Patient(22)</t>
  </si>
  <si>
    <t>Doctor(43)+Patient(22)</t>
  </si>
  <si>
    <t>Doctor(93)+Patient(39)</t>
  </si>
  <si>
    <t>Doctor(105)+Patient(39)</t>
  </si>
  <si>
    <t>Doctor(106)+Patient(39)</t>
  </si>
  <si>
    <t>Location(24)+Hospital(129)</t>
  </si>
  <si>
    <t>Location(25)+Hospital(130)</t>
  </si>
  <si>
    <t>Doctor(153)+Patient(46)</t>
  </si>
  <si>
    <t>Location(24)+Hospital(192)</t>
  </si>
  <si>
    <t>Doctor(149)+Patient(46)</t>
  </si>
  <si>
    <t>Location(22)+Hospital(176)</t>
  </si>
  <si>
    <t>Doctor(114)+Patient(37)</t>
  </si>
  <si>
    <t>Doctor(222)+Patient(67)</t>
  </si>
  <si>
    <t>Location(30)+Hospital(270)</t>
  </si>
  <si>
    <t>Position Total:</t>
  </si>
  <si>
    <t>Test_90_iter5</t>
  </si>
  <si>
    <t>Test_90_iter10</t>
  </si>
  <si>
    <t>Test_90_iter15</t>
  </si>
  <si>
    <t>Test_90_iter20</t>
  </si>
  <si>
    <t>Test_80_iter5</t>
  </si>
  <si>
    <t>Test_80_iter10</t>
  </si>
  <si>
    <t>Test_80_iter15</t>
  </si>
  <si>
    <t>Test_80_iter20</t>
  </si>
  <si>
    <t>Test_70_iter5</t>
  </si>
  <si>
    <t>Location(30)+Hospital(269)</t>
  </si>
  <si>
    <t>Doctor(210)+Patient(67)</t>
  </si>
  <si>
    <t>Test_70_iter10</t>
  </si>
  <si>
    <t>Test_70_iter15</t>
  </si>
  <si>
    <t>Test_70_iter20</t>
  </si>
  <si>
    <t>Test_60_iter5</t>
  </si>
  <si>
    <t>Test_60_iter10</t>
  </si>
  <si>
    <t>Test_60_iter15</t>
  </si>
  <si>
    <t>Test_60_iter20</t>
  </si>
  <si>
    <t>Test_50_iter5</t>
  </si>
  <si>
    <t>Test_50_iter10</t>
  </si>
  <si>
    <t>Test_50_iter15</t>
  </si>
  <si>
    <t>Test_50_iter20</t>
  </si>
  <si>
    <t>Doctor(220)+Patient(67)</t>
  </si>
  <si>
    <t>Doctor(276)+Patient(88)</t>
  </si>
  <si>
    <t>Location(38)+Hospital(312)</t>
  </si>
  <si>
    <t xml:space="preserve">Recall </t>
  </si>
  <si>
    <t>Location(38)+Hospital(310)</t>
  </si>
  <si>
    <t>Location(38)+Hospital(311)</t>
  </si>
  <si>
    <t>People Total:</t>
  </si>
  <si>
    <t>Location</t>
  </si>
  <si>
    <t>Hospital</t>
  </si>
  <si>
    <t>Train Dataset</t>
  </si>
  <si>
    <t>HMS</t>
  </si>
  <si>
    <t>De-ID</t>
  </si>
  <si>
    <t>MIST</t>
  </si>
  <si>
    <t>Enviroment</t>
  </si>
  <si>
    <t>test_90</t>
  </si>
  <si>
    <t>test_80</t>
  </si>
  <si>
    <t>test_70</t>
  </si>
  <si>
    <t>test_60</t>
  </si>
  <si>
    <t>test_50</t>
  </si>
  <si>
    <t>File</t>
  </si>
  <si>
    <t>#Location</t>
  </si>
  <si>
    <t>#Hospital</t>
  </si>
  <si>
    <t>#Total</t>
  </si>
  <si>
    <t>Dic_90</t>
  </si>
  <si>
    <t>Ori_90</t>
  </si>
  <si>
    <t>Ori_80</t>
  </si>
  <si>
    <t>Ori_70</t>
  </si>
  <si>
    <t>Ori_60</t>
  </si>
  <si>
    <t>Ori_50</t>
  </si>
  <si>
    <t>Dic_80</t>
  </si>
  <si>
    <t>Dic_70</t>
  </si>
  <si>
    <t>Dic_60</t>
  </si>
  <si>
    <t>Dic_50</t>
  </si>
  <si>
    <t>#Doctor</t>
  </si>
  <si>
    <t>#Patient</t>
  </si>
  <si>
    <t>Dictionary 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</si>
</sst>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5" tint="-0.249977111117893"/>
      <name val="Calibri (Body)_x0000_"/>
    </font>
    <font>
      <b/>
      <sz val="12"/>
      <color theme="7" tint="-0.249977111117893"/>
      <name val="Calibri"/>
      <family val="2"/>
      <scheme val="minor"/>
    </font>
    <font>
      <sz val="12"/>
      <color theme="1"/>
      <name val="Calibri (Body)_x0000_"/>
    </font>
    <font>
      <sz val="12"/>
      <color theme="5" tint="-0.249977111117893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8" tint="-0.249977111117893"/>
      <name val="Calibri Light"/>
      <family val="2"/>
      <scheme val="major"/>
    </font>
    <font>
      <sz val="12"/>
      <color theme="6" tint="-0.249977111117893"/>
      <name val="Calibri Light"/>
      <family val="2"/>
      <scheme val="major"/>
    </font>
    <font>
      <sz val="12"/>
      <color theme="9" tint="-0.249977111117893"/>
      <name val="Calibri Light"/>
      <family val="2"/>
      <scheme val="major"/>
    </font>
    <font>
      <b/>
      <sz val="12"/>
      <color theme="5" tint="-0.249977111117893"/>
      <name val="Calibri Light"/>
      <family val="2"/>
      <scheme val="major"/>
    </font>
    <font>
      <b/>
      <sz val="12"/>
      <color theme="5" tint="-0.249977111117893"/>
      <name val="Calibri Light (Headings)"/>
    </font>
    <font>
      <b/>
      <sz val="12"/>
      <color theme="7" tint="-0.249977111117893"/>
      <name val="Calibri Light"/>
      <family val="2"/>
      <scheme val="major"/>
    </font>
    <font>
      <sz val="12"/>
      <color theme="7" tint="-0.249977111117893"/>
      <name val="Calibri Light"/>
      <family val="2"/>
      <scheme val="major"/>
    </font>
    <font>
      <sz val="12"/>
      <color theme="5" tint="-0.249977111117893"/>
      <name val="Calibri Light (Headings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Fill="1" applyAlignment="1">
      <alignment horizontal="left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left"/>
    </xf>
    <xf numFmtId="164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6379-5945-AF45-9211-A3F473726351}">
  <dimension ref="A1:AO107"/>
  <sheetViews>
    <sheetView topLeftCell="AE1" workbookViewId="0">
      <selection activeCell="AG10" sqref="AG10:AN83"/>
    </sheetView>
  </sheetViews>
  <sheetFormatPr baseColWidth="10" defaultRowHeight="16"/>
  <cols>
    <col min="1" max="1" width="14.5" style="2" customWidth="1"/>
    <col min="2" max="2" width="10.83203125" style="2"/>
    <col min="3" max="3" width="15.5" style="2" customWidth="1"/>
    <col min="4" max="4" width="35.5" style="2" customWidth="1"/>
    <col min="5" max="5" width="13.33203125" style="2" customWidth="1"/>
    <col min="6" max="6" width="13.5" style="2" customWidth="1"/>
    <col min="7" max="7" width="13" style="2" customWidth="1"/>
    <col min="8" max="8" width="10.33203125" style="2" customWidth="1"/>
    <col min="9" max="9" width="9.33203125" style="2" customWidth="1"/>
    <col min="10" max="10" width="23.6640625" style="2" customWidth="1"/>
    <col min="11" max="11" width="10.83203125" style="2"/>
    <col min="12" max="12" width="16.83203125" style="2" customWidth="1"/>
    <col min="13" max="13" width="10.83203125" style="2"/>
    <col min="14" max="14" width="12.1640625" style="2" customWidth="1"/>
    <col min="15" max="15" width="54.83203125" style="2" customWidth="1"/>
    <col min="16" max="16" width="12" style="2" customWidth="1"/>
    <col min="17" max="17" width="12.33203125" style="2" customWidth="1"/>
    <col min="18" max="18" width="13.1640625" style="2" customWidth="1"/>
    <col min="19" max="20" width="10.83203125" style="2"/>
    <col min="21" max="21" width="25" style="2" customWidth="1"/>
    <col min="22" max="22" width="10.83203125" style="2"/>
    <col min="23" max="23" width="30" style="2" customWidth="1"/>
    <col min="24" max="24" width="10.83203125" style="2"/>
    <col min="25" max="25" width="13.33203125" style="2" customWidth="1"/>
    <col min="26" max="26" width="11.83203125" style="2" customWidth="1"/>
    <col min="27" max="27" width="13.33203125" style="2" customWidth="1"/>
    <col min="28" max="28" width="13.1640625" style="2" customWidth="1"/>
    <col min="29" max="30" width="10.83203125" style="2"/>
    <col min="31" max="31" width="45.6640625" style="2" customWidth="1"/>
    <col min="32" max="32" width="10.83203125" style="2"/>
    <col min="33" max="33" width="16.33203125" style="2" customWidth="1"/>
    <col min="34" max="34" width="10.83203125" style="2"/>
    <col min="35" max="35" width="12.6640625" style="2" customWidth="1"/>
    <col min="36" max="36" width="13.6640625" style="2" customWidth="1"/>
    <col min="37" max="37" width="12.33203125" style="2" customWidth="1"/>
    <col min="38" max="38" width="11.83203125" style="2" customWidth="1"/>
    <col min="39" max="39" width="10.83203125" style="2"/>
    <col min="40" max="40" width="10.83203125" style="2" customWidth="1"/>
    <col min="41" max="41" width="25.1640625" style="2" customWidth="1"/>
    <col min="42" max="16384" width="10.83203125" style="2"/>
  </cols>
  <sheetData>
    <row r="1" spans="1:41">
      <c r="A1" s="1" t="s">
        <v>39</v>
      </c>
      <c r="G1" s="3"/>
      <c r="H1" s="3"/>
      <c r="I1" s="3"/>
      <c r="J1" s="3"/>
      <c r="K1" s="4"/>
      <c r="L1" s="13" t="s">
        <v>40</v>
      </c>
      <c r="M1" s="4"/>
      <c r="N1" s="4"/>
      <c r="W1" s="13" t="s">
        <v>54</v>
      </c>
      <c r="X1" s="4"/>
      <c r="Y1" s="4"/>
      <c r="AG1" s="1" t="s">
        <v>62</v>
      </c>
      <c r="AI1" s="2" t="s">
        <v>65</v>
      </c>
      <c r="AL1" s="3"/>
      <c r="AM1" s="3"/>
      <c r="AN1" s="3"/>
    </row>
    <row r="2" spans="1:41">
      <c r="A2" s="5" t="s">
        <v>0</v>
      </c>
      <c r="B2" s="6" t="s">
        <v>1</v>
      </c>
      <c r="C2" s="7" t="s">
        <v>8</v>
      </c>
      <c r="D2" s="7" t="s">
        <v>29</v>
      </c>
      <c r="E2" s="8" t="s">
        <v>22</v>
      </c>
      <c r="F2" s="8" t="s">
        <v>23</v>
      </c>
      <c r="G2" s="8" t="s">
        <v>24</v>
      </c>
      <c r="H2" s="12" t="s">
        <v>20</v>
      </c>
      <c r="I2" s="12" t="s">
        <v>21</v>
      </c>
      <c r="J2" s="3"/>
      <c r="L2" s="5" t="s">
        <v>0</v>
      </c>
      <c r="M2" s="6" t="s">
        <v>1</v>
      </c>
      <c r="N2" s="7" t="s">
        <v>8</v>
      </c>
      <c r="O2" s="7" t="s">
        <v>29</v>
      </c>
      <c r="P2" s="8" t="s">
        <v>22</v>
      </c>
      <c r="Q2" s="8" t="s">
        <v>23</v>
      </c>
      <c r="R2" s="8" t="s">
        <v>24</v>
      </c>
      <c r="S2" s="12" t="s">
        <v>20</v>
      </c>
      <c r="T2" s="12" t="s">
        <v>21</v>
      </c>
      <c r="W2" s="5" t="s">
        <v>0</v>
      </c>
      <c r="X2" s="6" t="s">
        <v>1</v>
      </c>
      <c r="Y2" s="7" t="s">
        <v>8</v>
      </c>
      <c r="Z2" s="8" t="s">
        <v>22</v>
      </c>
      <c r="AA2" s="8" t="s">
        <v>23</v>
      </c>
      <c r="AB2" s="8" t="s">
        <v>24</v>
      </c>
      <c r="AC2" s="12" t="s">
        <v>20</v>
      </c>
      <c r="AD2" s="12" t="s">
        <v>21</v>
      </c>
      <c r="AG2" s="5" t="s">
        <v>0</v>
      </c>
      <c r="AH2" s="6" t="s">
        <v>1</v>
      </c>
      <c r="AI2" s="7" t="s">
        <v>8</v>
      </c>
      <c r="AJ2" s="8" t="s">
        <v>22</v>
      </c>
      <c r="AK2" s="8" t="s">
        <v>23</v>
      </c>
      <c r="AL2" s="8" t="s">
        <v>24</v>
      </c>
      <c r="AM2" s="12" t="s">
        <v>20</v>
      </c>
      <c r="AN2" s="12" t="s">
        <v>21</v>
      </c>
    </row>
    <row r="3" spans="1:41">
      <c r="A3" s="9" t="s">
        <v>2</v>
      </c>
      <c r="B3" s="10">
        <v>879</v>
      </c>
      <c r="C3" s="10">
        <v>917</v>
      </c>
      <c r="D3" s="2" t="s">
        <v>30</v>
      </c>
      <c r="E3" s="10">
        <v>575</v>
      </c>
      <c r="F3" s="10">
        <v>342</v>
      </c>
      <c r="G3" s="10">
        <v>304</v>
      </c>
      <c r="H3" s="10" t="str">
        <f>TEXT(E3/B3,"0.00%")</f>
        <v>65.42%</v>
      </c>
      <c r="I3" s="10" t="str">
        <f>TEXT(E3/(E3+F3),"0.00%")</f>
        <v>62.70%</v>
      </c>
      <c r="L3" s="9" t="s">
        <v>43</v>
      </c>
      <c r="M3" s="10">
        <v>1060</v>
      </c>
      <c r="N3" s="10">
        <v>314</v>
      </c>
      <c r="O3" s="9" t="s">
        <v>45</v>
      </c>
      <c r="P3" s="10">
        <v>36</v>
      </c>
      <c r="Q3" s="10">
        <v>278</v>
      </c>
      <c r="R3" s="10">
        <f>M3-P3</f>
        <v>1024</v>
      </c>
      <c r="S3" s="10" t="str">
        <f>TEXT(P3/M3,"0.00%")</f>
        <v>3.40%</v>
      </c>
      <c r="T3" s="10" t="str">
        <f>TEXT(P3/N3,"0.00%")</f>
        <v>11.46%</v>
      </c>
      <c r="U3" s="2" t="s">
        <v>44</v>
      </c>
      <c r="W3" s="9" t="s">
        <v>55</v>
      </c>
      <c r="X3" s="10">
        <v>1653</v>
      </c>
      <c r="Y3" s="10">
        <v>6853</v>
      </c>
      <c r="Z3" s="10">
        <v>691</v>
      </c>
      <c r="AA3" s="10">
        <v>6168</v>
      </c>
      <c r="AB3" s="10">
        <f>X3-Z3</f>
        <v>962</v>
      </c>
      <c r="AC3" s="10" t="str">
        <f>TEXT(Z3/X3,"0.00%")</f>
        <v>41.80%</v>
      </c>
      <c r="AD3" s="10" t="str">
        <f>TEXT(Z3/Y3,"0.00%")</f>
        <v>10.08%</v>
      </c>
      <c r="AE3" s="2" t="s">
        <v>56</v>
      </c>
      <c r="AG3" s="9" t="s">
        <v>43</v>
      </c>
      <c r="AH3" s="10">
        <v>879</v>
      </c>
      <c r="AI3" s="10">
        <v>917</v>
      </c>
      <c r="AJ3" s="10">
        <v>575</v>
      </c>
      <c r="AK3" s="10">
        <v>342</v>
      </c>
      <c r="AL3" s="10">
        <v>304</v>
      </c>
      <c r="AM3" s="10" t="str">
        <f>TEXT(AJ3/AH3,"0.00%")</f>
        <v>65.42%</v>
      </c>
      <c r="AN3" s="10" t="str">
        <f>TEXT(AJ3/(AJ3+AK3),"0.00%")</f>
        <v>62.70%</v>
      </c>
      <c r="AO3" s="2" t="s">
        <v>44</v>
      </c>
    </row>
    <row r="4" spans="1:41">
      <c r="A4" s="9" t="s">
        <v>25</v>
      </c>
      <c r="B4" s="10">
        <v>711</v>
      </c>
      <c r="C4" s="10">
        <v>128</v>
      </c>
      <c r="D4" s="2" t="s">
        <v>27</v>
      </c>
      <c r="E4" s="10">
        <v>114</v>
      </c>
      <c r="F4" s="10">
        <v>14</v>
      </c>
      <c r="G4" s="10">
        <v>599</v>
      </c>
      <c r="H4" s="11" t="str">
        <f t="shared" ref="H4" si="0">TEXT(E4/B4,"0.00%")</f>
        <v>16.03%</v>
      </c>
      <c r="I4" s="10" t="str">
        <f t="shared" ref="I4" si="1">TEXT(E4/(E4+F4),"0.00%")</f>
        <v>89.06%</v>
      </c>
      <c r="J4" s="2" t="s">
        <v>26</v>
      </c>
      <c r="L4" s="9" t="s">
        <v>25</v>
      </c>
      <c r="M4" s="10">
        <v>711</v>
      </c>
      <c r="N4" s="10">
        <v>320</v>
      </c>
      <c r="O4" s="9" t="s">
        <v>42</v>
      </c>
      <c r="P4" s="10">
        <v>298</v>
      </c>
      <c r="Q4" s="10">
        <v>22</v>
      </c>
      <c r="R4" s="10">
        <f t="shared" ref="R4:R6" si="2">M4-P4</f>
        <v>413</v>
      </c>
      <c r="S4" s="10" t="str">
        <f t="shared" ref="S4:S6" si="3">TEXT(P4/M4,"0.00%")</f>
        <v>41.91%</v>
      </c>
      <c r="T4" s="10" t="str">
        <f t="shared" ref="T4:T6" si="4">TEXT(P4/N4,"0.00%")</f>
        <v>93.13%</v>
      </c>
      <c r="U4" s="2" t="s">
        <v>41</v>
      </c>
      <c r="W4" s="9"/>
      <c r="X4" s="10"/>
      <c r="Y4" s="10"/>
      <c r="Z4" s="10"/>
      <c r="AA4" s="10"/>
      <c r="AB4" s="10"/>
      <c r="AC4" s="10"/>
      <c r="AD4" s="10"/>
      <c r="AG4" s="9" t="s">
        <v>25</v>
      </c>
      <c r="AH4" s="10">
        <v>711</v>
      </c>
      <c r="AI4" s="10">
        <v>128</v>
      </c>
      <c r="AJ4" s="10">
        <v>114</v>
      </c>
      <c r="AK4" s="10">
        <v>14</v>
      </c>
      <c r="AL4" s="10">
        <v>599</v>
      </c>
      <c r="AM4" s="11" t="str">
        <f>TEXT(AJ4/AH4,"0.00%")</f>
        <v>16.03%</v>
      </c>
      <c r="AN4" s="10" t="str">
        <f t="shared" ref="AN4:AN6" si="5">TEXT(AJ4/(AJ4+AK4),"0.00%")</f>
        <v>89.06%</v>
      </c>
      <c r="AO4" s="2" t="s">
        <v>41</v>
      </c>
    </row>
    <row r="5" spans="1:41">
      <c r="A5" s="9" t="s">
        <v>3</v>
      </c>
      <c r="B5" s="10">
        <v>181</v>
      </c>
      <c r="C5" s="10">
        <v>0</v>
      </c>
      <c r="E5" s="10">
        <v>0</v>
      </c>
      <c r="F5" s="10">
        <v>0</v>
      </c>
      <c r="G5" s="10">
        <v>181</v>
      </c>
      <c r="H5" s="11" t="str">
        <f t="shared" ref="H5:H17" si="6">TEXT(E5/B5,"0.00%")</f>
        <v>0.00%</v>
      </c>
      <c r="I5" s="10" t="e">
        <f t="shared" ref="I5:I17" si="7">TEXT(E5/(E5+F5),"0.00%")</f>
        <v>#DIV/0!</v>
      </c>
      <c r="L5" s="2" t="s">
        <v>6</v>
      </c>
      <c r="M5" s="10">
        <v>35</v>
      </c>
      <c r="N5" s="10">
        <v>179</v>
      </c>
      <c r="O5" s="9" t="s">
        <v>46</v>
      </c>
      <c r="P5" s="10">
        <v>34</v>
      </c>
      <c r="Q5" s="10">
        <v>145</v>
      </c>
      <c r="R5" s="10">
        <f t="shared" si="2"/>
        <v>1</v>
      </c>
      <c r="S5" s="10" t="str">
        <f t="shared" si="3"/>
        <v>97.14%</v>
      </c>
      <c r="T5" s="10" t="str">
        <f t="shared" si="4"/>
        <v>18.99%</v>
      </c>
      <c r="X5" s="10"/>
      <c r="Y5" s="10"/>
      <c r="Z5" s="10"/>
      <c r="AA5" s="10"/>
      <c r="AB5" s="10"/>
      <c r="AC5" s="10"/>
      <c r="AD5" s="10"/>
      <c r="AG5" s="2" t="s">
        <v>6</v>
      </c>
      <c r="AH5" s="10">
        <v>35</v>
      </c>
      <c r="AI5" s="10">
        <v>177</v>
      </c>
      <c r="AJ5" s="10">
        <v>33</v>
      </c>
      <c r="AK5" s="10">
        <v>144</v>
      </c>
      <c r="AL5" s="10">
        <v>2</v>
      </c>
      <c r="AM5" s="10" t="str">
        <f>TEXT(AJ5/AH5,"0.00%")</f>
        <v>94.29%</v>
      </c>
      <c r="AN5" s="10" t="str">
        <f t="shared" si="5"/>
        <v>18.64%</v>
      </c>
    </row>
    <row r="6" spans="1:41">
      <c r="A6" s="9" t="s">
        <v>4</v>
      </c>
      <c r="B6" s="10">
        <v>1940</v>
      </c>
      <c r="C6" s="10">
        <v>1712</v>
      </c>
      <c r="D6" s="2" t="s">
        <v>9</v>
      </c>
      <c r="E6" s="10">
        <v>1556</v>
      </c>
      <c r="F6" s="10">
        <v>156</v>
      </c>
      <c r="G6" s="10">
        <v>384</v>
      </c>
      <c r="H6" s="10" t="str">
        <f t="shared" si="6"/>
        <v>80.21%</v>
      </c>
      <c r="I6" s="10" t="str">
        <f t="shared" si="7"/>
        <v>90.89%</v>
      </c>
      <c r="L6" s="2" t="s">
        <v>7</v>
      </c>
      <c r="M6" s="10">
        <v>4</v>
      </c>
      <c r="N6" s="10">
        <v>4</v>
      </c>
      <c r="O6" s="9" t="s">
        <v>47</v>
      </c>
      <c r="P6" s="10">
        <v>4</v>
      </c>
      <c r="Q6" s="10">
        <v>4</v>
      </c>
      <c r="R6" s="10">
        <f t="shared" si="2"/>
        <v>0</v>
      </c>
      <c r="S6" s="10" t="str">
        <f t="shared" si="3"/>
        <v>100.00%</v>
      </c>
      <c r="T6" s="10" t="str">
        <f t="shared" si="4"/>
        <v>100.00%</v>
      </c>
      <c r="X6" s="10"/>
      <c r="Y6" s="10"/>
      <c r="Z6" s="10"/>
      <c r="AA6" s="10"/>
      <c r="AB6" s="10"/>
      <c r="AC6" s="10"/>
      <c r="AD6" s="10"/>
      <c r="AG6" s="2" t="s">
        <v>7</v>
      </c>
      <c r="AH6" s="10">
        <v>4</v>
      </c>
      <c r="AI6" s="10">
        <v>509</v>
      </c>
      <c r="AJ6" s="10">
        <v>3</v>
      </c>
      <c r="AK6" s="10">
        <v>506</v>
      </c>
      <c r="AL6" s="10">
        <v>1</v>
      </c>
      <c r="AM6" s="10" t="str">
        <f>TEXT(AJ6/AH6,"0.00%")</f>
        <v>75.00%</v>
      </c>
      <c r="AN6" s="10" t="str">
        <f t="shared" si="5"/>
        <v>0.59%</v>
      </c>
    </row>
    <row r="7" spans="1:41">
      <c r="A7" s="2" t="s">
        <v>5</v>
      </c>
      <c r="B7" s="10">
        <v>1083</v>
      </c>
      <c r="C7" s="10">
        <v>579</v>
      </c>
      <c r="D7" s="2" t="s">
        <v>19</v>
      </c>
      <c r="E7" s="10">
        <v>560</v>
      </c>
      <c r="F7" s="10">
        <v>19</v>
      </c>
      <c r="G7" s="10">
        <v>523</v>
      </c>
      <c r="H7" s="10" t="str">
        <f t="shared" si="6"/>
        <v>51.71%</v>
      </c>
      <c r="I7" s="10" t="str">
        <f t="shared" si="7"/>
        <v>96.72%</v>
      </c>
      <c r="M7" s="10"/>
      <c r="N7" s="10"/>
      <c r="O7" s="9"/>
      <c r="P7" s="10"/>
      <c r="Q7" s="10"/>
      <c r="R7" s="10"/>
      <c r="S7" s="10"/>
      <c r="T7" s="10"/>
      <c r="X7" s="10"/>
      <c r="Y7" s="10"/>
      <c r="Z7" s="10"/>
      <c r="AA7" s="10"/>
      <c r="AB7" s="10"/>
      <c r="AC7" s="10"/>
      <c r="AD7" s="10"/>
      <c r="AH7" s="10"/>
      <c r="AI7" s="10"/>
      <c r="AJ7" s="10"/>
      <c r="AK7" s="10"/>
      <c r="AL7" s="10"/>
      <c r="AM7" s="10"/>
      <c r="AN7" s="10"/>
    </row>
    <row r="8" spans="1:41">
      <c r="A8" s="2" t="s">
        <v>6</v>
      </c>
      <c r="B8" s="10">
        <v>35</v>
      </c>
      <c r="C8" s="10">
        <v>177</v>
      </c>
      <c r="D8" s="2" t="s">
        <v>17</v>
      </c>
      <c r="E8" s="10">
        <v>33</v>
      </c>
      <c r="F8" s="10">
        <v>144</v>
      </c>
      <c r="G8" s="10">
        <v>2</v>
      </c>
      <c r="H8" s="10" t="str">
        <f t="shared" si="6"/>
        <v>94.29%</v>
      </c>
      <c r="I8" s="10" t="str">
        <f t="shared" si="7"/>
        <v>18.64%</v>
      </c>
      <c r="M8" s="10"/>
      <c r="N8" s="10"/>
      <c r="O8" s="9"/>
      <c r="P8" s="10"/>
      <c r="Q8" s="10"/>
      <c r="R8" s="10"/>
      <c r="S8" s="10"/>
      <c r="T8" s="10"/>
      <c r="X8" s="10"/>
      <c r="Y8" s="10"/>
      <c r="Z8" s="10"/>
      <c r="AA8" s="10"/>
      <c r="AB8" s="10"/>
      <c r="AC8" s="10"/>
      <c r="AD8" s="10"/>
      <c r="AH8" s="10"/>
      <c r="AI8" s="10"/>
      <c r="AJ8" s="10"/>
      <c r="AK8" s="10"/>
      <c r="AL8" s="10"/>
      <c r="AM8" s="10"/>
      <c r="AN8" s="10"/>
    </row>
    <row r="9" spans="1:41">
      <c r="A9" s="2" t="s">
        <v>7</v>
      </c>
      <c r="B9" s="10">
        <v>4</v>
      </c>
      <c r="C9" s="10">
        <v>509</v>
      </c>
      <c r="D9" s="2" t="s">
        <v>31</v>
      </c>
      <c r="E9" s="10">
        <v>3</v>
      </c>
      <c r="F9" s="10">
        <v>506</v>
      </c>
      <c r="G9" s="10">
        <v>1</v>
      </c>
      <c r="H9" s="10" t="str">
        <f t="shared" si="6"/>
        <v>75.00%</v>
      </c>
      <c r="I9" s="10" t="str">
        <f t="shared" si="7"/>
        <v>0.59%</v>
      </c>
      <c r="M9" s="10"/>
      <c r="N9" s="10"/>
      <c r="O9" s="10"/>
      <c r="P9" s="10"/>
      <c r="Q9" s="10"/>
      <c r="R9" s="10"/>
      <c r="S9" s="10"/>
      <c r="T9" s="10"/>
      <c r="X9" s="10"/>
      <c r="Y9" s="10"/>
      <c r="Z9" s="10"/>
      <c r="AA9" s="10"/>
      <c r="AB9" s="10"/>
      <c r="AC9" s="10"/>
      <c r="AD9" s="10"/>
      <c r="AH9" s="10"/>
      <c r="AI9" s="10"/>
      <c r="AJ9" s="10"/>
      <c r="AK9" s="10"/>
      <c r="AL9" s="10"/>
      <c r="AM9" s="10"/>
      <c r="AN9" s="10"/>
    </row>
    <row r="10" spans="1:41">
      <c r="B10" s="10">
        <f>SUM(B3:B9)</f>
        <v>4833</v>
      </c>
      <c r="C10" s="10"/>
      <c r="E10" s="10"/>
      <c r="F10" s="10"/>
      <c r="G10" s="10"/>
      <c r="H10" s="10" t="str">
        <f t="shared" si="6"/>
        <v>0.00%</v>
      </c>
      <c r="I10" s="10" t="e">
        <f t="shared" si="7"/>
        <v>#DIV/0!</v>
      </c>
      <c r="AG10" s="14" t="s">
        <v>68</v>
      </c>
    </row>
    <row r="11" spans="1:41">
      <c r="B11" s="10"/>
      <c r="C11" s="10">
        <v>841</v>
      </c>
      <c r="D11" s="2" t="s">
        <v>10</v>
      </c>
      <c r="E11" s="10"/>
      <c r="F11" s="10"/>
      <c r="G11" s="10"/>
      <c r="H11" s="10" t="e">
        <f t="shared" si="6"/>
        <v>#DIV/0!</v>
      </c>
      <c r="I11" s="10" t="e">
        <f t="shared" si="7"/>
        <v>#DIV/0!</v>
      </c>
      <c r="L11" s="4" t="s">
        <v>32</v>
      </c>
      <c r="W11" s="4" t="s">
        <v>32</v>
      </c>
      <c r="AG11" s="4" t="s">
        <v>32</v>
      </c>
    </row>
    <row r="12" spans="1:41">
      <c r="C12" s="10">
        <v>14</v>
      </c>
      <c r="D12" s="2" t="s">
        <v>11</v>
      </c>
      <c r="E12" s="10"/>
      <c r="F12" s="10"/>
      <c r="G12" s="10"/>
      <c r="H12" s="10" t="e">
        <f t="shared" si="6"/>
        <v>#DIV/0!</v>
      </c>
      <c r="I12" s="10" t="e">
        <f t="shared" si="7"/>
        <v>#DIV/0!</v>
      </c>
      <c r="L12" s="6" t="s">
        <v>0</v>
      </c>
      <c r="M12" s="6" t="s">
        <v>1</v>
      </c>
      <c r="N12" s="6" t="s">
        <v>33</v>
      </c>
      <c r="O12" s="10"/>
      <c r="P12" s="8" t="s">
        <v>22</v>
      </c>
      <c r="Q12" s="8" t="s">
        <v>23</v>
      </c>
      <c r="R12" s="8" t="s">
        <v>24</v>
      </c>
      <c r="S12" s="12" t="s">
        <v>20</v>
      </c>
      <c r="T12" s="12" t="s">
        <v>21</v>
      </c>
      <c r="W12" s="6" t="s">
        <v>0</v>
      </c>
      <c r="X12" s="6" t="s">
        <v>1</v>
      </c>
      <c r="Y12" s="6" t="s">
        <v>33</v>
      </c>
      <c r="Z12" s="8" t="s">
        <v>22</v>
      </c>
      <c r="AA12" s="8" t="s">
        <v>23</v>
      </c>
      <c r="AB12" s="8" t="s">
        <v>24</v>
      </c>
      <c r="AC12" s="12" t="s">
        <v>20</v>
      </c>
      <c r="AD12" s="12" t="s">
        <v>21</v>
      </c>
      <c r="AG12" s="6" t="s">
        <v>0</v>
      </c>
      <c r="AH12" s="6" t="s">
        <v>1</v>
      </c>
      <c r="AI12" s="6" t="s">
        <v>33</v>
      </c>
      <c r="AJ12" s="8" t="s">
        <v>22</v>
      </c>
      <c r="AK12" s="8" t="s">
        <v>23</v>
      </c>
      <c r="AL12" s="8" t="s">
        <v>24</v>
      </c>
      <c r="AM12" s="12" t="s">
        <v>20</v>
      </c>
      <c r="AN12" s="12" t="s">
        <v>21</v>
      </c>
    </row>
    <row r="13" spans="1:41">
      <c r="C13" s="10">
        <v>117</v>
      </c>
      <c r="D13" s="2" t="s">
        <v>14</v>
      </c>
      <c r="E13" s="10"/>
      <c r="F13" s="10"/>
      <c r="G13" s="10"/>
      <c r="H13" s="10" t="e">
        <f t="shared" si="6"/>
        <v>#DIV/0!</v>
      </c>
      <c r="I13" s="10" t="e">
        <f t="shared" si="7"/>
        <v>#DIV/0!</v>
      </c>
      <c r="L13" s="2" t="s">
        <v>35</v>
      </c>
      <c r="M13" s="10">
        <v>79</v>
      </c>
      <c r="N13" s="10">
        <v>31</v>
      </c>
      <c r="P13" s="10">
        <v>30</v>
      </c>
      <c r="Q13" s="10">
        <v>1</v>
      </c>
      <c r="R13" s="10">
        <f>M13-P13</f>
        <v>49</v>
      </c>
      <c r="S13" s="10" t="str">
        <f>TEXT(P13/M13,"0.00%")</f>
        <v>37.97%</v>
      </c>
      <c r="T13" s="10" t="str">
        <f>TEXT(P13/N13,"0.00%")</f>
        <v>96.77%</v>
      </c>
      <c r="U13" s="2" t="s">
        <v>53</v>
      </c>
      <c r="W13" s="2" t="s">
        <v>35</v>
      </c>
      <c r="X13" s="10">
        <v>172</v>
      </c>
      <c r="Y13" s="10">
        <v>568</v>
      </c>
      <c r="Z13" s="10">
        <v>92</v>
      </c>
      <c r="AA13" s="10">
        <v>477</v>
      </c>
      <c r="AB13" s="10">
        <f>X13-Z13</f>
        <v>80</v>
      </c>
      <c r="AC13" s="10" t="str">
        <f>TEXT(Z13/X13,"0.00%")</f>
        <v>53.49%</v>
      </c>
      <c r="AD13" s="10" t="str">
        <f>TEXT(Z13/Y13,"0.00%")</f>
        <v>16.20%</v>
      </c>
      <c r="AE13" s="2" t="s">
        <v>57</v>
      </c>
      <c r="AG13" s="2" t="s">
        <v>48</v>
      </c>
      <c r="AH13" s="10">
        <v>82</v>
      </c>
      <c r="AI13" s="10">
        <v>41</v>
      </c>
      <c r="AJ13" s="10">
        <v>41</v>
      </c>
      <c r="AK13" s="10">
        <f>AI13-AJ13</f>
        <v>0</v>
      </c>
      <c r="AL13" s="10">
        <f>AH13-AJ13</f>
        <v>41</v>
      </c>
      <c r="AM13" s="10" t="str">
        <f>TEXT(AJ13/AH13,"0.00%")</f>
        <v>50.00%</v>
      </c>
      <c r="AN13" s="10" t="str">
        <f>TEXT(AJ13/AI13,"0.00%")</f>
        <v>100.00%</v>
      </c>
      <c r="AO13" s="2" t="s">
        <v>64</v>
      </c>
    </row>
    <row r="14" spans="1:41">
      <c r="C14" s="10">
        <v>5</v>
      </c>
      <c r="D14" s="2" t="s">
        <v>12</v>
      </c>
      <c r="E14" s="10"/>
      <c r="F14" s="10"/>
      <c r="G14" s="10"/>
      <c r="H14" s="10" t="e">
        <f t="shared" si="6"/>
        <v>#DIV/0!</v>
      </c>
      <c r="I14" s="10" t="e">
        <f t="shared" si="7"/>
        <v>#DIV/0!</v>
      </c>
      <c r="L14" s="2" t="s">
        <v>48</v>
      </c>
      <c r="M14" s="10">
        <v>79</v>
      </c>
      <c r="N14" s="10">
        <v>166</v>
      </c>
      <c r="O14" s="10"/>
      <c r="P14" s="10">
        <v>74</v>
      </c>
      <c r="Q14" s="10">
        <v>92</v>
      </c>
      <c r="R14" s="10">
        <f t="shared" ref="R14:R22" si="8">M14-P14</f>
        <v>5</v>
      </c>
      <c r="S14" s="10" t="str">
        <f t="shared" ref="S14:S22" si="9">TEXT(P14/M14,"0.00%")</f>
        <v>93.67%</v>
      </c>
      <c r="T14" s="10" t="str">
        <f t="shared" ref="T14:T22" si="10">TEXT(P14/N14,"0.00%")</f>
        <v>44.58%</v>
      </c>
      <c r="W14" s="2" t="s">
        <v>48</v>
      </c>
      <c r="X14" s="10">
        <v>172</v>
      </c>
      <c r="Y14" s="10">
        <v>643</v>
      </c>
      <c r="Z14" s="10">
        <v>99</v>
      </c>
      <c r="AA14" s="10">
        <v>545</v>
      </c>
      <c r="AB14" s="10">
        <f>X14-Z14</f>
        <v>73</v>
      </c>
      <c r="AC14" s="10" t="str">
        <f>TEXT(Z14/X14,"0.00%")</f>
        <v>57.56%</v>
      </c>
      <c r="AD14" s="10" t="str">
        <f>TEXT(Z14/Y14,"0.00%")</f>
        <v>15.40%</v>
      </c>
      <c r="AG14" s="2" t="s">
        <v>49</v>
      </c>
      <c r="AH14" s="10">
        <v>112</v>
      </c>
      <c r="AI14" s="10">
        <v>189</v>
      </c>
      <c r="AJ14" s="10">
        <v>46</v>
      </c>
      <c r="AK14" s="10">
        <f>AI14-AJ14</f>
        <v>143</v>
      </c>
      <c r="AL14" s="10">
        <f>AH14-AJ14</f>
        <v>66</v>
      </c>
      <c r="AM14" s="10" t="str">
        <f>TEXT(AJ14/AH14,"0.00%")</f>
        <v>41.07%</v>
      </c>
      <c r="AN14" s="10" t="str">
        <f>TEXT(AJ14/AI14,"0.00%")</f>
        <v>24.34%</v>
      </c>
      <c r="AO14" s="2" t="s">
        <v>71</v>
      </c>
    </row>
    <row r="15" spans="1:41">
      <c r="C15" s="10">
        <v>3</v>
      </c>
      <c r="D15" s="2" t="s">
        <v>13</v>
      </c>
      <c r="E15" s="10"/>
      <c r="F15" s="10"/>
      <c r="G15" s="10"/>
      <c r="H15" s="10" t="e">
        <f t="shared" si="6"/>
        <v>#DIV/0!</v>
      </c>
      <c r="I15" s="10" t="e">
        <f t="shared" si="7"/>
        <v>#DIV/0!</v>
      </c>
      <c r="L15" s="2" t="s">
        <v>36</v>
      </c>
      <c r="M15" s="10">
        <v>692</v>
      </c>
      <c r="N15" s="10">
        <v>70</v>
      </c>
      <c r="O15" s="10"/>
      <c r="P15" s="10">
        <v>66</v>
      </c>
      <c r="Q15" s="10">
        <v>4</v>
      </c>
      <c r="R15" s="10">
        <f t="shared" si="8"/>
        <v>626</v>
      </c>
      <c r="S15" s="10" t="str">
        <f t="shared" si="9"/>
        <v>9.54%</v>
      </c>
      <c r="T15" s="10" t="str">
        <f t="shared" si="10"/>
        <v>94.29%</v>
      </c>
      <c r="W15" s="2" t="s">
        <v>36</v>
      </c>
      <c r="X15" s="10">
        <v>313</v>
      </c>
      <c r="Y15" s="10">
        <v>1307</v>
      </c>
      <c r="Z15" s="10">
        <v>169</v>
      </c>
      <c r="AA15" s="10">
        <v>1140</v>
      </c>
      <c r="AB15" s="10">
        <f>X16-Z15</f>
        <v>144</v>
      </c>
      <c r="AC15" s="10" t="str">
        <f>TEXT(Z15/X16,"0.00%")</f>
        <v>53.99%</v>
      </c>
      <c r="AD15" s="10" t="str">
        <f>TEXT(Z15/Y15,"0.00%")</f>
        <v>12.93%</v>
      </c>
      <c r="AE15" s="2" t="s">
        <v>61</v>
      </c>
      <c r="AG15" s="2" t="s">
        <v>50</v>
      </c>
      <c r="AH15" s="10">
        <v>198</v>
      </c>
      <c r="AI15" s="10">
        <v>124</v>
      </c>
      <c r="AJ15" s="10">
        <v>95</v>
      </c>
      <c r="AK15" s="10">
        <f>AI15-AJ15</f>
        <v>29</v>
      </c>
      <c r="AL15" s="10">
        <f>AH15-AJ15</f>
        <v>103</v>
      </c>
      <c r="AM15" s="10" t="str">
        <f>TEXT(AJ15/AH15,"0.00%")</f>
        <v>47.98%</v>
      </c>
      <c r="AN15" s="10" t="str">
        <f>TEXT(AJ15/AI15,"0.00%")</f>
        <v>76.61%</v>
      </c>
      <c r="AO15" s="2" t="s">
        <v>86</v>
      </c>
    </row>
    <row r="16" spans="1:41">
      <c r="C16" s="10">
        <v>2</v>
      </c>
      <c r="D16" s="2" t="s">
        <v>15</v>
      </c>
      <c r="E16" s="10"/>
      <c r="F16" s="10"/>
      <c r="G16" s="10"/>
      <c r="H16" s="10" t="e">
        <f t="shared" si="6"/>
        <v>#DIV/0!</v>
      </c>
      <c r="I16" s="10" t="e">
        <f t="shared" si="7"/>
        <v>#DIV/0!</v>
      </c>
      <c r="L16" s="2" t="s">
        <v>49</v>
      </c>
      <c r="M16" s="10">
        <v>692</v>
      </c>
      <c r="N16" s="10">
        <v>342</v>
      </c>
      <c r="O16" s="10"/>
      <c r="P16" s="10">
        <v>142</v>
      </c>
      <c r="Q16" s="10">
        <v>200</v>
      </c>
      <c r="R16" s="10">
        <f t="shared" si="8"/>
        <v>550</v>
      </c>
      <c r="S16" s="10" t="str">
        <f t="shared" si="9"/>
        <v>20.52%</v>
      </c>
      <c r="T16" s="10" t="str">
        <f t="shared" si="10"/>
        <v>41.52%</v>
      </c>
      <c r="W16" s="2" t="s">
        <v>49</v>
      </c>
      <c r="X16" s="10">
        <v>313</v>
      </c>
      <c r="Y16" s="10">
        <v>1425</v>
      </c>
      <c r="Z16" s="10">
        <v>188</v>
      </c>
      <c r="AA16" s="10">
        <v>1239</v>
      </c>
      <c r="AB16" s="10">
        <f>X16-Z16</f>
        <v>125</v>
      </c>
      <c r="AC16" s="10" t="str">
        <f>TEXT(Z16/X16,"0.00%")</f>
        <v>60.06%</v>
      </c>
      <c r="AD16" s="10" t="str">
        <f>TEXT(Z16/Y16,"0.00%")</f>
        <v>13.19%</v>
      </c>
      <c r="AG16" s="2" t="s">
        <v>51</v>
      </c>
      <c r="AH16" s="10">
        <v>300</v>
      </c>
      <c r="AI16" s="10">
        <v>92</v>
      </c>
      <c r="AJ16" s="10">
        <v>90</v>
      </c>
      <c r="AK16" s="10">
        <f>AI16-AJ16</f>
        <v>2</v>
      </c>
      <c r="AL16" s="10">
        <f>AH16-AJ16</f>
        <v>210</v>
      </c>
      <c r="AM16" s="10" t="str">
        <f>TEXT(AJ16/AH16,"0.00%")</f>
        <v>30.00%</v>
      </c>
      <c r="AN16" s="10" t="str">
        <f>TEXT(AJ16/AI16,"0.00%")</f>
        <v>97.83%</v>
      </c>
      <c r="AO16" s="2" t="s">
        <v>89</v>
      </c>
    </row>
    <row r="17" spans="1:41">
      <c r="C17" s="10">
        <v>17</v>
      </c>
      <c r="D17" s="2" t="s">
        <v>18</v>
      </c>
      <c r="E17" s="10"/>
      <c r="F17" s="10"/>
      <c r="G17" s="10"/>
      <c r="H17" s="10" t="e">
        <f t="shared" si="6"/>
        <v>#DIV/0!</v>
      </c>
      <c r="I17" s="10" t="e">
        <f t="shared" si="7"/>
        <v>#DIV/0!</v>
      </c>
      <c r="L17" s="2" t="s">
        <v>37</v>
      </c>
      <c r="M17" s="10">
        <v>217</v>
      </c>
      <c r="N17" s="10">
        <v>90</v>
      </c>
      <c r="O17" s="10"/>
      <c r="P17" s="10">
        <v>83</v>
      </c>
      <c r="Q17" s="10">
        <v>7</v>
      </c>
      <c r="R17" s="10">
        <f t="shared" si="8"/>
        <v>134</v>
      </c>
      <c r="S17" s="10" t="str">
        <f t="shared" si="9"/>
        <v>38.25%</v>
      </c>
      <c r="T17" s="10" t="str">
        <f t="shared" si="10"/>
        <v>92.22%</v>
      </c>
      <c r="W17" s="2" t="s">
        <v>37</v>
      </c>
      <c r="X17" s="10">
        <v>510</v>
      </c>
      <c r="Y17" s="10">
        <v>1493</v>
      </c>
      <c r="Z17" s="10">
        <v>240</v>
      </c>
      <c r="AA17" s="10">
        <v>1257</v>
      </c>
      <c r="AB17" s="10">
        <f>X17-Z17</f>
        <v>270</v>
      </c>
      <c r="AC17" s="10" t="str">
        <f>TEXT(Z17/X17,"0.00%")</f>
        <v>47.06%</v>
      </c>
      <c r="AD17" s="10" t="str">
        <f>TEXT(Z17/Y17,"0.00%")</f>
        <v>16.08%</v>
      </c>
      <c r="AE17" s="2" t="s">
        <v>60</v>
      </c>
      <c r="AG17" s="2" t="s">
        <v>52</v>
      </c>
      <c r="AH17" s="10">
        <v>349</v>
      </c>
      <c r="AI17" s="10">
        <v>152</v>
      </c>
      <c r="AJ17" s="10">
        <v>140</v>
      </c>
      <c r="AK17" s="10">
        <f>AI17-AJ17</f>
        <v>12</v>
      </c>
      <c r="AL17" s="10">
        <f>AH17-AJ17</f>
        <v>209</v>
      </c>
      <c r="AM17" s="10" t="str">
        <f>TEXT(AJ17/AH17,"0.00%")</f>
        <v>40.11%</v>
      </c>
      <c r="AN17" s="10" t="str">
        <f>TEXT(AJ17/AI17,"0.00%")</f>
        <v>92.11%</v>
      </c>
      <c r="AO17" s="2" t="s">
        <v>118</v>
      </c>
    </row>
    <row r="18" spans="1:41">
      <c r="C18" s="10">
        <v>739</v>
      </c>
      <c r="D18" s="2" t="s">
        <v>16</v>
      </c>
      <c r="E18" s="10"/>
      <c r="F18" s="10"/>
      <c r="G18" s="10"/>
      <c r="H18" s="10"/>
      <c r="L18" s="2" t="s">
        <v>50</v>
      </c>
      <c r="M18" s="10">
        <v>217</v>
      </c>
      <c r="N18" s="10">
        <v>494</v>
      </c>
      <c r="O18" s="10"/>
      <c r="P18" s="10">
        <v>189</v>
      </c>
      <c r="Q18" s="10">
        <v>305</v>
      </c>
      <c r="R18" s="10">
        <f t="shared" si="8"/>
        <v>28</v>
      </c>
      <c r="S18" s="10" t="str">
        <f t="shared" si="9"/>
        <v>87.10%</v>
      </c>
      <c r="T18" s="10" t="str">
        <f t="shared" si="10"/>
        <v>38.26%</v>
      </c>
      <c r="W18" s="2" t="s">
        <v>50</v>
      </c>
      <c r="X18" s="10">
        <v>510</v>
      </c>
      <c r="Y18" s="10">
        <v>1720</v>
      </c>
      <c r="Z18" s="10">
        <v>255</v>
      </c>
      <c r="AA18" s="10">
        <v>1467</v>
      </c>
      <c r="AB18" s="10">
        <f>X18-Z18</f>
        <v>255</v>
      </c>
      <c r="AC18" s="10" t="str">
        <f>TEXT(Z18/X18,"0.00%")</f>
        <v>50.00%</v>
      </c>
      <c r="AD18" s="10" t="str">
        <f>TEXT(Z18/Y18,"0.00%")</f>
        <v>14.83%</v>
      </c>
      <c r="AH18" s="10"/>
      <c r="AI18" s="10"/>
      <c r="AJ18" s="10"/>
      <c r="AK18" s="10"/>
      <c r="AL18" s="10"/>
      <c r="AM18" s="10"/>
      <c r="AN18" s="10"/>
    </row>
    <row r="19" spans="1:41">
      <c r="C19" s="10">
        <v>4</v>
      </c>
      <c r="D19" s="2" t="s">
        <v>28</v>
      </c>
      <c r="E19" s="10"/>
      <c r="F19" s="10"/>
      <c r="G19" s="10"/>
      <c r="H19" s="10"/>
      <c r="L19" s="2" t="s">
        <v>34</v>
      </c>
      <c r="M19" s="10">
        <v>300</v>
      </c>
      <c r="N19" s="10">
        <v>117</v>
      </c>
      <c r="O19" s="10"/>
      <c r="P19" s="10">
        <v>111</v>
      </c>
      <c r="Q19" s="10">
        <v>6</v>
      </c>
      <c r="R19" s="10">
        <f t="shared" si="8"/>
        <v>189</v>
      </c>
      <c r="S19" s="10" t="str">
        <f t="shared" si="9"/>
        <v>37.00%</v>
      </c>
      <c r="T19" s="10" t="str">
        <f t="shared" si="10"/>
        <v>94.87%</v>
      </c>
      <c r="W19" s="2" t="s">
        <v>34</v>
      </c>
      <c r="X19" s="10">
        <v>717</v>
      </c>
      <c r="Y19" s="10">
        <v>2057</v>
      </c>
      <c r="Z19" s="10">
        <v>329</v>
      </c>
      <c r="AA19" s="10">
        <v>1730</v>
      </c>
      <c r="AB19" s="10">
        <f>X19-Z19</f>
        <v>388</v>
      </c>
      <c r="AC19" s="10" t="str">
        <f>TEXT(Z19/X19,"0.00%")</f>
        <v>45.89%</v>
      </c>
      <c r="AD19" s="10" t="str">
        <f>TEXT(Z19/Y19,"0.00%")</f>
        <v>15.99%</v>
      </c>
      <c r="AE19" s="2" t="s">
        <v>59</v>
      </c>
      <c r="AH19" s="10"/>
      <c r="AI19" s="10"/>
      <c r="AJ19" s="10"/>
      <c r="AK19" s="10"/>
      <c r="AL19" s="10"/>
      <c r="AM19" s="10"/>
      <c r="AN19" s="10"/>
    </row>
    <row r="20" spans="1:41">
      <c r="C20" s="10">
        <f>SUM(C3:C19)</f>
        <v>5764</v>
      </c>
      <c r="L20" s="2" t="s">
        <v>51</v>
      </c>
      <c r="M20" s="10">
        <v>300</v>
      </c>
      <c r="N20" s="10">
        <v>673</v>
      </c>
      <c r="O20" s="10"/>
      <c r="P20" s="10">
        <v>247</v>
      </c>
      <c r="Q20" s="10">
        <v>426</v>
      </c>
      <c r="R20" s="10">
        <f t="shared" si="8"/>
        <v>53</v>
      </c>
      <c r="S20" s="10" t="str">
        <f t="shared" si="9"/>
        <v>82.33%</v>
      </c>
      <c r="T20" s="10" t="str">
        <f t="shared" si="10"/>
        <v>36.70%</v>
      </c>
      <c r="W20" s="2" t="s">
        <v>51</v>
      </c>
      <c r="X20" s="10">
        <v>717</v>
      </c>
      <c r="Y20" s="10">
        <v>2360</v>
      </c>
      <c r="Z20" s="10">
        <v>349</v>
      </c>
      <c r="AA20" s="10">
        <v>2011</v>
      </c>
      <c r="AB20" s="10">
        <f>X20-Z20</f>
        <v>368</v>
      </c>
      <c r="AC20" s="10" t="str">
        <f>TEXT(Z20/X20,"0.00%")</f>
        <v>48.68%</v>
      </c>
      <c r="AD20" s="10" t="str">
        <f>TEXT(Z20/Y20,"0.00%")</f>
        <v>14.79%</v>
      </c>
      <c r="AG20" s="4" t="s">
        <v>63</v>
      </c>
    </row>
    <row r="21" spans="1:41">
      <c r="L21" s="2" t="s">
        <v>38</v>
      </c>
      <c r="M21" s="10">
        <v>350</v>
      </c>
      <c r="N21" s="10">
        <v>168</v>
      </c>
      <c r="O21" s="10"/>
      <c r="P21" s="10">
        <v>150</v>
      </c>
      <c r="Q21" s="10">
        <v>18</v>
      </c>
      <c r="R21" s="10">
        <f t="shared" si="8"/>
        <v>200</v>
      </c>
      <c r="S21" s="10" t="str">
        <f t="shared" si="9"/>
        <v>42.86%</v>
      </c>
      <c r="T21" s="10" t="str">
        <f t="shared" si="10"/>
        <v>89.29%</v>
      </c>
      <c r="W21" s="2" t="s">
        <v>38</v>
      </c>
      <c r="X21" s="10">
        <v>868</v>
      </c>
      <c r="Y21" s="10">
        <v>2473</v>
      </c>
      <c r="Z21" s="10">
        <v>392</v>
      </c>
      <c r="AA21" s="10">
        <v>2083</v>
      </c>
      <c r="AB21" s="10">
        <f>X21-Z21</f>
        <v>476</v>
      </c>
      <c r="AC21" s="10" t="str">
        <f>TEXT(Z21/X21,"0.00%")</f>
        <v>45.16%</v>
      </c>
      <c r="AD21" s="10" t="str">
        <f>TEXT(Z21/Y21,"0.00%")</f>
        <v>15.85%</v>
      </c>
      <c r="AE21" s="2" t="s">
        <v>58</v>
      </c>
      <c r="AG21" s="6" t="s">
        <v>0</v>
      </c>
      <c r="AH21" s="6" t="s">
        <v>1</v>
      </c>
      <c r="AI21" s="6" t="s">
        <v>33</v>
      </c>
      <c r="AJ21" s="8" t="s">
        <v>22</v>
      </c>
      <c r="AK21" s="8" t="s">
        <v>23</v>
      </c>
      <c r="AL21" s="8" t="s">
        <v>24</v>
      </c>
      <c r="AM21" s="12" t="s">
        <v>20</v>
      </c>
      <c r="AN21" s="12" t="s">
        <v>21</v>
      </c>
    </row>
    <row r="22" spans="1:41">
      <c r="L22" s="2" t="s">
        <v>52</v>
      </c>
      <c r="M22" s="10">
        <v>350</v>
      </c>
      <c r="N22" s="10">
        <v>789</v>
      </c>
      <c r="O22" s="10"/>
      <c r="P22" s="10">
        <v>313</v>
      </c>
      <c r="Q22" s="10">
        <v>476</v>
      </c>
      <c r="R22" s="10">
        <f t="shared" si="8"/>
        <v>37</v>
      </c>
      <c r="S22" s="10" t="str">
        <f t="shared" si="9"/>
        <v>89.43%</v>
      </c>
      <c r="T22" s="10" t="str">
        <f t="shared" si="10"/>
        <v>39.67%</v>
      </c>
      <c r="W22" s="2" t="s">
        <v>52</v>
      </c>
      <c r="X22" s="10">
        <v>868</v>
      </c>
      <c r="Y22" s="10">
        <v>2846</v>
      </c>
      <c r="Z22" s="10">
        <v>416</v>
      </c>
      <c r="AA22" s="10">
        <v>2432</v>
      </c>
      <c r="AB22" s="10">
        <f>X22-Z22</f>
        <v>452</v>
      </c>
      <c r="AC22" s="10" t="str">
        <f>TEXT(Z22/X22,"0.00%")</f>
        <v>47.93%</v>
      </c>
      <c r="AD22" s="10" t="str">
        <f>TEXT(Z22/Y22,"0.00%")</f>
        <v>14.62%</v>
      </c>
      <c r="AG22" s="2" t="s">
        <v>48</v>
      </c>
      <c r="AH22" s="10">
        <v>64</v>
      </c>
      <c r="AI22" s="10">
        <v>89</v>
      </c>
      <c r="AJ22" s="10">
        <v>31</v>
      </c>
      <c r="AK22" s="10">
        <f>AI22-AJ22</f>
        <v>58</v>
      </c>
      <c r="AL22" s="10">
        <f>AH22-AJ22</f>
        <v>33</v>
      </c>
      <c r="AM22" s="10" t="str">
        <f>TEXT(AJ22/AH22,"0.00%")</f>
        <v>48.44%</v>
      </c>
      <c r="AN22" s="10" t="str">
        <f>TEXT(AJ22/AI22,"0.00%")</f>
        <v>34.83%</v>
      </c>
      <c r="AO22" s="2" t="s">
        <v>74</v>
      </c>
    </row>
    <row r="23" spans="1:41">
      <c r="A23" s="4" t="s">
        <v>32</v>
      </c>
      <c r="AG23" s="2" t="s">
        <v>49</v>
      </c>
      <c r="AH23" s="10">
        <v>132</v>
      </c>
      <c r="AI23" s="10">
        <v>347</v>
      </c>
      <c r="AJ23" s="10">
        <v>100</v>
      </c>
      <c r="AK23" s="10">
        <f>AI23-AJ23</f>
        <v>247</v>
      </c>
      <c r="AL23" s="10">
        <f>AH23-AJ23</f>
        <v>32</v>
      </c>
      <c r="AM23" s="10" t="str">
        <f>TEXT(AJ23/AH23,"0.00%")</f>
        <v>75.76%</v>
      </c>
      <c r="AN23" s="10" t="str">
        <f>TEXT(AJ23/AI23,"0.00%")</f>
        <v>28.82%</v>
      </c>
      <c r="AO23" s="2" t="s">
        <v>70</v>
      </c>
    </row>
    <row r="24" spans="1:41">
      <c r="A24" s="6" t="s">
        <v>0</v>
      </c>
      <c r="B24" s="6" t="s">
        <v>1</v>
      </c>
      <c r="C24" s="6" t="s">
        <v>33</v>
      </c>
      <c r="D24" s="10"/>
      <c r="E24" s="8" t="s">
        <v>22</v>
      </c>
      <c r="F24" s="8" t="s">
        <v>23</v>
      </c>
      <c r="G24" s="8" t="s">
        <v>24</v>
      </c>
      <c r="H24" s="12" t="s">
        <v>20</v>
      </c>
      <c r="I24" s="12" t="s">
        <v>21</v>
      </c>
      <c r="AG24" s="2" t="s">
        <v>50</v>
      </c>
      <c r="AH24" s="10">
        <v>151</v>
      </c>
      <c r="AI24" s="10">
        <v>568</v>
      </c>
      <c r="AJ24" s="10">
        <v>104</v>
      </c>
      <c r="AK24" s="10">
        <f>AI24-AJ24</f>
        <v>464</v>
      </c>
      <c r="AL24" s="10">
        <f>AH24-AJ24</f>
        <v>47</v>
      </c>
      <c r="AM24" s="10" t="str">
        <f>TEXT(AJ24/AH24,"0.00%")</f>
        <v>68.87%</v>
      </c>
      <c r="AN24" s="10" t="str">
        <f>TEXT(AJ24/AI24,"0.00%")</f>
        <v>18.31%</v>
      </c>
      <c r="AO24" s="2" t="s">
        <v>87</v>
      </c>
    </row>
    <row r="25" spans="1:41">
      <c r="A25" s="2" t="s">
        <v>35</v>
      </c>
      <c r="B25" s="10">
        <v>79</v>
      </c>
      <c r="C25" s="10">
        <v>7</v>
      </c>
      <c r="E25" s="10">
        <v>6</v>
      </c>
      <c r="F25" s="10">
        <v>1</v>
      </c>
      <c r="G25" s="10">
        <f>B25-E25</f>
        <v>73</v>
      </c>
      <c r="H25" s="10" t="str">
        <f>TEXT(E25/B25,"0.00%")</f>
        <v>7.59%</v>
      </c>
      <c r="I25" s="10" t="str">
        <f>TEXT(E25/(E25+F25),"0.00%")</f>
        <v>85.71%</v>
      </c>
      <c r="AG25" s="2" t="s">
        <v>51</v>
      </c>
      <c r="AH25" s="10">
        <v>289</v>
      </c>
      <c r="AI25" s="10">
        <v>311</v>
      </c>
      <c r="AJ25" s="10">
        <v>173</v>
      </c>
      <c r="AK25" s="10">
        <f>AI25-AJ25</f>
        <v>138</v>
      </c>
      <c r="AL25" s="10">
        <f>AH25-AJ25</f>
        <v>116</v>
      </c>
      <c r="AM25" s="10" t="str">
        <f>TEXT(AJ25/AH25,"0.00%")</f>
        <v>59.86%</v>
      </c>
      <c r="AN25" s="10" t="str">
        <f>TEXT(AJ25/AI25,"0.00%")</f>
        <v>55.63%</v>
      </c>
      <c r="AO25" s="2" t="s">
        <v>88</v>
      </c>
    </row>
    <row r="26" spans="1:41">
      <c r="A26" s="2" t="s">
        <v>48</v>
      </c>
      <c r="B26" s="10">
        <v>79</v>
      </c>
      <c r="C26" s="10">
        <v>143</v>
      </c>
      <c r="D26" s="10"/>
      <c r="E26" s="10">
        <v>45</v>
      </c>
      <c r="F26" s="10">
        <v>98</v>
      </c>
      <c r="G26" s="10">
        <f t="shared" ref="G26:G34" si="11">B26-E26</f>
        <v>34</v>
      </c>
      <c r="H26" s="10" t="str">
        <f t="shared" ref="H26:H34" si="12">TEXT(E26/B26,"0.00%")</f>
        <v>56.96%</v>
      </c>
      <c r="I26" s="10" t="str">
        <f t="shared" ref="I26:I34" si="13">TEXT(E26/(E26+F26),"0.00%")</f>
        <v>31.47%</v>
      </c>
      <c r="AG26" s="2" t="s">
        <v>52</v>
      </c>
      <c r="AH26" s="10">
        <v>364</v>
      </c>
      <c r="AI26" s="10">
        <v>566</v>
      </c>
      <c r="AJ26" s="10">
        <v>253</v>
      </c>
      <c r="AK26" s="10">
        <f>AI26-AJ26</f>
        <v>313</v>
      </c>
      <c r="AL26" s="10">
        <f>AH26-AJ26</f>
        <v>111</v>
      </c>
      <c r="AM26" s="10" t="str">
        <f>TEXT(AJ26/AH26,"0.00%")</f>
        <v>69.51%</v>
      </c>
      <c r="AN26" s="10" t="str">
        <f>TEXT(AJ26/AI26,"0.00%")</f>
        <v>44.70%</v>
      </c>
      <c r="AO26" s="2" t="s">
        <v>114</v>
      </c>
    </row>
    <row r="27" spans="1:41">
      <c r="A27" s="2" t="s">
        <v>36</v>
      </c>
      <c r="B27" s="10">
        <v>157</v>
      </c>
      <c r="C27" s="10">
        <v>6</v>
      </c>
      <c r="D27" s="10"/>
      <c r="E27" s="10">
        <v>6</v>
      </c>
      <c r="F27" s="10">
        <v>0</v>
      </c>
      <c r="G27" s="10">
        <f t="shared" si="11"/>
        <v>151</v>
      </c>
      <c r="H27" s="10" t="str">
        <f t="shared" si="12"/>
        <v>3.82%</v>
      </c>
      <c r="I27" s="10" t="str">
        <f t="shared" si="13"/>
        <v>100.00%</v>
      </c>
    </row>
    <row r="28" spans="1:41">
      <c r="A28" s="2" t="s">
        <v>49</v>
      </c>
      <c r="B28" s="10">
        <v>157</v>
      </c>
      <c r="C28" s="10">
        <v>268</v>
      </c>
      <c r="D28" s="10"/>
      <c r="E28" s="10">
        <v>69</v>
      </c>
      <c r="F28" s="10">
        <v>199</v>
      </c>
      <c r="G28" s="10">
        <f t="shared" si="11"/>
        <v>88</v>
      </c>
      <c r="H28" s="10" t="str">
        <f t="shared" si="12"/>
        <v>43.95%</v>
      </c>
      <c r="I28" s="10" t="str">
        <f t="shared" si="13"/>
        <v>25.75%</v>
      </c>
    </row>
    <row r="29" spans="1:41">
      <c r="A29" s="2" t="s">
        <v>37</v>
      </c>
      <c r="B29" s="10">
        <v>217</v>
      </c>
      <c r="C29" s="10">
        <v>7</v>
      </c>
      <c r="D29" s="10"/>
      <c r="E29" s="10">
        <v>5</v>
      </c>
      <c r="F29" s="10">
        <v>2</v>
      </c>
      <c r="G29" s="10">
        <f t="shared" si="11"/>
        <v>212</v>
      </c>
      <c r="H29" s="10" t="str">
        <f t="shared" si="12"/>
        <v>2.30%</v>
      </c>
      <c r="I29" s="10" t="str">
        <f t="shared" si="13"/>
        <v>71.43%</v>
      </c>
      <c r="AG29" s="14" t="s">
        <v>67</v>
      </c>
    </row>
    <row r="30" spans="1:41">
      <c r="A30" s="2" t="s">
        <v>50</v>
      </c>
      <c r="B30" s="10">
        <v>217</v>
      </c>
      <c r="C30" s="10">
        <v>376</v>
      </c>
      <c r="D30" s="10"/>
      <c r="E30" s="10">
        <v>73</v>
      </c>
      <c r="F30" s="10">
        <v>303</v>
      </c>
      <c r="G30" s="10">
        <f t="shared" si="11"/>
        <v>144</v>
      </c>
      <c r="H30" s="10" t="str">
        <f t="shared" si="12"/>
        <v>33.64%</v>
      </c>
      <c r="I30" s="10" t="str">
        <f t="shared" si="13"/>
        <v>19.41%</v>
      </c>
      <c r="AG30" s="4" t="s">
        <v>32</v>
      </c>
    </row>
    <row r="31" spans="1:41">
      <c r="A31" s="2" t="s">
        <v>34</v>
      </c>
      <c r="B31" s="10">
        <v>300</v>
      </c>
      <c r="C31" s="10">
        <v>10</v>
      </c>
      <c r="D31" s="10"/>
      <c r="E31" s="10">
        <v>8</v>
      </c>
      <c r="F31" s="10">
        <v>2</v>
      </c>
      <c r="G31" s="10">
        <f t="shared" si="11"/>
        <v>292</v>
      </c>
      <c r="H31" s="10" t="str">
        <f t="shared" si="12"/>
        <v>2.67%</v>
      </c>
      <c r="I31" s="10" t="str">
        <f t="shared" si="13"/>
        <v>80.00%</v>
      </c>
      <c r="AG31" s="6" t="s">
        <v>0</v>
      </c>
      <c r="AH31" s="6" t="s">
        <v>1</v>
      </c>
      <c r="AI31" s="6" t="s">
        <v>33</v>
      </c>
      <c r="AJ31" s="8" t="s">
        <v>22</v>
      </c>
      <c r="AK31" s="8" t="s">
        <v>23</v>
      </c>
      <c r="AL31" s="8" t="s">
        <v>24</v>
      </c>
      <c r="AM31" s="12" t="s">
        <v>20</v>
      </c>
      <c r="AN31" s="12" t="s">
        <v>21</v>
      </c>
    </row>
    <row r="32" spans="1:41">
      <c r="A32" s="2" t="s">
        <v>51</v>
      </c>
      <c r="B32" s="10">
        <v>300</v>
      </c>
      <c r="C32" s="10">
        <v>530</v>
      </c>
      <c r="D32" s="10"/>
      <c r="E32" s="10">
        <v>108</v>
      </c>
      <c r="F32" s="10">
        <v>422</v>
      </c>
      <c r="G32" s="10">
        <f t="shared" si="11"/>
        <v>192</v>
      </c>
      <c r="H32" s="10" t="str">
        <f t="shared" si="12"/>
        <v>36.00%</v>
      </c>
      <c r="I32" s="10" t="str">
        <f t="shared" si="13"/>
        <v>20.38%</v>
      </c>
      <c r="AG32" s="2" t="s">
        <v>48</v>
      </c>
      <c r="AH32" s="10">
        <v>78</v>
      </c>
      <c r="AI32" s="10">
        <v>41</v>
      </c>
      <c r="AJ32" s="10">
        <v>35</v>
      </c>
      <c r="AK32" s="10">
        <f>AI32-AJ32</f>
        <v>6</v>
      </c>
      <c r="AL32" s="10">
        <f>AH32-AJ32</f>
        <v>43</v>
      </c>
      <c r="AM32" s="10" t="str">
        <f>TEXT(AJ32/AH32,"0.00%")</f>
        <v>44.87%</v>
      </c>
      <c r="AN32" s="10" t="str">
        <f>TEXT(AJ32/AI32,"0.00%")</f>
        <v>85.37%</v>
      </c>
      <c r="AO32" s="2" t="s">
        <v>75</v>
      </c>
    </row>
    <row r="33" spans="1:41">
      <c r="A33" s="2" t="s">
        <v>38</v>
      </c>
      <c r="B33" s="10">
        <v>350</v>
      </c>
      <c r="C33" s="10">
        <v>21</v>
      </c>
      <c r="D33" s="10"/>
      <c r="E33" s="10">
        <v>16</v>
      </c>
      <c r="F33" s="10">
        <v>5</v>
      </c>
      <c r="G33" s="10">
        <f t="shared" si="11"/>
        <v>334</v>
      </c>
      <c r="H33" s="10" t="str">
        <f t="shared" si="12"/>
        <v>4.57%</v>
      </c>
      <c r="I33" s="10" t="str">
        <f t="shared" si="13"/>
        <v>76.19%</v>
      </c>
      <c r="AG33" s="2" t="s">
        <v>49</v>
      </c>
      <c r="AH33" s="10">
        <v>153</v>
      </c>
      <c r="AI33" s="10">
        <v>72</v>
      </c>
      <c r="AJ33" s="10">
        <v>68</v>
      </c>
      <c r="AK33" s="10">
        <f>AI33-AJ33</f>
        <v>4</v>
      </c>
      <c r="AL33" s="10">
        <f>AH33-AJ33</f>
        <v>85</v>
      </c>
      <c r="AM33" s="10" t="str">
        <f>TEXT(AJ33/AH33,"0.00%")</f>
        <v>44.44%</v>
      </c>
      <c r="AN33" s="10" t="str">
        <f>TEXT(AJ33/AI33,"0.00%")</f>
        <v>94.44%</v>
      </c>
      <c r="AO33" s="2" t="s">
        <v>81</v>
      </c>
    </row>
    <row r="34" spans="1:41">
      <c r="A34" s="2" t="s">
        <v>52</v>
      </c>
      <c r="B34" s="10">
        <v>350</v>
      </c>
      <c r="C34" s="10">
        <v>605</v>
      </c>
      <c r="D34" s="10"/>
      <c r="E34" s="10">
        <v>134</v>
      </c>
      <c r="F34" s="10">
        <v>471</v>
      </c>
      <c r="G34" s="10">
        <f t="shared" si="11"/>
        <v>216</v>
      </c>
      <c r="H34" s="10" t="str">
        <f t="shared" si="12"/>
        <v>38.29%</v>
      </c>
      <c r="I34" s="10" t="str">
        <f t="shared" si="13"/>
        <v>22.15%</v>
      </c>
      <c r="AG34" s="2" t="s">
        <v>50</v>
      </c>
      <c r="AH34" s="10">
        <v>216</v>
      </c>
      <c r="AI34" s="10">
        <v>78</v>
      </c>
      <c r="AJ34" s="10">
        <v>75</v>
      </c>
      <c r="AK34" s="10">
        <f>AI34-AJ34</f>
        <v>3</v>
      </c>
      <c r="AL34" s="10">
        <f>AH34-AJ34</f>
        <v>141</v>
      </c>
      <c r="AM34" s="10" t="str">
        <f>TEXT(AJ34/AH34,"0.00%")</f>
        <v>34.72%</v>
      </c>
      <c r="AN34" s="10" t="str">
        <f>TEXT(AJ34/AI34,"0.00%")</f>
        <v>96.15%</v>
      </c>
      <c r="AO34" s="2" t="s">
        <v>84</v>
      </c>
    </row>
    <row r="35" spans="1:41">
      <c r="G35" s="10"/>
      <c r="AG35" s="2" t="s">
        <v>51</v>
      </c>
      <c r="AH35" s="10">
        <v>299</v>
      </c>
      <c r="AI35" s="10">
        <v>125</v>
      </c>
      <c r="AJ35" s="10">
        <v>119</v>
      </c>
      <c r="AK35" s="10">
        <f>AI35-AJ35</f>
        <v>6</v>
      </c>
      <c r="AL35" s="10">
        <f>AH35-AJ35</f>
        <v>180</v>
      </c>
      <c r="AM35" s="10" t="str">
        <f>TEXT(AJ35/AH35,"0.00%")</f>
        <v>39.80%</v>
      </c>
      <c r="AN35" s="10" t="str">
        <f>TEXT(AJ35/AI35,"0.00%")</f>
        <v>95.20%</v>
      </c>
      <c r="AO35" s="2" t="s">
        <v>100</v>
      </c>
    </row>
    <row r="36" spans="1:41">
      <c r="G36" s="10"/>
      <c r="AG36" s="2" t="s">
        <v>52</v>
      </c>
      <c r="AH36" s="10">
        <v>348</v>
      </c>
      <c r="AI36" s="10">
        <v>153</v>
      </c>
      <c r="AJ36" s="10">
        <v>144</v>
      </c>
      <c r="AK36" s="10">
        <f>AI36-AJ36</f>
        <v>9</v>
      </c>
      <c r="AL36" s="10">
        <f>AH36-AJ36</f>
        <v>204</v>
      </c>
      <c r="AM36" s="10" t="str">
        <f>TEXT(AJ36/AH36,"0.00%")</f>
        <v>41.38%</v>
      </c>
      <c r="AN36" s="10" t="str">
        <f>TEXT(AJ36/AI36,"0.00%")</f>
        <v>94.12%</v>
      </c>
      <c r="AO36" s="2" t="s">
        <v>117</v>
      </c>
    </row>
    <row r="37" spans="1:41">
      <c r="G37" s="10"/>
      <c r="AH37" s="10"/>
      <c r="AI37" s="10"/>
      <c r="AJ37" s="10"/>
      <c r="AK37" s="10"/>
      <c r="AL37" s="10"/>
      <c r="AM37" s="10"/>
      <c r="AN37" s="10"/>
    </row>
    <row r="38" spans="1:41">
      <c r="G38" s="10"/>
      <c r="AH38" s="10"/>
      <c r="AI38" s="10"/>
      <c r="AJ38" s="10"/>
      <c r="AK38" s="10"/>
      <c r="AL38" s="10"/>
      <c r="AM38" s="10"/>
      <c r="AN38" s="10"/>
    </row>
    <row r="39" spans="1:41">
      <c r="AG39" s="4" t="s">
        <v>63</v>
      </c>
    </row>
    <row r="40" spans="1:41">
      <c r="AG40" s="6" t="s">
        <v>0</v>
      </c>
      <c r="AH40" s="6" t="s">
        <v>1</v>
      </c>
      <c r="AI40" s="6" t="s">
        <v>33</v>
      </c>
      <c r="AJ40" s="8" t="s">
        <v>22</v>
      </c>
      <c r="AK40" s="8" t="s">
        <v>23</v>
      </c>
      <c r="AL40" s="8" t="s">
        <v>24</v>
      </c>
      <c r="AM40" s="12" t="s">
        <v>20</v>
      </c>
      <c r="AN40" s="12" t="s">
        <v>21</v>
      </c>
    </row>
    <row r="41" spans="1:41">
      <c r="A41" s="17" t="s">
        <v>122</v>
      </c>
      <c r="AG41" s="2" t="s">
        <v>48</v>
      </c>
      <c r="AH41" s="10">
        <v>65</v>
      </c>
      <c r="AI41" s="10">
        <v>82</v>
      </c>
      <c r="AJ41" s="10">
        <v>32</v>
      </c>
      <c r="AK41" s="10">
        <f>AI41-AJ41</f>
        <v>50</v>
      </c>
      <c r="AL41" s="10">
        <f>AH41-AJ41</f>
        <v>33</v>
      </c>
      <c r="AM41" s="10" t="str">
        <f>TEXT(AJ41/AH41,"0.00%")</f>
        <v>49.23%</v>
      </c>
      <c r="AN41" s="10" t="str">
        <f>TEXT(AJ41/AI41,"0.00%")</f>
        <v>39.02%</v>
      </c>
      <c r="AO41" s="2" t="s">
        <v>77</v>
      </c>
    </row>
    <row r="42" spans="1:41">
      <c r="A42" s="6" t="s">
        <v>0</v>
      </c>
      <c r="B42" s="6" t="s">
        <v>1</v>
      </c>
      <c r="AG42" s="2" t="s">
        <v>49</v>
      </c>
      <c r="AH42" s="10">
        <v>132</v>
      </c>
      <c r="AI42" s="10">
        <v>266</v>
      </c>
      <c r="AJ42" s="10">
        <v>89</v>
      </c>
      <c r="AK42" s="10">
        <f>AI42-AJ42</f>
        <v>177</v>
      </c>
      <c r="AL42" s="10">
        <f>AH42-AJ42</f>
        <v>43</v>
      </c>
      <c r="AM42" s="10" t="str">
        <f>TEXT(AJ42/AH42,"0.00%")</f>
        <v>67.42%</v>
      </c>
      <c r="AN42" s="10" t="str">
        <f>TEXT(AJ42/AI42,"0.00%")</f>
        <v>33.46%</v>
      </c>
      <c r="AO42" s="2" t="s">
        <v>78</v>
      </c>
    </row>
    <row r="43" spans="1:41">
      <c r="A43" s="10" t="s">
        <v>2</v>
      </c>
      <c r="B43" s="10">
        <v>879</v>
      </c>
      <c r="AG43" s="2" t="s">
        <v>50</v>
      </c>
      <c r="AH43" s="10">
        <v>195</v>
      </c>
      <c r="AI43" s="10">
        <v>239</v>
      </c>
      <c r="AJ43" s="10">
        <v>123</v>
      </c>
      <c r="AK43" s="10">
        <f>AI43-AJ43</f>
        <v>116</v>
      </c>
      <c r="AL43" s="10">
        <f>AH43-AJ43</f>
        <v>72</v>
      </c>
      <c r="AM43" s="10" t="str">
        <f>TEXT(AJ43/AH43,"0.00%")</f>
        <v>63.08%</v>
      </c>
      <c r="AN43" s="10" t="str">
        <f>TEXT(AJ43/AI43,"0.00%")</f>
        <v>51.46%</v>
      </c>
      <c r="AO43" s="2" t="s">
        <v>85</v>
      </c>
    </row>
    <row r="44" spans="1:41">
      <c r="A44" s="10" t="s">
        <v>121</v>
      </c>
      <c r="B44" s="10">
        <v>626</v>
      </c>
      <c r="AG44" s="2" t="s">
        <v>51</v>
      </c>
      <c r="AH44" s="10">
        <v>277</v>
      </c>
      <c r="AI44" s="10">
        <v>398</v>
      </c>
      <c r="AJ44" s="10">
        <v>170</v>
      </c>
      <c r="AK44" s="10">
        <f>AI44-AJ44</f>
        <v>228</v>
      </c>
      <c r="AL44" s="10">
        <f>AH44-AJ44</f>
        <v>107</v>
      </c>
      <c r="AM44" s="10" t="str">
        <f>TEXT(AJ44/AH44,"0.00%")</f>
        <v>61.37%</v>
      </c>
      <c r="AN44" s="10" t="str">
        <f>TEXT(AJ44/AI44,"0.00%")</f>
        <v>42.71%</v>
      </c>
      <c r="AO44" s="2" t="s">
        <v>101</v>
      </c>
    </row>
    <row r="45" spans="1:41">
      <c r="A45" s="10" t="s">
        <v>120</v>
      </c>
      <c r="B45" s="10">
        <v>87</v>
      </c>
      <c r="AG45" s="2" t="s">
        <v>52</v>
      </c>
      <c r="AH45" s="10">
        <v>364</v>
      </c>
      <c r="AI45" s="10">
        <v>439</v>
      </c>
      <c r="AJ45" s="10">
        <v>257</v>
      </c>
      <c r="AK45" s="10">
        <f>AI45-AJ45</f>
        <v>182</v>
      </c>
      <c r="AL45" s="10">
        <f>AH45-AJ45</f>
        <v>107</v>
      </c>
      <c r="AM45" s="10" t="str">
        <f>TEXT(AJ45/AH45,"0.00%")</f>
        <v>70.60%</v>
      </c>
      <c r="AN45" s="10" t="str">
        <f>TEXT(AJ45/AI45,"0.00%")</f>
        <v>58.54%</v>
      </c>
      <c r="AO45" s="2" t="s">
        <v>114</v>
      </c>
    </row>
    <row r="46" spans="1:41">
      <c r="A46" s="10" t="s">
        <v>3</v>
      </c>
      <c r="B46" s="10">
        <v>181</v>
      </c>
    </row>
    <row r="47" spans="1:41">
      <c r="A47" s="10" t="s">
        <v>4</v>
      </c>
      <c r="B47" s="10">
        <v>1940</v>
      </c>
    </row>
    <row r="48" spans="1:41">
      <c r="A48" s="10" t="s">
        <v>5</v>
      </c>
      <c r="B48" s="10">
        <v>1083</v>
      </c>
      <c r="AG48" s="14" t="s">
        <v>66</v>
      </c>
    </row>
    <row r="49" spans="1:41">
      <c r="A49" s="10" t="s">
        <v>6</v>
      </c>
      <c r="B49" s="10">
        <v>35</v>
      </c>
      <c r="AG49" s="4" t="s">
        <v>32</v>
      </c>
    </row>
    <row r="50" spans="1:41">
      <c r="A50" s="10" t="s">
        <v>7</v>
      </c>
      <c r="B50" s="10">
        <v>4</v>
      </c>
      <c r="AG50" s="6" t="s">
        <v>0</v>
      </c>
      <c r="AH50" s="6" t="s">
        <v>1</v>
      </c>
      <c r="AI50" s="6" t="s">
        <v>33</v>
      </c>
      <c r="AJ50" s="8" t="s">
        <v>22</v>
      </c>
      <c r="AK50" s="8" t="s">
        <v>23</v>
      </c>
      <c r="AL50" s="8" t="s">
        <v>24</v>
      </c>
      <c r="AM50" s="12" t="s">
        <v>20</v>
      </c>
      <c r="AN50" s="12" t="s">
        <v>21</v>
      </c>
    </row>
    <row r="51" spans="1:41">
      <c r="B51" s="2">
        <f>SUM(B43:B50)</f>
        <v>4835</v>
      </c>
      <c r="AG51" s="2" t="s">
        <v>48</v>
      </c>
      <c r="AH51" s="10">
        <v>82</v>
      </c>
      <c r="AI51" s="10">
        <v>33</v>
      </c>
      <c r="AJ51" s="10">
        <v>33</v>
      </c>
      <c r="AK51" s="10">
        <f>AI51-AJ51</f>
        <v>0</v>
      </c>
      <c r="AL51" s="10">
        <f>AH51-AJ51</f>
        <v>49</v>
      </c>
      <c r="AM51" s="10" t="str">
        <f>TEXT(AJ51/AH51,"0.00%")</f>
        <v>40.24%</v>
      </c>
      <c r="AN51" s="10" t="str">
        <f>TEXT(AJ51/AI51,"0.00%")</f>
        <v>100.00%</v>
      </c>
      <c r="AO51" s="2" t="s">
        <v>64</v>
      </c>
    </row>
    <row r="52" spans="1:41">
      <c r="AG52" s="2" t="s">
        <v>49</v>
      </c>
      <c r="AH52" s="10">
        <v>155</v>
      </c>
      <c r="AI52" s="10">
        <v>51</v>
      </c>
      <c r="AJ52" s="10">
        <v>51</v>
      </c>
      <c r="AK52" s="10">
        <f>AI52-AJ52</f>
        <v>0</v>
      </c>
      <c r="AL52" s="10">
        <f>AH52-AJ52</f>
        <v>104</v>
      </c>
      <c r="AM52" s="10" t="str">
        <f>TEXT(AJ52/AH52,"0.00%")</f>
        <v>32.90%</v>
      </c>
      <c r="AN52" s="10" t="str">
        <f>TEXT(AJ52/AI52,"0.00%")</f>
        <v>100.00%</v>
      </c>
      <c r="AO52" s="2" t="s">
        <v>82</v>
      </c>
    </row>
    <row r="53" spans="1:41">
      <c r="AG53" s="2" t="s">
        <v>50</v>
      </c>
      <c r="AH53" s="10">
        <v>217</v>
      </c>
      <c r="AI53" s="10">
        <v>62</v>
      </c>
      <c r="AJ53" s="10">
        <v>62</v>
      </c>
      <c r="AK53" s="10">
        <f>AI53-AJ53</f>
        <v>0</v>
      </c>
      <c r="AL53" s="10">
        <f>AH53-AJ53</f>
        <v>155</v>
      </c>
      <c r="AM53" s="10" t="str">
        <f>TEXT(AJ53/AH53,"0.00%")</f>
        <v>28.57%</v>
      </c>
      <c r="AN53" s="10" t="str">
        <f>TEXT(AJ53/AI53,"0.00%")</f>
        <v>100.00%</v>
      </c>
      <c r="AO53" s="2" t="s">
        <v>72</v>
      </c>
    </row>
    <row r="54" spans="1:41">
      <c r="AG54" s="2" t="s">
        <v>51</v>
      </c>
      <c r="AH54" s="10">
        <v>299</v>
      </c>
      <c r="AI54" s="10">
        <v>106</v>
      </c>
      <c r="AJ54" s="10">
        <v>103</v>
      </c>
      <c r="AK54" s="10">
        <f>AI54-AJ54</f>
        <v>3</v>
      </c>
      <c r="AL54" s="10">
        <f>AH54-AJ54</f>
        <v>196</v>
      </c>
      <c r="AM54" s="10" t="str">
        <f>TEXT(AJ54/AH54,"0.00%")</f>
        <v>34.45%</v>
      </c>
      <c r="AN54" s="10" t="str">
        <f>TEXT(AJ54/AI54,"0.00%")</f>
        <v>97.17%</v>
      </c>
      <c r="AO54" s="2" t="s">
        <v>100</v>
      </c>
    </row>
    <row r="55" spans="1:41">
      <c r="AG55" s="2" t="s">
        <v>52</v>
      </c>
      <c r="AH55" s="10">
        <v>350</v>
      </c>
      <c r="AI55" s="10">
        <v>135</v>
      </c>
      <c r="AJ55" s="10">
        <v>129</v>
      </c>
      <c r="AK55" s="10">
        <f>AI55-AJ55</f>
        <v>6</v>
      </c>
      <c r="AL55" s="10">
        <f>AH55-AJ55</f>
        <v>221</v>
      </c>
      <c r="AM55" s="10" t="str">
        <f>TEXT(AJ55/AH55,"0.00%")</f>
        <v>36.86%</v>
      </c>
      <c r="AN55" s="10" t="str">
        <f>TEXT(AJ55/AI55,"0.00%")</f>
        <v>95.56%</v>
      </c>
      <c r="AO55" s="2" t="s">
        <v>115</v>
      </c>
    </row>
    <row r="56" spans="1:41">
      <c r="AH56" s="10"/>
      <c r="AI56" s="10"/>
      <c r="AJ56" s="10"/>
      <c r="AK56" s="10"/>
      <c r="AL56" s="10"/>
      <c r="AM56" s="10"/>
      <c r="AN56" s="10"/>
    </row>
    <row r="57" spans="1:41">
      <c r="AH57" s="10"/>
      <c r="AI57" s="10"/>
      <c r="AJ57" s="10"/>
      <c r="AK57" s="10"/>
      <c r="AL57" s="10"/>
      <c r="AM57" s="10"/>
      <c r="AN57" s="10"/>
    </row>
    <row r="58" spans="1:41">
      <c r="AG58" s="4" t="s">
        <v>63</v>
      </c>
    </row>
    <row r="59" spans="1:41">
      <c r="AG59" s="6" t="s">
        <v>0</v>
      </c>
      <c r="AH59" s="6" t="s">
        <v>1</v>
      </c>
      <c r="AI59" s="6" t="s">
        <v>33</v>
      </c>
      <c r="AJ59" s="8" t="s">
        <v>22</v>
      </c>
      <c r="AK59" s="8" t="s">
        <v>23</v>
      </c>
      <c r="AL59" s="8" t="s">
        <v>24</v>
      </c>
      <c r="AM59" s="12" t="s">
        <v>20</v>
      </c>
      <c r="AN59" s="12" t="s">
        <v>21</v>
      </c>
    </row>
    <row r="60" spans="1:41">
      <c r="AG60" s="2" t="s">
        <v>48</v>
      </c>
      <c r="AH60" s="10">
        <v>67</v>
      </c>
      <c r="AI60" s="10">
        <v>53</v>
      </c>
      <c r="AJ60" s="10">
        <v>20</v>
      </c>
      <c r="AK60" s="10">
        <f>AI60-AJ60</f>
        <v>33</v>
      </c>
      <c r="AL60" s="10">
        <f>AH60-AJ60</f>
        <v>47</v>
      </c>
      <c r="AM60" s="10" t="str">
        <f>TEXT(AJ60/AH60,"0.00%")</f>
        <v>29.85%</v>
      </c>
      <c r="AN60" s="10" t="str">
        <f>TEXT(AJ60/AI60,"0.00%")</f>
        <v>37.74%</v>
      </c>
      <c r="AO60" s="2" t="s">
        <v>76</v>
      </c>
    </row>
    <row r="61" spans="1:41">
      <c r="AG61" s="2" t="s">
        <v>49</v>
      </c>
      <c r="AH61" s="10">
        <v>144</v>
      </c>
      <c r="AI61" s="10">
        <v>225</v>
      </c>
      <c r="AJ61" s="10">
        <v>90</v>
      </c>
      <c r="AK61" s="10">
        <f>AI61-AJ61</f>
        <v>135</v>
      </c>
      <c r="AL61" s="10">
        <f>AH61-AJ61</f>
        <v>54</v>
      </c>
      <c r="AM61" s="10" t="str">
        <f>TEXT(AJ61/AH61,"0.00%")</f>
        <v>62.50%</v>
      </c>
      <c r="AN61" s="10" t="str">
        <f>TEXT(AJ61/AI61,"0.00%")</f>
        <v>40.00%</v>
      </c>
      <c r="AO61" s="2" t="s">
        <v>79</v>
      </c>
    </row>
    <row r="62" spans="1:41">
      <c r="AG62" s="2" t="s">
        <v>50</v>
      </c>
      <c r="AH62" s="10">
        <v>199</v>
      </c>
      <c r="AI62" s="10">
        <v>207</v>
      </c>
      <c r="AJ62" s="10">
        <v>96</v>
      </c>
      <c r="AK62" s="10">
        <f>AI62-AJ62</f>
        <v>111</v>
      </c>
      <c r="AL62" s="10">
        <f>AH62-AJ62</f>
        <v>103</v>
      </c>
      <c r="AM62" s="10" t="str">
        <f>TEXT(AJ62/AH62,"0.00%")</f>
        <v>48.24%</v>
      </c>
      <c r="AN62" s="10" t="str">
        <f>TEXT(AJ62/AI62,"0.00%")</f>
        <v>46.38%</v>
      </c>
      <c r="AO62" s="2" t="s">
        <v>83</v>
      </c>
    </row>
    <row r="63" spans="1:41">
      <c r="AG63" s="2" t="s">
        <v>51</v>
      </c>
      <c r="AH63" s="10">
        <v>277</v>
      </c>
      <c r="AI63" s="10">
        <v>328</v>
      </c>
      <c r="AJ63" s="10">
        <v>153</v>
      </c>
      <c r="AK63" s="10">
        <f>AI63-AJ63</f>
        <v>175</v>
      </c>
      <c r="AL63" s="10">
        <f>AH63-AJ63</f>
        <v>124</v>
      </c>
      <c r="AM63" s="10" t="str">
        <f>TEXT(AJ63/AH63,"0.00%")</f>
        <v>55.23%</v>
      </c>
      <c r="AN63" s="10" t="str">
        <f>TEXT(AJ63/AI63,"0.00%")</f>
        <v>46.65%</v>
      </c>
      <c r="AO63" s="2" t="s">
        <v>101</v>
      </c>
    </row>
    <row r="64" spans="1:41">
      <c r="AG64" s="2" t="s">
        <v>52</v>
      </c>
      <c r="AH64" s="10">
        <v>364</v>
      </c>
      <c r="AI64" s="10">
        <v>363</v>
      </c>
      <c r="AJ64" s="10">
        <v>197</v>
      </c>
      <c r="AK64" s="10">
        <f>AI64-AJ64</f>
        <v>166</v>
      </c>
      <c r="AL64" s="10">
        <f>AH64-AJ64</f>
        <v>167</v>
      </c>
      <c r="AM64" s="10" t="str">
        <f>TEXT(AJ64/AH64,"0.00%")</f>
        <v>54.12%</v>
      </c>
      <c r="AN64" s="10" t="str">
        <f>TEXT(AJ64/AI64,"0.00%")</f>
        <v>54.27%</v>
      </c>
      <c r="AO64" s="2" t="s">
        <v>114</v>
      </c>
    </row>
    <row r="67" spans="33:41">
      <c r="AG67" s="14" t="s">
        <v>69</v>
      </c>
    </row>
    <row r="68" spans="33:41">
      <c r="AG68" s="4" t="s">
        <v>32</v>
      </c>
    </row>
    <row r="69" spans="33:41">
      <c r="AG69" s="6" t="s">
        <v>0</v>
      </c>
      <c r="AH69" s="6" t="s">
        <v>1</v>
      </c>
      <c r="AI69" s="6" t="s">
        <v>33</v>
      </c>
      <c r="AJ69" s="8" t="s">
        <v>22</v>
      </c>
      <c r="AK69" s="8" t="s">
        <v>23</v>
      </c>
      <c r="AL69" s="8" t="s">
        <v>24</v>
      </c>
      <c r="AM69" s="12" t="s">
        <v>20</v>
      </c>
      <c r="AN69" s="12" t="s">
        <v>21</v>
      </c>
    </row>
    <row r="70" spans="33:41">
      <c r="AG70" s="2" t="s">
        <v>48</v>
      </c>
      <c r="AH70" s="10">
        <v>82</v>
      </c>
      <c r="AI70" s="10">
        <v>32</v>
      </c>
      <c r="AJ70" s="10">
        <v>32</v>
      </c>
      <c r="AK70" s="10">
        <f>AI70-AJ70</f>
        <v>0</v>
      </c>
      <c r="AL70" s="10">
        <f>AH70-AJ70</f>
        <v>50</v>
      </c>
      <c r="AM70" s="10" t="str">
        <f>TEXT(AJ70/AH70,"0.00%")</f>
        <v>39.02%</v>
      </c>
      <c r="AN70" s="10" t="str">
        <f>TEXT(AJ70/AI70,"0.00%")</f>
        <v>100.00%</v>
      </c>
      <c r="AO70" s="2" t="s">
        <v>64</v>
      </c>
    </row>
    <row r="71" spans="33:41">
      <c r="AG71" s="2" t="s">
        <v>49</v>
      </c>
      <c r="AH71" s="10">
        <v>155</v>
      </c>
      <c r="AI71" s="10">
        <v>47</v>
      </c>
      <c r="AJ71" s="10">
        <v>47</v>
      </c>
      <c r="AK71" s="10">
        <f>AI71-AJ71</f>
        <v>0</v>
      </c>
      <c r="AL71" s="10">
        <f>AH71-AJ71</f>
        <v>108</v>
      </c>
      <c r="AM71" s="10" t="str">
        <f>TEXT(AJ71/AH71,"0.00%")</f>
        <v>30.32%</v>
      </c>
      <c r="AN71" s="10" t="str">
        <f>TEXT(AJ71/AI71,"0.00%")</f>
        <v>100.00%</v>
      </c>
      <c r="AO71" s="2" t="s">
        <v>82</v>
      </c>
    </row>
    <row r="72" spans="33:41">
      <c r="AG72" s="2" t="s">
        <v>50</v>
      </c>
      <c r="AH72" s="10">
        <v>217</v>
      </c>
      <c r="AI72" s="10">
        <v>63</v>
      </c>
      <c r="AJ72" s="10">
        <v>63</v>
      </c>
      <c r="AK72" s="10">
        <f>AI72-AJ72</f>
        <v>0</v>
      </c>
      <c r="AL72" s="10">
        <f>AH72-AJ72</f>
        <v>154</v>
      </c>
      <c r="AM72" s="10" t="str">
        <f>TEXT(AJ72/AH72,"0.00%")</f>
        <v>29.03%</v>
      </c>
      <c r="AN72" s="10" t="str">
        <f>TEXT(AJ72/AI72,"0.00%")</f>
        <v>100.00%</v>
      </c>
      <c r="AO72" s="2" t="s">
        <v>72</v>
      </c>
    </row>
    <row r="73" spans="33:41">
      <c r="AG73" s="2" t="s">
        <v>51</v>
      </c>
      <c r="AH73" s="10">
        <v>300</v>
      </c>
      <c r="AI73" s="10">
        <v>91</v>
      </c>
      <c r="AJ73" s="10">
        <v>89</v>
      </c>
      <c r="AK73" s="10">
        <f>AI73-AJ73</f>
        <v>2</v>
      </c>
      <c r="AL73" s="10">
        <f>AH73-AJ73</f>
        <v>211</v>
      </c>
      <c r="AM73" s="10" t="str">
        <f>TEXT(AJ73/AH73,"0.00%")</f>
        <v>29.67%</v>
      </c>
      <c r="AN73" s="10" t="str">
        <f>TEXT(AJ73/AI73,"0.00%")</f>
        <v>97.80%</v>
      </c>
      <c r="AO73" s="2" t="s">
        <v>89</v>
      </c>
    </row>
    <row r="74" spans="33:41">
      <c r="AG74" s="2" t="s">
        <v>52</v>
      </c>
      <c r="AH74" s="10">
        <v>350</v>
      </c>
      <c r="AI74" s="10">
        <v>113</v>
      </c>
      <c r="AJ74" s="10">
        <v>110</v>
      </c>
      <c r="AK74" s="10">
        <f>AI74-AJ74</f>
        <v>3</v>
      </c>
      <c r="AL74" s="10">
        <f>AH74-AJ74</f>
        <v>240</v>
      </c>
      <c r="AM74" s="10" t="str">
        <f>TEXT(AJ74/AH74,"0.00%")</f>
        <v>31.43%</v>
      </c>
      <c r="AN74" s="10" t="str">
        <f>TEXT(AJ74/AI74,"0.00%")</f>
        <v>97.35%</v>
      </c>
      <c r="AO74" s="2" t="s">
        <v>115</v>
      </c>
    </row>
    <row r="75" spans="33:41">
      <c r="AH75" s="10"/>
      <c r="AI75" s="10"/>
      <c r="AJ75" s="10"/>
      <c r="AK75" s="10"/>
      <c r="AL75" s="10"/>
      <c r="AM75" s="10"/>
      <c r="AN75" s="10"/>
    </row>
    <row r="76" spans="33:41">
      <c r="AH76" s="10"/>
      <c r="AI76" s="10"/>
      <c r="AJ76" s="10"/>
      <c r="AK76" s="10"/>
      <c r="AL76" s="10"/>
      <c r="AM76" s="10"/>
      <c r="AN76" s="10"/>
    </row>
    <row r="77" spans="33:41">
      <c r="AG77" s="4" t="s">
        <v>63</v>
      </c>
    </row>
    <row r="78" spans="33:41">
      <c r="AG78" s="6" t="s">
        <v>0</v>
      </c>
      <c r="AH78" s="6" t="s">
        <v>1</v>
      </c>
      <c r="AI78" s="6" t="s">
        <v>33</v>
      </c>
      <c r="AJ78" s="8" t="s">
        <v>22</v>
      </c>
      <c r="AK78" s="8" t="s">
        <v>23</v>
      </c>
      <c r="AL78" s="8" t="s">
        <v>24</v>
      </c>
      <c r="AM78" s="12" t="s">
        <v>20</v>
      </c>
      <c r="AN78" s="12" t="s">
        <v>21</v>
      </c>
    </row>
    <row r="79" spans="33:41">
      <c r="AG79" s="2" t="s">
        <v>48</v>
      </c>
      <c r="AH79" s="10">
        <v>67</v>
      </c>
      <c r="AI79" s="10">
        <v>57</v>
      </c>
      <c r="AJ79" s="10">
        <v>21</v>
      </c>
      <c r="AK79" s="10">
        <f>AI79-AJ79</f>
        <v>36</v>
      </c>
      <c r="AL79" s="10">
        <f>AH79-AJ79</f>
        <v>46</v>
      </c>
      <c r="AM79" s="10" t="str">
        <f>TEXT(AJ79/AH79,"0.00%")</f>
        <v>31.34%</v>
      </c>
      <c r="AN79" s="10" t="str">
        <f>TEXT(AJ79/AI79,"0.00%")</f>
        <v>36.84%</v>
      </c>
      <c r="AO79" s="2" t="s">
        <v>76</v>
      </c>
    </row>
    <row r="80" spans="33:41">
      <c r="AG80" s="2" t="s">
        <v>49</v>
      </c>
      <c r="AH80" s="10">
        <v>145</v>
      </c>
      <c r="AI80" s="10">
        <v>164</v>
      </c>
      <c r="AJ80" s="10">
        <v>79</v>
      </c>
      <c r="AK80" s="10">
        <f>AI80-AJ80</f>
        <v>85</v>
      </c>
      <c r="AL80" s="10">
        <f>AH80-AJ80</f>
        <v>66</v>
      </c>
      <c r="AM80" s="10" t="str">
        <f>TEXT(AJ80/AH80,"0.00%")</f>
        <v>54.48%</v>
      </c>
      <c r="AN80" s="10" t="str">
        <f>TEXT(AJ80/AI80,"0.00%")</f>
        <v>48.17%</v>
      </c>
      <c r="AO80" s="2" t="s">
        <v>80</v>
      </c>
    </row>
    <row r="81" spans="33:41">
      <c r="AG81" s="2" t="s">
        <v>50</v>
      </c>
      <c r="AH81" s="10">
        <v>189</v>
      </c>
      <c r="AI81" s="10">
        <v>224</v>
      </c>
      <c r="AJ81" s="10">
        <v>92</v>
      </c>
      <c r="AK81" s="10">
        <f>AI81-AJ81</f>
        <v>132</v>
      </c>
      <c r="AL81" s="10">
        <f>AH81-AJ81</f>
        <v>97</v>
      </c>
      <c r="AM81" s="10" t="str">
        <f>TEXT(AJ81/AH81,"0.00%")</f>
        <v>48.68%</v>
      </c>
      <c r="AN81" s="10" t="str">
        <f>TEXT(AJ81/AI81,"0.00%")</f>
        <v>41.07%</v>
      </c>
      <c r="AO81" s="2" t="s">
        <v>73</v>
      </c>
    </row>
    <row r="82" spans="33:41">
      <c r="AG82" s="2" t="s">
        <v>51</v>
      </c>
      <c r="AH82" s="10">
        <v>287</v>
      </c>
      <c r="AI82" s="10">
        <v>349</v>
      </c>
      <c r="AJ82" s="10">
        <v>162</v>
      </c>
      <c r="AK82" s="10">
        <f>AI82-AJ82</f>
        <v>187</v>
      </c>
      <c r="AL82" s="10">
        <f>AH82-AJ82</f>
        <v>125</v>
      </c>
      <c r="AM82" s="10" t="str">
        <f>TEXT(AJ82/AH82,"0.00%")</f>
        <v>56.45%</v>
      </c>
      <c r="AN82" s="10" t="str">
        <f>TEXT(AJ82/AI82,"0.00%")</f>
        <v>46.42%</v>
      </c>
      <c r="AO82" s="2" t="s">
        <v>113</v>
      </c>
    </row>
    <row r="83" spans="33:41">
      <c r="AG83" s="2" t="s">
        <v>52</v>
      </c>
      <c r="AH83" s="10">
        <v>364</v>
      </c>
      <c r="AI83" s="10">
        <v>354</v>
      </c>
      <c r="AJ83" s="10">
        <v>185</v>
      </c>
      <c r="AK83" s="10">
        <f>AI83-AJ83</f>
        <v>169</v>
      </c>
      <c r="AL83" s="10">
        <f>AH83-AJ83</f>
        <v>179</v>
      </c>
      <c r="AM83" s="10" t="str">
        <f>TEXT(AJ83/AH83,"0.00%")</f>
        <v>50.82%</v>
      </c>
      <c r="AN83" s="10" t="str">
        <f>TEXT(AJ83/AI83,"0.00%")</f>
        <v>52.26%</v>
      </c>
      <c r="AO83" s="2" t="s">
        <v>114</v>
      </c>
    </row>
    <row r="86" spans="33:41">
      <c r="AG86" s="4" t="s">
        <v>90</v>
      </c>
      <c r="AJ86" s="4" t="s">
        <v>119</v>
      </c>
    </row>
    <row r="87" spans="33:41">
      <c r="AG87" s="6" t="s">
        <v>0</v>
      </c>
      <c r="AH87" s="6" t="s">
        <v>116</v>
      </c>
      <c r="AI87" s="6" t="s">
        <v>21</v>
      </c>
      <c r="AJ87" s="6" t="s">
        <v>0</v>
      </c>
      <c r="AK87" s="6" t="s">
        <v>116</v>
      </c>
      <c r="AL87" s="6" t="s">
        <v>21</v>
      </c>
    </row>
    <row r="88" spans="33:41">
      <c r="AG88" s="15" t="s">
        <v>91</v>
      </c>
      <c r="AH88" s="16">
        <v>0.5</v>
      </c>
      <c r="AI88" s="16">
        <v>1</v>
      </c>
      <c r="AJ88" s="15" t="s">
        <v>91</v>
      </c>
      <c r="AK88" s="16">
        <v>0.4844</v>
      </c>
      <c r="AL88" s="16">
        <v>0.3483</v>
      </c>
      <c r="AM88" s="12"/>
      <c r="AN88" s="12"/>
    </row>
    <row r="89" spans="33:41">
      <c r="AG89" s="2" t="s">
        <v>92</v>
      </c>
      <c r="AH89" s="16">
        <v>0.44869999999999999</v>
      </c>
      <c r="AI89" s="16">
        <v>0.85370000000000001</v>
      </c>
      <c r="AJ89" s="2" t="s">
        <v>92</v>
      </c>
      <c r="AK89" s="16">
        <v>0.49230000000000002</v>
      </c>
      <c r="AL89" s="16">
        <v>0.39019999999999999</v>
      </c>
      <c r="AM89" s="10"/>
      <c r="AN89" s="10"/>
    </row>
    <row r="90" spans="33:41">
      <c r="AG90" s="2" t="s">
        <v>93</v>
      </c>
      <c r="AH90" s="16">
        <v>0.40239999999999998</v>
      </c>
      <c r="AI90" s="16">
        <v>1</v>
      </c>
      <c r="AJ90" s="2" t="s">
        <v>93</v>
      </c>
      <c r="AK90" s="16">
        <v>0.29849999999999999</v>
      </c>
      <c r="AL90" s="16">
        <v>0.37740000000000001</v>
      </c>
      <c r="AM90" s="10"/>
      <c r="AN90" s="10"/>
    </row>
    <row r="91" spans="33:41">
      <c r="AG91" s="2" t="s">
        <v>94</v>
      </c>
      <c r="AH91" s="16">
        <v>0.39019999999999999</v>
      </c>
      <c r="AI91" s="16">
        <v>1</v>
      </c>
      <c r="AJ91" s="2" t="s">
        <v>94</v>
      </c>
      <c r="AK91" s="16">
        <v>0.31340000000000001</v>
      </c>
      <c r="AL91" s="16">
        <v>0.36840000000000001</v>
      </c>
      <c r="AM91" s="10"/>
      <c r="AN91" s="10"/>
    </row>
    <row r="92" spans="33:41">
      <c r="AG92" s="2" t="s">
        <v>95</v>
      </c>
      <c r="AH92" s="16">
        <v>0.41070000000000001</v>
      </c>
      <c r="AI92" s="16">
        <v>0.24340000000000001</v>
      </c>
      <c r="AJ92" s="2" t="s">
        <v>95</v>
      </c>
      <c r="AK92" s="16">
        <v>0.75760000000000005</v>
      </c>
      <c r="AL92" s="16">
        <v>0.28820000000000001</v>
      </c>
      <c r="AM92" s="10"/>
      <c r="AN92" s="10"/>
    </row>
    <row r="93" spans="33:41">
      <c r="AG93" s="2" t="s">
        <v>96</v>
      </c>
      <c r="AH93" s="16">
        <v>0.44440000000000002</v>
      </c>
      <c r="AI93" s="16">
        <v>0.94440000000000002</v>
      </c>
      <c r="AJ93" s="2" t="s">
        <v>96</v>
      </c>
      <c r="AK93" s="16">
        <v>0.67420000000000002</v>
      </c>
      <c r="AL93" s="16">
        <v>0.33460000000000001</v>
      </c>
      <c r="AM93" s="10"/>
      <c r="AN93" s="10"/>
    </row>
    <row r="94" spans="33:41">
      <c r="AG94" s="2" t="s">
        <v>97</v>
      </c>
      <c r="AH94" s="16">
        <v>0.32900000000000001</v>
      </c>
      <c r="AI94" s="16">
        <v>1</v>
      </c>
      <c r="AJ94" s="2" t="s">
        <v>97</v>
      </c>
      <c r="AK94" s="16">
        <v>0.625</v>
      </c>
      <c r="AL94" s="16">
        <v>0.4</v>
      </c>
      <c r="AM94" s="10"/>
      <c r="AN94" s="10"/>
    </row>
    <row r="95" spans="33:41">
      <c r="AG95" s="2" t="s">
        <v>98</v>
      </c>
      <c r="AH95" s="16">
        <v>0.30320000000000003</v>
      </c>
      <c r="AI95" s="16">
        <v>1</v>
      </c>
      <c r="AJ95" s="2" t="s">
        <v>98</v>
      </c>
      <c r="AK95" s="16">
        <v>0.54479999999999995</v>
      </c>
      <c r="AL95" s="16">
        <v>0.48170000000000002</v>
      </c>
      <c r="AM95" s="10"/>
      <c r="AN95" s="10"/>
    </row>
    <row r="96" spans="33:41">
      <c r="AG96" s="2" t="s">
        <v>99</v>
      </c>
      <c r="AH96" s="16">
        <v>0.4798</v>
      </c>
      <c r="AI96" s="16">
        <v>0.7661</v>
      </c>
      <c r="AJ96" s="2" t="s">
        <v>99</v>
      </c>
      <c r="AK96" s="16">
        <v>0.68869999999999998</v>
      </c>
      <c r="AL96" s="16">
        <v>0.18310000000000001</v>
      </c>
    </row>
    <row r="97" spans="33:40">
      <c r="AG97" s="2" t="s">
        <v>102</v>
      </c>
      <c r="AH97" s="16">
        <v>0.34720000000000001</v>
      </c>
      <c r="AI97" s="16">
        <v>0.96150000000000002</v>
      </c>
      <c r="AJ97" s="2" t="s">
        <v>102</v>
      </c>
      <c r="AK97" s="16">
        <v>0.63080000000000003</v>
      </c>
      <c r="AL97" s="16">
        <v>0.51459999999999995</v>
      </c>
      <c r="AM97" s="12"/>
      <c r="AN97" s="12"/>
    </row>
    <row r="98" spans="33:40">
      <c r="AG98" s="2" t="s">
        <v>103</v>
      </c>
      <c r="AH98" s="16">
        <v>0.28570000000000001</v>
      </c>
      <c r="AI98" s="16">
        <v>1</v>
      </c>
      <c r="AJ98" s="2" t="s">
        <v>103</v>
      </c>
      <c r="AK98" s="16">
        <v>0.4824</v>
      </c>
      <c r="AL98" s="16">
        <v>0.46379999999999999</v>
      </c>
      <c r="AM98" s="10"/>
      <c r="AN98" s="10"/>
    </row>
    <row r="99" spans="33:40">
      <c r="AG99" s="2" t="s">
        <v>104</v>
      </c>
      <c r="AH99" s="16">
        <v>0.2903</v>
      </c>
      <c r="AI99" s="16">
        <v>1</v>
      </c>
      <c r="AJ99" s="2" t="s">
        <v>104</v>
      </c>
      <c r="AK99" s="16">
        <v>0.48680000000000001</v>
      </c>
      <c r="AL99" s="16">
        <v>0.41070000000000001</v>
      </c>
      <c r="AM99" s="10"/>
      <c r="AN99" s="10"/>
    </row>
    <row r="100" spans="33:40">
      <c r="AG100" s="2" t="s">
        <v>105</v>
      </c>
      <c r="AH100" s="16">
        <v>0.3</v>
      </c>
      <c r="AI100" s="16">
        <v>0.97829999999999995</v>
      </c>
      <c r="AJ100" s="2" t="s">
        <v>105</v>
      </c>
      <c r="AK100" s="16">
        <v>0.59860000000000002</v>
      </c>
      <c r="AL100" s="16">
        <v>0.55630000000000002</v>
      </c>
      <c r="AM100" s="10"/>
      <c r="AN100" s="10"/>
    </row>
    <row r="101" spans="33:40">
      <c r="AG101" s="2" t="s">
        <v>106</v>
      </c>
      <c r="AH101" s="16">
        <v>0.39800000000000002</v>
      </c>
      <c r="AI101" s="16">
        <v>0.95199999999999996</v>
      </c>
      <c r="AJ101" s="2" t="s">
        <v>106</v>
      </c>
      <c r="AK101" s="16">
        <v>0.61370000000000002</v>
      </c>
      <c r="AL101" s="16">
        <v>0.42709999999999998</v>
      </c>
      <c r="AM101" s="10"/>
      <c r="AN101" s="10"/>
    </row>
    <row r="102" spans="33:40">
      <c r="AG102" s="2" t="s">
        <v>107</v>
      </c>
      <c r="AH102" s="16">
        <v>0.34449999999999997</v>
      </c>
      <c r="AI102" s="16">
        <v>0.97170000000000001</v>
      </c>
      <c r="AJ102" s="2" t="s">
        <v>107</v>
      </c>
      <c r="AK102" s="16">
        <v>0.55230000000000001</v>
      </c>
      <c r="AL102" s="16">
        <v>0.46650000000000003</v>
      </c>
      <c r="AM102" s="10"/>
      <c r="AN102" s="10"/>
    </row>
    <row r="103" spans="33:40">
      <c r="AG103" s="2" t="s">
        <v>108</v>
      </c>
      <c r="AH103" s="16">
        <v>0.29670000000000002</v>
      </c>
      <c r="AI103" s="16">
        <v>0.97799999999999998</v>
      </c>
      <c r="AJ103" s="2" t="s">
        <v>108</v>
      </c>
      <c r="AK103" s="16">
        <v>0.5645</v>
      </c>
      <c r="AL103" s="16">
        <v>0.4642</v>
      </c>
    </row>
    <row r="104" spans="33:40">
      <c r="AG104" s="2" t="s">
        <v>109</v>
      </c>
      <c r="AH104" s="16">
        <v>0.40110000000000001</v>
      </c>
      <c r="AI104" s="16">
        <v>0.92110000000000003</v>
      </c>
      <c r="AJ104" s="2" t="s">
        <v>109</v>
      </c>
      <c r="AK104" s="16">
        <v>0.69510000000000005</v>
      </c>
      <c r="AL104" s="16">
        <v>0.44700000000000001</v>
      </c>
    </row>
    <row r="105" spans="33:40">
      <c r="AG105" s="2" t="s">
        <v>110</v>
      </c>
      <c r="AH105" s="16">
        <v>0.4138</v>
      </c>
      <c r="AI105" s="16">
        <v>0.94120000000000004</v>
      </c>
      <c r="AJ105" s="2" t="s">
        <v>110</v>
      </c>
      <c r="AK105" s="16">
        <v>0.70599999999999996</v>
      </c>
      <c r="AL105" s="16">
        <v>0.58540000000000003</v>
      </c>
    </row>
    <row r="106" spans="33:40">
      <c r="AG106" s="2" t="s">
        <v>111</v>
      </c>
      <c r="AH106" s="16">
        <v>0.36859999999999998</v>
      </c>
      <c r="AI106" s="16">
        <v>0.9556</v>
      </c>
      <c r="AJ106" s="2" t="s">
        <v>111</v>
      </c>
      <c r="AK106" s="16">
        <v>0.54120000000000001</v>
      </c>
      <c r="AL106" s="16">
        <v>0.54269999999999996</v>
      </c>
    </row>
    <row r="107" spans="33:40">
      <c r="AG107" s="2" t="s">
        <v>112</v>
      </c>
      <c r="AH107" s="16">
        <v>0.31430000000000002</v>
      </c>
      <c r="AI107" s="16">
        <v>0.97350000000000003</v>
      </c>
      <c r="AJ107" s="2" t="s">
        <v>112</v>
      </c>
      <c r="AK107" s="16">
        <v>0.50819999999999999</v>
      </c>
      <c r="AL107" s="16">
        <v>0.52259999999999995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05E5-F988-D84A-8FEF-DA0435FD6A07}">
  <dimension ref="A1:H35"/>
  <sheetViews>
    <sheetView workbookViewId="0">
      <selection activeCell="J40" sqref="J40"/>
    </sheetView>
  </sheetViews>
  <sheetFormatPr baseColWidth="10" defaultRowHeight="16"/>
  <cols>
    <col min="1" max="1" width="9.83203125" customWidth="1"/>
    <col min="2" max="2" width="9.5" customWidth="1"/>
    <col min="3" max="3" width="11.83203125" customWidth="1"/>
    <col min="4" max="5" width="11.33203125" customWidth="1"/>
    <col min="6" max="6" width="12.83203125" customWidth="1"/>
  </cols>
  <sheetData>
    <row r="1" spans="1:8">
      <c r="A1" s="24"/>
      <c r="C1" s="26" t="s">
        <v>126</v>
      </c>
    </row>
    <row r="2" spans="1:8">
      <c r="A2" s="29"/>
      <c r="B2" s="30"/>
      <c r="C2" s="30" t="s">
        <v>132</v>
      </c>
      <c r="D2" s="30" t="s">
        <v>146</v>
      </c>
      <c r="E2" s="30" t="s">
        <v>147</v>
      </c>
      <c r="F2" s="30" t="s">
        <v>135</v>
      </c>
      <c r="G2" s="12"/>
      <c r="H2" s="12"/>
    </row>
    <row r="3" spans="1:8">
      <c r="A3" s="31"/>
      <c r="B3" s="21"/>
      <c r="C3" s="21" t="s">
        <v>127</v>
      </c>
      <c r="D3" s="21">
        <v>68</v>
      </c>
      <c r="E3" s="21">
        <v>22</v>
      </c>
      <c r="F3" s="21">
        <f>SUM(D3:E3)</f>
        <v>90</v>
      </c>
      <c r="G3" s="10"/>
      <c r="H3" s="10"/>
    </row>
    <row r="4" spans="1:8">
      <c r="A4" s="31"/>
      <c r="B4" s="21"/>
      <c r="C4" s="21" t="s">
        <v>128</v>
      </c>
      <c r="D4" s="21">
        <v>167</v>
      </c>
      <c r="E4" s="21">
        <v>39</v>
      </c>
      <c r="F4" s="21">
        <f t="shared" ref="F4:F7" si="0">SUM(D4:E4)</f>
        <v>206</v>
      </c>
      <c r="G4" s="10"/>
      <c r="H4" s="10"/>
    </row>
    <row r="5" spans="1:8">
      <c r="A5" s="31"/>
      <c r="B5" s="21"/>
      <c r="C5" s="21" t="s">
        <v>129</v>
      </c>
      <c r="D5" s="21">
        <v>247</v>
      </c>
      <c r="E5" s="21">
        <v>46</v>
      </c>
      <c r="F5" s="21">
        <f t="shared" si="0"/>
        <v>293</v>
      </c>
      <c r="G5" s="10"/>
      <c r="H5" s="10"/>
    </row>
    <row r="6" spans="1:8">
      <c r="A6" s="31"/>
      <c r="B6" s="21"/>
      <c r="C6" s="21" t="s">
        <v>130</v>
      </c>
      <c r="D6" s="21">
        <v>350</v>
      </c>
      <c r="E6" s="21">
        <v>67</v>
      </c>
      <c r="F6" s="21">
        <f t="shared" si="0"/>
        <v>417</v>
      </c>
    </row>
    <row r="7" spans="1:8">
      <c r="A7" s="31"/>
      <c r="B7" s="21"/>
      <c r="C7" s="21" t="s">
        <v>131</v>
      </c>
      <c r="D7" s="21">
        <v>430</v>
      </c>
      <c r="E7" s="21">
        <v>88</v>
      </c>
      <c r="F7" s="21">
        <f t="shared" si="0"/>
        <v>518</v>
      </c>
      <c r="G7" s="12"/>
      <c r="H7" s="12"/>
    </row>
    <row r="8" spans="1:8">
      <c r="A8" s="25"/>
    </row>
    <row r="9" spans="1:8">
      <c r="A9" s="26" t="s">
        <v>123</v>
      </c>
      <c r="B9" s="19"/>
      <c r="C9" s="19"/>
      <c r="D9" s="19"/>
      <c r="E9" s="19"/>
      <c r="F9" s="19"/>
      <c r="G9" s="19"/>
      <c r="H9" s="19"/>
    </row>
    <row r="10" spans="1:8">
      <c r="A10" s="20" t="s">
        <v>0</v>
      </c>
      <c r="B10" s="20" t="s">
        <v>1</v>
      </c>
      <c r="C10" s="20" t="s">
        <v>33</v>
      </c>
      <c r="D10" s="22" t="s">
        <v>22</v>
      </c>
      <c r="E10" s="22" t="s">
        <v>23</v>
      </c>
      <c r="F10" s="22" t="s">
        <v>24</v>
      </c>
      <c r="G10" s="23" t="s">
        <v>20</v>
      </c>
      <c r="H10" s="23" t="s">
        <v>21</v>
      </c>
    </row>
    <row r="11" spans="1:8">
      <c r="A11" s="21" t="s">
        <v>137</v>
      </c>
      <c r="B11" s="21">
        <v>68</v>
      </c>
      <c r="C11" s="21">
        <v>2</v>
      </c>
      <c r="D11" s="21">
        <v>0</v>
      </c>
      <c r="E11" s="21">
        <f>C11-D11</f>
        <v>2</v>
      </c>
      <c r="F11" s="21">
        <f>B11-D11</f>
        <v>68</v>
      </c>
      <c r="G11" s="21" t="str">
        <f>TEXT(D11/B11,"0.00%")</f>
        <v>0.00%</v>
      </c>
      <c r="H11" s="21" t="str">
        <f>TEXT(D11/(D11+E11),"0.00%")</f>
        <v>0.00%</v>
      </c>
    </row>
    <row r="12" spans="1:8">
      <c r="A12" s="21" t="s">
        <v>136</v>
      </c>
      <c r="B12" s="21">
        <v>68</v>
      </c>
      <c r="C12" s="21">
        <v>411</v>
      </c>
      <c r="D12" s="21">
        <v>38</v>
      </c>
      <c r="E12" s="21">
        <f t="shared" ref="E12:E20" si="1">C12-D12</f>
        <v>373</v>
      </c>
      <c r="F12" s="21">
        <f>B12-D12</f>
        <v>30</v>
      </c>
      <c r="G12" s="21" t="str">
        <f>TEXT(D12/B12,"0.00%")</f>
        <v>55.88%</v>
      </c>
      <c r="H12" s="21" t="str">
        <f>TEXT(D12/(D12+E12),"0.00%")</f>
        <v>9.25%</v>
      </c>
    </row>
    <row r="13" spans="1:8">
      <c r="A13" s="21" t="s">
        <v>138</v>
      </c>
      <c r="B13" s="21">
        <v>167</v>
      </c>
      <c r="C13" s="21">
        <v>2</v>
      </c>
      <c r="D13" s="21">
        <v>0</v>
      </c>
      <c r="E13" s="21">
        <f t="shared" si="1"/>
        <v>2</v>
      </c>
      <c r="F13" s="21">
        <f>B13-D13</f>
        <v>167</v>
      </c>
      <c r="G13" s="21" t="str">
        <f>TEXT(D13/B13,"0.00%")</f>
        <v>0.00%</v>
      </c>
      <c r="H13" s="21" t="str">
        <f>TEXT(D13/(D13+E13),"0.00%")</f>
        <v>0.00%</v>
      </c>
    </row>
    <row r="14" spans="1:8">
      <c r="A14" s="21" t="s">
        <v>142</v>
      </c>
      <c r="B14" s="21">
        <v>167</v>
      </c>
      <c r="C14" s="21">
        <v>705</v>
      </c>
      <c r="D14" s="21">
        <v>75</v>
      </c>
      <c r="E14" s="21">
        <f t="shared" si="1"/>
        <v>630</v>
      </c>
      <c r="F14" s="21">
        <f>B14-D14</f>
        <v>92</v>
      </c>
      <c r="G14" s="21" t="str">
        <f>TEXT(D14/B14,"0.00%")</f>
        <v>44.91%</v>
      </c>
      <c r="H14" s="21" t="str">
        <f>TEXT(D14/(D14+E14),"0.00%")</f>
        <v>10.64%</v>
      </c>
    </row>
    <row r="15" spans="1:8">
      <c r="A15" s="21" t="s">
        <v>139</v>
      </c>
      <c r="B15" s="21">
        <v>247</v>
      </c>
      <c r="C15" s="21">
        <v>4</v>
      </c>
      <c r="D15" s="21">
        <v>0</v>
      </c>
      <c r="E15" s="21">
        <f t="shared" si="1"/>
        <v>4</v>
      </c>
      <c r="F15" s="21">
        <f>B15-D15</f>
        <v>247</v>
      </c>
      <c r="G15" s="21" t="str">
        <f>TEXT(D15/B15,"0.00%")</f>
        <v>0.00%</v>
      </c>
      <c r="H15" s="21" t="str">
        <f>TEXT(D15/(D15+E15),"0.00%")</f>
        <v>0.00%</v>
      </c>
    </row>
    <row r="16" spans="1:8">
      <c r="A16" s="21" t="s">
        <v>143</v>
      </c>
      <c r="B16" s="21">
        <v>247</v>
      </c>
      <c r="C16" s="21">
        <v>856</v>
      </c>
      <c r="D16" s="21">
        <v>86</v>
      </c>
      <c r="E16" s="21">
        <f t="shared" si="1"/>
        <v>770</v>
      </c>
      <c r="F16" s="21">
        <f>B16-D16</f>
        <v>161</v>
      </c>
      <c r="G16" s="21" t="str">
        <f>TEXT(D16/B16,"0.00%")</f>
        <v>34.82%</v>
      </c>
      <c r="H16" s="21" t="str">
        <f>TEXT(D16/(D16+E16),"0.00%")</f>
        <v>10.05%</v>
      </c>
    </row>
    <row r="17" spans="1:8">
      <c r="A17" s="21" t="s">
        <v>140</v>
      </c>
      <c r="B17" s="21">
        <v>350</v>
      </c>
      <c r="C17" s="21">
        <v>4</v>
      </c>
      <c r="D17" s="21">
        <v>0</v>
      </c>
      <c r="E17" s="21">
        <f t="shared" si="1"/>
        <v>4</v>
      </c>
      <c r="F17" s="21">
        <f>B17-D17</f>
        <v>350</v>
      </c>
      <c r="G17" s="21" t="str">
        <f>TEXT(D17/B17,"0.00%")</f>
        <v>0.00%</v>
      </c>
      <c r="H17" s="21" t="str">
        <f>TEXT(D17/(D17+E17),"0.00%")</f>
        <v>0.00%</v>
      </c>
    </row>
    <row r="18" spans="1:8">
      <c r="A18" s="21" t="s">
        <v>144</v>
      </c>
      <c r="B18" s="21">
        <v>350</v>
      </c>
      <c r="C18" s="21">
        <v>1202</v>
      </c>
      <c r="D18" s="21">
        <v>101</v>
      </c>
      <c r="E18" s="21">
        <f t="shared" si="1"/>
        <v>1101</v>
      </c>
      <c r="F18" s="21">
        <f>B18-D18</f>
        <v>249</v>
      </c>
      <c r="G18" s="21" t="str">
        <f>TEXT(D18/B18,"0.00%")</f>
        <v>28.86%</v>
      </c>
      <c r="H18" s="21" t="str">
        <f>TEXT(D18/(D18+E18),"0.00%")</f>
        <v>8.40%</v>
      </c>
    </row>
    <row r="19" spans="1:8">
      <c r="A19" s="21" t="s">
        <v>141</v>
      </c>
      <c r="B19" s="21">
        <v>430</v>
      </c>
      <c r="C19" s="21">
        <v>3</v>
      </c>
      <c r="D19" s="21">
        <v>0</v>
      </c>
      <c r="E19" s="21">
        <f t="shared" si="1"/>
        <v>3</v>
      </c>
      <c r="F19" s="21">
        <f>B19-D19</f>
        <v>430</v>
      </c>
      <c r="G19" s="21" t="str">
        <f>TEXT(D19/B19,"0.00%")</f>
        <v>0.00%</v>
      </c>
      <c r="H19" s="21" t="str">
        <f>TEXT(D19/(D19+E19),"0.00%")</f>
        <v>0.00%</v>
      </c>
    </row>
    <row r="20" spans="1:8">
      <c r="A20" s="21" t="s">
        <v>145</v>
      </c>
      <c r="B20" s="21">
        <v>430</v>
      </c>
      <c r="C20" s="21">
        <v>1202</v>
      </c>
      <c r="D20" s="21">
        <v>119</v>
      </c>
      <c r="E20" s="21">
        <f>C20-D20</f>
        <v>1083</v>
      </c>
      <c r="F20" s="21">
        <f>B20-D20</f>
        <v>311</v>
      </c>
      <c r="G20" s="21" t="str">
        <f>TEXT(D20/B20,"0.00%")</f>
        <v>27.67%</v>
      </c>
      <c r="H20" s="21" t="str">
        <f>TEXT(D20/(D20+E20),"0.00%")</f>
        <v>9.90%</v>
      </c>
    </row>
    <row r="24" spans="1:8">
      <c r="A24" s="26" t="s">
        <v>124</v>
      </c>
      <c r="B24" s="19"/>
      <c r="C24" s="19"/>
      <c r="D24" s="19"/>
      <c r="E24" s="19"/>
      <c r="F24" s="19"/>
      <c r="G24" s="19"/>
      <c r="H24" s="19"/>
    </row>
    <row r="25" spans="1:8">
      <c r="A25" s="20" t="s">
        <v>0</v>
      </c>
      <c r="B25" s="20" t="s">
        <v>1</v>
      </c>
      <c r="C25" s="20" t="s">
        <v>33</v>
      </c>
      <c r="D25" s="22" t="s">
        <v>22</v>
      </c>
      <c r="E25" s="22" t="s">
        <v>23</v>
      </c>
      <c r="F25" s="22" t="s">
        <v>24</v>
      </c>
      <c r="G25" s="23" t="s">
        <v>20</v>
      </c>
      <c r="H25" s="23" t="s">
        <v>21</v>
      </c>
    </row>
    <row r="26" spans="1:8">
      <c r="A26" s="21" t="s">
        <v>137</v>
      </c>
      <c r="B26" s="21">
        <v>68</v>
      </c>
      <c r="C26" s="21">
        <v>11</v>
      </c>
      <c r="D26" s="21">
        <v>3</v>
      </c>
      <c r="E26" s="21">
        <f>C26-D26</f>
        <v>8</v>
      </c>
      <c r="F26" s="21">
        <f>B26-D26</f>
        <v>65</v>
      </c>
      <c r="G26" s="21" t="str">
        <f>TEXT(D26/B26,"0.00%")</f>
        <v>4.41%</v>
      </c>
      <c r="H26" s="21" t="str">
        <f>TEXT(D26/C26,"0.00%")</f>
        <v>27.27%</v>
      </c>
    </row>
    <row r="27" spans="1:8">
      <c r="A27" s="21" t="s">
        <v>136</v>
      </c>
      <c r="B27" s="21">
        <v>68</v>
      </c>
      <c r="C27" s="21">
        <v>397</v>
      </c>
      <c r="D27" s="21">
        <v>15</v>
      </c>
      <c r="E27" s="21">
        <f t="shared" ref="E27:E35" si="2">C27-D27</f>
        <v>382</v>
      </c>
      <c r="F27" s="21">
        <f>B27-D27</f>
        <v>53</v>
      </c>
      <c r="G27" s="21" t="str">
        <f>TEXT(D27/B27,"0.00%")</f>
        <v>22.06%</v>
      </c>
      <c r="H27" s="21" t="str">
        <f>TEXT(D27/C27,"0.00%")</f>
        <v>3.78%</v>
      </c>
    </row>
    <row r="28" spans="1:8">
      <c r="A28" s="21" t="s">
        <v>138</v>
      </c>
      <c r="B28" s="21">
        <v>167</v>
      </c>
      <c r="C28" s="21">
        <v>60</v>
      </c>
      <c r="D28" s="21">
        <v>3</v>
      </c>
      <c r="E28" s="21">
        <f t="shared" si="2"/>
        <v>57</v>
      </c>
      <c r="F28" s="21">
        <f>B28-D28</f>
        <v>164</v>
      </c>
      <c r="G28" s="21" t="str">
        <f>TEXT(D28/B28,"0.00%")</f>
        <v>1.80%</v>
      </c>
      <c r="H28" s="21" t="str">
        <f>TEXT(D28/C28,"0.00%")</f>
        <v>5.00%</v>
      </c>
    </row>
    <row r="29" spans="1:8">
      <c r="A29" s="21" t="s">
        <v>142</v>
      </c>
      <c r="B29" s="21">
        <v>167</v>
      </c>
      <c r="C29" s="21">
        <v>753</v>
      </c>
      <c r="D29" s="21">
        <v>31</v>
      </c>
      <c r="E29" s="21">
        <f t="shared" si="2"/>
        <v>722</v>
      </c>
      <c r="F29" s="21">
        <f>B29-D29</f>
        <v>136</v>
      </c>
      <c r="G29" s="21" t="str">
        <f>TEXT(D29/B29,"0.00%")</f>
        <v>18.56%</v>
      </c>
      <c r="H29" s="21" t="str">
        <f>TEXT(D29/C29,"0.00%")</f>
        <v>4.12%</v>
      </c>
    </row>
    <row r="30" spans="1:8">
      <c r="A30" s="21" t="s">
        <v>139</v>
      </c>
      <c r="B30" s="21">
        <v>247</v>
      </c>
      <c r="C30" s="21">
        <v>94</v>
      </c>
      <c r="D30" s="21">
        <v>8</v>
      </c>
      <c r="E30" s="21">
        <f t="shared" si="2"/>
        <v>86</v>
      </c>
      <c r="F30" s="21">
        <f>B30-D30</f>
        <v>239</v>
      </c>
      <c r="G30" s="21" t="str">
        <f>TEXT(D30/B30,"0.00%")</f>
        <v>3.24%</v>
      </c>
      <c r="H30" s="21" t="str">
        <f>TEXT(D30/C30,"0.00%")</f>
        <v>8.51%</v>
      </c>
    </row>
    <row r="31" spans="1:8">
      <c r="A31" s="21" t="s">
        <v>143</v>
      </c>
      <c r="B31" s="21">
        <v>247</v>
      </c>
      <c r="C31" s="21">
        <v>823</v>
      </c>
      <c r="D31" s="21">
        <v>26</v>
      </c>
      <c r="E31" s="21">
        <f t="shared" si="2"/>
        <v>797</v>
      </c>
      <c r="F31" s="21">
        <f>B31-D31</f>
        <v>221</v>
      </c>
      <c r="G31" s="21" t="str">
        <f>TEXT(D31/B31,"0.00%")</f>
        <v>10.53%</v>
      </c>
      <c r="H31" s="21" t="str">
        <f>TEXT(D31/C31,"0.00%")</f>
        <v>3.16%</v>
      </c>
    </row>
    <row r="32" spans="1:8">
      <c r="A32" s="21" t="s">
        <v>140</v>
      </c>
      <c r="B32" s="21">
        <v>350</v>
      </c>
      <c r="C32" s="21">
        <v>120</v>
      </c>
      <c r="D32" s="21">
        <v>7</v>
      </c>
      <c r="E32" s="21">
        <f t="shared" si="2"/>
        <v>113</v>
      </c>
      <c r="F32" s="21">
        <f>B32-D32</f>
        <v>343</v>
      </c>
      <c r="G32" s="21" t="str">
        <f>TEXT(D32/B32,"0.00%")</f>
        <v>2.00%</v>
      </c>
      <c r="H32" s="21" t="str">
        <f>TEXT(D32/C32,"0.00%")</f>
        <v>5.83%</v>
      </c>
    </row>
    <row r="33" spans="1:8">
      <c r="A33" s="21" t="s">
        <v>144</v>
      </c>
      <c r="B33" s="21">
        <v>350</v>
      </c>
      <c r="C33" s="21">
        <v>1214</v>
      </c>
      <c r="D33" s="21">
        <v>37</v>
      </c>
      <c r="E33" s="21">
        <f t="shared" si="2"/>
        <v>1177</v>
      </c>
      <c r="F33" s="21">
        <f>B33-D33</f>
        <v>313</v>
      </c>
      <c r="G33" s="21" t="str">
        <f>TEXT(D33/B33,"0.00%")</f>
        <v>10.57%</v>
      </c>
      <c r="H33" s="21" t="str">
        <f>TEXT(D33/C33,"0.00%")</f>
        <v>3.05%</v>
      </c>
    </row>
    <row r="34" spans="1:8">
      <c r="A34" s="21" t="s">
        <v>141</v>
      </c>
      <c r="B34" s="21">
        <v>430</v>
      </c>
      <c r="C34" s="21">
        <v>147</v>
      </c>
      <c r="D34" s="21">
        <v>11</v>
      </c>
      <c r="E34" s="21">
        <f t="shared" si="2"/>
        <v>136</v>
      </c>
      <c r="F34" s="21">
        <f>B34-D34</f>
        <v>419</v>
      </c>
      <c r="G34" s="21" t="str">
        <f>TEXT(D34/B34,"0.00%")</f>
        <v>2.56%</v>
      </c>
      <c r="H34" s="21" t="str">
        <f>TEXT(D34/C34,"0.00%")</f>
        <v>7.48%</v>
      </c>
    </row>
    <row r="35" spans="1:8">
      <c r="A35" s="21" t="s">
        <v>145</v>
      </c>
      <c r="B35" s="21">
        <v>430</v>
      </c>
      <c r="C35" s="21">
        <v>1608</v>
      </c>
      <c r="D35" s="21">
        <v>72</v>
      </c>
      <c r="E35" s="21">
        <f t="shared" si="2"/>
        <v>1536</v>
      </c>
      <c r="F35" s="21">
        <f>B35-D35</f>
        <v>358</v>
      </c>
      <c r="G35" s="21" t="str">
        <f>TEXT(D35/B35,"0.00%")</f>
        <v>16.74%</v>
      </c>
      <c r="H35" s="21" t="str">
        <f>TEXT(D35/C35,"0.00%")</f>
        <v>4.48%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7126-7CC1-C048-A38A-28277C412A5B}">
  <dimension ref="A1:R126"/>
  <sheetViews>
    <sheetView topLeftCell="A51" workbookViewId="0">
      <selection activeCell="H69" sqref="H69"/>
    </sheetView>
  </sheetViews>
  <sheetFormatPr baseColWidth="10" defaultRowHeight="16"/>
  <cols>
    <col min="1" max="1" width="15.33203125" customWidth="1"/>
    <col min="3" max="3" width="12.1640625" customWidth="1"/>
    <col min="4" max="4" width="11.5" customWidth="1"/>
    <col min="5" max="5" width="11.83203125" customWidth="1"/>
    <col min="6" max="6" width="12.1640625" customWidth="1"/>
    <col min="9" max="9" width="11" customWidth="1"/>
    <col min="11" max="11" width="13" customWidth="1"/>
  </cols>
  <sheetData>
    <row r="1" spans="1:17">
      <c r="A1" t="s">
        <v>148</v>
      </c>
    </row>
    <row r="2" spans="1:17">
      <c r="A2" s="29" t="s">
        <v>132</v>
      </c>
      <c r="B2" s="30" t="s">
        <v>146</v>
      </c>
      <c r="C2" s="30" t="s">
        <v>147</v>
      </c>
      <c r="D2" s="30" t="s">
        <v>133</v>
      </c>
      <c r="E2" s="30" t="s">
        <v>134</v>
      </c>
      <c r="F2" s="30" t="s">
        <v>135</v>
      </c>
    </row>
    <row r="3" spans="1:17">
      <c r="A3" s="31" t="s">
        <v>127</v>
      </c>
      <c r="B3" s="21">
        <v>68</v>
      </c>
      <c r="C3" s="21">
        <v>22</v>
      </c>
      <c r="D3" s="21">
        <v>9</v>
      </c>
      <c r="E3" s="21">
        <v>73</v>
      </c>
      <c r="F3" s="21">
        <f>SUM(B3:E3)</f>
        <v>172</v>
      </c>
    </row>
    <row r="4" spans="1:17">
      <c r="A4" s="31" t="s">
        <v>128</v>
      </c>
      <c r="B4" s="21">
        <v>167</v>
      </c>
      <c r="C4" s="21">
        <v>39</v>
      </c>
      <c r="D4" s="21">
        <v>25</v>
      </c>
      <c r="E4" s="21">
        <v>132</v>
      </c>
      <c r="F4" s="21">
        <f>SUM(B4:E4)</f>
        <v>363</v>
      </c>
    </row>
    <row r="5" spans="1:17">
      <c r="A5" s="31" t="s">
        <v>129</v>
      </c>
      <c r="B5" s="21">
        <v>247</v>
      </c>
      <c r="C5" s="21">
        <v>46</v>
      </c>
      <c r="D5" s="21">
        <v>24</v>
      </c>
      <c r="E5" s="21">
        <v>193</v>
      </c>
      <c r="F5" s="21">
        <f>SUM(B5:E5)</f>
        <v>510</v>
      </c>
    </row>
    <row r="6" spans="1:17">
      <c r="A6" s="31" t="s">
        <v>130</v>
      </c>
      <c r="B6" s="21">
        <v>350</v>
      </c>
      <c r="C6" s="21">
        <v>67</v>
      </c>
      <c r="D6" s="21">
        <v>30</v>
      </c>
      <c r="E6" s="21">
        <v>270</v>
      </c>
      <c r="F6" s="21">
        <f>SUM(B6:E6)</f>
        <v>717</v>
      </c>
    </row>
    <row r="7" spans="1:17">
      <c r="A7" s="31" t="s">
        <v>131</v>
      </c>
      <c r="B7" s="21">
        <v>430</v>
      </c>
      <c r="C7" s="21">
        <v>88</v>
      </c>
      <c r="D7" s="21">
        <v>38</v>
      </c>
      <c r="E7" s="21">
        <v>312</v>
      </c>
      <c r="F7" s="21">
        <f>SUM(B7:E7)</f>
        <v>868</v>
      </c>
      <c r="G7" s="19"/>
      <c r="H7" s="19"/>
    </row>
    <row r="8" spans="1:17">
      <c r="A8" s="20"/>
      <c r="B8" s="20"/>
      <c r="C8" s="20"/>
      <c r="D8" s="22"/>
      <c r="E8" s="22"/>
      <c r="F8" s="22"/>
      <c r="G8" s="23"/>
      <c r="H8" s="23"/>
    </row>
    <row r="9" spans="1:17">
      <c r="A9" s="21"/>
      <c r="B9" s="21"/>
      <c r="C9" s="21"/>
      <c r="D9" s="21"/>
      <c r="E9" s="21"/>
      <c r="F9" s="21"/>
      <c r="G9" s="21"/>
      <c r="H9" s="21"/>
    </row>
    <row r="10" spans="1:17">
      <c r="A10" s="33" t="s">
        <v>123</v>
      </c>
      <c r="B10" s="21"/>
      <c r="C10" s="21"/>
      <c r="D10" s="21"/>
      <c r="E10" s="21"/>
      <c r="F10" s="21"/>
      <c r="G10" s="21"/>
      <c r="H10" s="21"/>
      <c r="J10" s="24"/>
      <c r="K10" s="33"/>
      <c r="L10" s="19"/>
      <c r="M10" s="19"/>
      <c r="N10" s="19"/>
      <c r="O10" s="19"/>
      <c r="P10" s="19"/>
      <c r="Q10" s="19"/>
    </row>
    <row r="11" spans="1:17">
      <c r="A11" s="20" t="s">
        <v>0</v>
      </c>
      <c r="B11" s="20" t="s">
        <v>1</v>
      </c>
      <c r="C11" s="20" t="s">
        <v>33</v>
      </c>
      <c r="D11" s="22" t="s">
        <v>22</v>
      </c>
      <c r="E11" s="22" t="s">
        <v>23</v>
      </c>
      <c r="F11" s="22" t="s">
        <v>24</v>
      </c>
      <c r="G11" s="23" t="s">
        <v>20</v>
      </c>
      <c r="H11" s="23" t="s">
        <v>21</v>
      </c>
      <c r="J11" s="24"/>
      <c r="K11" s="20"/>
      <c r="L11" s="19"/>
      <c r="M11" s="19"/>
      <c r="N11" s="19"/>
      <c r="O11" s="19"/>
      <c r="P11" s="19"/>
      <c r="Q11" s="19"/>
    </row>
    <row r="12" spans="1:17">
      <c r="A12" s="21" t="s">
        <v>137</v>
      </c>
      <c r="B12" s="21">
        <v>172</v>
      </c>
      <c r="C12" s="21">
        <v>20</v>
      </c>
      <c r="D12" s="21">
        <v>16</v>
      </c>
      <c r="E12" s="21">
        <f>C12-D12</f>
        <v>4</v>
      </c>
      <c r="F12" s="21">
        <f>B12-D12</f>
        <v>156</v>
      </c>
      <c r="G12" s="21" t="str">
        <f>TEXT(D12/B12,"0.00%")</f>
        <v>9.30%</v>
      </c>
      <c r="H12" s="21" t="str">
        <f>TEXT(D12/(D12+E12),"0.00%")</f>
        <v>80.00%</v>
      </c>
      <c r="J12" s="20"/>
      <c r="K12" s="21"/>
      <c r="L12" s="20"/>
      <c r="M12" s="22"/>
      <c r="N12" s="22"/>
      <c r="O12" s="22"/>
      <c r="P12" s="23"/>
      <c r="Q12" s="23"/>
    </row>
    <row r="13" spans="1:17">
      <c r="A13" s="21" t="s">
        <v>136</v>
      </c>
      <c r="B13" s="21">
        <v>172</v>
      </c>
      <c r="C13" s="21">
        <v>555</v>
      </c>
      <c r="D13" s="21">
        <v>77</v>
      </c>
      <c r="E13" s="21">
        <f>C13-D13</f>
        <v>478</v>
      </c>
      <c r="F13" s="21">
        <f>B13-D13</f>
        <v>95</v>
      </c>
      <c r="G13" s="21" t="str">
        <f>TEXT(D13/B13,"0.00%")</f>
        <v>44.77%</v>
      </c>
      <c r="H13" s="21" t="str">
        <f>TEXT(D13/(D13+E13),"0.00%")</f>
        <v>13.87%</v>
      </c>
      <c r="J13" s="21"/>
      <c r="K13" s="21"/>
      <c r="L13" s="21"/>
      <c r="M13" s="21"/>
      <c r="N13" s="21"/>
      <c r="O13" s="21"/>
      <c r="P13" s="21"/>
      <c r="Q13" s="21"/>
    </row>
    <row r="14" spans="1:17">
      <c r="A14" s="21" t="s">
        <v>138</v>
      </c>
      <c r="B14" s="21">
        <v>363</v>
      </c>
      <c r="C14" s="21">
        <v>30</v>
      </c>
      <c r="D14" s="21">
        <v>27</v>
      </c>
      <c r="E14" s="21">
        <f>C14-D14</f>
        <v>3</v>
      </c>
      <c r="F14" s="21">
        <f>B14-D14</f>
        <v>336</v>
      </c>
      <c r="G14" s="21" t="str">
        <f>TEXT(D14/B14,"0.00%")</f>
        <v>7.44%</v>
      </c>
      <c r="H14" s="21" t="str">
        <f>TEXT(D14/(D14+E14),"0.00%")</f>
        <v>90.00%</v>
      </c>
      <c r="J14" s="21"/>
      <c r="K14" s="21"/>
      <c r="L14" s="21"/>
      <c r="M14" s="21"/>
      <c r="N14" s="21"/>
      <c r="O14" s="21"/>
      <c r="P14" s="21"/>
      <c r="Q14" s="21"/>
    </row>
    <row r="15" spans="1:17">
      <c r="A15" s="21" t="s">
        <v>142</v>
      </c>
      <c r="B15" s="21">
        <v>363</v>
      </c>
      <c r="C15" s="21">
        <v>976</v>
      </c>
      <c r="D15" s="21">
        <v>140</v>
      </c>
      <c r="E15" s="21">
        <f>C15-D15</f>
        <v>836</v>
      </c>
      <c r="F15" s="21">
        <f>B15-D15</f>
        <v>223</v>
      </c>
      <c r="G15" s="21" t="str">
        <f>TEXT(D15/B15,"0.00%")</f>
        <v>38.57%</v>
      </c>
      <c r="H15" s="21" t="str">
        <f>TEXT(D15/(D15+E15),"0.00%")</f>
        <v>14.34%</v>
      </c>
      <c r="J15" s="21"/>
      <c r="K15" s="21"/>
      <c r="L15" s="21"/>
      <c r="M15" s="21"/>
      <c r="N15" s="21"/>
      <c r="O15" s="21"/>
      <c r="P15" s="21"/>
      <c r="Q15" s="21"/>
    </row>
    <row r="16" spans="1:17">
      <c r="A16" s="21" t="s">
        <v>139</v>
      </c>
      <c r="B16" s="21">
        <v>510</v>
      </c>
      <c r="C16" s="21">
        <v>35</v>
      </c>
      <c r="D16" s="21">
        <v>27</v>
      </c>
      <c r="E16" s="21">
        <f>C16-D16</f>
        <v>8</v>
      </c>
      <c r="F16" s="21">
        <f>B16-D16</f>
        <v>483</v>
      </c>
      <c r="G16" s="21" t="str">
        <f>TEXT(D16/B16,"0.00%")</f>
        <v>5.29%</v>
      </c>
      <c r="H16" s="21" t="str">
        <f>TEXT(D16/(D16+E16),"0.00%")</f>
        <v>77.14%</v>
      </c>
      <c r="J16" s="21"/>
      <c r="K16" s="21"/>
      <c r="L16" s="21"/>
      <c r="M16" s="21"/>
      <c r="N16" s="21"/>
      <c r="O16" s="21"/>
      <c r="P16" s="21"/>
      <c r="Q16" s="21"/>
    </row>
    <row r="17" spans="1:18">
      <c r="A17" s="21" t="s">
        <v>143</v>
      </c>
      <c r="B17" s="21">
        <v>510</v>
      </c>
      <c r="C17" s="21">
        <v>1237</v>
      </c>
      <c r="D17" s="21">
        <v>160</v>
      </c>
      <c r="E17" s="21">
        <f>C17-D17</f>
        <v>1077</v>
      </c>
      <c r="F17" s="21">
        <f>B17-D17</f>
        <v>350</v>
      </c>
      <c r="G17" s="21" t="str">
        <f>TEXT(D17/B17,"0.00%")</f>
        <v>31.37%</v>
      </c>
      <c r="H17" s="21" t="str">
        <f>TEXT(D17/(D17+E17),"0.00%")</f>
        <v>12.93%</v>
      </c>
      <c r="J17" s="21"/>
      <c r="K17" s="21"/>
      <c r="L17" s="21"/>
      <c r="M17" s="21"/>
      <c r="N17" s="21"/>
      <c r="O17" s="21"/>
      <c r="P17" s="21"/>
      <c r="Q17" s="21"/>
    </row>
    <row r="18" spans="1:18">
      <c r="A18" s="21" t="s">
        <v>140</v>
      </c>
      <c r="B18" s="21">
        <v>717</v>
      </c>
      <c r="C18" s="21">
        <v>52</v>
      </c>
      <c r="D18" s="21">
        <v>45</v>
      </c>
      <c r="E18" s="21">
        <f>C18-D18</f>
        <v>7</v>
      </c>
      <c r="F18" s="21">
        <f>B18-D18</f>
        <v>672</v>
      </c>
      <c r="G18" s="21" t="str">
        <f>TEXT(D18/B18,"0.00%")</f>
        <v>6.28%</v>
      </c>
      <c r="H18" s="21" t="str">
        <f>TEXT(D18/(D18+E18),"0.00%")</f>
        <v>86.54%</v>
      </c>
      <c r="J18" s="21"/>
      <c r="K18" s="21"/>
      <c r="L18" s="21"/>
      <c r="M18" s="21"/>
      <c r="N18" s="21"/>
      <c r="O18" s="21"/>
      <c r="P18" s="21"/>
      <c r="Q18" s="21"/>
    </row>
    <row r="19" spans="1:18">
      <c r="A19" s="21" t="s">
        <v>144</v>
      </c>
      <c r="B19" s="21">
        <v>717</v>
      </c>
      <c r="C19" s="21">
        <v>1742</v>
      </c>
      <c r="D19" s="21">
        <v>214</v>
      </c>
      <c r="E19" s="21">
        <f>C19-D19</f>
        <v>1528</v>
      </c>
      <c r="F19" s="21">
        <f>B19-D19</f>
        <v>503</v>
      </c>
      <c r="G19" s="21" t="str">
        <f>TEXT(D19/B19,"0.00%")</f>
        <v>29.85%</v>
      </c>
      <c r="H19" s="21" t="str">
        <f>TEXT(D19/(D19+E19),"0.00%")</f>
        <v>12.28%</v>
      </c>
      <c r="J19" s="21"/>
      <c r="K19" s="21"/>
      <c r="L19" s="21"/>
      <c r="M19" s="21"/>
      <c r="N19" s="21"/>
      <c r="O19" s="21"/>
      <c r="P19" s="21"/>
      <c r="Q19" s="21"/>
    </row>
    <row r="20" spans="1:18">
      <c r="A20" s="21" t="s">
        <v>141</v>
      </c>
      <c r="B20" s="21">
        <v>868</v>
      </c>
      <c r="C20" s="21">
        <v>70</v>
      </c>
      <c r="D20" s="21">
        <v>58</v>
      </c>
      <c r="E20" s="21">
        <f>C20-D20</f>
        <v>12</v>
      </c>
      <c r="F20" s="21">
        <f>B20-D20</f>
        <v>810</v>
      </c>
      <c r="G20" s="21" t="str">
        <f>TEXT(D20/B20,"0.00%")</f>
        <v>6.68%</v>
      </c>
      <c r="H20" s="21" t="str">
        <f>TEXT(D20/(D20+E20),"0.00%")</f>
        <v>82.86%</v>
      </c>
      <c r="J20" s="21"/>
      <c r="K20" s="21"/>
      <c r="L20" s="21"/>
      <c r="M20" s="21"/>
      <c r="N20" s="21"/>
      <c r="O20" s="21"/>
      <c r="P20" s="21"/>
      <c r="Q20" s="21"/>
    </row>
    <row r="21" spans="1:18">
      <c r="A21" s="21" t="s">
        <v>145</v>
      </c>
      <c r="B21" s="21">
        <v>868</v>
      </c>
      <c r="C21" s="21">
        <v>1820</v>
      </c>
      <c r="D21" s="21">
        <v>256</v>
      </c>
      <c r="E21" s="21">
        <f>C21-D21</f>
        <v>1564</v>
      </c>
      <c r="F21" s="21">
        <f>B21-D21</f>
        <v>612</v>
      </c>
      <c r="G21" s="21" t="str">
        <f>TEXT(D21/B21,"0.00%")</f>
        <v>29.49%</v>
      </c>
      <c r="H21" s="21" t="str">
        <f>TEXT(D21/(D21+E21),"0.00%")</f>
        <v>14.07%</v>
      </c>
      <c r="J21" s="21"/>
      <c r="K21" s="21"/>
      <c r="L21" s="21"/>
      <c r="M21" s="21"/>
      <c r="N21" s="21"/>
      <c r="O21" s="21"/>
      <c r="P21" s="21"/>
      <c r="Q21" s="21"/>
    </row>
    <row r="22" spans="1:18">
      <c r="J22" s="21"/>
      <c r="K22" s="21"/>
      <c r="L22" s="21"/>
      <c r="M22" s="21"/>
      <c r="N22" s="21"/>
      <c r="O22" s="21"/>
      <c r="P22" s="21"/>
      <c r="Q22" s="21"/>
    </row>
    <row r="23" spans="1:18">
      <c r="K23" s="32"/>
    </row>
    <row r="24" spans="1:18">
      <c r="A24" s="34" t="s">
        <v>124</v>
      </c>
      <c r="K24" s="26"/>
      <c r="L24" s="19"/>
      <c r="M24" s="19"/>
      <c r="N24" s="19"/>
      <c r="O24" s="19"/>
      <c r="P24" s="19"/>
      <c r="Q24" s="19"/>
      <c r="R24" s="19"/>
    </row>
    <row r="25" spans="1:18">
      <c r="A25" s="20" t="s">
        <v>0</v>
      </c>
      <c r="B25" s="20" t="s">
        <v>1</v>
      </c>
      <c r="C25" s="20" t="s">
        <v>33</v>
      </c>
      <c r="D25" s="22" t="s">
        <v>22</v>
      </c>
      <c r="E25" s="22" t="s">
        <v>23</v>
      </c>
      <c r="F25" s="22" t="s">
        <v>24</v>
      </c>
      <c r="G25" s="23" t="s">
        <v>20</v>
      </c>
      <c r="H25" s="23" t="s">
        <v>21</v>
      </c>
      <c r="J25" s="27"/>
      <c r="K25" s="20"/>
      <c r="L25" s="20"/>
      <c r="M25" s="20"/>
      <c r="N25" s="22"/>
      <c r="O25" s="22"/>
      <c r="P25" s="22"/>
      <c r="Q25" s="23"/>
      <c r="R25" s="23"/>
    </row>
    <row r="26" spans="1:18">
      <c r="A26" s="21" t="s">
        <v>137</v>
      </c>
      <c r="B26" s="21">
        <v>172</v>
      </c>
      <c r="C26" s="21">
        <v>42</v>
      </c>
      <c r="D26" s="21">
        <v>26</v>
      </c>
      <c r="E26" s="21">
        <f>C26-D26</f>
        <v>16</v>
      </c>
      <c r="F26" s="21">
        <f>B26-D26</f>
        <v>146</v>
      </c>
      <c r="G26" s="21" t="str">
        <f>TEXT(D26/B26,"0.00%")</f>
        <v>15.12%</v>
      </c>
      <c r="H26" s="21" t="str">
        <f>TEXT(D26/C26,"0.00%")</f>
        <v>61.90%</v>
      </c>
      <c r="J26" s="20"/>
      <c r="K26" s="21"/>
      <c r="L26" s="21"/>
      <c r="M26" s="21"/>
      <c r="N26" s="21"/>
      <c r="O26" s="21"/>
      <c r="P26" s="21"/>
      <c r="Q26" s="21"/>
      <c r="R26" s="21"/>
    </row>
    <row r="27" spans="1:18">
      <c r="A27" s="21" t="s">
        <v>136</v>
      </c>
      <c r="B27" s="21">
        <v>172</v>
      </c>
      <c r="C27" s="21">
        <v>563</v>
      </c>
      <c r="D27" s="21">
        <v>79</v>
      </c>
      <c r="E27" s="21">
        <f>C27-D27</f>
        <v>484</v>
      </c>
      <c r="F27" s="21">
        <f>B27-D27</f>
        <v>93</v>
      </c>
      <c r="G27" s="21" t="str">
        <f>TEXT(D27/B27,"0.00%")</f>
        <v>45.93%</v>
      </c>
      <c r="H27" s="21" t="str">
        <f>TEXT(D27/C27,"0.00%")</f>
        <v>14.03%</v>
      </c>
      <c r="J27" s="21"/>
      <c r="K27" s="21"/>
      <c r="L27" s="21"/>
      <c r="M27" s="21"/>
      <c r="N27" s="21"/>
      <c r="O27" s="21"/>
      <c r="P27" s="21"/>
      <c r="Q27" s="21"/>
      <c r="R27" s="21"/>
    </row>
    <row r="28" spans="1:18">
      <c r="A28" s="21" t="s">
        <v>138</v>
      </c>
      <c r="B28" s="21">
        <v>363</v>
      </c>
      <c r="C28" s="21">
        <v>130</v>
      </c>
      <c r="D28" s="21">
        <v>58</v>
      </c>
      <c r="E28" s="21">
        <f>C28-D28</f>
        <v>72</v>
      </c>
      <c r="F28" s="21">
        <f>B28-D28</f>
        <v>305</v>
      </c>
      <c r="G28" s="21" t="str">
        <f>TEXT(D28/B28,"0.00%")</f>
        <v>15.98%</v>
      </c>
      <c r="H28" s="21" t="str">
        <f>TEXT(D28/C28,"0.00%")</f>
        <v>44.62%</v>
      </c>
      <c r="J28" s="21"/>
      <c r="K28" s="21"/>
      <c r="L28" s="21"/>
      <c r="M28" s="21"/>
      <c r="N28" s="21"/>
      <c r="O28" s="21"/>
      <c r="P28" s="21"/>
      <c r="Q28" s="21"/>
      <c r="R28" s="21"/>
    </row>
    <row r="29" spans="1:18">
      <c r="A29" s="21" t="s">
        <v>142</v>
      </c>
      <c r="B29" s="21">
        <v>363</v>
      </c>
      <c r="C29" s="21">
        <v>1095</v>
      </c>
      <c r="D29" s="21">
        <v>159</v>
      </c>
      <c r="E29" s="21">
        <f>C29-D29</f>
        <v>936</v>
      </c>
      <c r="F29" s="21">
        <f>B29-D29</f>
        <v>204</v>
      </c>
      <c r="G29" s="21" t="str">
        <f>TEXT(D29/B29,"0.00%")</f>
        <v>43.80%</v>
      </c>
      <c r="H29" s="21" t="str">
        <f>TEXT(D29/C29,"0.00%")</f>
        <v>14.52%</v>
      </c>
      <c r="J29" s="21"/>
      <c r="K29" s="21"/>
      <c r="L29" s="21"/>
      <c r="M29" s="21"/>
      <c r="N29" s="21"/>
      <c r="O29" s="21"/>
      <c r="P29" s="21"/>
      <c r="Q29" s="21"/>
      <c r="R29" s="21"/>
    </row>
    <row r="30" spans="1:18">
      <c r="A30" s="21" t="s">
        <v>139</v>
      </c>
      <c r="B30" s="21">
        <v>510</v>
      </c>
      <c r="C30" s="21">
        <v>184</v>
      </c>
      <c r="D30" s="21">
        <v>79</v>
      </c>
      <c r="E30" s="21">
        <f>C30-D30</f>
        <v>105</v>
      </c>
      <c r="F30" s="21">
        <f>B30-D30</f>
        <v>431</v>
      </c>
      <c r="G30" s="21" t="str">
        <f>TEXT(D30/B30,"0.00%")</f>
        <v>15.49%</v>
      </c>
      <c r="H30" s="21" t="str">
        <f>TEXT(D30/C30,"0.00%")</f>
        <v>42.93%</v>
      </c>
      <c r="J30" s="21"/>
      <c r="K30" s="21"/>
      <c r="L30" s="21"/>
      <c r="M30" s="21"/>
      <c r="N30" s="21"/>
      <c r="O30" s="21"/>
      <c r="P30" s="21"/>
      <c r="Q30" s="21"/>
      <c r="R30" s="21"/>
    </row>
    <row r="31" spans="1:18">
      <c r="A31" s="21" t="s">
        <v>143</v>
      </c>
      <c r="B31" s="21">
        <v>510</v>
      </c>
      <c r="C31" s="21">
        <v>1314</v>
      </c>
      <c r="D31" s="21">
        <v>204</v>
      </c>
      <c r="E31" s="21">
        <f>C31-D31</f>
        <v>1110</v>
      </c>
      <c r="F31" s="21">
        <f>B31-D31</f>
        <v>306</v>
      </c>
      <c r="G31" s="21" t="str">
        <f>TEXT(D31/B31,"0.00%")</f>
        <v>40.00%</v>
      </c>
      <c r="H31" s="21" t="str">
        <f>TEXT(D31/C31,"0.00%")</f>
        <v>15.53%</v>
      </c>
      <c r="J31" s="21"/>
      <c r="K31" s="21"/>
      <c r="L31" s="21"/>
      <c r="M31" s="21"/>
      <c r="N31" s="21"/>
      <c r="O31" s="21"/>
      <c r="P31" s="21"/>
      <c r="Q31" s="21"/>
      <c r="R31" s="21"/>
    </row>
    <row r="32" spans="1:18">
      <c r="A32" s="21" t="s">
        <v>140</v>
      </c>
      <c r="B32" s="21">
        <v>717</v>
      </c>
      <c r="C32" s="21">
        <v>237</v>
      </c>
      <c r="D32" s="21">
        <v>106</v>
      </c>
      <c r="E32" s="21">
        <f>C32-D32</f>
        <v>131</v>
      </c>
      <c r="F32" s="21">
        <f>B32-D32</f>
        <v>611</v>
      </c>
      <c r="G32" s="21" t="str">
        <f>TEXT(D32/B32,"0.00%")</f>
        <v>14.78%</v>
      </c>
      <c r="H32" s="21" t="str">
        <f>TEXT(D32/C32,"0.00%")</f>
        <v>44.73%</v>
      </c>
      <c r="J32" s="21"/>
      <c r="K32" s="21"/>
      <c r="L32" s="21"/>
      <c r="M32" s="21"/>
      <c r="N32" s="21"/>
      <c r="O32" s="21"/>
      <c r="P32" s="21"/>
      <c r="Q32" s="21"/>
      <c r="R32" s="21"/>
    </row>
    <row r="33" spans="1:18">
      <c r="A33" s="21" t="s">
        <v>144</v>
      </c>
      <c r="B33" s="21">
        <v>717</v>
      </c>
      <c r="C33" s="21">
        <v>1887</v>
      </c>
      <c r="D33" s="21">
        <v>270</v>
      </c>
      <c r="E33" s="21">
        <f>C33-D33</f>
        <v>1617</v>
      </c>
      <c r="F33" s="21">
        <f>B33-D33</f>
        <v>447</v>
      </c>
      <c r="G33" s="21" t="str">
        <f>TEXT(D33/B33,"0.00%")</f>
        <v>37.66%</v>
      </c>
      <c r="H33" s="21" t="str">
        <f>TEXT(D33/C33,"0.00%")</f>
        <v>14.31%</v>
      </c>
      <c r="J33" s="21"/>
      <c r="K33" s="21"/>
      <c r="L33" s="21"/>
      <c r="M33" s="21"/>
      <c r="N33" s="21"/>
      <c r="O33" s="21"/>
      <c r="P33" s="21"/>
      <c r="Q33" s="21"/>
      <c r="R33" s="21"/>
    </row>
    <row r="34" spans="1:18">
      <c r="A34" s="21" t="s">
        <v>141</v>
      </c>
      <c r="B34" s="21">
        <v>868</v>
      </c>
      <c r="C34" s="21">
        <v>315</v>
      </c>
      <c r="D34" s="21">
        <v>144</v>
      </c>
      <c r="E34" s="21">
        <f>C34-D34</f>
        <v>171</v>
      </c>
      <c r="F34" s="21">
        <f>B34-D34</f>
        <v>724</v>
      </c>
      <c r="G34" s="21" t="str">
        <f>TEXT(D34/B34,"0.00%")</f>
        <v>16.59%</v>
      </c>
      <c r="H34" s="21" t="str">
        <f>TEXT(D34/C34,"0.00%")</f>
        <v>45.71%</v>
      </c>
      <c r="J34" s="21"/>
      <c r="K34" s="21"/>
      <c r="L34" s="21"/>
      <c r="M34" s="21"/>
      <c r="N34" s="21"/>
      <c r="O34" s="21"/>
      <c r="P34" s="21"/>
      <c r="Q34" s="21"/>
      <c r="R34" s="21"/>
    </row>
    <row r="35" spans="1:18">
      <c r="A35" s="21" t="s">
        <v>145</v>
      </c>
      <c r="B35" s="21">
        <v>868</v>
      </c>
      <c r="C35" s="21">
        <v>2397</v>
      </c>
      <c r="D35" s="21">
        <v>364</v>
      </c>
      <c r="E35" s="21">
        <f>C35-D35</f>
        <v>2033</v>
      </c>
      <c r="F35" s="21">
        <f>B35-D35</f>
        <v>504</v>
      </c>
      <c r="G35" s="21" t="str">
        <f>TEXT(D35/B35,"0.00%")</f>
        <v>41.94%</v>
      </c>
      <c r="H35" s="21" t="str">
        <f>TEXT(D35/C35,"0.00%")</f>
        <v>15.19%</v>
      </c>
      <c r="J35" s="21"/>
      <c r="K35" s="21"/>
      <c r="L35" s="21"/>
      <c r="M35" s="21"/>
      <c r="N35" s="21"/>
      <c r="O35" s="21"/>
      <c r="P35" s="21"/>
      <c r="Q35" s="21"/>
      <c r="R35" s="21"/>
    </row>
    <row r="36" spans="1:18">
      <c r="J36" s="21"/>
      <c r="K36" s="21"/>
      <c r="L36" s="21"/>
      <c r="M36" s="21"/>
      <c r="N36" s="21"/>
      <c r="O36" s="21"/>
      <c r="P36" s="21"/>
      <c r="Q36" s="21"/>
    </row>
    <row r="38" spans="1:18">
      <c r="A38" s="34" t="s">
        <v>54</v>
      </c>
      <c r="B38" s="2"/>
      <c r="C38" s="2"/>
      <c r="D38" s="2"/>
      <c r="E38" s="2"/>
      <c r="F38" s="2"/>
      <c r="G38" s="2"/>
      <c r="H38" s="2"/>
      <c r="I38" s="2"/>
    </row>
    <row r="39" spans="1:18">
      <c r="A39" s="20" t="s">
        <v>0</v>
      </c>
      <c r="B39" s="20" t="s">
        <v>1</v>
      </c>
      <c r="C39" s="20" t="s">
        <v>33</v>
      </c>
      <c r="D39" s="22" t="s">
        <v>22</v>
      </c>
      <c r="E39" s="22" t="s">
        <v>23</v>
      </c>
      <c r="F39" s="22" t="s">
        <v>24</v>
      </c>
      <c r="G39" s="23" t="s">
        <v>20</v>
      </c>
      <c r="H39" s="23" t="s">
        <v>21</v>
      </c>
      <c r="I39" s="19"/>
    </row>
    <row r="40" spans="1:18">
      <c r="A40" s="21" t="s">
        <v>137</v>
      </c>
      <c r="B40" s="21">
        <v>172</v>
      </c>
      <c r="C40" s="21">
        <v>568</v>
      </c>
      <c r="D40" s="21">
        <v>92</v>
      </c>
      <c r="E40" s="21">
        <v>477</v>
      </c>
      <c r="F40" s="21">
        <f>B40-D40</f>
        <v>80</v>
      </c>
      <c r="G40" s="21" t="str">
        <f>TEXT(D40/B40,"0.00%")</f>
        <v>53.49%</v>
      </c>
      <c r="H40" s="21" t="str">
        <f>TEXT(D40/C40,"0.00%")</f>
        <v>16.20%</v>
      </c>
      <c r="I40" s="19"/>
    </row>
    <row r="41" spans="1:18">
      <c r="A41" s="21" t="s">
        <v>136</v>
      </c>
      <c r="B41" s="21">
        <v>172</v>
      </c>
      <c r="C41" s="21">
        <v>643</v>
      </c>
      <c r="D41" s="21">
        <v>99</v>
      </c>
      <c r="E41" s="21">
        <v>545</v>
      </c>
      <c r="F41" s="21">
        <f>B41-D41</f>
        <v>73</v>
      </c>
      <c r="G41" s="21" t="str">
        <f>TEXT(D41/B41,"0.00%")</f>
        <v>57.56%</v>
      </c>
      <c r="H41" s="21" t="str">
        <f>TEXT(D41/C41,"0.00%")</f>
        <v>15.40%</v>
      </c>
      <c r="I41" s="19"/>
    </row>
    <row r="42" spans="1:18">
      <c r="A42" s="21" t="s">
        <v>138</v>
      </c>
      <c r="B42" s="21">
        <v>363</v>
      </c>
      <c r="C42" s="21">
        <v>1307</v>
      </c>
      <c r="D42" s="21">
        <v>169</v>
      </c>
      <c r="E42" s="21">
        <v>1140</v>
      </c>
      <c r="F42" s="21">
        <f>B42-D42</f>
        <v>194</v>
      </c>
      <c r="G42" s="21" t="str">
        <f>TEXT(D42/B42,"0.00%")</f>
        <v>46.56%</v>
      </c>
      <c r="H42" s="21" t="str">
        <f>TEXT(D42/C42,"0.00%")</f>
        <v>12.93%</v>
      </c>
      <c r="I42" s="19"/>
    </row>
    <row r="43" spans="1:18">
      <c r="A43" s="21" t="s">
        <v>142</v>
      </c>
      <c r="B43" s="21">
        <v>363</v>
      </c>
      <c r="C43" s="21">
        <v>1425</v>
      </c>
      <c r="D43" s="21">
        <v>188</v>
      </c>
      <c r="E43" s="21">
        <v>1239</v>
      </c>
      <c r="F43" s="21">
        <f>B43-D43</f>
        <v>175</v>
      </c>
      <c r="G43" s="21" t="str">
        <f>TEXT(D43/B43,"0.00%")</f>
        <v>51.79%</v>
      </c>
      <c r="H43" s="21" t="str">
        <f>TEXT(D43/C43,"0.00%")</f>
        <v>13.19%</v>
      </c>
      <c r="I43" s="19"/>
    </row>
    <row r="44" spans="1:18">
      <c r="A44" s="21" t="s">
        <v>139</v>
      </c>
      <c r="B44" s="21">
        <v>510</v>
      </c>
      <c r="C44" s="21">
        <v>1493</v>
      </c>
      <c r="D44" s="21">
        <v>240</v>
      </c>
      <c r="E44" s="21">
        <v>1257</v>
      </c>
      <c r="F44" s="21">
        <f>B44-D44</f>
        <v>270</v>
      </c>
      <c r="G44" s="21" t="str">
        <f>TEXT(D44/B44,"0.00%")</f>
        <v>47.06%</v>
      </c>
      <c r="H44" s="21" t="str">
        <f>TEXT(D44/C44,"0.00%")</f>
        <v>16.08%</v>
      </c>
      <c r="I44" s="19"/>
    </row>
    <row r="45" spans="1:18">
      <c r="A45" s="21" t="s">
        <v>143</v>
      </c>
      <c r="B45" s="21">
        <v>510</v>
      </c>
      <c r="C45" s="21">
        <v>1720</v>
      </c>
      <c r="D45" s="21">
        <v>255</v>
      </c>
      <c r="E45" s="21">
        <v>1467</v>
      </c>
      <c r="F45" s="21">
        <f>B45-D45</f>
        <v>255</v>
      </c>
      <c r="G45" s="21" t="str">
        <f>TEXT(D45/B45,"0.00%")</f>
        <v>50.00%</v>
      </c>
      <c r="H45" s="21" t="str">
        <f>TEXT(D45/C45,"0.00%")</f>
        <v>14.83%</v>
      </c>
      <c r="I45" s="19"/>
    </row>
    <row r="46" spans="1:18">
      <c r="A46" s="21" t="s">
        <v>140</v>
      </c>
      <c r="B46" s="21">
        <v>717</v>
      </c>
      <c r="C46" s="21">
        <v>2057</v>
      </c>
      <c r="D46" s="21">
        <v>329</v>
      </c>
      <c r="E46" s="21">
        <v>1730</v>
      </c>
      <c r="F46" s="21">
        <f>B46-D46</f>
        <v>388</v>
      </c>
      <c r="G46" s="21" t="str">
        <f>TEXT(D46/B46,"0.00%")</f>
        <v>45.89%</v>
      </c>
      <c r="H46" s="21" t="str">
        <f>TEXT(D46/C46,"0.00%")</f>
        <v>15.99%</v>
      </c>
      <c r="I46" s="19"/>
    </row>
    <row r="47" spans="1:18">
      <c r="A47" s="21" t="s">
        <v>144</v>
      </c>
      <c r="B47" s="21">
        <v>717</v>
      </c>
      <c r="C47" s="21">
        <v>2360</v>
      </c>
      <c r="D47" s="21">
        <v>349</v>
      </c>
      <c r="E47" s="21">
        <v>2011</v>
      </c>
      <c r="F47" s="21">
        <f>B47-D47</f>
        <v>368</v>
      </c>
      <c r="G47" s="21" t="str">
        <f>TEXT(D47/B47,"0.00%")</f>
        <v>48.68%</v>
      </c>
      <c r="H47" s="21" t="str">
        <f>TEXT(D47/C47,"0.00%")</f>
        <v>14.79%</v>
      </c>
      <c r="I47" s="19"/>
    </row>
    <row r="48" spans="1:18">
      <c r="A48" s="21" t="s">
        <v>141</v>
      </c>
      <c r="B48" s="21">
        <v>868</v>
      </c>
      <c r="C48" s="21">
        <v>2473</v>
      </c>
      <c r="D48" s="21">
        <v>392</v>
      </c>
      <c r="E48" s="21">
        <v>2083</v>
      </c>
      <c r="F48" s="21">
        <f>B48-D48</f>
        <v>476</v>
      </c>
      <c r="G48" s="21" t="str">
        <f>TEXT(D48/B48,"0.00%")</f>
        <v>45.16%</v>
      </c>
      <c r="H48" s="21" t="str">
        <f>TEXT(D48/C48,"0.00%")</f>
        <v>15.85%</v>
      </c>
      <c r="I48" s="19"/>
    </row>
    <row r="49" spans="1:9">
      <c r="A49" s="21" t="s">
        <v>145</v>
      </c>
      <c r="B49" s="21">
        <v>868</v>
      </c>
      <c r="C49" s="21">
        <v>2846</v>
      </c>
      <c r="D49" s="21">
        <v>416</v>
      </c>
      <c r="E49" s="21">
        <v>2432</v>
      </c>
      <c r="F49" s="21">
        <f>B49-D49</f>
        <v>452</v>
      </c>
      <c r="G49" s="21" t="str">
        <f>TEXT(D49/B49,"0.00%")</f>
        <v>47.93%</v>
      </c>
      <c r="H49" s="21" t="str">
        <f>TEXT(D49/C49,"0.00%")</f>
        <v>14.62%</v>
      </c>
      <c r="I49" s="19"/>
    </row>
    <row r="52" spans="1:9">
      <c r="A52" s="26" t="s">
        <v>125</v>
      </c>
      <c r="B52" s="19"/>
      <c r="C52" s="19"/>
      <c r="D52" s="19"/>
      <c r="E52" s="19"/>
      <c r="F52" s="19"/>
      <c r="G52" s="19"/>
      <c r="H52" s="19"/>
      <c r="I52" s="2"/>
    </row>
    <row r="53" spans="1:9">
      <c r="A53" s="35" t="s">
        <v>68</v>
      </c>
      <c r="B53" s="19"/>
      <c r="C53" s="19"/>
      <c r="D53" s="19"/>
      <c r="E53" s="19"/>
      <c r="F53" s="19"/>
      <c r="G53" s="19"/>
      <c r="H53" s="19"/>
      <c r="I53" s="2"/>
    </row>
    <row r="54" spans="1:9">
      <c r="A54" s="20" t="s">
        <v>0</v>
      </c>
      <c r="B54" s="20" t="s">
        <v>1</v>
      </c>
      <c r="C54" s="20" t="s">
        <v>33</v>
      </c>
      <c r="D54" s="22" t="s">
        <v>22</v>
      </c>
      <c r="E54" s="22" t="s">
        <v>23</v>
      </c>
      <c r="F54" s="22" t="s">
        <v>24</v>
      </c>
      <c r="G54" s="23" t="s">
        <v>20</v>
      </c>
      <c r="H54" s="23" t="s">
        <v>21</v>
      </c>
      <c r="I54" s="12"/>
    </row>
    <row r="55" spans="1:9">
      <c r="A55" s="21" t="s">
        <v>48</v>
      </c>
      <c r="B55" s="21">
        <v>172</v>
      </c>
      <c r="C55" s="21">
        <v>130</v>
      </c>
      <c r="D55" s="21">
        <v>72</v>
      </c>
      <c r="E55" s="21">
        <f>C55-D55</f>
        <v>58</v>
      </c>
      <c r="F55" s="21">
        <f>B55-D55</f>
        <v>100</v>
      </c>
      <c r="G55" s="21" t="str">
        <f>TEXT(D55/B55,"0.00%")</f>
        <v>41.86%</v>
      </c>
      <c r="H55" s="21" t="str">
        <f>TEXT(D55/C55,"0.00%")</f>
        <v>55.38%</v>
      </c>
      <c r="I55" s="10"/>
    </row>
    <row r="56" spans="1:9">
      <c r="A56" s="21" t="s">
        <v>49</v>
      </c>
      <c r="B56" s="21">
        <v>363</v>
      </c>
      <c r="C56" s="21">
        <v>536</v>
      </c>
      <c r="D56" s="21">
        <v>146</v>
      </c>
      <c r="E56" s="21">
        <f>C56-D56</f>
        <v>390</v>
      </c>
      <c r="F56" s="21">
        <f>B56-D56</f>
        <v>217</v>
      </c>
      <c r="G56" s="21" t="str">
        <f>TEXT(D56/B56,"0.00%")</f>
        <v>40.22%</v>
      </c>
      <c r="H56" s="21" t="str">
        <f>TEXT(D56/C56,"0.00%")</f>
        <v>27.24%</v>
      </c>
      <c r="I56" s="10"/>
    </row>
    <row r="57" spans="1:9">
      <c r="A57" s="21" t="s">
        <v>50</v>
      </c>
      <c r="B57" s="21">
        <v>510</v>
      </c>
      <c r="C57" s="21">
        <v>692</v>
      </c>
      <c r="D57" s="21">
        <v>199</v>
      </c>
      <c r="E57" s="21">
        <f>C57-D57</f>
        <v>493</v>
      </c>
      <c r="F57" s="21">
        <f>B57-D57</f>
        <v>311</v>
      </c>
      <c r="G57" s="21" t="str">
        <f>TEXT(D57/B57,"0.00%")</f>
        <v>39.02%</v>
      </c>
      <c r="H57" s="21" t="str">
        <f>TEXT(D57/C57,"0.00%")</f>
        <v>28.76%</v>
      </c>
      <c r="I57" s="10"/>
    </row>
    <row r="58" spans="1:9">
      <c r="A58" s="21" t="s">
        <v>51</v>
      </c>
      <c r="B58" s="21">
        <v>717</v>
      </c>
      <c r="C58" s="21">
        <v>403</v>
      </c>
      <c r="D58" s="21">
        <v>263</v>
      </c>
      <c r="E58" s="21">
        <f>C58-D58</f>
        <v>140</v>
      </c>
      <c r="F58" s="21">
        <f>B58-D58</f>
        <v>454</v>
      </c>
      <c r="G58" s="21" t="str">
        <f>TEXT(D58/B58,"0.00%")</f>
        <v>36.68%</v>
      </c>
      <c r="H58" s="21" t="str">
        <f>TEXT(D58/C58,"0.00%")</f>
        <v>65.26%</v>
      </c>
      <c r="I58" s="10"/>
    </row>
    <row r="59" spans="1:9">
      <c r="A59" s="21" t="s">
        <v>52</v>
      </c>
      <c r="B59" s="21">
        <v>868</v>
      </c>
      <c r="C59" s="21">
        <v>718</v>
      </c>
      <c r="D59" s="21">
        <v>393</v>
      </c>
      <c r="E59" s="21">
        <f>C59-D59</f>
        <v>325</v>
      </c>
      <c r="F59" s="21">
        <f>B59-D59</f>
        <v>475</v>
      </c>
      <c r="G59" s="21" t="str">
        <f>TEXT(D59/B59,"0.00%")</f>
        <v>45.28%</v>
      </c>
      <c r="H59" s="21" t="str">
        <f>TEXT(D59/C59,"0.00%")</f>
        <v>54.74%</v>
      </c>
      <c r="I59" s="10"/>
    </row>
    <row r="60" spans="1:9">
      <c r="A60" s="21"/>
      <c r="B60" s="21"/>
      <c r="C60" s="21"/>
      <c r="D60" s="21"/>
      <c r="E60" s="21"/>
      <c r="F60" s="21"/>
      <c r="G60" s="21"/>
      <c r="H60" s="21"/>
      <c r="I60" s="10"/>
    </row>
    <row r="61" spans="1:9">
      <c r="A61" s="21"/>
      <c r="B61" s="21"/>
      <c r="C61" s="21"/>
      <c r="D61" s="21"/>
      <c r="E61" s="21"/>
      <c r="F61" s="21"/>
      <c r="G61" s="21"/>
      <c r="H61" s="21"/>
      <c r="I61" s="10"/>
    </row>
    <row r="62" spans="1:9">
      <c r="A62" s="35" t="s">
        <v>67</v>
      </c>
      <c r="B62" s="19"/>
      <c r="C62" s="19"/>
      <c r="D62" s="19"/>
      <c r="E62" s="19"/>
      <c r="F62" s="19"/>
      <c r="G62" s="19"/>
      <c r="H62" s="19"/>
      <c r="I62" s="2"/>
    </row>
    <row r="63" spans="1:9">
      <c r="A63" s="34" t="s">
        <v>32</v>
      </c>
      <c r="B63" s="19"/>
      <c r="C63" s="19"/>
      <c r="D63" s="19"/>
      <c r="E63" s="19"/>
      <c r="F63" s="19"/>
      <c r="G63" s="19"/>
      <c r="H63" s="19"/>
      <c r="I63" s="12"/>
    </row>
    <row r="64" spans="1:9">
      <c r="A64" s="20" t="s">
        <v>0</v>
      </c>
      <c r="B64" s="20" t="s">
        <v>1</v>
      </c>
      <c r="C64" s="20" t="s">
        <v>33</v>
      </c>
      <c r="D64" s="22" t="s">
        <v>22</v>
      </c>
      <c r="E64" s="22" t="s">
        <v>23</v>
      </c>
      <c r="F64" s="22" t="s">
        <v>24</v>
      </c>
      <c r="G64" s="23" t="s">
        <v>20</v>
      </c>
      <c r="H64" s="23" t="s">
        <v>21</v>
      </c>
      <c r="I64" s="10"/>
    </row>
    <row r="65" spans="1:9">
      <c r="A65" s="21" t="s">
        <v>48</v>
      </c>
      <c r="B65" s="21">
        <v>172</v>
      </c>
      <c r="C65" s="21">
        <v>123</v>
      </c>
      <c r="D65" s="21">
        <v>67</v>
      </c>
      <c r="E65" s="21">
        <f>C65-D65</f>
        <v>56</v>
      </c>
      <c r="F65" s="21">
        <f>B65-D65</f>
        <v>105</v>
      </c>
      <c r="G65" s="21" t="str">
        <f>TEXT(D65/B65,"0.00%")</f>
        <v>38.95%</v>
      </c>
      <c r="H65" s="21" t="str">
        <f>TEXT(D65/C65,"0.00%")</f>
        <v>54.47%</v>
      </c>
      <c r="I65" s="10"/>
    </row>
    <row r="66" spans="1:9">
      <c r="A66" s="21" t="s">
        <v>49</v>
      </c>
      <c r="B66" s="21">
        <v>363</v>
      </c>
      <c r="C66" s="21">
        <v>338</v>
      </c>
      <c r="D66" s="21">
        <v>157</v>
      </c>
      <c r="E66" s="21">
        <f>C66-D66</f>
        <v>181</v>
      </c>
      <c r="F66" s="21">
        <f>B66-D66</f>
        <v>206</v>
      </c>
      <c r="G66" s="21" t="str">
        <f>TEXT(D66/B66,"0.00%")</f>
        <v>43.25%</v>
      </c>
      <c r="H66" s="21" t="str">
        <f>TEXT(D66/C66,"0.00%")</f>
        <v>46.45%</v>
      </c>
      <c r="I66" s="10"/>
    </row>
    <row r="67" spans="1:9">
      <c r="A67" s="21" t="s">
        <v>50</v>
      </c>
      <c r="B67" s="21">
        <v>510</v>
      </c>
      <c r="C67" s="21">
        <v>317</v>
      </c>
      <c r="D67" s="21">
        <v>198</v>
      </c>
      <c r="E67" s="21">
        <f>C67-D67</f>
        <v>119</v>
      </c>
      <c r="F67" s="21">
        <f>B67-D67</f>
        <v>312</v>
      </c>
      <c r="G67" s="21" t="str">
        <f>TEXT(D67/B67,"0.00%")</f>
        <v>38.82%</v>
      </c>
      <c r="H67" s="21" t="str">
        <f>TEXT(D67/C67,"0.00%")</f>
        <v>62.46%</v>
      </c>
      <c r="I67" s="10"/>
    </row>
    <row r="68" spans="1:9">
      <c r="A68" s="21" t="s">
        <v>51</v>
      </c>
      <c r="B68" s="21">
        <v>717</v>
      </c>
      <c r="C68" s="21">
        <v>523</v>
      </c>
      <c r="D68" s="21">
        <v>289</v>
      </c>
      <c r="E68" s="21">
        <f>C68-D68</f>
        <v>234</v>
      </c>
      <c r="F68" s="21">
        <f>B68-D68</f>
        <v>428</v>
      </c>
      <c r="G68" s="21" t="str">
        <f>TEXT(D68/B68,"0.00%")</f>
        <v>40.31%</v>
      </c>
      <c r="H68" s="21" t="str">
        <f>TEXT(D68/C68,"0.00%")</f>
        <v>55.26%</v>
      </c>
      <c r="I68" s="10"/>
    </row>
    <row r="69" spans="1:9">
      <c r="A69" s="21" t="s">
        <v>52</v>
      </c>
      <c r="B69" s="21">
        <v>868</v>
      </c>
      <c r="C69" s="21">
        <v>592</v>
      </c>
      <c r="D69" s="21">
        <v>401</v>
      </c>
      <c r="E69" s="21">
        <f>C69-D69</f>
        <v>191</v>
      </c>
      <c r="F69" s="21">
        <f>B69-D69</f>
        <v>467</v>
      </c>
      <c r="G69" s="21" t="str">
        <f>TEXT(D69/B69,"0.00%")</f>
        <v>46.20%</v>
      </c>
      <c r="H69" s="21" t="str">
        <f>TEXT(D69/C69,"0.00%")</f>
        <v>67.74%</v>
      </c>
      <c r="I69" s="2"/>
    </row>
    <row r="70" spans="1:9">
      <c r="A70" s="21"/>
      <c r="B70" s="19"/>
      <c r="C70" s="19"/>
      <c r="D70" s="19"/>
      <c r="E70" s="19"/>
      <c r="F70" s="19"/>
      <c r="G70" s="19"/>
      <c r="H70" s="19"/>
      <c r="I70" s="2"/>
    </row>
    <row r="71" spans="1:9">
      <c r="A71" s="21"/>
      <c r="B71" s="19"/>
      <c r="C71" s="19"/>
      <c r="D71" s="19"/>
      <c r="E71" s="19"/>
      <c r="F71" s="19"/>
      <c r="G71" s="19"/>
      <c r="H71" s="19"/>
      <c r="I71" s="2"/>
    </row>
    <row r="72" spans="1:9">
      <c r="A72" s="35" t="s">
        <v>66</v>
      </c>
      <c r="B72" s="19"/>
      <c r="C72" s="19"/>
      <c r="D72" s="19"/>
      <c r="E72" s="19"/>
      <c r="F72" s="19"/>
      <c r="G72" s="19"/>
      <c r="H72" s="19"/>
      <c r="I72" s="2"/>
    </row>
    <row r="73" spans="1:9">
      <c r="A73" s="34" t="s">
        <v>32</v>
      </c>
      <c r="B73" s="19"/>
      <c r="C73" s="19"/>
      <c r="D73" s="19"/>
      <c r="E73" s="19"/>
      <c r="F73" s="19"/>
      <c r="G73" s="19"/>
      <c r="H73" s="19"/>
      <c r="I73" s="12"/>
    </row>
    <row r="74" spans="1:9">
      <c r="A74" s="20" t="s">
        <v>0</v>
      </c>
      <c r="B74" s="20" t="s">
        <v>1</v>
      </c>
      <c r="C74" s="20" t="s">
        <v>33</v>
      </c>
      <c r="D74" s="22" t="s">
        <v>22</v>
      </c>
      <c r="E74" s="22" t="s">
        <v>23</v>
      </c>
      <c r="F74" s="22" t="s">
        <v>24</v>
      </c>
      <c r="G74" s="23" t="s">
        <v>20</v>
      </c>
      <c r="H74" s="23" t="s">
        <v>21</v>
      </c>
      <c r="I74" s="10"/>
    </row>
    <row r="75" spans="1:9">
      <c r="A75" s="21" t="s">
        <v>48</v>
      </c>
      <c r="B75" s="21">
        <v>172</v>
      </c>
      <c r="C75" s="21">
        <v>86</v>
      </c>
      <c r="D75" s="21">
        <v>53</v>
      </c>
      <c r="E75" s="21">
        <f>C75-D75</f>
        <v>33</v>
      </c>
      <c r="F75" s="21">
        <f>B75-D75</f>
        <v>119</v>
      </c>
      <c r="G75" s="21" t="str">
        <f>TEXT(D75/B75,"0.00%")</f>
        <v>30.81%</v>
      </c>
      <c r="H75" s="21" t="str">
        <f>TEXT(D75/C75,"0.00%")</f>
        <v>61.63%</v>
      </c>
      <c r="I75" s="10"/>
    </row>
    <row r="76" spans="1:9">
      <c r="A76" s="21" t="s">
        <v>49</v>
      </c>
      <c r="B76" s="21">
        <v>363</v>
      </c>
      <c r="C76" s="21">
        <v>276</v>
      </c>
      <c r="D76" s="21">
        <v>141</v>
      </c>
      <c r="E76" s="21">
        <f>C76-D76</f>
        <v>135</v>
      </c>
      <c r="F76" s="21">
        <f>B76-D76</f>
        <v>222</v>
      </c>
      <c r="G76" s="21" t="str">
        <f>TEXT(D76/B76,"0.00%")</f>
        <v>38.84%</v>
      </c>
      <c r="H76" s="21" t="str">
        <f>TEXT(D76/C76,"0.00%")</f>
        <v>51.09%</v>
      </c>
      <c r="I76" s="10"/>
    </row>
    <row r="77" spans="1:9">
      <c r="A77" s="21" t="s">
        <v>50</v>
      </c>
      <c r="B77" s="21">
        <v>510</v>
      </c>
      <c r="C77" s="21">
        <v>269</v>
      </c>
      <c r="D77" s="21">
        <v>158</v>
      </c>
      <c r="E77" s="21">
        <f>C77-D77</f>
        <v>111</v>
      </c>
      <c r="F77" s="21">
        <f>B77-D77</f>
        <v>352</v>
      </c>
      <c r="G77" s="21" t="str">
        <f>TEXT(D77/B77,"0.00%")</f>
        <v>30.98%</v>
      </c>
      <c r="H77" s="21" t="str">
        <f>TEXT(D77/C77,"0.00%")</f>
        <v>58.74%</v>
      </c>
      <c r="I77" s="10"/>
    </row>
    <row r="78" spans="1:9">
      <c r="A78" s="21" t="s">
        <v>51</v>
      </c>
      <c r="B78" s="21">
        <v>717</v>
      </c>
      <c r="C78" s="21">
        <v>434</v>
      </c>
      <c r="D78" s="21">
        <v>256</v>
      </c>
      <c r="E78" s="21">
        <f>C78-D78</f>
        <v>178</v>
      </c>
      <c r="F78" s="21">
        <f>B78-D78</f>
        <v>461</v>
      </c>
      <c r="G78" s="21" t="str">
        <f>TEXT(D78/B78,"0.00%")</f>
        <v>35.70%</v>
      </c>
      <c r="H78" s="21" t="str">
        <f>TEXT(D78/C78,"0.00%")</f>
        <v>58.99%</v>
      </c>
      <c r="I78" s="10"/>
    </row>
    <row r="79" spans="1:9">
      <c r="A79" s="21" t="s">
        <v>52</v>
      </c>
      <c r="B79" s="21">
        <v>868</v>
      </c>
      <c r="C79" s="21">
        <v>498</v>
      </c>
      <c r="D79" s="21">
        <v>326</v>
      </c>
      <c r="E79" s="21">
        <f>C79-D79</f>
        <v>172</v>
      </c>
      <c r="F79" s="21">
        <f>B79-D79</f>
        <v>542</v>
      </c>
      <c r="G79" s="21" t="str">
        <f>TEXT(D79/B79,"0.00%")</f>
        <v>37.56%</v>
      </c>
      <c r="H79" s="21" t="str">
        <f>TEXT(D79/C79,"0.00%")</f>
        <v>65.46%</v>
      </c>
      <c r="I79" s="10"/>
    </row>
    <row r="80" spans="1:9">
      <c r="A80" s="21"/>
      <c r="B80" s="21"/>
      <c r="C80" s="21"/>
      <c r="D80" s="21"/>
      <c r="E80" s="21"/>
      <c r="F80" s="21"/>
      <c r="G80" s="21"/>
      <c r="H80" s="21"/>
      <c r="I80" s="10"/>
    </row>
    <row r="81" spans="1:9">
      <c r="A81" s="21"/>
      <c r="B81" s="21"/>
      <c r="C81" s="21"/>
      <c r="D81" s="21"/>
      <c r="E81" s="21"/>
      <c r="F81" s="21"/>
      <c r="G81" s="21"/>
      <c r="H81" s="21"/>
      <c r="I81" s="2"/>
    </row>
    <row r="82" spans="1:9">
      <c r="A82" s="35" t="s">
        <v>69</v>
      </c>
      <c r="B82" s="19"/>
      <c r="C82" s="19"/>
      <c r="D82" s="19"/>
      <c r="E82" s="19"/>
      <c r="F82" s="19"/>
      <c r="G82" s="19"/>
      <c r="H82" s="19"/>
      <c r="I82" s="12"/>
    </row>
    <row r="83" spans="1:9">
      <c r="A83" s="34" t="s">
        <v>32</v>
      </c>
      <c r="B83" s="19"/>
      <c r="C83" s="19"/>
      <c r="D83" s="19"/>
      <c r="E83" s="19"/>
      <c r="F83" s="19"/>
      <c r="G83" s="19"/>
      <c r="H83" s="19"/>
      <c r="I83" s="10"/>
    </row>
    <row r="84" spans="1:9">
      <c r="A84" s="20" t="s">
        <v>0</v>
      </c>
      <c r="B84" s="20" t="s">
        <v>1</v>
      </c>
      <c r="C84" s="20" t="s">
        <v>33</v>
      </c>
      <c r="D84" s="22" t="s">
        <v>22</v>
      </c>
      <c r="E84" s="22" t="s">
        <v>23</v>
      </c>
      <c r="F84" s="22" t="s">
        <v>24</v>
      </c>
      <c r="G84" s="23" t="s">
        <v>20</v>
      </c>
      <c r="H84" s="23" t="s">
        <v>21</v>
      </c>
      <c r="I84" s="10"/>
    </row>
    <row r="85" spans="1:9">
      <c r="A85" s="21" t="s">
        <v>48</v>
      </c>
      <c r="B85" s="21">
        <v>172</v>
      </c>
      <c r="C85" s="21">
        <v>89</v>
      </c>
      <c r="D85" s="21">
        <v>53</v>
      </c>
      <c r="E85" s="21">
        <f>C85-D85</f>
        <v>36</v>
      </c>
      <c r="F85" s="21">
        <f>B85-D85</f>
        <v>119</v>
      </c>
      <c r="G85" s="21" t="str">
        <f>TEXT(D85/B85,"0.00%")</f>
        <v>30.81%</v>
      </c>
      <c r="H85" s="21" t="str">
        <f>TEXT(D85/C85,"0.00%")</f>
        <v>59.55%</v>
      </c>
      <c r="I85" s="10"/>
    </row>
    <row r="86" spans="1:9">
      <c r="A86" s="21" t="s">
        <v>49</v>
      </c>
      <c r="B86" s="21">
        <v>363</v>
      </c>
      <c r="C86" s="21">
        <v>211</v>
      </c>
      <c r="D86" s="21">
        <v>126</v>
      </c>
      <c r="E86" s="21">
        <f>C86-D86</f>
        <v>85</v>
      </c>
      <c r="F86" s="21">
        <f>B86-D86</f>
        <v>237</v>
      </c>
      <c r="G86" s="21" t="str">
        <f>TEXT(D86/B86,"0.00%")</f>
        <v>34.71%</v>
      </c>
      <c r="H86" s="21" t="str">
        <f>TEXT(D86/C86,"0.00%")</f>
        <v>59.72%</v>
      </c>
      <c r="I86" s="10"/>
    </row>
    <row r="87" spans="1:9">
      <c r="A87" s="21" t="s">
        <v>50</v>
      </c>
      <c r="B87" s="21">
        <v>510</v>
      </c>
      <c r="C87" s="21">
        <v>287</v>
      </c>
      <c r="D87" s="21">
        <v>155</v>
      </c>
      <c r="E87" s="21">
        <f>C87-D87</f>
        <v>132</v>
      </c>
      <c r="F87" s="21">
        <f>B87-D87</f>
        <v>355</v>
      </c>
      <c r="G87" s="21" t="str">
        <f>TEXT(D87/B87,"0.00%")</f>
        <v>30.39%</v>
      </c>
      <c r="H87" s="21" t="str">
        <f>TEXT(D87/C87,"0.00%")</f>
        <v>54.01%</v>
      </c>
      <c r="I87" s="10"/>
    </row>
    <row r="88" spans="1:9">
      <c r="A88" s="21" t="s">
        <v>51</v>
      </c>
      <c r="B88" s="21">
        <v>717</v>
      </c>
      <c r="C88" s="21">
        <v>440</v>
      </c>
      <c r="D88" s="21">
        <v>251</v>
      </c>
      <c r="E88" s="21">
        <f>C88-D88</f>
        <v>189</v>
      </c>
      <c r="F88" s="21">
        <f>B88-D88</f>
        <v>466</v>
      </c>
      <c r="G88" s="21" t="str">
        <f>TEXT(D88/B88,"0.00%")</f>
        <v>35.01%</v>
      </c>
      <c r="H88" s="21" t="str">
        <f>TEXT(D88/C88,"0.00%")</f>
        <v>57.05%</v>
      </c>
      <c r="I88" s="2"/>
    </row>
    <row r="89" spans="1:9">
      <c r="A89" s="21" t="s">
        <v>52</v>
      </c>
      <c r="B89" s="21">
        <v>868</v>
      </c>
      <c r="C89" s="21">
        <v>467</v>
      </c>
      <c r="D89" s="21">
        <v>295</v>
      </c>
      <c r="E89" s="21">
        <f>C89-D89</f>
        <v>172</v>
      </c>
      <c r="F89" s="21">
        <f>B89-D89</f>
        <v>573</v>
      </c>
      <c r="G89" s="21" t="str">
        <f>TEXT(D89/B89,"0.00%")</f>
        <v>33.99%</v>
      </c>
      <c r="H89" s="21" t="str">
        <f>TEXT(D89/C89,"0.00%")</f>
        <v>63.17%</v>
      </c>
      <c r="I89" s="2"/>
    </row>
    <row r="90" spans="1:9">
      <c r="A90" s="19"/>
      <c r="B90" s="19"/>
      <c r="C90" s="19"/>
      <c r="D90" s="19"/>
      <c r="E90" s="19"/>
      <c r="F90" s="19"/>
      <c r="G90" s="19"/>
      <c r="H90" s="19"/>
      <c r="I90" s="2"/>
    </row>
    <row r="91" spans="1:9">
      <c r="A91" s="28"/>
      <c r="B91" s="19"/>
      <c r="C91" s="19"/>
      <c r="D91" s="19"/>
      <c r="E91" s="19"/>
      <c r="F91" s="19"/>
      <c r="G91" s="19"/>
      <c r="H91" s="19"/>
      <c r="I91" s="2"/>
    </row>
    <row r="92" spans="1:9">
      <c r="A92" s="18"/>
      <c r="B92" s="19"/>
      <c r="C92" s="19"/>
      <c r="D92" s="19"/>
      <c r="E92" s="19"/>
      <c r="F92" s="19"/>
      <c r="G92" s="19"/>
      <c r="H92" s="19"/>
      <c r="I92" s="12"/>
    </row>
    <row r="93" spans="1:9">
      <c r="A93" s="20"/>
      <c r="B93" s="20"/>
      <c r="C93" s="20"/>
      <c r="D93" s="22"/>
      <c r="E93" s="22"/>
      <c r="F93" s="22"/>
      <c r="G93" s="23"/>
      <c r="H93" s="23"/>
      <c r="I93" s="10"/>
    </row>
    <row r="94" spans="1:9">
      <c r="A94" s="19"/>
      <c r="B94" s="21"/>
      <c r="C94" s="21"/>
      <c r="D94" s="21"/>
      <c r="E94" s="21"/>
      <c r="F94" s="21"/>
      <c r="G94" s="21"/>
      <c r="H94" s="21"/>
      <c r="I94" s="10"/>
    </row>
    <row r="95" spans="1:9">
      <c r="A95" s="19"/>
      <c r="B95" s="21"/>
      <c r="C95" s="21"/>
      <c r="D95" s="21"/>
      <c r="E95" s="21"/>
      <c r="F95" s="21"/>
      <c r="G95" s="21"/>
      <c r="H95" s="21"/>
      <c r="I95" s="10"/>
    </row>
    <row r="96" spans="1:9">
      <c r="A96" s="19"/>
      <c r="B96" s="21"/>
      <c r="C96" s="21"/>
      <c r="D96" s="21"/>
      <c r="E96" s="21"/>
      <c r="F96" s="21"/>
      <c r="G96" s="21"/>
      <c r="H96" s="21"/>
      <c r="I96" s="10"/>
    </row>
    <row r="97" spans="1:9">
      <c r="A97" s="19"/>
      <c r="B97" s="21"/>
      <c r="C97" s="21"/>
      <c r="D97" s="21"/>
      <c r="E97" s="21"/>
      <c r="F97" s="21"/>
      <c r="G97" s="21"/>
      <c r="H97" s="21"/>
      <c r="I97" s="10"/>
    </row>
    <row r="98" spans="1:9">
      <c r="A98" s="19"/>
      <c r="B98" s="21"/>
      <c r="C98" s="21"/>
      <c r="D98" s="21"/>
      <c r="E98" s="21"/>
      <c r="F98" s="21"/>
      <c r="G98" s="21"/>
      <c r="H98" s="21"/>
      <c r="I98" s="10"/>
    </row>
    <row r="99" spans="1:9">
      <c r="A99" s="19"/>
      <c r="B99" s="21"/>
      <c r="C99" s="21"/>
      <c r="D99" s="21"/>
      <c r="E99" s="21"/>
      <c r="F99" s="21"/>
      <c r="G99" s="21"/>
      <c r="H99" s="21"/>
      <c r="I99" s="10"/>
    </row>
    <row r="100" spans="1:9">
      <c r="A100" s="19"/>
      <c r="B100" s="21"/>
      <c r="C100" s="21"/>
      <c r="D100" s="21"/>
      <c r="E100" s="21"/>
      <c r="F100" s="21"/>
      <c r="G100" s="21"/>
      <c r="H100" s="21"/>
      <c r="I100" s="2"/>
    </row>
    <row r="101" spans="1:9">
      <c r="A101" s="18"/>
      <c r="B101" s="19"/>
      <c r="C101" s="19"/>
      <c r="D101" s="19"/>
      <c r="E101" s="19"/>
      <c r="F101" s="19"/>
      <c r="G101" s="19"/>
      <c r="H101" s="19"/>
      <c r="I101" s="12"/>
    </row>
    <row r="102" spans="1:9">
      <c r="A102" s="20"/>
      <c r="B102" s="20"/>
      <c r="C102" s="20"/>
      <c r="D102" s="22"/>
      <c r="E102" s="22"/>
      <c r="F102" s="22"/>
      <c r="G102" s="23"/>
      <c r="H102" s="23"/>
      <c r="I102" s="10"/>
    </row>
    <row r="103" spans="1:9">
      <c r="A103" s="19"/>
      <c r="B103" s="21"/>
      <c r="C103" s="21"/>
      <c r="D103" s="21"/>
      <c r="E103" s="21"/>
      <c r="F103" s="21"/>
      <c r="G103" s="21"/>
      <c r="H103" s="21"/>
      <c r="I103" s="10"/>
    </row>
    <row r="104" spans="1:9">
      <c r="A104" s="19"/>
      <c r="B104" s="21"/>
      <c r="C104" s="21"/>
      <c r="D104" s="21"/>
      <c r="E104" s="21"/>
      <c r="F104" s="21"/>
      <c r="G104" s="21"/>
      <c r="H104" s="21"/>
      <c r="I104" s="10"/>
    </row>
    <row r="105" spans="1:9">
      <c r="A105" s="19"/>
      <c r="B105" s="21"/>
      <c r="C105" s="21"/>
      <c r="D105" s="21"/>
      <c r="E105" s="21"/>
      <c r="F105" s="21"/>
      <c r="G105" s="21"/>
      <c r="H105" s="21"/>
      <c r="I105" s="10"/>
    </row>
    <row r="106" spans="1:9">
      <c r="A106" s="19"/>
      <c r="B106" s="21"/>
      <c r="C106" s="21"/>
      <c r="D106" s="21"/>
      <c r="E106" s="21"/>
      <c r="F106" s="21"/>
      <c r="G106" s="21"/>
      <c r="H106" s="21"/>
      <c r="I106" s="10"/>
    </row>
    <row r="107" spans="1:9">
      <c r="A107" s="19"/>
      <c r="B107" s="21"/>
      <c r="C107" s="21"/>
      <c r="D107" s="21"/>
      <c r="E107" s="21"/>
      <c r="F107" s="21"/>
      <c r="G107" s="21"/>
      <c r="H107" s="21"/>
      <c r="I107" s="2"/>
    </row>
    <row r="108" spans="1:9">
      <c r="A108" s="19"/>
      <c r="B108" s="19"/>
      <c r="C108" s="19"/>
      <c r="D108" s="19"/>
      <c r="E108" s="19"/>
      <c r="F108" s="19"/>
      <c r="G108" s="19"/>
      <c r="H108" s="19"/>
      <c r="I108" s="2"/>
    </row>
    <row r="109" spans="1:9">
      <c r="A109" s="19"/>
      <c r="B109" s="19"/>
      <c r="C109" s="19"/>
      <c r="D109" s="19"/>
      <c r="E109" s="19"/>
      <c r="F109" s="19"/>
      <c r="G109" s="19"/>
      <c r="H109" s="19"/>
      <c r="I109" s="2"/>
    </row>
    <row r="110" spans="1:9">
      <c r="A110" s="28"/>
      <c r="B110" s="19"/>
      <c r="C110" s="19"/>
      <c r="D110" s="19"/>
      <c r="E110" s="19"/>
      <c r="F110" s="19"/>
      <c r="G110" s="19"/>
      <c r="H110" s="19"/>
      <c r="I110" s="2"/>
    </row>
    <row r="111" spans="1:9">
      <c r="A111" s="18"/>
      <c r="B111" s="19"/>
      <c r="C111" s="19"/>
      <c r="D111" s="19"/>
      <c r="E111" s="19"/>
      <c r="F111" s="19"/>
      <c r="G111" s="19"/>
      <c r="H111" s="19"/>
      <c r="I111" s="12"/>
    </row>
    <row r="112" spans="1:9">
      <c r="A112" s="20"/>
      <c r="B112" s="20"/>
      <c r="C112" s="20"/>
      <c r="D112" s="22"/>
      <c r="E112" s="22"/>
      <c r="F112" s="22"/>
      <c r="G112" s="23"/>
      <c r="H112" s="23"/>
      <c r="I112" s="10"/>
    </row>
    <row r="113" spans="1:9">
      <c r="A113" s="19"/>
      <c r="B113" s="21"/>
      <c r="C113" s="21"/>
      <c r="D113" s="21"/>
      <c r="E113" s="21"/>
      <c r="F113" s="21"/>
      <c r="G113" s="21"/>
      <c r="H113" s="21"/>
      <c r="I113" s="10"/>
    </row>
    <row r="114" spans="1:9">
      <c r="A114" s="19"/>
      <c r="B114" s="21"/>
      <c r="C114" s="21"/>
      <c r="D114" s="21"/>
      <c r="E114" s="21"/>
      <c r="F114" s="21"/>
      <c r="G114" s="21"/>
      <c r="H114" s="21"/>
      <c r="I114" s="10"/>
    </row>
    <row r="115" spans="1:9">
      <c r="A115" s="19"/>
      <c r="B115" s="21"/>
      <c r="C115" s="21"/>
      <c r="D115" s="21"/>
      <c r="E115" s="21"/>
      <c r="F115" s="21"/>
      <c r="G115" s="21"/>
      <c r="H115" s="21"/>
      <c r="I115" s="10"/>
    </row>
    <row r="116" spans="1:9">
      <c r="A116" s="19"/>
      <c r="B116" s="21"/>
      <c r="C116" s="21"/>
      <c r="D116" s="21"/>
      <c r="E116" s="21"/>
      <c r="F116" s="21"/>
      <c r="G116" s="21"/>
      <c r="H116" s="21"/>
      <c r="I116" s="10"/>
    </row>
    <row r="117" spans="1:9">
      <c r="A117" s="19"/>
      <c r="B117" s="21"/>
      <c r="C117" s="21"/>
      <c r="D117" s="21"/>
      <c r="E117" s="21"/>
      <c r="F117" s="21"/>
      <c r="G117" s="21"/>
      <c r="H117" s="21"/>
      <c r="I117" s="10"/>
    </row>
    <row r="118" spans="1:9">
      <c r="A118" s="19"/>
      <c r="B118" s="21"/>
      <c r="C118" s="21"/>
      <c r="D118" s="21"/>
      <c r="E118" s="21"/>
      <c r="F118" s="21"/>
      <c r="G118" s="21"/>
      <c r="H118" s="21"/>
      <c r="I118" s="10"/>
    </row>
    <row r="119" spans="1:9">
      <c r="A119" s="19"/>
      <c r="B119" s="21"/>
      <c r="C119" s="21"/>
      <c r="D119" s="21"/>
      <c r="E119" s="21"/>
      <c r="F119" s="21"/>
      <c r="G119" s="21"/>
      <c r="H119" s="21"/>
      <c r="I119" s="2"/>
    </row>
    <row r="120" spans="1:9">
      <c r="A120" s="18"/>
      <c r="B120" s="19"/>
      <c r="C120" s="19"/>
      <c r="D120" s="19"/>
      <c r="E120" s="19"/>
      <c r="F120" s="19"/>
      <c r="G120" s="19"/>
      <c r="H120" s="19"/>
      <c r="I120" s="12"/>
    </row>
    <row r="121" spans="1:9">
      <c r="A121" s="20"/>
      <c r="B121" s="20"/>
      <c r="C121" s="20"/>
      <c r="D121" s="22"/>
      <c r="E121" s="22"/>
      <c r="F121" s="22"/>
      <c r="G121" s="23"/>
      <c r="H121" s="23"/>
      <c r="I121" s="10"/>
    </row>
    <row r="122" spans="1:9">
      <c r="A122" s="19"/>
      <c r="B122" s="21"/>
      <c r="C122" s="21"/>
      <c r="D122" s="21"/>
      <c r="E122" s="21"/>
      <c r="F122" s="21"/>
      <c r="G122" s="21"/>
      <c r="H122" s="21"/>
      <c r="I122" s="10"/>
    </row>
    <row r="123" spans="1:9">
      <c r="A123" s="19"/>
      <c r="B123" s="21"/>
      <c r="C123" s="21"/>
      <c r="D123" s="21"/>
      <c r="E123" s="21"/>
      <c r="F123" s="21"/>
      <c r="G123" s="21"/>
      <c r="H123" s="21"/>
      <c r="I123" s="10"/>
    </row>
    <row r="124" spans="1:9">
      <c r="A124" s="19"/>
      <c r="B124" s="21"/>
      <c r="C124" s="21"/>
      <c r="D124" s="21"/>
      <c r="E124" s="21"/>
      <c r="F124" s="21"/>
      <c r="G124" s="21"/>
      <c r="H124" s="21"/>
      <c r="I124" s="10"/>
    </row>
    <row r="125" spans="1:9">
      <c r="A125" s="19"/>
      <c r="B125" s="21"/>
      <c r="C125" s="21"/>
      <c r="D125" s="21"/>
      <c r="E125" s="21"/>
      <c r="F125" s="21"/>
      <c r="G125" s="21"/>
      <c r="H125" s="21"/>
      <c r="I125" s="10"/>
    </row>
    <row r="126" spans="1:9">
      <c r="A126" s="19"/>
      <c r="B126" s="21"/>
      <c r="C126" s="21"/>
      <c r="D126" s="21"/>
      <c r="E126" s="21"/>
      <c r="F126" s="21"/>
      <c r="G126" s="21"/>
      <c r="H126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609E-EF84-FD45-BD93-AD91F5BD6EA3}">
  <dimension ref="A1:J90"/>
  <sheetViews>
    <sheetView tabSelected="1" workbookViewId="0">
      <selection activeCell="A38" sqref="A38:I76"/>
    </sheetView>
  </sheetViews>
  <sheetFormatPr baseColWidth="10" defaultRowHeight="16"/>
  <cols>
    <col min="1" max="1" width="9.33203125" customWidth="1"/>
    <col min="2" max="2" width="9.83203125" customWidth="1"/>
    <col min="3" max="3" width="12.6640625" customWidth="1"/>
    <col min="4" max="4" width="11.5" customWidth="1"/>
    <col min="5" max="5" width="12.1640625" customWidth="1"/>
    <col min="6" max="6" width="13" customWidth="1"/>
    <col min="9" max="9" width="10.33203125" customWidth="1"/>
  </cols>
  <sheetData>
    <row r="1" spans="1:10">
      <c r="A1" s="24"/>
      <c r="C1" s="26" t="s">
        <v>126</v>
      </c>
    </row>
    <row r="2" spans="1:10">
      <c r="A2" s="29"/>
      <c r="B2" s="30"/>
      <c r="C2" s="30" t="s">
        <v>132</v>
      </c>
      <c r="D2" s="30" t="s">
        <v>133</v>
      </c>
      <c r="E2" s="30" t="s">
        <v>134</v>
      </c>
      <c r="F2" s="30" t="s">
        <v>135</v>
      </c>
      <c r="G2" s="12"/>
      <c r="H2" s="12"/>
    </row>
    <row r="3" spans="1:10">
      <c r="A3" s="31"/>
      <c r="B3" s="21"/>
      <c r="C3" s="21" t="s">
        <v>127</v>
      </c>
      <c r="D3" s="21">
        <v>9</v>
      </c>
      <c r="E3" s="21">
        <v>73</v>
      </c>
      <c r="F3" s="21">
        <f>SUM(D3:E3)</f>
        <v>82</v>
      </c>
      <c r="G3" s="10"/>
      <c r="H3" s="10"/>
    </row>
    <row r="4" spans="1:10">
      <c r="A4" s="31"/>
      <c r="B4" s="21"/>
      <c r="C4" s="21" t="s">
        <v>128</v>
      </c>
      <c r="D4" s="21">
        <v>25</v>
      </c>
      <c r="E4" s="21">
        <v>132</v>
      </c>
      <c r="F4" s="21">
        <f t="shared" ref="F4:F7" si="0">SUM(D4:E4)</f>
        <v>157</v>
      </c>
      <c r="G4" s="10"/>
      <c r="H4" s="10"/>
    </row>
    <row r="5" spans="1:10">
      <c r="A5" s="31"/>
      <c r="B5" s="21"/>
      <c r="C5" s="21" t="s">
        <v>129</v>
      </c>
      <c r="D5" s="21">
        <v>24</v>
      </c>
      <c r="E5" s="21">
        <v>193</v>
      </c>
      <c r="F5" s="21">
        <f t="shared" si="0"/>
        <v>217</v>
      </c>
      <c r="G5" s="10"/>
      <c r="H5" s="10"/>
    </row>
    <row r="6" spans="1:10">
      <c r="A6" s="31"/>
      <c r="B6" s="21"/>
      <c r="C6" s="21" t="s">
        <v>130</v>
      </c>
      <c r="D6" s="21">
        <v>30</v>
      </c>
      <c r="E6" s="21">
        <v>270</v>
      </c>
      <c r="F6" s="21">
        <f t="shared" si="0"/>
        <v>300</v>
      </c>
    </row>
    <row r="7" spans="1:10">
      <c r="A7" s="31"/>
      <c r="B7" s="21"/>
      <c r="C7" s="21" t="s">
        <v>131</v>
      </c>
      <c r="D7" s="21">
        <v>38</v>
      </c>
      <c r="E7" s="21">
        <v>312</v>
      </c>
      <c r="F7" s="21">
        <f t="shared" si="0"/>
        <v>350</v>
      </c>
      <c r="G7" s="12"/>
      <c r="H7" s="12"/>
    </row>
    <row r="8" spans="1:10">
      <c r="A8" s="25"/>
    </row>
    <row r="9" spans="1:10">
      <c r="A9" s="26" t="s">
        <v>123</v>
      </c>
      <c r="B9" s="19"/>
      <c r="C9" s="19"/>
      <c r="D9" s="19"/>
      <c r="E9" s="19"/>
      <c r="F9" s="19"/>
      <c r="G9" s="19"/>
      <c r="H9" s="19"/>
    </row>
    <row r="10" spans="1:10">
      <c r="A10" s="20" t="s">
        <v>0</v>
      </c>
      <c r="B10" s="20" t="s">
        <v>1</v>
      </c>
      <c r="C10" s="20" t="s">
        <v>33</v>
      </c>
      <c r="D10" s="22" t="s">
        <v>22</v>
      </c>
      <c r="E10" s="22" t="s">
        <v>23</v>
      </c>
      <c r="F10" s="22" t="s">
        <v>24</v>
      </c>
      <c r="G10" s="23" t="s">
        <v>20</v>
      </c>
      <c r="H10" s="23" t="s">
        <v>21</v>
      </c>
    </row>
    <row r="11" spans="1:10">
      <c r="A11" s="21" t="s">
        <v>137</v>
      </c>
      <c r="B11" s="21">
        <v>82</v>
      </c>
      <c r="C11" s="21">
        <v>18</v>
      </c>
      <c r="D11" s="21">
        <v>16</v>
      </c>
      <c r="E11" s="21">
        <f>C11-D11</f>
        <v>2</v>
      </c>
      <c r="F11" s="21">
        <f>B11-D11</f>
        <v>66</v>
      </c>
      <c r="G11" s="21" t="str">
        <f>TEXT(D11/B11,"0.00%")</f>
        <v>19.51%</v>
      </c>
      <c r="H11" s="21" t="str">
        <f>TEXT(D11/(D11+E11),"0.00%")</f>
        <v>88.89%</v>
      </c>
    </row>
    <row r="12" spans="1:10">
      <c r="A12" s="21" t="s">
        <v>136</v>
      </c>
      <c r="B12" s="21">
        <v>82</v>
      </c>
      <c r="C12" s="21">
        <v>144</v>
      </c>
      <c r="D12" s="21">
        <v>39</v>
      </c>
      <c r="E12" s="21">
        <f t="shared" ref="E12:E20" si="1">C12-D12</f>
        <v>105</v>
      </c>
      <c r="F12" s="21">
        <f>B12-D12</f>
        <v>43</v>
      </c>
      <c r="G12" s="21" t="str">
        <f>TEXT(D12/B12,"0.00%")</f>
        <v>47.56%</v>
      </c>
      <c r="H12" s="21" t="str">
        <f>TEXT(D12/(D12+E12),"0.00%")</f>
        <v>27.08%</v>
      </c>
    </row>
    <row r="13" spans="1:10">
      <c r="A13" s="21" t="s">
        <v>138</v>
      </c>
      <c r="B13" s="21">
        <v>157</v>
      </c>
      <c r="C13" s="21">
        <v>28</v>
      </c>
      <c r="D13" s="21">
        <v>27</v>
      </c>
      <c r="E13" s="21">
        <f t="shared" si="1"/>
        <v>1</v>
      </c>
      <c r="F13" s="21">
        <f>B13-D13</f>
        <v>130</v>
      </c>
      <c r="G13" s="21" t="str">
        <f>TEXT(D13/B13,"0.00%")</f>
        <v>17.20%</v>
      </c>
      <c r="H13" s="21" t="str">
        <f>TEXT(D13/(D13+E13),"0.00%")</f>
        <v>96.43%</v>
      </c>
    </row>
    <row r="14" spans="1:10">
      <c r="A14" s="21" t="s">
        <v>142</v>
      </c>
      <c r="B14" s="21">
        <v>157</v>
      </c>
      <c r="C14" s="21">
        <v>271</v>
      </c>
      <c r="D14" s="21">
        <v>65</v>
      </c>
      <c r="E14" s="21">
        <f t="shared" si="1"/>
        <v>206</v>
      </c>
      <c r="F14" s="21">
        <f>B14-D14</f>
        <v>92</v>
      </c>
      <c r="G14" s="21" t="str">
        <f>TEXT(D14/B14,"0.00%")</f>
        <v>41.40%</v>
      </c>
      <c r="H14" s="21" t="str">
        <f>TEXT(D14/(D14+E14),"0.00%")</f>
        <v>23.99%</v>
      </c>
    </row>
    <row r="15" spans="1:10">
      <c r="A15" s="21" t="s">
        <v>139</v>
      </c>
      <c r="B15" s="21">
        <v>217</v>
      </c>
      <c r="C15" s="21">
        <v>31</v>
      </c>
      <c r="D15" s="21">
        <v>27</v>
      </c>
      <c r="E15" s="21">
        <f t="shared" si="1"/>
        <v>4</v>
      </c>
      <c r="F15" s="21">
        <f>B15-D15</f>
        <v>190</v>
      </c>
      <c r="G15" s="21" t="str">
        <f>TEXT(D15/B15,"0.00%")</f>
        <v>12.44%</v>
      </c>
      <c r="H15" s="21" t="str">
        <f>TEXT(D15/(D15+E15),"0.00%")</f>
        <v>87.10%</v>
      </c>
      <c r="J15" s="19"/>
    </row>
    <row r="16" spans="1:10">
      <c r="A16" s="21" t="s">
        <v>143</v>
      </c>
      <c r="B16" s="21">
        <v>217</v>
      </c>
      <c r="C16" s="21">
        <v>381</v>
      </c>
      <c r="D16" s="21">
        <v>74</v>
      </c>
      <c r="E16" s="21">
        <f t="shared" si="1"/>
        <v>307</v>
      </c>
      <c r="F16" s="21">
        <f>B16-D16</f>
        <v>143</v>
      </c>
      <c r="G16" s="21" t="str">
        <f>TEXT(D16/B16,"0.00%")</f>
        <v>34.10%</v>
      </c>
      <c r="H16" s="21" t="str">
        <f>TEXT(D16/(D16+E16),"0.00%")</f>
        <v>19.42%</v>
      </c>
      <c r="J16" s="19"/>
    </row>
    <row r="17" spans="1:10">
      <c r="A17" s="21" t="s">
        <v>140</v>
      </c>
      <c r="B17" s="21">
        <v>300</v>
      </c>
      <c r="C17" s="21">
        <v>48</v>
      </c>
      <c r="D17" s="21">
        <v>45</v>
      </c>
      <c r="E17" s="21">
        <f t="shared" si="1"/>
        <v>3</v>
      </c>
      <c r="F17" s="21">
        <f>B17-D17</f>
        <v>255</v>
      </c>
      <c r="G17" s="21" t="str">
        <f>TEXT(D17/B17,"0.00%")</f>
        <v>15.00%</v>
      </c>
      <c r="H17" s="21" t="str">
        <f>TEXT(D17/(D17+E17),"0.00%")</f>
        <v>93.75%</v>
      </c>
      <c r="J17" s="19"/>
    </row>
    <row r="18" spans="1:10">
      <c r="A18" s="21" t="s">
        <v>144</v>
      </c>
      <c r="B18" s="21">
        <v>300</v>
      </c>
      <c r="C18" s="21">
        <v>540</v>
      </c>
      <c r="D18" s="21">
        <v>113</v>
      </c>
      <c r="E18" s="21">
        <f t="shared" si="1"/>
        <v>427</v>
      </c>
      <c r="F18" s="21">
        <f>B18-D18</f>
        <v>187</v>
      </c>
      <c r="G18" s="21" t="str">
        <f>TEXT(D18/B18,"0.00%")</f>
        <v>37.67%</v>
      </c>
      <c r="H18" s="21" t="str">
        <f>TEXT(D18/(D18+E18),"0.00%")</f>
        <v>20.93%</v>
      </c>
      <c r="J18" s="19"/>
    </row>
    <row r="19" spans="1:10">
      <c r="A19" s="21" t="s">
        <v>141</v>
      </c>
      <c r="B19" s="21">
        <v>350</v>
      </c>
      <c r="C19" s="21">
        <v>67</v>
      </c>
      <c r="D19" s="21">
        <v>58</v>
      </c>
      <c r="E19" s="21">
        <f t="shared" si="1"/>
        <v>9</v>
      </c>
      <c r="F19" s="21">
        <f>B19-D19</f>
        <v>292</v>
      </c>
      <c r="G19" s="21" t="str">
        <f>TEXT(D19/B19,"0.00%")</f>
        <v>16.57%</v>
      </c>
      <c r="H19" s="21" t="str">
        <f>TEXT(D19/(D19+E19),"0.00%")</f>
        <v>86.57%</v>
      </c>
      <c r="J19" s="19"/>
    </row>
    <row r="20" spans="1:10">
      <c r="A20" s="21" t="s">
        <v>145</v>
      </c>
      <c r="B20" s="21">
        <v>350</v>
      </c>
      <c r="C20" s="21">
        <v>618</v>
      </c>
      <c r="D20" s="21">
        <v>137</v>
      </c>
      <c r="E20" s="21">
        <f t="shared" si="1"/>
        <v>481</v>
      </c>
      <c r="F20" s="21">
        <f>B20-D20</f>
        <v>213</v>
      </c>
      <c r="G20" s="21" t="str">
        <f>TEXT(D20/B20,"0.00%")</f>
        <v>39.14%</v>
      </c>
      <c r="H20" s="21" t="str">
        <f>TEXT(D20/(D20+E20),"0.00%")</f>
        <v>22.17%</v>
      </c>
      <c r="J20" s="19"/>
    </row>
    <row r="21" spans="1:10">
      <c r="J21" s="19"/>
    </row>
    <row r="22" spans="1:10">
      <c r="J22" s="19"/>
    </row>
    <row r="23" spans="1:10">
      <c r="J23" s="19"/>
    </row>
    <row r="24" spans="1:10">
      <c r="A24" s="26" t="s">
        <v>124</v>
      </c>
      <c r="B24" s="19"/>
      <c r="C24" s="19"/>
      <c r="D24" s="19"/>
      <c r="E24" s="19"/>
      <c r="F24" s="19"/>
      <c r="G24" s="19"/>
      <c r="H24" s="19"/>
      <c r="I24" s="19"/>
      <c r="J24" s="19"/>
    </row>
    <row r="25" spans="1:10">
      <c r="A25" s="20" t="s">
        <v>0</v>
      </c>
      <c r="B25" s="20" t="s">
        <v>1</v>
      </c>
      <c r="C25" s="20" t="s">
        <v>33</v>
      </c>
      <c r="D25" s="22" t="s">
        <v>22</v>
      </c>
      <c r="E25" s="22" t="s">
        <v>23</v>
      </c>
      <c r="F25" s="22" t="s">
        <v>24</v>
      </c>
      <c r="G25" s="23" t="s">
        <v>20</v>
      </c>
      <c r="H25" s="23" t="s">
        <v>21</v>
      </c>
      <c r="I25" s="19"/>
      <c r="J25" s="19"/>
    </row>
    <row r="26" spans="1:10">
      <c r="A26" s="21" t="s">
        <v>137</v>
      </c>
      <c r="B26" s="21">
        <v>82</v>
      </c>
      <c r="C26" s="21">
        <v>31</v>
      </c>
      <c r="D26" s="21">
        <v>23</v>
      </c>
      <c r="E26" s="21">
        <f>C26-D26</f>
        <v>8</v>
      </c>
      <c r="F26" s="21">
        <f>B26-D26</f>
        <v>59</v>
      </c>
      <c r="G26" s="21" t="str">
        <f>TEXT(D26/B26,"0.00%")</f>
        <v>28.05%</v>
      </c>
      <c r="H26" s="21" t="str">
        <f>TEXT(D26/C26,"0.00%")</f>
        <v>74.19%</v>
      </c>
      <c r="I26" s="19"/>
      <c r="J26" s="19"/>
    </row>
    <row r="27" spans="1:10">
      <c r="A27" s="21" t="s">
        <v>136</v>
      </c>
      <c r="B27" s="21">
        <v>82</v>
      </c>
      <c r="C27" s="21">
        <v>166</v>
      </c>
      <c r="D27" s="21">
        <v>64</v>
      </c>
      <c r="E27" s="21">
        <f t="shared" ref="E27:E35" si="2">C27-D27</f>
        <v>102</v>
      </c>
      <c r="F27" s="21">
        <f>B27-D27</f>
        <v>18</v>
      </c>
      <c r="G27" s="21" t="str">
        <f>TEXT(D27/B27,"0.00%")</f>
        <v>78.05%</v>
      </c>
      <c r="H27" s="21" t="str">
        <f>TEXT(D27/C27,"0.00%")</f>
        <v>38.55%</v>
      </c>
      <c r="I27" s="19"/>
      <c r="J27" s="19"/>
    </row>
    <row r="28" spans="1:10">
      <c r="A28" s="21" t="s">
        <v>138</v>
      </c>
      <c r="B28" s="21">
        <v>157</v>
      </c>
      <c r="C28" s="21">
        <v>70</v>
      </c>
      <c r="D28" s="21">
        <v>55</v>
      </c>
      <c r="E28" s="21">
        <f t="shared" si="2"/>
        <v>15</v>
      </c>
      <c r="F28" s="21">
        <f>B28-D28</f>
        <v>102</v>
      </c>
      <c r="G28" s="21" t="str">
        <f>TEXT(D28/B28,"0.00%")</f>
        <v>35.03%</v>
      </c>
      <c r="H28" s="21" t="str">
        <f>TEXT(D28/C28,"0.00%")</f>
        <v>78.57%</v>
      </c>
      <c r="I28" s="19"/>
    </row>
    <row r="29" spans="1:10">
      <c r="A29" s="21" t="s">
        <v>142</v>
      </c>
      <c r="B29" s="21">
        <v>157</v>
      </c>
      <c r="C29" s="21">
        <v>342</v>
      </c>
      <c r="D29" s="21">
        <v>128</v>
      </c>
      <c r="E29" s="21">
        <f t="shared" si="2"/>
        <v>214</v>
      </c>
      <c r="F29" s="21">
        <f>B29-D29</f>
        <v>29</v>
      </c>
      <c r="G29" s="21" t="str">
        <f>TEXT(D29/B29,"0.00%")</f>
        <v>81.53%</v>
      </c>
      <c r="H29" s="21" t="str">
        <f>TEXT(D29/C29,"0.00%")</f>
        <v>37.43%</v>
      </c>
      <c r="I29" s="19"/>
    </row>
    <row r="30" spans="1:10">
      <c r="A30" s="21" t="s">
        <v>139</v>
      </c>
      <c r="B30" s="21">
        <v>217</v>
      </c>
      <c r="C30" s="21">
        <v>90</v>
      </c>
      <c r="D30" s="21">
        <v>71</v>
      </c>
      <c r="E30" s="21">
        <f t="shared" si="2"/>
        <v>19</v>
      </c>
      <c r="F30" s="21">
        <f>B30-D30</f>
        <v>146</v>
      </c>
      <c r="G30" s="21" t="str">
        <f>TEXT(D30/B30,"0.00%")</f>
        <v>32.72%</v>
      </c>
      <c r="H30" s="21" t="str">
        <f>TEXT(D30/C30,"0.00%")</f>
        <v>78.89%</v>
      </c>
      <c r="I30" s="19"/>
    </row>
    <row r="31" spans="1:10">
      <c r="A31" s="21" t="s">
        <v>143</v>
      </c>
      <c r="B31" s="21">
        <v>217</v>
      </c>
      <c r="C31" s="21">
        <v>494</v>
      </c>
      <c r="D31" s="21">
        <v>178</v>
      </c>
      <c r="E31" s="21">
        <f t="shared" si="2"/>
        <v>316</v>
      </c>
      <c r="F31" s="21">
        <f>B31-D31</f>
        <v>39</v>
      </c>
      <c r="G31" s="21" t="str">
        <f>TEXT(D31/B31,"0.00%")</f>
        <v>82.03%</v>
      </c>
      <c r="H31" s="21" t="str">
        <f>TEXT(D31/C31,"0.00%")</f>
        <v>36.03%</v>
      </c>
      <c r="I31" s="19"/>
    </row>
    <row r="32" spans="1:10">
      <c r="A32" s="21" t="s">
        <v>140</v>
      </c>
      <c r="B32" s="21">
        <v>300</v>
      </c>
      <c r="C32" s="21">
        <v>117</v>
      </c>
      <c r="D32" s="21">
        <v>99</v>
      </c>
      <c r="E32" s="21">
        <f t="shared" si="2"/>
        <v>18</v>
      </c>
      <c r="F32" s="21">
        <f>B32-D32</f>
        <v>201</v>
      </c>
      <c r="G32" s="21" t="str">
        <f>TEXT(D32/B32,"0.00%")</f>
        <v>33.00%</v>
      </c>
      <c r="H32" s="21" t="str">
        <f>TEXT(D32/C32,"0.00%")</f>
        <v>84.62%</v>
      </c>
      <c r="I32" s="19"/>
    </row>
    <row r="33" spans="1:9">
      <c r="A33" s="21" t="s">
        <v>144</v>
      </c>
      <c r="B33" s="21">
        <v>300</v>
      </c>
      <c r="C33" s="21">
        <v>673</v>
      </c>
      <c r="D33" s="21">
        <v>233</v>
      </c>
      <c r="E33" s="21">
        <f t="shared" si="2"/>
        <v>440</v>
      </c>
      <c r="F33" s="21">
        <f>B33-D33</f>
        <v>67</v>
      </c>
      <c r="G33" s="21" t="str">
        <f>TEXT(D33/B33,"0.00%")</f>
        <v>77.67%</v>
      </c>
      <c r="H33" s="21" t="str">
        <f>TEXT(D33/C33,"0.00%")</f>
        <v>34.62%</v>
      </c>
      <c r="I33" s="19"/>
    </row>
    <row r="34" spans="1:9">
      <c r="A34" s="21" t="s">
        <v>141</v>
      </c>
      <c r="B34" s="21">
        <v>350</v>
      </c>
      <c r="C34" s="21">
        <v>168</v>
      </c>
      <c r="D34" s="21">
        <v>133</v>
      </c>
      <c r="E34" s="21">
        <f t="shared" si="2"/>
        <v>35</v>
      </c>
      <c r="F34" s="21">
        <f>B34-D34</f>
        <v>217</v>
      </c>
      <c r="G34" s="21" t="str">
        <f>TEXT(D34/B34,"0.00%")</f>
        <v>38.00%</v>
      </c>
      <c r="H34" s="21" t="str">
        <f>TEXT(D34/C34,"0.00%")</f>
        <v>79.17%</v>
      </c>
      <c r="I34" s="19"/>
    </row>
    <row r="35" spans="1:9">
      <c r="A35" s="21" t="s">
        <v>145</v>
      </c>
      <c r="B35" s="21">
        <v>350</v>
      </c>
      <c r="C35" s="21">
        <v>789</v>
      </c>
      <c r="D35" s="21">
        <v>292</v>
      </c>
      <c r="E35" s="21">
        <f t="shared" si="2"/>
        <v>497</v>
      </c>
      <c r="F35" s="21">
        <f>B35-D35</f>
        <v>58</v>
      </c>
      <c r="G35" s="21" t="str">
        <f>TEXT(D35/B35,"0.00%")</f>
        <v>83.43%</v>
      </c>
      <c r="H35" s="21" t="str">
        <f>TEXT(D35/C35,"0.00%")</f>
        <v>37.01%</v>
      </c>
      <c r="I35" s="19"/>
    </row>
    <row r="36" spans="1:9">
      <c r="A36" s="19"/>
      <c r="B36" s="19"/>
      <c r="C36" s="19"/>
      <c r="D36" s="19"/>
      <c r="E36" s="19"/>
      <c r="F36" s="19"/>
      <c r="G36" s="19"/>
      <c r="H36" s="19"/>
      <c r="I36" s="19"/>
    </row>
    <row r="38" spans="1:9">
      <c r="A38" s="24"/>
      <c r="B38" s="19"/>
      <c r="C38" s="19"/>
      <c r="D38" s="19"/>
      <c r="E38" s="19"/>
      <c r="F38" s="19"/>
      <c r="G38" s="19"/>
      <c r="H38" s="19"/>
      <c r="I38" s="19"/>
    </row>
    <row r="39" spans="1:9">
      <c r="A39" s="28"/>
      <c r="B39" s="19"/>
      <c r="C39" s="19"/>
      <c r="D39" s="19"/>
      <c r="E39" s="19"/>
      <c r="F39" s="19"/>
      <c r="G39" s="19"/>
      <c r="H39" s="19"/>
      <c r="I39" s="19"/>
    </row>
    <row r="40" spans="1:9">
      <c r="A40" s="18"/>
      <c r="B40" s="19"/>
      <c r="C40" s="19"/>
      <c r="D40" s="19"/>
      <c r="E40" s="19"/>
      <c r="F40" s="19"/>
      <c r="G40" s="19"/>
      <c r="H40" s="19"/>
      <c r="I40" s="19"/>
    </row>
    <row r="41" spans="1:9">
      <c r="A41" s="20"/>
      <c r="B41" s="20"/>
      <c r="C41" s="20"/>
      <c r="D41" s="22"/>
      <c r="E41" s="22"/>
      <c r="F41" s="22"/>
      <c r="G41" s="23"/>
      <c r="H41" s="23"/>
      <c r="I41" s="19"/>
    </row>
    <row r="42" spans="1:9">
      <c r="A42" s="19"/>
      <c r="B42" s="21"/>
      <c r="C42" s="21"/>
      <c r="D42" s="21"/>
      <c r="E42" s="21"/>
      <c r="F42" s="21"/>
      <c r="G42" s="21"/>
      <c r="H42" s="21"/>
      <c r="I42" s="19"/>
    </row>
    <row r="43" spans="1:9">
      <c r="A43" s="19"/>
      <c r="B43" s="21"/>
      <c r="C43" s="21"/>
      <c r="D43" s="21"/>
      <c r="E43" s="21"/>
      <c r="F43" s="21"/>
      <c r="G43" s="21"/>
      <c r="H43" s="21"/>
      <c r="I43" s="19"/>
    </row>
    <row r="44" spans="1:9">
      <c r="A44" s="19"/>
      <c r="B44" s="21"/>
      <c r="C44" s="21"/>
      <c r="D44" s="21"/>
      <c r="E44" s="21"/>
      <c r="F44" s="21"/>
      <c r="G44" s="21"/>
      <c r="H44" s="21"/>
      <c r="I44" s="19"/>
    </row>
    <row r="45" spans="1:9">
      <c r="A45" s="19"/>
      <c r="B45" s="21"/>
      <c r="C45" s="21"/>
      <c r="D45" s="21"/>
      <c r="E45" s="21"/>
      <c r="F45" s="21"/>
      <c r="G45" s="21"/>
      <c r="H45" s="21"/>
      <c r="I45" s="19"/>
    </row>
    <row r="46" spans="1:9">
      <c r="A46" s="19"/>
      <c r="B46" s="21"/>
      <c r="C46" s="21"/>
      <c r="D46" s="21"/>
      <c r="E46" s="21"/>
      <c r="F46" s="21"/>
      <c r="G46" s="21"/>
      <c r="H46" s="21"/>
      <c r="I46" s="19"/>
    </row>
    <row r="47" spans="1:9">
      <c r="A47" s="19"/>
      <c r="B47" s="19"/>
      <c r="C47" s="19"/>
      <c r="D47" s="19"/>
      <c r="E47" s="19"/>
      <c r="F47" s="19"/>
      <c r="G47" s="19"/>
      <c r="H47" s="19"/>
      <c r="I47" s="19"/>
    </row>
    <row r="48" spans="1:9">
      <c r="A48" s="19"/>
      <c r="B48" s="19"/>
      <c r="C48" s="19"/>
      <c r="D48" s="19"/>
      <c r="E48" s="19"/>
      <c r="F48" s="19"/>
      <c r="G48" s="19"/>
      <c r="H48" s="19"/>
      <c r="I48" s="19"/>
    </row>
    <row r="49" spans="1:9">
      <c r="A49" s="28"/>
      <c r="B49" s="19"/>
      <c r="C49" s="19"/>
      <c r="D49" s="19"/>
      <c r="E49" s="19"/>
      <c r="F49" s="19"/>
      <c r="G49" s="19"/>
      <c r="H49" s="19"/>
      <c r="I49" s="19"/>
    </row>
    <row r="50" spans="1:9">
      <c r="A50" s="18"/>
      <c r="B50" s="19"/>
      <c r="C50" s="19"/>
      <c r="D50" s="19"/>
      <c r="E50" s="19"/>
      <c r="F50" s="19"/>
      <c r="G50" s="19"/>
      <c r="H50" s="19"/>
      <c r="I50" s="19"/>
    </row>
    <row r="51" spans="1:9">
      <c r="A51" s="20"/>
      <c r="B51" s="20"/>
      <c r="C51" s="20"/>
      <c r="D51" s="22"/>
      <c r="E51" s="22"/>
      <c r="F51" s="22"/>
      <c r="G51" s="23"/>
      <c r="H51" s="23"/>
      <c r="I51" s="19"/>
    </row>
    <row r="52" spans="1:9">
      <c r="A52" s="19"/>
      <c r="B52" s="21"/>
      <c r="C52" s="21"/>
      <c r="D52" s="21"/>
      <c r="E52" s="21"/>
      <c r="F52" s="21"/>
      <c r="G52" s="21"/>
      <c r="H52" s="21"/>
      <c r="I52" s="19"/>
    </row>
    <row r="53" spans="1:9">
      <c r="A53" s="19"/>
      <c r="B53" s="21"/>
      <c r="C53" s="21"/>
      <c r="D53" s="21"/>
      <c r="E53" s="21"/>
      <c r="F53" s="21"/>
      <c r="G53" s="21"/>
      <c r="H53" s="21"/>
      <c r="I53" s="19"/>
    </row>
    <row r="54" spans="1:9">
      <c r="A54" s="19"/>
      <c r="B54" s="21"/>
      <c r="C54" s="21"/>
      <c r="D54" s="21"/>
      <c r="E54" s="21"/>
      <c r="F54" s="21"/>
      <c r="G54" s="21"/>
      <c r="H54" s="21"/>
      <c r="I54" s="19"/>
    </row>
    <row r="55" spans="1:9">
      <c r="A55" s="19"/>
      <c r="B55" s="21"/>
      <c r="C55" s="21"/>
      <c r="D55" s="21"/>
      <c r="E55" s="21"/>
      <c r="F55" s="21"/>
      <c r="G55" s="21"/>
      <c r="H55" s="21"/>
      <c r="I55" s="19"/>
    </row>
    <row r="56" spans="1:9">
      <c r="A56" s="19"/>
      <c r="B56" s="21"/>
      <c r="C56" s="21"/>
      <c r="D56" s="21"/>
      <c r="E56" s="21"/>
      <c r="F56" s="21"/>
      <c r="G56" s="21"/>
      <c r="H56" s="21"/>
      <c r="I56" s="19"/>
    </row>
    <row r="57" spans="1:9">
      <c r="A57" s="19"/>
      <c r="B57" s="19"/>
      <c r="C57" s="19"/>
      <c r="D57" s="19"/>
      <c r="E57" s="19"/>
      <c r="F57" s="19"/>
      <c r="G57" s="19"/>
      <c r="H57" s="19"/>
      <c r="I57" s="19"/>
    </row>
    <row r="58" spans="1:9">
      <c r="A58" s="19"/>
      <c r="B58" s="19"/>
      <c r="C58" s="19"/>
      <c r="D58" s="19"/>
      <c r="E58" s="19"/>
      <c r="F58" s="19"/>
      <c r="G58" s="19"/>
      <c r="H58" s="19"/>
      <c r="I58" s="19"/>
    </row>
    <row r="59" spans="1:9">
      <c r="A59" s="28"/>
      <c r="B59" s="19"/>
      <c r="C59" s="19"/>
      <c r="D59" s="19"/>
      <c r="E59" s="19"/>
      <c r="F59" s="19"/>
      <c r="G59" s="19"/>
      <c r="H59" s="19"/>
      <c r="I59" s="19"/>
    </row>
    <row r="60" spans="1:9">
      <c r="A60" s="18"/>
      <c r="B60" s="19"/>
      <c r="C60" s="19"/>
      <c r="D60" s="19"/>
      <c r="E60" s="19"/>
      <c r="F60" s="19"/>
      <c r="G60" s="19"/>
      <c r="H60" s="19"/>
      <c r="I60" s="19"/>
    </row>
    <row r="61" spans="1:9">
      <c r="A61" s="20"/>
      <c r="B61" s="20"/>
      <c r="C61" s="20"/>
      <c r="D61" s="22"/>
      <c r="E61" s="22"/>
      <c r="F61" s="22"/>
      <c r="G61" s="23"/>
      <c r="H61" s="23"/>
      <c r="I61" s="19"/>
    </row>
    <row r="62" spans="1:9">
      <c r="A62" s="19"/>
      <c r="B62" s="21"/>
      <c r="C62" s="21"/>
      <c r="D62" s="21"/>
      <c r="E62" s="21"/>
      <c r="F62" s="21"/>
      <c r="G62" s="21"/>
      <c r="H62" s="21"/>
      <c r="I62" s="19"/>
    </row>
    <row r="63" spans="1:9">
      <c r="A63" s="19"/>
      <c r="B63" s="21"/>
      <c r="C63" s="21"/>
      <c r="D63" s="21"/>
      <c r="E63" s="21"/>
      <c r="F63" s="21"/>
      <c r="G63" s="21"/>
      <c r="H63" s="21"/>
      <c r="I63" s="19"/>
    </row>
    <row r="64" spans="1:9">
      <c r="A64" s="19"/>
      <c r="B64" s="21"/>
      <c r="C64" s="21"/>
      <c r="D64" s="21"/>
      <c r="E64" s="21"/>
      <c r="F64" s="21"/>
      <c r="G64" s="21"/>
      <c r="H64" s="21"/>
      <c r="I64" s="19"/>
    </row>
    <row r="65" spans="1:9">
      <c r="A65" s="19"/>
      <c r="B65" s="21"/>
      <c r="C65" s="21"/>
      <c r="D65" s="21"/>
      <c r="E65" s="21"/>
      <c r="F65" s="21"/>
      <c r="G65" s="21"/>
      <c r="H65" s="21"/>
      <c r="I65" s="19"/>
    </row>
    <row r="66" spans="1:9">
      <c r="A66" s="19"/>
      <c r="B66" s="21"/>
      <c r="C66" s="21"/>
      <c r="D66" s="21"/>
      <c r="E66" s="21"/>
      <c r="F66" s="21"/>
      <c r="G66" s="21"/>
      <c r="H66" s="21"/>
      <c r="I66" s="19"/>
    </row>
    <row r="67" spans="1:9">
      <c r="A67" s="19"/>
      <c r="B67" s="19"/>
      <c r="C67" s="19"/>
      <c r="D67" s="19"/>
      <c r="E67" s="19"/>
      <c r="F67" s="19"/>
      <c r="G67" s="19"/>
      <c r="H67" s="19"/>
      <c r="I67" s="19"/>
    </row>
    <row r="68" spans="1:9">
      <c r="A68" s="19"/>
      <c r="B68" s="19"/>
      <c r="C68" s="19"/>
      <c r="D68" s="19"/>
      <c r="E68" s="19"/>
      <c r="F68" s="19"/>
      <c r="G68" s="19"/>
      <c r="H68" s="19"/>
      <c r="I68" s="19"/>
    </row>
    <row r="69" spans="1:9">
      <c r="A69" s="28"/>
      <c r="B69" s="19"/>
      <c r="C69" s="19"/>
      <c r="D69" s="19"/>
      <c r="E69" s="19"/>
      <c r="F69" s="19"/>
      <c r="G69" s="19"/>
      <c r="H69" s="19"/>
      <c r="I69" s="19"/>
    </row>
    <row r="70" spans="1:9">
      <c r="A70" s="18"/>
      <c r="B70" s="19"/>
      <c r="C70" s="19"/>
      <c r="D70" s="19"/>
      <c r="E70" s="19"/>
      <c r="F70" s="19"/>
      <c r="G70" s="19"/>
      <c r="H70" s="19"/>
      <c r="I70" s="19"/>
    </row>
    <row r="71" spans="1:9">
      <c r="A71" s="20"/>
      <c r="B71" s="20"/>
      <c r="C71" s="20"/>
      <c r="D71" s="22"/>
      <c r="E71" s="22"/>
      <c r="F71" s="22"/>
      <c r="G71" s="23"/>
      <c r="H71" s="23"/>
      <c r="I71" s="19"/>
    </row>
    <row r="72" spans="1:9">
      <c r="A72" s="19"/>
      <c r="B72" s="21"/>
      <c r="C72" s="21"/>
      <c r="D72" s="21"/>
      <c r="E72" s="21"/>
      <c r="F72" s="21"/>
      <c r="G72" s="21"/>
      <c r="H72" s="21"/>
      <c r="I72" s="19"/>
    </row>
    <row r="73" spans="1:9">
      <c r="A73" s="19"/>
      <c r="B73" s="21"/>
      <c r="C73" s="21"/>
      <c r="D73" s="21"/>
      <c r="E73" s="21"/>
      <c r="F73" s="21"/>
      <c r="G73" s="21"/>
      <c r="H73" s="21"/>
      <c r="I73" s="19"/>
    </row>
    <row r="74" spans="1:9">
      <c r="A74" s="19"/>
      <c r="B74" s="21"/>
      <c r="C74" s="21"/>
      <c r="D74" s="21"/>
      <c r="E74" s="21"/>
      <c r="F74" s="21"/>
      <c r="G74" s="21"/>
      <c r="H74" s="21"/>
      <c r="I74" s="19"/>
    </row>
    <row r="75" spans="1:9">
      <c r="A75" s="19"/>
      <c r="B75" s="21"/>
      <c r="C75" s="21"/>
      <c r="D75" s="21"/>
      <c r="E75" s="21"/>
      <c r="F75" s="21"/>
      <c r="G75" s="21"/>
      <c r="H75" s="21"/>
      <c r="I75" s="19"/>
    </row>
    <row r="76" spans="1:9">
      <c r="A76" s="19"/>
      <c r="B76" s="21"/>
      <c r="C76" s="21"/>
      <c r="D76" s="21"/>
      <c r="E76" s="21"/>
      <c r="F76" s="21"/>
      <c r="G76" s="21"/>
      <c r="H76" s="21"/>
      <c r="I76" s="19"/>
    </row>
    <row r="77" spans="1:9">
      <c r="A77" s="19"/>
      <c r="B77" s="21"/>
      <c r="C77" s="21"/>
      <c r="D77" s="21"/>
      <c r="E77" s="21"/>
      <c r="F77" s="21"/>
      <c r="G77" s="21"/>
      <c r="H77" s="21"/>
      <c r="I77" s="19"/>
    </row>
    <row r="78" spans="1:9">
      <c r="A78" s="19"/>
      <c r="B78" s="21"/>
      <c r="C78" s="21"/>
      <c r="D78" s="21"/>
      <c r="E78" s="21"/>
      <c r="F78" s="21"/>
      <c r="G78" s="21"/>
      <c r="H78" s="21"/>
      <c r="I78" s="19"/>
    </row>
    <row r="79" spans="1:9">
      <c r="A79" s="19"/>
      <c r="B79" s="21"/>
      <c r="C79" s="21"/>
      <c r="D79" s="21"/>
      <c r="E79" s="21"/>
      <c r="F79" s="21"/>
      <c r="G79" s="21"/>
      <c r="H79" s="21"/>
      <c r="I79" s="19"/>
    </row>
    <row r="80" spans="1:9">
      <c r="A80" s="19"/>
      <c r="B80" s="21"/>
      <c r="C80" s="21"/>
      <c r="D80" s="21"/>
      <c r="E80" s="21"/>
      <c r="F80" s="21"/>
      <c r="G80" s="21"/>
      <c r="H80" s="21"/>
      <c r="I80" s="19"/>
    </row>
    <row r="81" spans="1:9">
      <c r="A81" s="19"/>
      <c r="B81" s="19"/>
      <c r="C81" s="19"/>
      <c r="D81" s="19"/>
      <c r="E81" s="19"/>
      <c r="F81" s="19"/>
      <c r="G81" s="19"/>
      <c r="H81" s="19"/>
      <c r="I81" s="19"/>
    </row>
    <row r="82" spans="1:9">
      <c r="A82" s="19"/>
      <c r="B82" s="19"/>
      <c r="C82" s="19"/>
      <c r="D82" s="19"/>
      <c r="E82" s="19"/>
      <c r="F82" s="19"/>
      <c r="G82" s="19"/>
      <c r="H82" s="19"/>
      <c r="I82" s="19"/>
    </row>
    <row r="83" spans="1:9">
      <c r="A83" s="28"/>
      <c r="B83" s="19"/>
      <c r="C83" s="19"/>
      <c r="D83" s="19"/>
      <c r="E83" s="19"/>
      <c r="F83" s="19"/>
      <c r="G83" s="19"/>
      <c r="H83" s="19"/>
      <c r="I83" s="19"/>
    </row>
    <row r="84" spans="1:9">
      <c r="A84" s="18"/>
      <c r="B84" s="19"/>
      <c r="C84" s="19"/>
      <c r="D84" s="19"/>
      <c r="E84" s="19"/>
      <c r="F84" s="19"/>
      <c r="G84" s="19"/>
      <c r="H84" s="19"/>
      <c r="I84" s="19"/>
    </row>
    <row r="85" spans="1:9">
      <c r="A85" s="20"/>
      <c r="B85" s="20"/>
      <c r="C85" s="20"/>
      <c r="D85" s="22"/>
      <c r="E85" s="22"/>
      <c r="F85" s="22"/>
      <c r="G85" s="23"/>
      <c r="H85" s="23"/>
      <c r="I85" s="19"/>
    </row>
    <row r="86" spans="1:9">
      <c r="A86" s="19"/>
      <c r="B86" s="21"/>
      <c r="C86" s="21"/>
      <c r="D86" s="21"/>
      <c r="E86" s="21"/>
      <c r="F86" s="21"/>
      <c r="G86" s="21"/>
      <c r="H86" s="21"/>
      <c r="I86" s="19"/>
    </row>
    <row r="87" spans="1:9">
      <c r="A87" s="19"/>
      <c r="B87" s="21"/>
      <c r="C87" s="21"/>
      <c r="D87" s="21"/>
      <c r="E87" s="21"/>
      <c r="F87" s="21"/>
      <c r="G87" s="21"/>
      <c r="H87" s="21"/>
      <c r="I87" s="19"/>
    </row>
    <row r="88" spans="1:9">
      <c r="A88" s="19"/>
      <c r="B88" s="21"/>
      <c r="C88" s="21"/>
      <c r="D88" s="21"/>
      <c r="E88" s="21"/>
      <c r="F88" s="21"/>
      <c r="G88" s="21"/>
      <c r="H88" s="21"/>
      <c r="I88" s="19"/>
    </row>
    <row r="89" spans="1:9">
      <c r="A89" s="19"/>
      <c r="B89" s="21"/>
      <c r="C89" s="21"/>
      <c r="D89" s="21"/>
      <c r="E89" s="21"/>
      <c r="F89" s="21"/>
      <c r="G89" s="21"/>
      <c r="H89" s="21"/>
      <c r="I89" s="19"/>
    </row>
    <row r="90" spans="1:9">
      <c r="A90" s="19"/>
      <c r="B90" s="21"/>
      <c r="C90" s="21"/>
      <c r="D90" s="21"/>
      <c r="E90" s="21"/>
      <c r="F90" s="21"/>
      <c r="G90" s="21"/>
      <c r="H90" s="21"/>
      <c r="I90" s="19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7443-A4AE-034A-BEB8-C2D9D43186D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Tool Performance Analysis</vt:lpstr>
      <vt:lpstr>People Dictionary Analysis</vt:lpstr>
      <vt:lpstr>Total Analysis</vt:lpstr>
      <vt:lpstr>Position Dictionary Analysis</vt:lpstr>
      <vt:lpstr>Best Tool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 Li</dc:creator>
  <cp:lastModifiedBy>Ao Li</cp:lastModifiedBy>
  <dcterms:created xsi:type="dcterms:W3CDTF">2018-03-20T09:38:10Z</dcterms:created>
  <dcterms:modified xsi:type="dcterms:W3CDTF">2018-04-05T04:28:34Z</dcterms:modified>
</cp:coreProperties>
</file>