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10" i="1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I2"/>
  <c r="H2"/>
  <c r="G2"/>
  <c r="F2"/>
  <c r="D40"/>
  <c r="F40" s="1"/>
  <c r="D41"/>
  <c r="F41" s="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1"/>
  <c r="F51" s="1"/>
  <c r="D39"/>
  <c r="F39" s="1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J16" i="2"/>
  <c r="I16"/>
  <c r="H16"/>
  <c r="G16"/>
  <c r="J15"/>
  <c r="I15"/>
  <c r="H15"/>
  <c r="G15"/>
  <c r="J14"/>
  <c r="I14"/>
  <c r="H14"/>
  <c r="G14"/>
  <c r="J13"/>
  <c r="I13"/>
  <c r="H13"/>
  <c r="G13"/>
  <c r="G9"/>
  <c r="H9"/>
  <c r="I9"/>
  <c r="J9"/>
  <c r="G10"/>
  <c r="H10"/>
  <c r="I10"/>
  <c r="J10"/>
  <c r="G11"/>
  <c r="H11"/>
  <c r="I11"/>
  <c r="J11"/>
  <c r="G12"/>
  <c r="H12"/>
  <c r="I12"/>
  <c r="J1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</calcChain>
</file>

<file path=xl/sharedStrings.xml><?xml version="1.0" encoding="utf-8"?>
<sst xmlns="http://schemas.openxmlformats.org/spreadsheetml/2006/main" count="201" uniqueCount="96">
  <si>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</si>
  <si>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</si>
  <si>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</si>
  <si>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</si>
  <si>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</si>
  <si>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</si>
  <si>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</si>
  <si>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</si>
  <si>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</si>
  <si>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</si>
  <si>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</si>
  <si>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</si>
  <si>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</si>
  <si>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PRINC_PID_D</t>
  </si>
  <si>
    <t>PRINC_DIR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</si>
  <si>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</si>
  <si>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</si>
  <si>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</si>
  <si>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</si>
  <si>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</si>
  <si>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</si>
  <si>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</si>
  <si>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ETAT</t>
  </si>
  <si>
    <t>TEST_COM</t>
  </si>
  <si>
    <t>DISTANCE_PARCOURUE</t>
  </si>
  <si>
    <t>ETAT_BATTERIE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</si>
  <si>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</si>
  <si>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</si>
  <si>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</si>
  <si>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</si>
  <si>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</si>
  <si>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</si>
  <si>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</si>
  <si>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</si>
  <si>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</si>
  <si>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</si>
  <si>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</si>
  <si>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</si>
  <si>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</si>
  <si>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</si>
  <si>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</si>
  <si>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</si>
  <si>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</si>
  <si>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</si>
  <si>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</si>
  <si>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</si>
  <si>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</si>
  <si>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</si>
  <si>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</si>
  <si>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</si>
  <si>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</si>
  <si>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</si>
  <si>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</si>
  <si>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</si>
  <si>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</si>
  <si>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</si>
  <si>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</si>
  <si>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</si>
  <si>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</si>
  <si>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</si>
  <si>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</si>
  <si>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</si>
  <si>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</si>
  <si>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</si>
  <si>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</si>
  <si>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</si>
  <si>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</si>
  <si>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</si>
  <si>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</si>
  <si>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</si>
  <si>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</si>
  <si>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</si>
  <si>
    <t>CODEUR_GAUCHE</t>
  </si>
  <si>
    <t>CODEUR_DROITE</t>
  </si>
  <si>
    <t>SENS_G</t>
  </si>
  <si>
    <t>SENS_D</t>
  </si>
  <si>
    <t>Codé</t>
  </si>
  <si>
    <t>ANGLE_TANGAGE</t>
  </si>
  <si>
    <t>CHARGER_VITESSE</t>
  </si>
  <si>
    <t>ENREGISTRER_VITESSE</t>
  </si>
  <si>
    <t>CHARGER_ASSERVISSEMENT</t>
  </si>
  <si>
    <t>ENREGISTRER_ASSERVISSEMENT</t>
  </si>
  <si>
    <t>CHARGER_DEMARRAGE</t>
  </si>
  <si>
    <t>ENREGISTRER_DEMARRAGE</t>
  </si>
  <si>
    <t>GUIDONMAX</t>
  </si>
  <si>
    <t>LIMITE_DISTANCE_UTILISATEUR</t>
  </si>
  <si>
    <t>DEMARRAGE_TOL_ANGLE</t>
  </si>
  <si>
    <t>DEMARRAGE_TOL_GUIDON</t>
  </si>
  <si>
    <t>DEMARRAGE_DELAI_EQUILIBRE</t>
  </si>
  <si>
    <t>VITESSE_TROITTOIR_MAX</t>
  </si>
  <si>
    <t>POURCENT_SECURITE_MOTEUR</t>
  </si>
  <si>
    <t>COEF_HYSTERISIS_SECURITE</t>
  </si>
  <si>
    <t>COEF_COURANT_1</t>
  </si>
  <si>
    <t>COEF_COURANT_2</t>
  </si>
  <si>
    <t>VERBOSE</t>
  </si>
  <si>
    <t>DEMANDE_COEFFICIENTS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</si>
</sst>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8"/>
  <sheetViews>
    <sheetView tabSelected="1" topLeftCell="A3" workbookViewId="0">
      <selection activeCell="E13" sqref="E13"/>
    </sheetView>
  </sheetViews>
  <sheetFormatPr baseColWidth="10" defaultRowHeight="15"/>
  <cols>
    <col min="1" max="1" width="6.140625" customWidth="1"/>
    <col min="2" max="2" width="11.42578125" style="2"/>
    <col min="3" max="3" width="29.5703125" style="7" bestFit="1" customWidth="1"/>
    <col min="4" max="4" width="13" style="11" bestFit="1" customWidth="1"/>
    <col min="5" max="5" width="9.5703125" style="9" customWidth="1"/>
    <col min="6" max="6" width="55.5703125" style="1" bestFit="1" customWidth="1"/>
    <col min="7" max="7" width="52.5703125" style="1" bestFit="1" customWidth="1"/>
  </cols>
  <sheetData>
    <row r="1" spans="1:9" s="5" customFormat="1">
      <c r="A1" s="5" t="s">
        <v>76</v>
      </c>
      <c r="B1" s="3" t="s">
        <v>1</v>
      </c>
      <c r="C1" s="6" t="s">
        <v>6</v>
      </c>
      <c r="D1" s="10" t="s">
        <v>3</v>
      </c>
      <c r="E1" s="8" t="s">
        <v>5</v>
      </c>
      <c r="F1" s="4" t="s">
        <v>4</v>
      </c>
      <c r="G1" s="4"/>
    </row>
    <row r="2" spans="1:9">
      <c r="B2" s="2" t="s">
        <v>0</v>
      </c>
      <c r="C2" s="7" t="s">
        <v>23</v>
      </c>
      <c r="D2" s="11">
        <v>1</v>
      </c>
      <c r="E2" s="9">
        <v>4</v>
      </c>
      <c r="F2" s="1" t="str">
        <f>IF(B2&lt;&gt;"",CONCATENATE("#define TYPE_TRAME_",B2,"_",C2," ",IF(B2="CON",128,0)+D2),"")</f>
        <v>#define TYPE_TRAME_CON_TEST_COM 129</v>
      </c>
      <c r="G2" s="1" t="str">
        <f>IF(B2&lt;&gt;"",CONCATENATE("#define LG_TRAME_",B2,"_",C2," ",E2),"")</f>
        <v>#define LG_TRAME_CON_TEST_COM 4</v>
      </c>
      <c r="H2" t="str">
        <f>IF(B2&lt;&gt;"",CONCATENATE("case TYPE_TRAME_",B2,"_",C2,": ","curTrameLength= LG_TRAME_",B2,"_",C2," ; break;"),"")</f>
        <v>case TYPE_TRAME_CON_TEST_COM: curTrameLength= LG_TRAME_CON_TEST_COM ; break;</v>
      </c>
      <c r="I2" t="str">
        <f>IF(B2&lt;&gt;"",CONCATENATE("case TYPE_TRAME_",B2,"_",C2,":   ; break;"),"")</f>
        <v>case TYPE_TRAME_CON_TEST_COM:   ; break;</v>
      </c>
    </row>
    <row r="3" spans="1:9">
      <c r="B3" s="2" t="s">
        <v>0</v>
      </c>
      <c r="C3" s="7" t="s">
        <v>20</v>
      </c>
      <c r="D3" s="11">
        <v>2</v>
      </c>
      <c r="E3" s="9">
        <v>0</v>
      </c>
      <c r="F3" s="1" t="str">
        <f t="shared" ref="F3:F66" si="0">IF(B3&lt;&gt;"",CONCATENATE("#define TYPE_TRAME_",B3,"_",C3," ",IF(B3="CON",128,0)+D3),"")</f>
        <v>#define TYPE_TRAME_CON_DEPART 130</v>
      </c>
      <c r="G3" s="1" t="str">
        <f t="shared" ref="G3:G66" si="1">IF(B3&lt;&gt;"",CONCATENATE("#define LG_TRAME_",B3,"_",C3," ",E3),"")</f>
        <v>#define LG_TRAME_CON_DEPART 0</v>
      </c>
      <c r="H3" t="str">
        <f t="shared" ref="H3:H66" si="2">IF(B3&lt;&gt;"",CONCATENATE("case TYPE_TRAME_",B3,"_",C3,": ","curTrameLength= LG_TRAME_",B3,"_",C3," ; break;"),"")</f>
        <v>case TYPE_TRAME_CON_DEPART: curTrameLength= LG_TRAME_CON_DEPART ; break;</v>
      </c>
      <c r="I3" t="str">
        <f t="shared" ref="I3:I66" si="3">IF(B3&lt;&gt;"",CONCATENATE("case TYPE_TRAME_",B3,"_",C3,":   ; break;"),"")</f>
        <v>case TYPE_TRAME_CON_DEPART:   ; break;</v>
      </c>
    </row>
    <row r="4" spans="1:9">
      <c r="B4" s="2" t="s">
        <v>0</v>
      </c>
      <c r="C4" s="7" t="s">
        <v>19</v>
      </c>
      <c r="D4" s="11">
        <v>3</v>
      </c>
      <c r="E4" s="9">
        <v>0</v>
      </c>
      <c r="F4" s="1" t="str">
        <f t="shared" si="0"/>
        <v>#define TYPE_TRAME_CON_STOP 131</v>
      </c>
      <c r="G4" s="1" t="str">
        <f t="shared" si="1"/>
        <v>#define LG_TRAME_CON_STOP 0</v>
      </c>
      <c r="H4" t="str">
        <f t="shared" si="2"/>
        <v>case TYPE_TRAME_CON_STOP: curTrameLength= LG_TRAME_CON_STOP ; break;</v>
      </c>
      <c r="I4" t="str">
        <f t="shared" si="3"/>
        <v>case TYPE_TRAME_CON_STOP:   ; break;</v>
      </c>
    </row>
    <row r="5" spans="1:9">
      <c r="B5" s="2" t="s">
        <v>8</v>
      </c>
      <c r="C5" s="7" t="s">
        <v>22</v>
      </c>
      <c r="D5" s="11">
        <v>1</v>
      </c>
      <c r="E5" s="9">
        <v>1</v>
      </c>
      <c r="F5" s="1" t="str">
        <f t="shared" si="0"/>
        <v>#define TYPE_TRAME_INF_ETAT 1</v>
      </c>
      <c r="G5" s="1" t="str">
        <f t="shared" si="1"/>
        <v>#define LG_TRAME_INF_ETAT 1</v>
      </c>
      <c r="H5" t="str">
        <f t="shared" si="2"/>
        <v>case TYPE_TRAME_INF_ETAT: curTrameLength= LG_TRAME_INF_ETAT ; break;</v>
      </c>
      <c r="I5" t="str">
        <f t="shared" si="3"/>
        <v>case TYPE_TRAME_INF_ETAT:   ; break;</v>
      </c>
    </row>
    <row r="6" spans="1:9">
      <c r="B6" s="2" t="s">
        <v>8</v>
      </c>
      <c r="C6" s="7" t="s">
        <v>25</v>
      </c>
      <c r="D6" s="11">
        <v>4</v>
      </c>
      <c r="E6" s="9">
        <v>4</v>
      </c>
      <c r="F6" s="1" t="str">
        <f t="shared" si="0"/>
        <v>#define TYPE_TRAME_INF_ETAT_BATTERIE 4</v>
      </c>
      <c r="G6" s="1" t="str">
        <f t="shared" si="1"/>
        <v>#define LG_TRAME_INF_ETAT_BATTERIE 4</v>
      </c>
      <c r="H6" t="str">
        <f t="shared" si="2"/>
        <v>case TYPE_TRAME_INF_ETAT_BATTERIE: curTrameLength= LG_TRAME_INF_ETAT_BATTERIE ; break;</v>
      </c>
      <c r="I6" t="str">
        <f t="shared" si="3"/>
        <v>case TYPE_TRAME_INF_ETAT_BATTERIE:   ; break;</v>
      </c>
    </row>
    <row r="7" spans="1:9">
      <c r="B7" s="2" t="s">
        <v>8</v>
      </c>
      <c r="C7" s="7" t="s">
        <v>26</v>
      </c>
      <c r="D7" s="11">
        <v>5</v>
      </c>
      <c r="E7" s="9">
        <v>1</v>
      </c>
      <c r="F7" s="1" t="str">
        <f t="shared" si="0"/>
        <v>#define TYPE_TRAME_INF_ANGLE_HORS_INTERVALLE 5</v>
      </c>
      <c r="G7" s="1" t="str">
        <f t="shared" si="1"/>
        <v>#define LG_TRAME_INF_ANGLE_HORS_INTERVALLE 1</v>
      </c>
      <c r="H7" t="str">
        <f t="shared" si="2"/>
        <v>case TYPE_TRAME_INF_ANGLE_HORS_INTERVALLE: curTrameLength= LG_TRAME_INF_ANGLE_HORS_INTERVALLE ; break;</v>
      </c>
      <c r="I7" t="str">
        <f t="shared" si="3"/>
        <v>case TYPE_TRAME_INF_ANGLE_HORS_INTERVALLE:   ; break;</v>
      </c>
    </row>
    <row r="8" spans="1:9">
      <c r="B8" s="2" t="s">
        <v>8</v>
      </c>
      <c r="C8" s="7" t="s">
        <v>77</v>
      </c>
      <c r="D8" s="11">
        <v>6</v>
      </c>
      <c r="E8" s="9">
        <v>4</v>
      </c>
      <c r="F8" s="1" t="str">
        <f t="shared" si="0"/>
        <v>#define TYPE_TRAME_INF_ANGLE_TANGAGE 6</v>
      </c>
      <c r="G8" s="1" t="str">
        <f t="shared" si="1"/>
        <v>#define LG_TRAME_INF_ANGLE_TANGAGE 4</v>
      </c>
      <c r="H8" t="str">
        <f t="shared" si="2"/>
        <v>case TYPE_TRAME_INF_ANGLE_TANGAGE: curTrameLength= LG_TRAME_INF_ANGLE_TANGAGE ; break;</v>
      </c>
      <c r="I8" t="str">
        <f t="shared" si="3"/>
        <v>case TYPE_TRAME_INF_ANGLE_TANGAGE:   ; break;</v>
      </c>
    </row>
    <row r="9" spans="1:9">
      <c r="B9" s="2" t="s">
        <v>8</v>
      </c>
      <c r="C9" s="7" t="s">
        <v>15</v>
      </c>
      <c r="D9" s="11">
        <v>7</v>
      </c>
      <c r="E9" s="9">
        <v>4</v>
      </c>
      <c r="F9" s="1" t="str">
        <f t="shared" si="0"/>
        <v>#define TYPE_TRAME_INF_VITESSE_ANGULAIRE 7</v>
      </c>
      <c r="G9" s="1" t="str">
        <f t="shared" si="1"/>
        <v>#define LG_TRAME_INF_VITESSE_ANGULAIRE 4</v>
      </c>
      <c r="H9" t="str">
        <f t="shared" si="2"/>
        <v>case TYPE_TRAME_INF_VITESSE_ANGULAIRE: curTrameLength= LG_TRAME_INF_VITESSE_ANGULAIRE ; break;</v>
      </c>
      <c r="I9" t="str">
        <f t="shared" si="3"/>
        <v>case TYPE_TRAME_INF_VITESSE_ANGULAIRE:   ; break;</v>
      </c>
    </row>
    <row r="10" spans="1:9">
      <c r="B10" s="2" t="s">
        <v>8</v>
      </c>
      <c r="C10" s="7" t="s">
        <v>94</v>
      </c>
      <c r="D10" s="11">
        <v>8</v>
      </c>
      <c r="E10" s="9">
        <v>1</v>
      </c>
      <c r="F10" s="1" t="str">
        <f t="shared" ref="F10:F15" si="4">IF(B10&lt;&gt;"",CONCATENATE("#define TYPE_TRAME_",B10,"_",C10," ",IF(B10="CON",128,0)+D10),"")</f>
        <v>#define TYPE_TRAME_INF_VERBOSE 8</v>
      </c>
      <c r="G10" s="1" t="str">
        <f t="shared" ref="G10:G15" si="5">IF(B10&lt;&gt;"",CONCATENATE("#define LG_TRAME_",B10,"_",C10," ",E10),"")</f>
        <v>#define LG_TRAME_INF_VERBOSE 1</v>
      </c>
      <c r="H10" t="str">
        <f t="shared" ref="H10:H15" si="6">IF(B10&lt;&gt;"",CONCATENATE("case TYPE_TRAME_",B10,"_",C10,": ","curTrameLength= LG_TRAME_",B10,"_",C10," ; break;"),"")</f>
        <v>case TYPE_TRAME_INF_VERBOSE: curTrameLength= LG_TRAME_INF_VERBOSE ; break;</v>
      </c>
      <c r="I10" t="str">
        <f t="shared" ref="I10:I15" si="7">IF(B10&lt;&gt;"",CONCATENATE("case TYPE_TRAME_",B10,"_",C10,":   ; break;"),"")</f>
        <v>case TYPE_TRAME_INF_VERBOSE:   ; break;</v>
      </c>
    </row>
    <row r="11" spans="1:9">
      <c r="B11" s="2" t="s">
        <v>0</v>
      </c>
      <c r="C11" s="7" t="s">
        <v>94</v>
      </c>
      <c r="D11" s="11">
        <v>8</v>
      </c>
      <c r="E11" s="9">
        <v>1</v>
      </c>
      <c r="F11" s="1" t="str">
        <f t="shared" si="4"/>
        <v>#define TYPE_TRAME_CON_VERBOSE 136</v>
      </c>
      <c r="G11" s="1" t="str">
        <f t="shared" si="5"/>
        <v>#define LG_TRAME_CON_VERBOSE 1</v>
      </c>
      <c r="H11" t="str">
        <f t="shared" si="6"/>
        <v>case TYPE_TRAME_CON_VERBOSE: curTrameLength= LG_TRAME_CON_VERBOSE ; break;</v>
      </c>
      <c r="I11" t="str">
        <f t="shared" si="7"/>
        <v>case TYPE_TRAME_CON_VERBOSE:   ; break;</v>
      </c>
    </row>
    <row r="12" spans="1:9">
      <c r="B12" s="2" t="s">
        <v>0</v>
      </c>
      <c r="C12" s="7" t="s">
        <v>95</v>
      </c>
      <c r="D12" s="11">
        <v>9</v>
      </c>
      <c r="E12" s="9">
        <v>1</v>
      </c>
      <c r="F12" s="1" t="str">
        <f t="shared" si="4"/>
        <v>#define TYPE_TRAME_CON_DEMANDE_COEFFICIENTS 137</v>
      </c>
      <c r="G12" s="1" t="str">
        <f t="shared" si="5"/>
        <v>#define LG_TRAME_CON_DEMANDE_COEFFICIENTS 1</v>
      </c>
      <c r="H12" t="str">
        <f t="shared" si="6"/>
        <v>case TYPE_TRAME_CON_DEMANDE_COEFFICIENTS: curTrameLength= LG_TRAME_CON_DEMANDE_COEFFICIENTS ; break;</v>
      </c>
      <c r="I12" t="str">
        <f t="shared" si="7"/>
        <v>case TYPE_TRAME_CON_DEMANDE_COEFFICIENTS:   ; break;</v>
      </c>
    </row>
    <row r="13" spans="1:9">
      <c r="F13" s="1" t="str">
        <f t="shared" si="4"/>
        <v/>
      </c>
      <c r="G13" s="1" t="str">
        <f t="shared" si="5"/>
        <v/>
      </c>
      <c r="H13" t="str">
        <f t="shared" si="6"/>
        <v/>
      </c>
      <c r="I13" t="str">
        <f t="shared" si="7"/>
        <v/>
      </c>
    </row>
    <row r="14" spans="1:9">
      <c r="F14" s="1" t="str">
        <f t="shared" si="4"/>
        <v/>
      </c>
      <c r="G14" s="1" t="str">
        <f t="shared" si="5"/>
        <v/>
      </c>
      <c r="H14" t="str">
        <f t="shared" si="6"/>
        <v/>
      </c>
      <c r="I14" t="str">
        <f t="shared" si="7"/>
        <v/>
      </c>
    </row>
    <row r="15" spans="1:9">
      <c r="F15" s="1" t="str">
        <f t="shared" si="4"/>
        <v/>
      </c>
      <c r="G15" s="1" t="str">
        <f t="shared" si="5"/>
        <v/>
      </c>
      <c r="H15" t="str">
        <f t="shared" si="6"/>
        <v/>
      </c>
      <c r="I15" t="str">
        <f t="shared" si="7"/>
        <v/>
      </c>
    </row>
    <row r="16" spans="1:9">
      <c r="B16" s="2" t="s">
        <v>8</v>
      </c>
      <c r="C16" s="7" t="s">
        <v>11</v>
      </c>
      <c r="D16" s="11">
        <v>12</v>
      </c>
      <c r="E16" s="9">
        <v>4</v>
      </c>
      <c r="F16" s="1" t="str">
        <f t="shared" si="0"/>
        <v>#define TYPE_TRAME_INF_VITESSED 12</v>
      </c>
      <c r="G16" s="1" t="str">
        <f t="shared" si="1"/>
        <v>#define LG_TRAME_INF_VITESSED 4</v>
      </c>
      <c r="H16" t="str">
        <f t="shared" si="2"/>
        <v>case TYPE_TRAME_INF_VITESSED: curTrameLength= LG_TRAME_INF_VITESSED ; break;</v>
      </c>
      <c r="I16" t="str">
        <f t="shared" si="3"/>
        <v>case TYPE_TRAME_INF_VITESSED:   ; break;</v>
      </c>
    </row>
    <row r="17" spans="2:9">
      <c r="B17" s="2" t="s">
        <v>8</v>
      </c>
      <c r="C17" s="7" t="s">
        <v>10</v>
      </c>
      <c r="D17" s="11">
        <v>13</v>
      </c>
      <c r="E17" s="9">
        <v>4</v>
      </c>
      <c r="F17" s="1" t="str">
        <f t="shared" si="0"/>
        <v>#define TYPE_TRAME_INF_VITESSEG 13</v>
      </c>
      <c r="G17" s="1" t="str">
        <f t="shared" si="1"/>
        <v>#define LG_TRAME_INF_VITESSEG 4</v>
      </c>
      <c r="H17" t="str">
        <f t="shared" si="2"/>
        <v>case TYPE_TRAME_INF_VITESSEG: curTrameLength= LG_TRAME_INF_VITESSEG ; break;</v>
      </c>
      <c r="I17" t="str">
        <f t="shared" si="3"/>
        <v>case TYPE_TRAME_INF_VITESSEG:   ; break;</v>
      </c>
    </row>
    <row r="18" spans="2:9">
      <c r="B18" s="2" t="s">
        <v>8</v>
      </c>
      <c r="C18" s="7" t="s">
        <v>24</v>
      </c>
      <c r="D18" s="11">
        <v>14</v>
      </c>
      <c r="E18" s="9">
        <v>4</v>
      </c>
      <c r="F18" s="1" t="str">
        <f t="shared" si="0"/>
        <v>#define TYPE_TRAME_INF_DISTANCE_PARCOURUE 14</v>
      </c>
      <c r="G18" s="1" t="str">
        <f t="shared" si="1"/>
        <v>#define LG_TRAME_INF_DISTANCE_PARCOURUE 4</v>
      </c>
      <c r="H18" t="str">
        <f t="shared" si="2"/>
        <v>case TYPE_TRAME_INF_DISTANCE_PARCOURUE: curTrameLength= LG_TRAME_INF_DISTANCE_PARCOURUE ; break;</v>
      </c>
      <c r="I18" t="str">
        <f t="shared" si="3"/>
        <v>case TYPE_TRAME_INF_DISTANCE_PARCOURUE:   ; break;</v>
      </c>
    </row>
    <row r="19" spans="2:9">
      <c r="B19" s="2" t="s">
        <v>8</v>
      </c>
      <c r="C19" s="7" t="s">
        <v>16</v>
      </c>
      <c r="D19" s="11">
        <v>15</v>
      </c>
      <c r="E19" s="9">
        <v>4</v>
      </c>
      <c r="F19" s="1" t="str">
        <f t="shared" si="0"/>
        <v>#define TYPE_TRAME_INF_ACCELERATION 15</v>
      </c>
      <c r="G19" s="1" t="str">
        <f t="shared" si="1"/>
        <v>#define LG_TRAME_INF_ACCELERATION 4</v>
      </c>
      <c r="H19" t="str">
        <f t="shared" si="2"/>
        <v>case TYPE_TRAME_INF_ACCELERATION: curTrameLength= LG_TRAME_INF_ACCELERATION ; break;</v>
      </c>
      <c r="I19" t="str">
        <f t="shared" si="3"/>
        <v>case TYPE_TRAME_INF_ACCELERATION:   ; break;</v>
      </c>
    </row>
    <row r="20" spans="2:9">
      <c r="B20" s="2" t="s">
        <v>0</v>
      </c>
      <c r="C20" s="7" t="s">
        <v>78</v>
      </c>
      <c r="D20" s="11">
        <v>16</v>
      </c>
      <c r="E20" s="9">
        <v>0</v>
      </c>
      <c r="F20" s="1" t="str">
        <f t="shared" si="0"/>
        <v>#define TYPE_TRAME_CON_CHARGER_VITESSE 144</v>
      </c>
      <c r="G20" s="1" t="str">
        <f t="shared" si="1"/>
        <v>#define LG_TRAME_CON_CHARGER_VITESSE 0</v>
      </c>
      <c r="H20" t="str">
        <f t="shared" si="2"/>
        <v>case TYPE_TRAME_CON_CHARGER_VITESSE: curTrameLength= LG_TRAME_CON_CHARGER_VITESSE ; break;</v>
      </c>
      <c r="I20" t="str">
        <f t="shared" si="3"/>
        <v>case TYPE_TRAME_CON_CHARGER_VITESSE:   ; break;</v>
      </c>
    </row>
    <row r="21" spans="2:9">
      <c r="B21" s="2" t="s">
        <v>0</v>
      </c>
      <c r="C21" s="7" t="s">
        <v>79</v>
      </c>
      <c r="D21" s="11">
        <v>17</v>
      </c>
      <c r="E21" s="9">
        <v>0</v>
      </c>
      <c r="F21" s="1" t="str">
        <f t="shared" si="0"/>
        <v>#define TYPE_TRAME_CON_ENREGISTRER_VITESSE 145</v>
      </c>
      <c r="G21" s="1" t="str">
        <f t="shared" si="1"/>
        <v>#define LG_TRAME_CON_ENREGISTRER_VITESSE 0</v>
      </c>
      <c r="H21" t="str">
        <f t="shared" si="2"/>
        <v>case TYPE_TRAME_CON_ENREGISTRER_VITESSE: curTrameLength= LG_TRAME_CON_ENREGISTRER_VITESSE ; break;</v>
      </c>
      <c r="I21" t="str">
        <f t="shared" si="3"/>
        <v>case TYPE_TRAME_CON_ENREGISTRER_VITESSE:   ; break;</v>
      </c>
    </row>
    <row r="22" spans="2:9">
      <c r="B22" s="2" t="s">
        <v>0</v>
      </c>
      <c r="C22" s="7" t="s">
        <v>80</v>
      </c>
      <c r="D22" s="11">
        <v>18</v>
      </c>
      <c r="E22" s="9">
        <v>0</v>
      </c>
      <c r="F22" s="1" t="str">
        <f t="shared" si="0"/>
        <v>#define TYPE_TRAME_CON_CHARGER_ASSERVISSEMENT 146</v>
      </c>
      <c r="G22" s="1" t="str">
        <f t="shared" si="1"/>
        <v>#define LG_TRAME_CON_CHARGER_ASSERVISSEMENT 0</v>
      </c>
      <c r="H22" t="str">
        <f t="shared" si="2"/>
        <v>case TYPE_TRAME_CON_CHARGER_ASSERVISSEMENT: curTrameLength= LG_TRAME_CON_CHARGER_ASSERVISSEMENT ; break;</v>
      </c>
      <c r="I22" t="str">
        <f t="shared" si="3"/>
        <v>case TYPE_TRAME_CON_CHARGER_ASSERVISSEMENT:   ; break;</v>
      </c>
    </row>
    <row r="23" spans="2:9">
      <c r="B23" s="2" t="s">
        <v>0</v>
      </c>
      <c r="C23" s="7" t="s">
        <v>81</v>
      </c>
      <c r="D23" s="11">
        <v>19</v>
      </c>
      <c r="E23" s="9">
        <v>0</v>
      </c>
      <c r="F23" s="1" t="str">
        <f t="shared" si="0"/>
        <v>#define TYPE_TRAME_CON_ENREGISTRER_ASSERVISSEMENT 147</v>
      </c>
      <c r="G23" s="1" t="str">
        <f t="shared" si="1"/>
        <v>#define LG_TRAME_CON_ENREGISTRER_ASSERVISSEMENT 0</v>
      </c>
      <c r="H23" t="str">
        <f t="shared" si="2"/>
        <v>case TYPE_TRAME_CON_ENREGISTRER_ASSERVISSEMENT: curTrameLength= LG_TRAME_CON_ENREGISTRER_ASSERVISSEMENT ; break;</v>
      </c>
      <c r="I23" t="str">
        <f t="shared" si="3"/>
        <v>case TYPE_TRAME_CON_ENREGISTRER_ASSERVISSEMENT:   ; break;</v>
      </c>
    </row>
    <row r="24" spans="2:9">
      <c r="B24" s="2" t="s">
        <v>0</v>
      </c>
      <c r="C24" s="7" t="s">
        <v>82</v>
      </c>
      <c r="D24" s="11">
        <v>20</v>
      </c>
      <c r="E24" s="9">
        <v>0</v>
      </c>
      <c r="F24" s="1" t="str">
        <f t="shared" si="0"/>
        <v>#define TYPE_TRAME_CON_CHARGER_DEMARRAGE 148</v>
      </c>
      <c r="G24" s="1" t="str">
        <f t="shared" si="1"/>
        <v>#define LG_TRAME_CON_CHARGER_DEMARRAGE 0</v>
      </c>
      <c r="H24" t="str">
        <f t="shared" si="2"/>
        <v>case TYPE_TRAME_CON_CHARGER_DEMARRAGE: curTrameLength= LG_TRAME_CON_CHARGER_DEMARRAGE ; break;</v>
      </c>
      <c r="I24" t="str">
        <f t="shared" si="3"/>
        <v>case TYPE_TRAME_CON_CHARGER_DEMARRAGE:   ; break;</v>
      </c>
    </row>
    <row r="25" spans="2:9">
      <c r="B25" s="2" t="s">
        <v>0</v>
      </c>
      <c r="C25" s="7" t="s">
        <v>83</v>
      </c>
      <c r="D25" s="11">
        <v>21</v>
      </c>
      <c r="E25" s="9">
        <v>0</v>
      </c>
      <c r="F25" s="1" t="str">
        <f t="shared" si="0"/>
        <v>#define TYPE_TRAME_CON_ENREGISTRER_DEMARRAGE 149</v>
      </c>
      <c r="G25" s="1" t="str">
        <f t="shared" si="1"/>
        <v>#define LG_TRAME_CON_ENREGISTRER_DEMARRAGE 0</v>
      </c>
      <c r="H25" t="str">
        <f t="shared" si="2"/>
        <v>case TYPE_TRAME_CON_ENREGISTRER_DEMARRAGE: curTrameLength= LG_TRAME_CON_ENREGISTRER_DEMARRAGE ; break;</v>
      </c>
      <c r="I25" t="str">
        <f t="shared" si="3"/>
        <v>case TYPE_TRAME_CON_ENREGISTRER_DEMARRAGE:   ; break;</v>
      </c>
    </row>
    <row r="26" spans="2:9">
      <c r="B26" s="2" t="s">
        <v>0</v>
      </c>
      <c r="C26" s="7" t="s">
        <v>12</v>
      </c>
      <c r="D26" s="11">
        <v>22</v>
      </c>
      <c r="E26" s="9">
        <v>4</v>
      </c>
      <c r="F26" s="1" t="str">
        <f t="shared" si="0"/>
        <v>#define TYPE_TRAME_CON_PRINC_PID_K 150</v>
      </c>
      <c r="G26" s="1" t="str">
        <f t="shared" si="1"/>
        <v>#define LG_TRAME_CON_PRINC_PID_K 4</v>
      </c>
      <c r="H26" t="str">
        <f t="shared" si="2"/>
        <v>case TYPE_TRAME_CON_PRINC_PID_K: curTrameLength= LG_TRAME_CON_PRINC_PID_K ; break;</v>
      </c>
      <c r="I26" t="str">
        <f t="shared" si="3"/>
        <v>case TYPE_TRAME_CON_PRINC_PID_K:   ; break;</v>
      </c>
    </row>
    <row r="27" spans="2:9">
      <c r="B27" s="2" t="s">
        <v>0</v>
      </c>
      <c r="C27" s="7" t="s">
        <v>13</v>
      </c>
      <c r="D27" s="11">
        <v>23</v>
      </c>
      <c r="E27" s="9">
        <v>4</v>
      </c>
      <c r="F27" s="1" t="str">
        <f t="shared" si="0"/>
        <v>#define TYPE_TRAME_CON_PRINC_PID_D 151</v>
      </c>
      <c r="G27" s="1" t="str">
        <f t="shared" si="1"/>
        <v>#define LG_TRAME_CON_PRINC_PID_D 4</v>
      </c>
      <c r="H27" t="str">
        <f t="shared" si="2"/>
        <v>case TYPE_TRAME_CON_PRINC_PID_D: curTrameLength= LG_TRAME_CON_PRINC_PID_D ; break;</v>
      </c>
      <c r="I27" t="str">
        <f t="shared" si="3"/>
        <v>case TYPE_TRAME_CON_PRINC_PID_D:   ; break;</v>
      </c>
    </row>
    <row r="28" spans="2:9">
      <c r="B28" s="2" t="s">
        <v>0</v>
      </c>
      <c r="C28" s="7" t="s">
        <v>14</v>
      </c>
      <c r="D28" s="11">
        <v>24</v>
      </c>
      <c r="E28" s="9">
        <v>4</v>
      </c>
      <c r="F28" s="1" t="str">
        <f t="shared" si="0"/>
        <v>#define TYPE_TRAME_CON_PRINC_DIR 152</v>
      </c>
      <c r="G28" s="1" t="str">
        <f t="shared" si="1"/>
        <v>#define LG_TRAME_CON_PRINC_DIR 4</v>
      </c>
      <c r="H28" t="str">
        <f t="shared" si="2"/>
        <v>case TYPE_TRAME_CON_PRINC_DIR: curTrameLength= LG_TRAME_CON_PRINC_DIR ; break;</v>
      </c>
      <c r="I28" t="str">
        <f t="shared" si="3"/>
        <v>case TYPE_TRAME_CON_PRINC_DIR:   ; break;</v>
      </c>
    </row>
    <row r="29" spans="2:9">
      <c r="B29" s="2" t="s">
        <v>0</v>
      </c>
      <c r="C29" s="7" t="s">
        <v>18</v>
      </c>
      <c r="D29" s="11">
        <v>25</v>
      </c>
      <c r="E29" s="9">
        <v>4</v>
      </c>
      <c r="F29" s="1" t="str">
        <f t="shared" si="0"/>
        <v>#define TYPE_TRAME_CON_COEF_KALMAN 153</v>
      </c>
      <c r="G29" s="1" t="str">
        <f t="shared" si="1"/>
        <v>#define LG_TRAME_CON_COEF_KALMAN 4</v>
      </c>
      <c r="H29" t="str">
        <f t="shared" si="2"/>
        <v>case TYPE_TRAME_CON_COEF_KALMAN: curTrameLength= LG_TRAME_CON_COEF_KALMAN ; break;</v>
      </c>
      <c r="I29" t="str">
        <f t="shared" si="3"/>
        <v>case TYPE_TRAME_CON_COEF_KALMAN:   ; break;</v>
      </c>
    </row>
    <row r="30" spans="2:9">
      <c r="B30" s="2" t="s">
        <v>0</v>
      </c>
      <c r="C30" s="7" t="s">
        <v>17</v>
      </c>
      <c r="D30" s="11">
        <v>26</v>
      </c>
      <c r="E30" s="9">
        <v>4</v>
      </c>
      <c r="F30" s="1" t="str">
        <f t="shared" si="0"/>
        <v>#define TYPE_TRAME_CON_ACCELERATION_COEF_FILTRE 154</v>
      </c>
      <c r="G30" s="1" t="str">
        <f t="shared" si="1"/>
        <v>#define LG_TRAME_CON_ACCELERATION_COEF_FILTRE 4</v>
      </c>
      <c r="H30" t="str">
        <f t="shared" si="2"/>
        <v>case TYPE_TRAME_CON_ACCELERATION_COEF_FILTRE: curTrameLength= LG_TRAME_CON_ACCELERATION_COEF_FILTRE ; break;</v>
      </c>
      <c r="I30" t="str">
        <f t="shared" si="3"/>
        <v>case TYPE_TRAME_CON_ACCELERATION_COEF_FILTRE:   ; break;</v>
      </c>
    </row>
    <row r="31" spans="2:9">
      <c r="B31" s="2" t="s">
        <v>0</v>
      </c>
      <c r="C31" s="7" t="s">
        <v>84</v>
      </c>
      <c r="D31" s="11">
        <v>27</v>
      </c>
      <c r="E31" s="9">
        <v>4</v>
      </c>
      <c r="F31" s="1" t="str">
        <f t="shared" si="0"/>
        <v>#define TYPE_TRAME_CON_GUIDONMAX 155</v>
      </c>
      <c r="G31" s="1" t="str">
        <f t="shared" si="1"/>
        <v>#define LG_TRAME_CON_GUIDONMAX 4</v>
      </c>
      <c r="H31" t="str">
        <f t="shared" si="2"/>
        <v>case TYPE_TRAME_CON_GUIDONMAX: curTrameLength= LG_TRAME_CON_GUIDONMAX ; break;</v>
      </c>
      <c r="I31" t="str">
        <f t="shared" si="3"/>
        <v>case TYPE_TRAME_CON_GUIDONMAX:   ; break;</v>
      </c>
    </row>
    <row r="32" spans="2:9">
      <c r="B32" s="2" t="s">
        <v>0</v>
      </c>
      <c r="C32" s="7" t="s">
        <v>85</v>
      </c>
      <c r="D32" s="11">
        <v>28</v>
      </c>
      <c r="E32" s="9">
        <v>4</v>
      </c>
      <c r="F32" s="1" t="str">
        <f t="shared" si="0"/>
        <v>#define TYPE_TRAME_CON_LIMITE_DISTANCE_UTILISATEUR 156</v>
      </c>
      <c r="G32" s="1" t="str">
        <f t="shared" si="1"/>
        <v>#define LG_TRAME_CON_LIMITE_DISTANCE_UTILISATEUR 4</v>
      </c>
      <c r="H32" t="str">
        <f t="shared" si="2"/>
        <v>case TYPE_TRAME_CON_LIMITE_DISTANCE_UTILISATEUR: curTrameLength= LG_TRAME_CON_LIMITE_DISTANCE_UTILISATEUR ; break;</v>
      </c>
      <c r="I32" t="str">
        <f t="shared" si="3"/>
        <v>case TYPE_TRAME_CON_LIMITE_DISTANCE_UTILISATEUR:   ; break;</v>
      </c>
    </row>
    <row r="33" spans="2:9">
      <c r="B33" s="2" t="s">
        <v>0</v>
      </c>
      <c r="C33" s="7" t="s">
        <v>86</v>
      </c>
      <c r="D33" s="11">
        <v>29</v>
      </c>
      <c r="E33" s="9">
        <v>4</v>
      </c>
      <c r="F33" s="1" t="str">
        <f t="shared" si="0"/>
        <v>#define TYPE_TRAME_CON_DEMARRAGE_TOL_ANGLE 157</v>
      </c>
      <c r="G33" s="1" t="str">
        <f t="shared" si="1"/>
        <v>#define LG_TRAME_CON_DEMARRAGE_TOL_ANGLE 4</v>
      </c>
      <c r="H33" t="str">
        <f t="shared" si="2"/>
        <v>case TYPE_TRAME_CON_DEMARRAGE_TOL_ANGLE: curTrameLength= LG_TRAME_CON_DEMARRAGE_TOL_ANGLE ; break;</v>
      </c>
      <c r="I33" t="str">
        <f t="shared" si="3"/>
        <v>case TYPE_TRAME_CON_DEMARRAGE_TOL_ANGLE:   ; break;</v>
      </c>
    </row>
    <row r="34" spans="2:9">
      <c r="B34" s="2" t="s">
        <v>0</v>
      </c>
      <c r="C34" s="7" t="s">
        <v>87</v>
      </c>
      <c r="D34" s="11">
        <v>30</v>
      </c>
      <c r="E34" s="9">
        <v>4</v>
      </c>
      <c r="F34" s="1" t="str">
        <f t="shared" si="0"/>
        <v>#define TYPE_TRAME_CON_DEMARRAGE_TOL_GUIDON 158</v>
      </c>
      <c r="G34" s="1" t="str">
        <f t="shared" si="1"/>
        <v>#define LG_TRAME_CON_DEMARRAGE_TOL_GUIDON 4</v>
      </c>
      <c r="H34" t="str">
        <f t="shared" si="2"/>
        <v>case TYPE_TRAME_CON_DEMARRAGE_TOL_GUIDON: curTrameLength= LG_TRAME_CON_DEMARRAGE_TOL_GUIDON ; break;</v>
      </c>
      <c r="I34" t="str">
        <f t="shared" si="3"/>
        <v>case TYPE_TRAME_CON_DEMARRAGE_TOL_GUIDON:   ; break;</v>
      </c>
    </row>
    <row r="35" spans="2:9">
      <c r="B35" s="2" t="s">
        <v>0</v>
      </c>
      <c r="C35" s="7" t="s">
        <v>88</v>
      </c>
      <c r="D35" s="11">
        <v>31</v>
      </c>
      <c r="E35" s="9">
        <v>4</v>
      </c>
      <c r="F35" s="1" t="str">
        <f t="shared" si="0"/>
        <v>#define TYPE_TRAME_CON_DEMARRAGE_DELAI_EQUILIBRE 159</v>
      </c>
      <c r="G35" s="1" t="str">
        <f t="shared" si="1"/>
        <v>#define LG_TRAME_CON_DEMARRAGE_DELAI_EQUILIBRE 4</v>
      </c>
      <c r="H35" t="str">
        <f t="shared" si="2"/>
        <v>case TYPE_TRAME_CON_DEMARRAGE_DELAI_EQUILIBRE: curTrameLength= LG_TRAME_CON_DEMARRAGE_DELAI_EQUILIBRE ; break;</v>
      </c>
      <c r="I35" t="str">
        <f t="shared" si="3"/>
        <v>case TYPE_TRAME_CON_DEMARRAGE_DELAI_EQUILIBRE:   ; break;</v>
      </c>
    </row>
    <row r="36" spans="2:9">
      <c r="B36" s="2" t="s">
        <v>0</v>
      </c>
      <c r="C36" s="7" t="s">
        <v>89</v>
      </c>
      <c r="D36" s="11">
        <v>32</v>
      </c>
      <c r="E36" s="9">
        <v>4</v>
      </c>
      <c r="F36" s="1" t="str">
        <f t="shared" si="0"/>
        <v>#define TYPE_TRAME_CON_VITESSE_TROITTOIR_MAX 160</v>
      </c>
      <c r="G36" s="1" t="str">
        <f t="shared" si="1"/>
        <v>#define LG_TRAME_CON_VITESSE_TROITTOIR_MAX 4</v>
      </c>
      <c r="H36" t="str">
        <f t="shared" si="2"/>
        <v>case TYPE_TRAME_CON_VITESSE_TROITTOIR_MAX: curTrameLength= LG_TRAME_CON_VITESSE_TROITTOIR_MAX ; break;</v>
      </c>
      <c r="I36" t="str">
        <f t="shared" si="3"/>
        <v>case TYPE_TRAME_CON_VITESSE_TROITTOIR_MAX:   ; break;</v>
      </c>
    </row>
    <row r="37" spans="2:9">
      <c r="B37" s="2" t="s">
        <v>0</v>
      </c>
      <c r="C37" s="7" t="s">
        <v>90</v>
      </c>
      <c r="D37" s="11">
        <v>33</v>
      </c>
      <c r="E37" s="9">
        <v>4</v>
      </c>
      <c r="F37" s="1" t="str">
        <f t="shared" si="0"/>
        <v>#define TYPE_TRAME_CON_POURCENT_SECURITE_MOTEUR 161</v>
      </c>
      <c r="G37" s="1" t="str">
        <f t="shared" si="1"/>
        <v>#define LG_TRAME_CON_POURCENT_SECURITE_MOTEUR 4</v>
      </c>
      <c r="H37" t="str">
        <f t="shared" si="2"/>
        <v>case TYPE_TRAME_CON_POURCENT_SECURITE_MOTEUR: curTrameLength= LG_TRAME_CON_POURCENT_SECURITE_MOTEUR ; break;</v>
      </c>
      <c r="I37" t="str">
        <f t="shared" si="3"/>
        <v>case TYPE_TRAME_CON_POURCENT_SECURITE_MOTEUR:   ; break;</v>
      </c>
    </row>
    <row r="38" spans="2:9">
      <c r="B38" s="2" t="s">
        <v>0</v>
      </c>
      <c r="C38" s="7" t="s">
        <v>91</v>
      </c>
      <c r="D38" s="11">
        <v>34</v>
      </c>
      <c r="E38" s="9">
        <v>4</v>
      </c>
      <c r="F38" s="1" t="str">
        <f t="shared" si="0"/>
        <v>#define TYPE_TRAME_CON_COEF_HYSTERISIS_SECURITE 162</v>
      </c>
      <c r="G38" s="1" t="str">
        <f t="shared" si="1"/>
        <v>#define LG_TRAME_CON_COEF_HYSTERISIS_SECURITE 4</v>
      </c>
      <c r="H38" t="str">
        <f t="shared" si="2"/>
        <v>case TYPE_TRAME_CON_COEF_HYSTERISIS_SECURITE: curTrameLength= LG_TRAME_CON_COEF_HYSTERISIS_SECURITE ; break;</v>
      </c>
      <c r="I38" t="str">
        <f t="shared" si="3"/>
        <v>case TYPE_TRAME_CON_COEF_HYSTERISIS_SECURITE:   ; break;</v>
      </c>
    </row>
    <row r="39" spans="2:9">
      <c r="B39" s="2" t="s">
        <v>8</v>
      </c>
      <c r="C39" s="7" t="s">
        <v>12</v>
      </c>
      <c r="D39" s="11">
        <f>D26</f>
        <v>22</v>
      </c>
      <c r="E39" s="9">
        <v>4</v>
      </c>
      <c r="F39" s="1" t="str">
        <f t="shared" si="0"/>
        <v>#define TYPE_TRAME_INF_PRINC_PID_K 22</v>
      </c>
      <c r="G39" s="1" t="str">
        <f t="shared" si="1"/>
        <v>#define LG_TRAME_INF_PRINC_PID_K 4</v>
      </c>
      <c r="H39" t="str">
        <f t="shared" si="2"/>
        <v>case TYPE_TRAME_INF_PRINC_PID_K: curTrameLength= LG_TRAME_INF_PRINC_PID_K ; break;</v>
      </c>
      <c r="I39" t="str">
        <f t="shared" si="3"/>
        <v>case TYPE_TRAME_INF_PRINC_PID_K:   ; break;</v>
      </c>
    </row>
    <row r="40" spans="2:9">
      <c r="B40" s="2" t="s">
        <v>8</v>
      </c>
      <c r="C40" s="7" t="s">
        <v>13</v>
      </c>
      <c r="D40" s="11">
        <f t="shared" ref="D40:D51" si="8">D27</f>
        <v>23</v>
      </c>
      <c r="E40" s="9">
        <v>4</v>
      </c>
      <c r="F40" s="1" t="str">
        <f t="shared" si="0"/>
        <v>#define TYPE_TRAME_INF_PRINC_PID_D 23</v>
      </c>
      <c r="G40" s="1" t="str">
        <f t="shared" si="1"/>
        <v>#define LG_TRAME_INF_PRINC_PID_D 4</v>
      </c>
      <c r="H40" t="str">
        <f t="shared" si="2"/>
        <v>case TYPE_TRAME_INF_PRINC_PID_D: curTrameLength= LG_TRAME_INF_PRINC_PID_D ; break;</v>
      </c>
      <c r="I40" t="str">
        <f t="shared" si="3"/>
        <v>case TYPE_TRAME_INF_PRINC_PID_D:   ; break;</v>
      </c>
    </row>
    <row r="41" spans="2:9">
      <c r="B41" s="2" t="s">
        <v>8</v>
      </c>
      <c r="C41" s="7" t="s">
        <v>14</v>
      </c>
      <c r="D41" s="11">
        <f t="shared" si="8"/>
        <v>24</v>
      </c>
      <c r="E41" s="9">
        <v>4</v>
      </c>
      <c r="F41" s="1" t="str">
        <f t="shared" si="0"/>
        <v>#define TYPE_TRAME_INF_PRINC_DIR 24</v>
      </c>
      <c r="G41" s="1" t="str">
        <f t="shared" si="1"/>
        <v>#define LG_TRAME_INF_PRINC_DIR 4</v>
      </c>
      <c r="H41" t="str">
        <f t="shared" si="2"/>
        <v>case TYPE_TRAME_INF_PRINC_DIR: curTrameLength= LG_TRAME_INF_PRINC_DIR ; break;</v>
      </c>
      <c r="I41" t="str">
        <f t="shared" si="3"/>
        <v>case TYPE_TRAME_INF_PRINC_DIR:   ; break;</v>
      </c>
    </row>
    <row r="42" spans="2:9">
      <c r="B42" s="2" t="s">
        <v>8</v>
      </c>
      <c r="C42" s="7" t="s">
        <v>18</v>
      </c>
      <c r="D42" s="11">
        <f t="shared" si="8"/>
        <v>25</v>
      </c>
      <c r="E42" s="9">
        <v>4</v>
      </c>
      <c r="F42" s="1" t="str">
        <f t="shared" si="0"/>
        <v>#define TYPE_TRAME_INF_COEF_KALMAN 25</v>
      </c>
      <c r="G42" s="1" t="str">
        <f t="shared" si="1"/>
        <v>#define LG_TRAME_INF_COEF_KALMAN 4</v>
      </c>
      <c r="H42" t="str">
        <f t="shared" si="2"/>
        <v>case TYPE_TRAME_INF_COEF_KALMAN: curTrameLength= LG_TRAME_INF_COEF_KALMAN ; break;</v>
      </c>
      <c r="I42" t="str">
        <f t="shared" si="3"/>
        <v>case TYPE_TRAME_INF_COEF_KALMAN:   ; break;</v>
      </c>
    </row>
    <row r="43" spans="2:9">
      <c r="B43" s="2" t="s">
        <v>8</v>
      </c>
      <c r="C43" s="7" t="s">
        <v>17</v>
      </c>
      <c r="D43" s="11">
        <f t="shared" si="8"/>
        <v>26</v>
      </c>
      <c r="E43" s="9">
        <v>4</v>
      </c>
      <c r="F43" s="1" t="str">
        <f t="shared" si="0"/>
        <v>#define TYPE_TRAME_INF_ACCELERATION_COEF_FILTRE 26</v>
      </c>
      <c r="G43" s="1" t="str">
        <f t="shared" si="1"/>
        <v>#define LG_TRAME_INF_ACCELERATION_COEF_FILTRE 4</v>
      </c>
      <c r="H43" t="str">
        <f t="shared" si="2"/>
        <v>case TYPE_TRAME_INF_ACCELERATION_COEF_FILTRE: curTrameLength= LG_TRAME_INF_ACCELERATION_COEF_FILTRE ; break;</v>
      </c>
      <c r="I43" t="str">
        <f t="shared" si="3"/>
        <v>case TYPE_TRAME_INF_ACCELERATION_COEF_FILTRE:   ; break;</v>
      </c>
    </row>
    <row r="44" spans="2:9">
      <c r="B44" s="2" t="s">
        <v>8</v>
      </c>
      <c r="C44" s="7" t="s">
        <v>84</v>
      </c>
      <c r="D44" s="11">
        <f t="shared" si="8"/>
        <v>27</v>
      </c>
      <c r="E44" s="9">
        <v>4</v>
      </c>
      <c r="F44" s="1" t="str">
        <f t="shared" si="0"/>
        <v>#define TYPE_TRAME_INF_GUIDONMAX 27</v>
      </c>
      <c r="G44" s="1" t="str">
        <f t="shared" si="1"/>
        <v>#define LG_TRAME_INF_GUIDONMAX 4</v>
      </c>
      <c r="H44" t="str">
        <f t="shared" si="2"/>
        <v>case TYPE_TRAME_INF_GUIDONMAX: curTrameLength= LG_TRAME_INF_GUIDONMAX ; break;</v>
      </c>
      <c r="I44" t="str">
        <f t="shared" si="3"/>
        <v>case TYPE_TRAME_INF_GUIDONMAX:   ; break;</v>
      </c>
    </row>
    <row r="45" spans="2:9">
      <c r="B45" s="2" t="s">
        <v>8</v>
      </c>
      <c r="C45" s="7" t="s">
        <v>85</v>
      </c>
      <c r="D45" s="11">
        <f t="shared" si="8"/>
        <v>28</v>
      </c>
      <c r="E45" s="9">
        <v>4</v>
      </c>
      <c r="F45" s="1" t="str">
        <f t="shared" si="0"/>
        <v>#define TYPE_TRAME_INF_LIMITE_DISTANCE_UTILISATEUR 28</v>
      </c>
      <c r="G45" s="1" t="str">
        <f t="shared" si="1"/>
        <v>#define LG_TRAME_INF_LIMITE_DISTANCE_UTILISATEUR 4</v>
      </c>
      <c r="H45" t="str">
        <f t="shared" si="2"/>
        <v>case TYPE_TRAME_INF_LIMITE_DISTANCE_UTILISATEUR: curTrameLength= LG_TRAME_INF_LIMITE_DISTANCE_UTILISATEUR ; break;</v>
      </c>
      <c r="I45" t="str">
        <f t="shared" si="3"/>
        <v>case TYPE_TRAME_INF_LIMITE_DISTANCE_UTILISATEUR:   ; break;</v>
      </c>
    </row>
    <row r="46" spans="2:9">
      <c r="B46" s="2" t="s">
        <v>8</v>
      </c>
      <c r="C46" s="7" t="s">
        <v>86</v>
      </c>
      <c r="D46" s="11">
        <f t="shared" si="8"/>
        <v>29</v>
      </c>
      <c r="E46" s="9">
        <v>4</v>
      </c>
      <c r="F46" s="1" t="str">
        <f t="shared" si="0"/>
        <v>#define TYPE_TRAME_INF_DEMARRAGE_TOL_ANGLE 29</v>
      </c>
      <c r="G46" s="1" t="str">
        <f t="shared" si="1"/>
        <v>#define LG_TRAME_INF_DEMARRAGE_TOL_ANGLE 4</v>
      </c>
      <c r="H46" t="str">
        <f t="shared" si="2"/>
        <v>case TYPE_TRAME_INF_DEMARRAGE_TOL_ANGLE: curTrameLength= LG_TRAME_INF_DEMARRAGE_TOL_ANGLE ; break;</v>
      </c>
      <c r="I46" t="str">
        <f t="shared" si="3"/>
        <v>case TYPE_TRAME_INF_DEMARRAGE_TOL_ANGLE:   ; break;</v>
      </c>
    </row>
    <row r="47" spans="2:9">
      <c r="B47" s="2" t="s">
        <v>8</v>
      </c>
      <c r="C47" s="7" t="s">
        <v>87</v>
      </c>
      <c r="D47" s="11">
        <f t="shared" si="8"/>
        <v>30</v>
      </c>
      <c r="E47" s="9">
        <v>4</v>
      </c>
      <c r="F47" s="1" t="str">
        <f t="shared" si="0"/>
        <v>#define TYPE_TRAME_INF_DEMARRAGE_TOL_GUIDON 30</v>
      </c>
      <c r="G47" s="1" t="str">
        <f t="shared" si="1"/>
        <v>#define LG_TRAME_INF_DEMARRAGE_TOL_GUIDON 4</v>
      </c>
      <c r="H47" t="str">
        <f t="shared" si="2"/>
        <v>case TYPE_TRAME_INF_DEMARRAGE_TOL_GUIDON: curTrameLength= LG_TRAME_INF_DEMARRAGE_TOL_GUIDON ; break;</v>
      </c>
      <c r="I47" t="str">
        <f t="shared" si="3"/>
        <v>case TYPE_TRAME_INF_DEMARRAGE_TOL_GUIDON:   ; break;</v>
      </c>
    </row>
    <row r="48" spans="2:9">
      <c r="B48" s="2" t="s">
        <v>8</v>
      </c>
      <c r="C48" s="7" t="s">
        <v>88</v>
      </c>
      <c r="D48" s="11">
        <f t="shared" si="8"/>
        <v>31</v>
      </c>
      <c r="E48" s="9">
        <v>4</v>
      </c>
      <c r="F48" s="1" t="str">
        <f t="shared" si="0"/>
        <v>#define TYPE_TRAME_INF_DEMARRAGE_DELAI_EQUILIBRE 31</v>
      </c>
      <c r="G48" s="1" t="str">
        <f t="shared" si="1"/>
        <v>#define LG_TRAME_INF_DEMARRAGE_DELAI_EQUILIBRE 4</v>
      </c>
      <c r="H48" t="str">
        <f t="shared" si="2"/>
        <v>case TYPE_TRAME_INF_DEMARRAGE_DELAI_EQUILIBRE: curTrameLength= LG_TRAME_INF_DEMARRAGE_DELAI_EQUILIBRE ; break;</v>
      </c>
      <c r="I48" t="str">
        <f t="shared" si="3"/>
        <v>case TYPE_TRAME_INF_DEMARRAGE_DELAI_EQUILIBRE:   ; break;</v>
      </c>
    </row>
    <row r="49" spans="2:9">
      <c r="B49" s="2" t="s">
        <v>8</v>
      </c>
      <c r="C49" s="7" t="s">
        <v>89</v>
      </c>
      <c r="D49" s="11">
        <f t="shared" si="8"/>
        <v>32</v>
      </c>
      <c r="E49" s="9">
        <v>4</v>
      </c>
      <c r="F49" s="1" t="str">
        <f t="shared" si="0"/>
        <v>#define TYPE_TRAME_INF_VITESSE_TROITTOIR_MAX 32</v>
      </c>
      <c r="G49" s="1" t="str">
        <f t="shared" si="1"/>
        <v>#define LG_TRAME_INF_VITESSE_TROITTOIR_MAX 4</v>
      </c>
      <c r="H49" t="str">
        <f t="shared" si="2"/>
        <v>case TYPE_TRAME_INF_VITESSE_TROITTOIR_MAX: curTrameLength= LG_TRAME_INF_VITESSE_TROITTOIR_MAX ; break;</v>
      </c>
      <c r="I49" t="str">
        <f t="shared" si="3"/>
        <v>case TYPE_TRAME_INF_VITESSE_TROITTOIR_MAX:   ; break;</v>
      </c>
    </row>
    <row r="50" spans="2:9">
      <c r="B50" s="2" t="s">
        <v>8</v>
      </c>
      <c r="C50" s="7" t="s">
        <v>90</v>
      </c>
      <c r="D50" s="11">
        <f t="shared" si="8"/>
        <v>33</v>
      </c>
      <c r="E50" s="9">
        <v>4</v>
      </c>
      <c r="F50" s="1" t="str">
        <f t="shared" si="0"/>
        <v>#define TYPE_TRAME_INF_POURCENT_SECURITE_MOTEUR 33</v>
      </c>
      <c r="G50" s="1" t="str">
        <f t="shared" si="1"/>
        <v>#define LG_TRAME_INF_POURCENT_SECURITE_MOTEUR 4</v>
      </c>
      <c r="H50" t="str">
        <f t="shared" si="2"/>
        <v>case TYPE_TRAME_INF_POURCENT_SECURITE_MOTEUR: curTrameLength= LG_TRAME_INF_POURCENT_SECURITE_MOTEUR ; break;</v>
      </c>
      <c r="I50" t="str">
        <f t="shared" si="3"/>
        <v>case TYPE_TRAME_INF_POURCENT_SECURITE_MOTEUR:   ; break;</v>
      </c>
    </row>
    <row r="51" spans="2:9">
      <c r="B51" s="2" t="s">
        <v>8</v>
      </c>
      <c r="C51" s="7" t="s">
        <v>91</v>
      </c>
      <c r="D51" s="11">
        <f t="shared" si="8"/>
        <v>34</v>
      </c>
      <c r="E51" s="9">
        <v>4</v>
      </c>
      <c r="F51" s="1" t="str">
        <f t="shared" si="0"/>
        <v>#define TYPE_TRAME_INF_COEF_HYSTERISIS_SECURITE 34</v>
      </c>
      <c r="G51" s="1" t="str">
        <f t="shared" si="1"/>
        <v>#define LG_TRAME_INF_COEF_HYSTERISIS_SECURITE 4</v>
      </c>
      <c r="H51" t="str">
        <f t="shared" si="2"/>
        <v>case TYPE_TRAME_INF_COEF_HYSTERISIS_SECURITE: curTrameLength= LG_TRAME_INF_COEF_HYSTERISIS_SECURITE ; break;</v>
      </c>
      <c r="I51" t="str">
        <f t="shared" si="3"/>
        <v>case TYPE_TRAME_INF_COEF_HYSTERISIS_SECURITE:   ; break;</v>
      </c>
    </row>
    <row r="52" spans="2:9">
      <c r="B52" s="2" t="s">
        <v>0</v>
      </c>
      <c r="C52" s="7" t="s">
        <v>92</v>
      </c>
      <c r="D52" s="11">
        <v>35</v>
      </c>
      <c r="E52" s="9">
        <v>4</v>
      </c>
      <c r="F52" s="1" t="str">
        <f t="shared" si="0"/>
        <v>#define TYPE_TRAME_CON_COEF_COURANT_1 163</v>
      </c>
      <c r="G52" s="1" t="str">
        <f t="shared" si="1"/>
        <v>#define LG_TRAME_CON_COEF_COURANT_1 4</v>
      </c>
      <c r="H52" t="str">
        <f t="shared" si="2"/>
        <v>case TYPE_TRAME_CON_COEF_COURANT_1: curTrameLength= LG_TRAME_CON_COEF_COURANT_1 ; break;</v>
      </c>
      <c r="I52" t="str">
        <f t="shared" si="3"/>
        <v>case TYPE_TRAME_CON_COEF_COURANT_1:   ; break;</v>
      </c>
    </row>
    <row r="53" spans="2:9">
      <c r="B53" s="2" t="s">
        <v>8</v>
      </c>
      <c r="C53" s="7" t="s">
        <v>92</v>
      </c>
      <c r="D53" s="11">
        <v>35</v>
      </c>
      <c r="E53" s="9">
        <v>4</v>
      </c>
      <c r="F53" s="1" t="str">
        <f t="shared" si="0"/>
        <v>#define TYPE_TRAME_INF_COEF_COURANT_1 35</v>
      </c>
      <c r="G53" s="1" t="str">
        <f t="shared" si="1"/>
        <v>#define LG_TRAME_INF_COEF_COURANT_1 4</v>
      </c>
      <c r="H53" t="str">
        <f t="shared" si="2"/>
        <v>case TYPE_TRAME_INF_COEF_COURANT_1: curTrameLength= LG_TRAME_INF_COEF_COURANT_1 ; break;</v>
      </c>
      <c r="I53" t="str">
        <f t="shared" si="3"/>
        <v>case TYPE_TRAME_INF_COEF_COURANT_1:   ; break;</v>
      </c>
    </row>
    <row r="54" spans="2:9">
      <c r="B54" s="2" t="s">
        <v>0</v>
      </c>
      <c r="C54" s="7" t="s">
        <v>93</v>
      </c>
      <c r="D54" s="11">
        <v>36</v>
      </c>
      <c r="E54" s="9">
        <v>4</v>
      </c>
      <c r="F54" s="1" t="str">
        <f t="shared" si="0"/>
        <v>#define TYPE_TRAME_CON_COEF_COURANT_2 164</v>
      </c>
      <c r="G54" s="1" t="str">
        <f t="shared" si="1"/>
        <v>#define LG_TRAME_CON_COEF_COURANT_2 4</v>
      </c>
      <c r="H54" t="str">
        <f t="shared" si="2"/>
        <v>case TYPE_TRAME_CON_COEF_COURANT_2: curTrameLength= LG_TRAME_CON_COEF_COURANT_2 ; break;</v>
      </c>
      <c r="I54" t="str">
        <f t="shared" si="3"/>
        <v>case TYPE_TRAME_CON_COEF_COURANT_2:   ; break;</v>
      </c>
    </row>
    <row r="55" spans="2:9">
      <c r="B55" s="2" t="s">
        <v>8</v>
      </c>
      <c r="C55" s="7" t="s">
        <v>93</v>
      </c>
      <c r="D55" s="11">
        <v>36</v>
      </c>
      <c r="E55" s="9">
        <v>4</v>
      </c>
      <c r="F55" s="1" t="str">
        <f t="shared" si="0"/>
        <v>#define TYPE_TRAME_INF_COEF_COURANT_2 36</v>
      </c>
      <c r="G55" s="1" t="str">
        <f t="shared" si="1"/>
        <v>#define LG_TRAME_INF_COEF_COURANT_2 4</v>
      </c>
      <c r="H55" t="str">
        <f t="shared" si="2"/>
        <v>case TYPE_TRAME_INF_COEF_COURANT_2: curTrameLength= LG_TRAME_INF_COEF_COURANT_2 ; break;</v>
      </c>
      <c r="I55" t="str">
        <f t="shared" si="3"/>
        <v>case TYPE_TRAME_INF_COEF_COURANT_2:   ; break;</v>
      </c>
    </row>
    <row r="56" spans="2:9">
      <c r="B56" s="2" t="s">
        <v>0</v>
      </c>
      <c r="C56" s="7" t="s">
        <v>7</v>
      </c>
      <c r="D56" s="11">
        <v>50</v>
      </c>
      <c r="E56" s="9">
        <v>4</v>
      </c>
      <c r="F56" s="1" t="str">
        <f t="shared" ref="F56:F61" si="9">IF(B56&lt;&gt;"",CONCATENATE("#define TYPE_TRAME_",B56,"_",C56," ",IF(B56="CON",128,0)+D56),"")</f>
        <v>#define TYPE_TRAME_CON_COUPLED 178</v>
      </c>
      <c r="G56" s="1" t="str">
        <f t="shared" ref="G56:G61" si="10">IF(B56&lt;&gt;"",CONCATENATE("#define LG_TRAME_",B56,"_",C56," ",E56),"")</f>
        <v>#define LG_TRAME_CON_COUPLED 4</v>
      </c>
      <c r="H56" t="str">
        <f t="shared" ref="H56:H61" si="11">IF(B56&lt;&gt;"",CONCATENATE("case TYPE_TRAME_",B56,"_",C56,": ","curTrameLength= LG_TRAME_",B56,"_",C56," ; break;"),"")</f>
        <v>case TYPE_TRAME_CON_COUPLED: curTrameLength= LG_TRAME_CON_COUPLED ; break;</v>
      </c>
      <c r="I56" t="str">
        <f t="shared" ref="I56:I61" si="12">IF(B56&lt;&gt;"",CONCATENATE("case TYPE_TRAME_",B56,"_",C56,":   ; break;"),"")</f>
        <v>case TYPE_TRAME_CON_COUPLED:   ; break;</v>
      </c>
    </row>
    <row r="57" spans="2:9">
      <c r="B57" s="2" t="s">
        <v>8</v>
      </c>
      <c r="C57" s="7" t="s">
        <v>7</v>
      </c>
      <c r="D57" s="11">
        <v>50</v>
      </c>
      <c r="E57" s="9">
        <v>4</v>
      </c>
      <c r="F57" s="1" t="str">
        <f t="shared" si="9"/>
        <v>#define TYPE_TRAME_INF_COUPLED 50</v>
      </c>
      <c r="G57" s="1" t="str">
        <f t="shared" si="10"/>
        <v>#define LG_TRAME_INF_COUPLED 4</v>
      </c>
      <c r="H57" t="str">
        <f t="shared" si="11"/>
        <v>case TYPE_TRAME_INF_COUPLED: curTrameLength= LG_TRAME_INF_COUPLED ; break;</v>
      </c>
      <c r="I57" t="str">
        <f t="shared" si="12"/>
        <v>case TYPE_TRAME_INF_COUPLED:   ; break;</v>
      </c>
    </row>
    <row r="58" spans="2:9">
      <c r="B58" s="2" t="s">
        <v>0</v>
      </c>
      <c r="C58" s="7" t="s">
        <v>2</v>
      </c>
      <c r="D58" s="11">
        <v>51</v>
      </c>
      <c r="E58" s="9">
        <v>4</v>
      </c>
      <c r="F58" s="1" t="str">
        <f t="shared" si="9"/>
        <v>#define TYPE_TRAME_CON_COUPLEG 179</v>
      </c>
      <c r="G58" s="1" t="str">
        <f t="shared" si="10"/>
        <v>#define LG_TRAME_CON_COUPLEG 4</v>
      </c>
      <c r="H58" t="str">
        <f t="shared" si="11"/>
        <v>case TYPE_TRAME_CON_COUPLEG: curTrameLength= LG_TRAME_CON_COUPLEG ; break;</v>
      </c>
      <c r="I58" t="str">
        <f t="shared" si="12"/>
        <v>case TYPE_TRAME_CON_COUPLEG:   ; break;</v>
      </c>
    </row>
    <row r="59" spans="2:9">
      <c r="B59" s="2" t="s">
        <v>8</v>
      </c>
      <c r="C59" s="7" t="s">
        <v>2</v>
      </c>
      <c r="D59" s="11">
        <v>51</v>
      </c>
      <c r="E59" s="9">
        <v>4</v>
      </c>
      <c r="F59" s="1" t="str">
        <f t="shared" si="9"/>
        <v>#define TYPE_TRAME_INF_COUPLEG 51</v>
      </c>
      <c r="G59" s="1" t="str">
        <f t="shared" si="10"/>
        <v>#define LG_TRAME_INF_COUPLEG 4</v>
      </c>
      <c r="H59" t="str">
        <f t="shared" si="11"/>
        <v>case TYPE_TRAME_INF_COUPLEG: curTrameLength= LG_TRAME_INF_COUPLEG ; break;</v>
      </c>
      <c r="I59" t="str">
        <f t="shared" si="12"/>
        <v>case TYPE_TRAME_INF_COUPLEG:   ; break;</v>
      </c>
    </row>
    <row r="60" spans="2:9">
      <c r="B60" s="2" t="s">
        <v>8</v>
      </c>
      <c r="C60" s="7" t="s">
        <v>9</v>
      </c>
      <c r="D60" s="11">
        <v>52</v>
      </c>
      <c r="E60" s="9">
        <v>1</v>
      </c>
      <c r="F60" s="1" t="str">
        <f t="shared" si="9"/>
        <v>#define TYPE_TRAME_INF_ERREUR_CARTE_COURANT 52</v>
      </c>
      <c r="G60" s="1" t="str">
        <f t="shared" si="10"/>
        <v>#define LG_TRAME_INF_ERREUR_CARTE_COURANT 1</v>
      </c>
      <c r="H60" t="str">
        <f t="shared" si="11"/>
        <v>case TYPE_TRAME_INF_ERREUR_CARTE_COURANT: curTrameLength= LG_TRAME_INF_ERREUR_CARTE_COURANT ; break;</v>
      </c>
      <c r="I60" t="str">
        <f t="shared" si="12"/>
        <v>case TYPE_TRAME_INF_ERREUR_CARTE_COURANT:   ; break;</v>
      </c>
    </row>
    <row r="61" spans="2:9">
      <c r="B61" s="2" t="s">
        <v>8</v>
      </c>
      <c r="C61" s="7" t="s">
        <v>21</v>
      </c>
      <c r="D61" s="11">
        <v>53</v>
      </c>
      <c r="E61" s="9">
        <v>1</v>
      </c>
      <c r="F61" s="1" t="str">
        <f t="shared" si="9"/>
        <v>#define TYPE_TRAME_INF_PRET 53</v>
      </c>
      <c r="G61" s="1" t="str">
        <f t="shared" si="10"/>
        <v>#define LG_TRAME_INF_PRET 1</v>
      </c>
      <c r="H61" t="str">
        <f t="shared" si="11"/>
        <v>case TYPE_TRAME_INF_PRET: curTrameLength= LG_TRAME_INF_PRET ; break;</v>
      </c>
      <c r="I61" t="str">
        <f t="shared" si="12"/>
        <v>case TYPE_TRAME_INF_PRET:   ; break;</v>
      </c>
    </row>
    <row r="62" spans="2:9">
      <c r="F62" s="1" t="str">
        <f t="shared" si="0"/>
        <v/>
      </c>
      <c r="G62" s="1" t="str">
        <f t="shared" si="1"/>
        <v/>
      </c>
      <c r="H62" t="str">
        <f t="shared" si="2"/>
        <v/>
      </c>
      <c r="I62" t="str">
        <f t="shared" si="3"/>
        <v/>
      </c>
    </row>
    <row r="63" spans="2:9">
      <c r="F63" s="1" t="str">
        <f t="shared" si="0"/>
        <v/>
      </c>
      <c r="G63" s="1" t="str">
        <f t="shared" si="1"/>
        <v/>
      </c>
      <c r="H63" t="str">
        <f t="shared" si="2"/>
        <v/>
      </c>
      <c r="I63" t="str">
        <f t="shared" si="3"/>
        <v/>
      </c>
    </row>
    <row r="64" spans="2:9">
      <c r="F64" s="1" t="str">
        <f t="shared" si="0"/>
        <v/>
      </c>
      <c r="G64" s="1" t="str">
        <f t="shared" si="1"/>
        <v/>
      </c>
      <c r="H64" t="str">
        <f t="shared" si="2"/>
        <v/>
      </c>
      <c r="I64" t="str">
        <f t="shared" si="3"/>
        <v/>
      </c>
    </row>
    <row r="65" spans="6:9">
      <c r="F65" s="1" t="str">
        <f t="shared" si="0"/>
        <v/>
      </c>
      <c r="G65" s="1" t="str">
        <f t="shared" si="1"/>
        <v/>
      </c>
      <c r="H65" t="str">
        <f t="shared" si="2"/>
        <v/>
      </c>
      <c r="I65" t="str">
        <f t="shared" si="3"/>
        <v/>
      </c>
    </row>
    <row r="66" spans="6:9">
      <c r="F66" s="1" t="str">
        <f t="shared" si="0"/>
        <v/>
      </c>
      <c r="G66" s="1" t="str">
        <f t="shared" si="1"/>
        <v/>
      </c>
      <c r="H66" t="str">
        <f t="shared" si="2"/>
        <v/>
      </c>
      <c r="I66" t="str">
        <f t="shared" si="3"/>
        <v/>
      </c>
    </row>
    <row r="67" spans="6:9">
      <c r="F67" s="1" t="str">
        <f t="shared" ref="F67:F130" si="13">IF(B67&lt;&gt;"",CONCATENATE("#define TYPE_TRAME_",B67,"_",C67," ",IF(B67="CON",128,0)+D67),"")</f>
        <v/>
      </c>
      <c r="G67" s="1" t="str">
        <f t="shared" ref="G67:G130" si="14">IF(B67&lt;&gt;"",CONCATENATE("#define LG_TRAME_",B67,"_",C67," ",E67),"")</f>
        <v/>
      </c>
      <c r="H67" t="str">
        <f t="shared" ref="H67:H130" si="15">IF(B67&lt;&gt;"",CONCATENATE("case TYPE_TRAME_",B67,"_",C67,": ","curTrameLength= LG_TRAME_",B67,"_",C67," ; break;"),"")</f>
        <v/>
      </c>
      <c r="I67" t="str">
        <f t="shared" ref="I67:I130" si="16">IF(B67&lt;&gt;"",CONCATENATE("case TYPE_TRAME_",B67,"_",C67,":   ; break;"),"")</f>
        <v/>
      </c>
    </row>
    <row r="68" spans="6:9">
      <c r="F68" s="1" t="str">
        <f t="shared" si="13"/>
        <v/>
      </c>
      <c r="G68" s="1" t="str">
        <f t="shared" si="14"/>
        <v/>
      </c>
      <c r="H68" t="str">
        <f t="shared" si="15"/>
        <v/>
      </c>
      <c r="I68" t="str">
        <f t="shared" si="16"/>
        <v/>
      </c>
    </row>
    <row r="69" spans="6:9">
      <c r="F69" s="1" t="str">
        <f t="shared" si="13"/>
        <v/>
      </c>
      <c r="G69" s="1" t="str">
        <f t="shared" si="14"/>
        <v/>
      </c>
      <c r="H69" t="str">
        <f t="shared" si="15"/>
        <v/>
      </c>
      <c r="I69" t="str">
        <f t="shared" si="16"/>
        <v/>
      </c>
    </row>
    <row r="70" spans="6:9">
      <c r="F70" s="1" t="str">
        <f t="shared" si="13"/>
        <v/>
      </c>
      <c r="G70" s="1" t="str">
        <f t="shared" si="14"/>
        <v/>
      </c>
      <c r="H70" t="str">
        <f t="shared" si="15"/>
        <v/>
      </c>
      <c r="I70" t="str">
        <f t="shared" si="16"/>
        <v/>
      </c>
    </row>
    <row r="71" spans="6:9">
      <c r="F71" s="1" t="str">
        <f t="shared" si="13"/>
        <v/>
      </c>
      <c r="G71" s="1" t="str">
        <f t="shared" si="14"/>
        <v/>
      </c>
      <c r="H71" t="str">
        <f t="shared" si="15"/>
        <v/>
      </c>
      <c r="I71" t="str">
        <f t="shared" si="16"/>
        <v/>
      </c>
    </row>
    <row r="72" spans="6:9">
      <c r="F72" s="1" t="str">
        <f t="shared" si="13"/>
        <v/>
      </c>
      <c r="G72" s="1" t="str">
        <f t="shared" si="14"/>
        <v/>
      </c>
      <c r="H72" t="str">
        <f t="shared" si="15"/>
        <v/>
      </c>
      <c r="I72" t="str">
        <f t="shared" si="16"/>
        <v/>
      </c>
    </row>
    <row r="73" spans="6:9">
      <c r="F73" s="1" t="str">
        <f t="shared" si="13"/>
        <v/>
      </c>
      <c r="G73" s="1" t="str">
        <f t="shared" si="14"/>
        <v/>
      </c>
      <c r="H73" t="str">
        <f t="shared" si="15"/>
        <v/>
      </c>
      <c r="I73" t="str">
        <f t="shared" si="16"/>
        <v/>
      </c>
    </row>
    <row r="74" spans="6:9">
      <c r="F74" s="1" t="str">
        <f t="shared" si="13"/>
        <v/>
      </c>
      <c r="G74" s="1" t="str">
        <f t="shared" si="14"/>
        <v/>
      </c>
      <c r="H74" t="str">
        <f t="shared" si="15"/>
        <v/>
      </c>
      <c r="I74" t="str">
        <f t="shared" si="16"/>
        <v/>
      </c>
    </row>
    <row r="75" spans="6:9">
      <c r="F75" s="1" t="str">
        <f t="shared" si="13"/>
        <v/>
      </c>
      <c r="G75" s="1" t="str">
        <f t="shared" si="14"/>
        <v/>
      </c>
      <c r="H75" t="str">
        <f t="shared" si="15"/>
        <v/>
      </c>
      <c r="I75" t="str">
        <f t="shared" si="16"/>
        <v/>
      </c>
    </row>
    <row r="76" spans="6:9">
      <c r="F76" s="1" t="str">
        <f t="shared" si="13"/>
        <v/>
      </c>
      <c r="G76" s="1" t="str">
        <f t="shared" si="14"/>
        <v/>
      </c>
      <c r="H76" t="str">
        <f t="shared" si="15"/>
        <v/>
      </c>
      <c r="I76" t="str">
        <f t="shared" si="16"/>
        <v/>
      </c>
    </row>
    <row r="77" spans="6:9">
      <c r="F77" s="1" t="str">
        <f t="shared" si="13"/>
        <v/>
      </c>
      <c r="G77" s="1" t="str">
        <f t="shared" si="14"/>
        <v/>
      </c>
      <c r="H77" t="str">
        <f t="shared" si="15"/>
        <v/>
      </c>
      <c r="I77" t="str">
        <f t="shared" si="16"/>
        <v/>
      </c>
    </row>
    <row r="78" spans="6:9">
      <c r="F78" s="1" t="str">
        <f t="shared" si="13"/>
        <v/>
      </c>
      <c r="G78" s="1" t="str">
        <f t="shared" si="14"/>
        <v/>
      </c>
      <c r="H78" t="str">
        <f t="shared" si="15"/>
        <v/>
      </c>
      <c r="I78" t="str">
        <f t="shared" si="16"/>
        <v/>
      </c>
    </row>
    <row r="79" spans="6:9">
      <c r="F79" s="1" t="str">
        <f t="shared" si="13"/>
        <v/>
      </c>
      <c r="G79" s="1" t="str">
        <f t="shared" si="14"/>
        <v/>
      </c>
      <c r="H79" t="str">
        <f t="shared" si="15"/>
        <v/>
      </c>
      <c r="I79" t="str">
        <f t="shared" si="16"/>
        <v/>
      </c>
    </row>
    <row r="80" spans="6:9">
      <c r="F80" s="1" t="str">
        <f t="shared" si="13"/>
        <v/>
      </c>
      <c r="G80" s="1" t="str">
        <f t="shared" si="14"/>
        <v/>
      </c>
      <c r="H80" t="str">
        <f t="shared" si="15"/>
        <v/>
      </c>
      <c r="I80" t="str">
        <f t="shared" si="16"/>
        <v/>
      </c>
    </row>
    <row r="81" spans="6:9">
      <c r="F81" s="1" t="str">
        <f t="shared" si="13"/>
        <v/>
      </c>
      <c r="G81" s="1" t="str">
        <f t="shared" si="14"/>
        <v/>
      </c>
      <c r="H81" t="str">
        <f t="shared" si="15"/>
        <v/>
      </c>
      <c r="I81" t="str">
        <f t="shared" si="16"/>
        <v/>
      </c>
    </row>
    <row r="82" spans="6:9">
      <c r="F82" s="1" t="str">
        <f t="shared" si="13"/>
        <v/>
      </c>
      <c r="G82" s="1" t="str">
        <f t="shared" si="14"/>
        <v/>
      </c>
      <c r="H82" t="str">
        <f t="shared" si="15"/>
        <v/>
      </c>
      <c r="I82" t="str">
        <f t="shared" si="16"/>
        <v/>
      </c>
    </row>
    <row r="83" spans="6:9">
      <c r="F83" s="1" t="str">
        <f t="shared" si="13"/>
        <v/>
      </c>
      <c r="G83" s="1" t="str">
        <f t="shared" si="14"/>
        <v/>
      </c>
      <c r="H83" t="str">
        <f t="shared" si="15"/>
        <v/>
      </c>
      <c r="I83" t="str">
        <f t="shared" si="16"/>
        <v/>
      </c>
    </row>
    <row r="84" spans="6:9">
      <c r="F84" s="1" t="str">
        <f t="shared" si="13"/>
        <v/>
      </c>
      <c r="G84" s="1" t="str">
        <f t="shared" si="14"/>
        <v/>
      </c>
      <c r="H84" t="str">
        <f t="shared" si="15"/>
        <v/>
      </c>
      <c r="I84" t="str">
        <f t="shared" si="16"/>
        <v/>
      </c>
    </row>
    <row r="85" spans="6:9">
      <c r="F85" s="1" t="str">
        <f t="shared" si="13"/>
        <v/>
      </c>
      <c r="G85" s="1" t="str">
        <f t="shared" si="14"/>
        <v/>
      </c>
      <c r="H85" t="str">
        <f t="shared" si="15"/>
        <v/>
      </c>
      <c r="I85" t="str">
        <f t="shared" si="16"/>
        <v/>
      </c>
    </row>
    <row r="86" spans="6:9">
      <c r="F86" s="1" t="str">
        <f t="shared" si="13"/>
        <v/>
      </c>
      <c r="G86" s="1" t="str">
        <f t="shared" si="14"/>
        <v/>
      </c>
      <c r="H86" t="str">
        <f t="shared" si="15"/>
        <v/>
      </c>
      <c r="I86" t="str">
        <f t="shared" si="16"/>
        <v/>
      </c>
    </row>
    <row r="87" spans="6:9">
      <c r="F87" s="1" t="str">
        <f t="shared" si="13"/>
        <v/>
      </c>
      <c r="G87" s="1" t="str">
        <f t="shared" si="14"/>
        <v/>
      </c>
      <c r="H87" t="str">
        <f t="shared" si="15"/>
        <v/>
      </c>
      <c r="I87" t="str">
        <f t="shared" si="16"/>
        <v/>
      </c>
    </row>
    <row r="88" spans="6:9">
      <c r="F88" s="1" t="str">
        <f t="shared" si="13"/>
        <v/>
      </c>
      <c r="G88" s="1" t="str">
        <f t="shared" si="14"/>
        <v/>
      </c>
      <c r="H88" t="str">
        <f t="shared" si="15"/>
        <v/>
      </c>
      <c r="I88" t="str">
        <f t="shared" si="16"/>
        <v/>
      </c>
    </row>
    <row r="89" spans="6:9">
      <c r="F89" s="1" t="str">
        <f t="shared" si="13"/>
        <v/>
      </c>
      <c r="G89" s="1" t="str">
        <f t="shared" si="14"/>
        <v/>
      </c>
      <c r="H89" t="str">
        <f t="shared" si="15"/>
        <v/>
      </c>
      <c r="I89" t="str">
        <f t="shared" si="16"/>
        <v/>
      </c>
    </row>
    <row r="90" spans="6:9">
      <c r="F90" s="1" t="str">
        <f t="shared" si="13"/>
        <v/>
      </c>
      <c r="G90" s="1" t="str">
        <f t="shared" si="14"/>
        <v/>
      </c>
      <c r="H90" t="str">
        <f t="shared" si="15"/>
        <v/>
      </c>
      <c r="I90" t="str">
        <f t="shared" si="16"/>
        <v/>
      </c>
    </row>
    <row r="91" spans="6:9">
      <c r="F91" s="1" t="str">
        <f t="shared" si="13"/>
        <v/>
      </c>
      <c r="G91" s="1" t="str">
        <f t="shared" si="14"/>
        <v/>
      </c>
      <c r="H91" t="str">
        <f t="shared" si="15"/>
        <v/>
      </c>
      <c r="I91" t="str">
        <f t="shared" si="16"/>
        <v/>
      </c>
    </row>
    <row r="92" spans="6:9">
      <c r="F92" s="1" t="str">
        <f t="shared" si="13"/>
        <v/>
      </c>
      <c r="G92" s="1" t="str">
        <f t="shared" si="14"/>
        <v/>
      </c>
      <c r="H92" t="str">
        <f t="shared" si="15"/>
        <v/>
      </c>
      <c r="I92" t="str">
        <f t="shared" si="16"/>
        <v/>
      </c>
    </row>
    <row r="93" spans="6:9">
      <c r="F93" s="1" t="str">
        <f t="shared" si="13"/>
        <v/>
      </c>
      <c r="G93" s="1" t="str">
        <f t="shared" si="14"/>
        <v/>
      </c>
      <c r="H93" t="str">
        <f t="shared" si="15"/>
        <v/>
      </c>
      <c r="I93" t="str">
        <f t="shared" si="16"/>
        <v/>
      </c>
    </row>
    <row r="94" spans="6:9">
      <c r="F94" s="1" t="str">
        <f t="shared" si="13"/>
        <v/>
      </c>
      <c r="G94" s="1" t="str">
        <f t="shared" si="14"/>
        <v/>
      </c>
      <c r="H94" t="str">
        <f t="shared" si="15"/>
        <v/>
      </c>
      <c r="I94" t="str">
        <f t="shared" si="16"/>
        <v/>
      </c>
    </row>
    <row r="95" spans="6:9">
      <c r="F95" s="1" t="str">
        <f t="shared" si="13"/>
        <v/>
      </c>
      <c r="G95" s="1" t="str">
        <f t="shared" si="14"/>
        <v/>
      </c>
      <c r="H95" t="str">
        <f t="shared" si="15"/>
        <v/>
      </c>
      <c r="I95" t="str">
        <f t="shared" si="16"/>
        <v/>
      </c>
    </row>
    <row r="96" spans="6:9">
      <c r="F96" s="1" t="str">
        <f t="shared" si="13"/>
        <v/>
      </c>
      <c r="G96" s="1" t="str">
        <f t="shared" si="14"/>
        <v/>
      </c>
      <c r="H96" t="str">
        <f t="shared" si="15"/>
        <v/>
      </c>
      <c r="I96" t="str">
        <f t="shared" si="16"/>
        <v/>
      </c>
    </row>
    <row r="97" spans="6:9">
      <c r="F97" s="1" t="str">
        <f t="shared" si="13"/>
        <v/>
      </c>
      <c r="G97" s="1" t="str">
        <f t="shared" si="14"/>
        <v/>
      </c>
      <c r="H97" t="str">
        <f t="shared" si="15"/>
        <v/>
      </c>
      <c r="I97" t="str">
        <f t="shared" si="16"/>
        <v/>
      </c>
    </row>
    <row r="98" spans="6:9">
      <c r="F98" s="1" t="str">
        <f t="shared" si="13"/>
        <v/>
      </c>
      <c r="G98" s="1" t="str">
        <f t="shared" si="14"/>
        <v/>
      </c>
      <c r="H98" t="str">
        <f t="shared" si="15"/>
        <v/>
      </c>
      <c r="I98" t="str">
        <f t="shared" si="16"/>
        <v/>
      </c>
    </row>
    <row r="99" spans="6:9">
      <c r="F99" s="1" t="str">
        <f t="shared" si="13"/>
        <v/>
      </c>
      <c r="G99" s="1" t="str">
        <f t="shared" si="14"/>
        <v/>
      </c>
      <c r="H99" t="str">
        <f t="shared" si="15"/>
        <v/>
      </c>
      <c r="I99" t="str">
        <f t="shared" si="16"/>
        <v/>
      </c>
    </row>
    <row r="100" spans="6:9">
      <c r="F100" s="1" t="str">
        <f t="shared" si="13"/>
        <v/>
      </c>
      <c r="G100" s="1" t="str">
        <f t="shared" si="14"/>
        <v/>
      </c>
      <c r="H100" t="str">
        <f t="shared" si="15"/>
        <v/>
      </c>
      <c r="I100" t="str">
        <f t="shared" si="16"/>
        <v/>
      </c>
    </row>
    <row r="101" spans="6:9">
      <c r="F101" s="1" t="str">
        <f t="shared" si="13"/>
        <v/>
      </c>
      <c r="G101" s="1" t="str">
        <f t="shared" si="14"/>
        <v/>
      </c>
      <c r="H101" t="str">
        <f t="shared" si="15"/>
        <v/>
      </c>
      <c r="I101" t="str">
        <f t="shared" si="16"/>
        <v/>
      </c>
    </row>
    <row r="102" spans="6:9">
      <c r="F102" s="1" t="str">
        <f t="shared" si="13"/>
        <v/>
      </c>
      <c r="G102" s="1" t="str">
        <f t="shared" si="14"/>
        <v/>
      </c>
      <c r="H102" t="str">
        <f t="shared" si="15"/>
        <v/>
      </c>
      <c r="I102" t="str">
        <f t="shared" si="16"/>
        <v/>
      </c>
    </row>
    <row r="103" spans="6:9">
      <c r="F103" s="1" t="str">
        <f t="shared" si="13"/>
        <v/>
      </c>
      <c r="G103" s="1" t="str">
        <f t="shared" si="14"/>
        <v/>
      </c>
      <c r="H103" t="str">
        <f t="shared" si="15"/>
        <v/>
      </c>
      <c r="I103" t="str">
        <f t="shared" si="16"/>
        <v/>
      </c>
    </row>
    <row r="104" spans="6:9">
      <c r="F104" s="1" t="str">
        <f t="shared" si="13"/>
        <v/>
      </c>
      <c r="G104" s="1" t="str">
        <f t="shared" si="14"/>
        <v/>
      </c>
      <c r="H104" t="str">
        <f t="shared" si="15"/>
        <v/>
      </c>
      <c r="I104" t="str">
        <f t="shared" si="16"/>
        <v/>
      </c>
    </row>
    <row r="105" spans="6:9">
      <c r="F105" s="1" t="str">
        <f t="shared" si="13"/>
        <v/>
      </c>
      <c r="G105" s="1" t="str">
        <f t="shared" si="14"/>
        <v/>
      </c>
      <c r="H105" t="str">
        <f t="shared" si="15"/>
        <v/>
      </c>
      <c r="I105" t="str">
        <f t="shared" si="16"/>
        <v/>
      </c>
    </row>
    <row r="106" spans="6:9">
      <c r="F106" s="1" t="str">
        <f t="shared" si="13"/>
        <v/>
      </c>
      <c r="G106" s="1" t="str">
        <f t="shared" si="14"/>
        <v/>
      </c>
      <c r="H106" t="str">
        <f t="shared" si="15"/>
        <v/>
      </c>
      <c r="I106" t="str">
        <f t="shared" si="16"/>
        <v/>
      </c>
    </row>
    <row r="107" spans="6:9">
      <c r="F107" s="1" t="str">
        <f t="shared" si="13"/>
        <v/>
      </c>
      <c r="G107" s="1" t="str">
        <f t="shared" si="14"/>
        <v/>
      </c>
      <c r="H107" t="str">
        <f t="shared" si="15"/>
        <v/>
      </c>
      <c r="I107" t="str">
        <f t="shared" si="16"/>
        <v/>
      </c>
    </row>
    <row r="108" spans="6:9">
      <c r="F108" s="1" t="str">
        <f t="shared" si="13"/>
        <v/>
      </c>
      <c r="G108" s="1" t="str">
        <f t="shared" si="14"/>
        <v/>
      </c>
      <c r="H108" t="str">
        <f t="shared" si="15"/>
        <v/>
      </c>
      <c r="I108" t="str">
        <f t="shared" si="16"/>
        <v/>
      </c>
    </row>
    <row r="109" spans="6:9">
      <c r="F109" s="1" t="str">
        <f t="shared" si="13"/>
        <v/>
      </c>
      <c r="G109" s="1" t="str">
        <f t="shared" si="14"/>
        <v/>
      </c>
      <c r="H109" t="str">
        <f t="shared" si="15"/>
        <v/>
      </c>
      <c r="I109" t="str">
        <f t="shared" si="16"/>
        <v/>
      </c>
    </row>
    <row r="110" spans="6:9">
      <c r="F110" s="1" t="str">
        <f t="shared" si="13"/>
        <v/>
      </c>
      <c r="G110" s="1" t="str">
        <f t="shared" si="14"/>
        <v/>
      </c>
      <c r="H110" t="str">
        <f t="shared" si="15"/>
        <v/>
      </c>
      <c r="I110" t="str">
        <f t="shared" si="16"/>
        <v/>
      </c>
    </row>
    <row r="111" spans="6:9">
      <c r="F111" s="1" t="str">
        <f t="shared" si="13"/>
        <v/>
      </c>
      <c r="G111" s="1" t="str">
        <f t="shared" si="14"/>
        <v/>
      </c>
      <c r="H111" t="str">
        <f t="shared" si="15"/>
        <v/>
      </c>
      <c r="I111" t="str">
        <f t="shared" si="16"/>
        <v/>
      </c>
    </row>
    <row r="112" spans="6:9">
      <c r="F112" s="1" t="str">
        <f t="shared" si="13"/>
        <v/>
      </c>
      <c r="G112" s="1" t="str">
        <f t="shared" si="14"/>
        <v/>
      </c>
      <c r="H112" t="str">
        <f t="shared" si="15"/>
        <v/>
      </c>
      <c r="I112" t="str">
        <f t="shared" si="16"/>
        <v/>
      </c>
    </row>
    <row r="113" spans="6:9">
      <c r="F113" s="1" t="str">
        <f t="shared" si="13"/>
        <v/>
      </c>
      <c r="G113" s="1" t="str">
        <f t="shared" si="14"/>
        <v/>
      </c>
      <c r="H113" t="str">
        <f t="shared" si="15"/>
        <v/>
      </c>
      <c r="I113" t="str">
        <f t="shared" si="16"/>
        <v/>
      </c>
    </row>
    <row r="114" spans="6:9">
      <c r="F114" s="1" t="str">
        <f t="shared" si="13"/>
        <v/>
      </c>
      <c r="G114" s="1" t="str">
        <f t="shared" si="14"/>
        <v/>
      </c>
      <c r="H114" t="str">
        <f t="shared" si="15"/>
        <v/>
      </c>
      <c r="I114" t="str">
        <f t="shared" si="16"/>
        <v/>
      </c>
    </row>
    <row r="115" spans="6:9">
      <c r="F115" s="1" t="str">
        <f t="shared" si="13"/>
        <v/>
      </c>
      <c r="G115" s="1" t="str">
        <f t="shared" si="14"/>
        <v/>
      </c>
      <c r="H115" t="str">
        <f t="shared" si="15"/>
        <v/>
      </c>
      <c r="I115" t="str">
        <f t="shared" si="16"/>
        <v/>
      </c>
    </row>
    <row r="116" spans="6:9">
      <c r="F116" s="1" t="str">
        <f t="shared" si="13"/>
        <v/>
      </c>
      <c r="G116" s="1" t="str">
        <f t="shared" si="14"/>
        <v/>
      </c>
      <c r="H116" t="str">
        <f t="shared" si="15"/>
        <v/>
      </c>
      <c r="I116" t="str">
        <f t="shared" si="16"/>
        <v/>
      </c>
    </row>
    <row r="117" spans="6:9">
      <c r="F117" s="1" t="str">
        <f t="shared" si="13"/>
        <v/>
      </c>
      <c r="G117" s="1" t="str">
        <f t="shared" si="14"/>
        <v/>
      </c>
      <c r="H117" t="str">
        <f t="shared" si="15"/>
        <v/>
      </c>
      <c r="I117" t="str">
        <f t="shared" si="16"/>
        <v/>
      </c>
    </row>
    <row r="118" spans="6:9">
      <c r="F118" s="1" t="str">
        <f t="shared" si="13"/>
        <v/>
      </c>
      <c r="G118" s="1" t="str">
        <f t="shared" si="14"/>
        <v/>
      </c>
      <c r="H118" t="str">
        <f t="shared" si="15"/>
        <v/>
      </c>
      <c r="I118" t="str">
        <f t="shared" si="16"/>
        <v/>
      </c>
    </row>
    <row r="119" spans="6:9">
      <c r="F119" s="1" t="str">
        <f t="shared" si="13"/>
        <v/>
      </c>
      <c r="G119" s="1" t="str">
        <f t="shared" si="14"/>
        <v/>
      </c>
      <c r="H119" t="str">
        <f t="shared" si="15"/>
        <v/>
      </c>
      <c r="I119" t="str">
        <f t="shared" si="16"/>
        <v/>
      </c>
    </row>
    <row r="120" spans="6:9">
      <c r="F120" s="1" t="str">
        <f t="shared" si="13"/>
        <v/>
      </c>
      <c r="G120" s="1" t="str">
        <f t="shared" si="14"/>
        <v/>
      </c>
      <c r="H120" t="str">
        <f t="shared" si="15"/>
        <v/>
      </c>
      <c r="I120" t="str">
        <f t="shared" si="16"/>
        <v/>
      </c>
    </row>
    <row r="121" spans="6:9">
      <c r="F121" s="1" t="str">
        <f t="shared" si="13"/>
        <v/>
      </c>
      <c r="G121" s="1" t="str">
        <f t="shared" si="14"/>
        <v/>
      </c>
      <c r="H121" t="str">
        <f t="shared" si="15"/>
        <v/>
      </c>
      <c r="I121" t="str">
        <f t="shared" si="16"/>
        <v/>
      </c>
    </row>
    <row r="122" spans="6:9">
      <c r="F122" s="1" t="str">
        <f t="shared" si="13"/>
        <v/>
      </c>
      <c r="G122" s="1" t="str">
        <f t="shared" si="14"/>
        <v/>
      </c>
      <c r="H122" t="str">
        <f t="shared" si="15"/>
        <v/>
      </c>
      <c r="I122" t="str">
        <f t="shared" si="16"/>
        <v/>
      </c>
    </row>
    <row r="123" spans="6:9">
      <c r="F123" s="1" t="str">
        <f t="shared" si="13"/>
        <v/>
      </c>
      <c r="G123" s="1" t="str">
        <f t="shared" si="14"/>
        <v/>
      </c>
      <c r="H123" t="str">
        <f t="shared" si="15"/>
        <v/>
      </c>
      <c r="I123" t="str">
        <f t="shared" si="16"/>
        <v/>
      </c>
    </row>
    <row r="124" spans="6:9">
      <c r="F124" s="1" t="str">
        <f t="shared" si="13"/>
        <v/>
      </c>
      <c r="G124" s="1" t="str">
        <f t="shared" si="14"/>
        <v/>
      </c>
      <c r="H124" t="str">
        <f t="shared" si="15"/>
        <v/>
      </c>
      <c r="I124" t="str">
        <f t="shared" si="16"/>
        <v/>
      </c>
    </row>
    <row r="125" spans="6:9">
      <c r="F125" s="1" t="str">
        <f t="shared" si="13"/>
        <v/>
      </c>
      <c r="G125" s="1" t="str">
        <f t="shared" si="14"/>
        <v/>
      </c>
      <c r="H125" t="str">
        <f t="shared" si="15"/>
        <v/>
      </c>
      <c r="I125" t="str">
        <f t="shared" si="16"/>
        <v/>
      </c>
    </row>
    <row r="126" spans="6:9">
      <c r="F126" s="1" t="str">
        <f t="shared" si="13"/>
        <v/>
      </c>
      <c r="G126" s="1" t="str">
        <f t="shared" si="14"/>
        <v/>
      </c>
      <c r="H126" t="str">
        <f t="shared" si="15"/>
        <v/>
      </c>
      <c r="I126" t="str">
        <f t="shared" si="16"/>
        <v/>
      </c>
    </row>
    <row r="127" spans="6:9">
      <c r="F127" s="1" t="str">
        <f t="shared" si="13"/>
        <v/>
      </c>
      <c r="G127" s="1" t="str">
        <f t="shared" si="14"/>
        <v/>
      </c>
      <c r="H127" t="str">
        <f t="shared" si="15"/>
        <v/>
      </c>
      <c r="I127" t="str">
        <f t="shared" si="16"/>
        <v/>
      </c>
    </row>
    <row r="128" spans="6:9">
      <c r="F128" s="1" t="str">
        <f t="shared" si="13"/>
        <v/>
      </c>
      <c r="G128" s="1" t="str">
        <f t="shared" si="14"/>
        <v/>
      </c>
      <c r="H128" t="str">
        <f t="shared" si="15"/>
        <v/>
      </c>
      <c r="I128" t="str">
        <f t="shared" si="16"/>
        <v/>
      </c>
    </row>
    <row r="129" spans="6:9">
      <c r="F129" s="1" t="str">
        <f t="shared" si="13"/>
        <v/>
      </c>
      <c r="G129" s="1" t="str">
        <f t="shared" si="14"/>
        <v/>
      </c>
      <c r="H129" t="str">
        <f t="shared" si="15"/>
        <v/>
      </c>
      <c r="I129" t="str">
        <f t="shared" si="16"/>
        <v/>
      </c>
    </row>
    <row r="130" spans="6:9">
      <c r="F130" s="1" t="str">
        <f t="shared" si="13"/>
        <v/>
      </c>
      <c r="G130" s="1" t="str">
        <f t="shared" si="14"/>
        <v/>
      </c>
      <c r="H130" t="str">
        <f t="shared" si="15"/>
        <v/>
      </c>
      <c r="I130" t="str">
        <f t="shared" si="16"/>
        <v/>
      </c>
    </row>
    <row r="131" spans="6:9">
      <c r="F131" s="1" t="str">
        <f t="shared" ref="F131:F160" si="17">IF(B131&lt;&gt;"",CONCATENATE("#define TYPE_TRAME_",B131,"_",C131," ",IF(B131="CON",128,0)+D131),"")</f>
        <v/>
      </c>
      <c r="G131" s="1" t="str">
        <f t="shared" ref="G131:G160" si="18">IF(B131&lt;&gt;"",CONCATENATE("#define LG_TRAME_",B131,"_",C131," ",E131),"")</f>
        <v/>
      </c>
      <c r="H131" t="str">
        <f t="shared" ref="H131:H160" si="19">IF(B131&lt;&gt;"",CONCATENATE("case TYPE_TRAME_",B131,"_",C131,": ","curTrameLength= LG_TRAME_",B131,"_",C131," ; break;"),"")</f>
        <v/>
      </c>
      <c r="I131" t="str">
        <f t="shared" ref="I131:I160" si="20">IF(B131&lt;&gt;"",CONCATENATE("case TYPE_TRAME_",B131,"_",C131,":   ; break;"),"")</f>
        <v/>
      </c>
    </row>
    <row r="132" spans="6:9">
      <c r="F132" s="1" t="str">
        <f t="shared" si="17"/>
        <v/>
      </c>
      <c r="G132" s="1" t="str">
        <f t="shared" si="18"/>
        <v/>
      </c>
      <c r="H132" t="str">
        <f t="shared" si="19"/>
        <v/>
      </c>
      <c r="I132" t="str">
        <f t="shared" si="20"/>
        <v/>
      </c>
    </row>
    <row r="133" spans="6:9">
      <c r="F133" s="1" t="str">
        <f t="shared" si="17"/>
        <v/>
      </c>
      <c r="G133" s="1" t="str">
        <f t="shared" si="18"/>
        <v/>
      </c>
      <c r="H133" t="str">
        <f t="shared" si="19"/>
        <v/>
      </c>
      <c r="I133" t="str">
        <f t="shared" si="20"/>
        <v/>
      </c>
    </row>
    <row r="134" spans="6:9">
      <c r="F134" s="1" t="str">
        <f t="shared" si="17"/>
        <v/>
      </c>
      <c r="G134" s="1" t="str">
        <f t="shared" si="18"/>
        <v/>
      </c>
      <c r="H134" t="str">
        <f t="shared" si="19"/>
        <v/>
      </c>
      <c r="I134" t="str">
        <f t="shared" si="20"/>
        <v/>
      </c>
    </row>
    <row r="135" spans="6:9">
      <c r="F135" s="1" t="str">
        <f t="shared" si="17"/>
        <v/>
      </c>
      <c r="G135" s="1" t="str">
        <f t="shared" si="18"/>
        <v/>
      </c>
      <c r="H135" t="str">
        <f t="shared" si="19"/>
        <v/>
      </c>
      <c r="I135" t="str">
        <f t="shared" si="20"/>
        <v/>
      </c>
    </row>
    <row r="136" spans="6:9">
      <c r="F136" s="1" t="str">
        <f t="shared" si="17"/>
        <v/>
      </c>
      <c r="G136" s="1" t="str">
        <f t="shared" si="18"/>
        <v/>
      </c>
      <c r="H136" t="str">
        <f t="shared" si="19"/>
        <v/>
      </c>
      <c r="I136" t="str">
        <f t="shared" si="20"/>
        <v/>
      </c>
    </row>
    <row r="137" spans="6:9">
      <c r="F137" s="1" t="str">
        <f t="shared" si="17"/>
        <v/>
      </c>
      <c r="G137" s="1" t="str">
        <f t="shared" si="18"/>
        <v/>
      </c>
      <c r="H137" t="str">
        <f t="shared" si="19"/>
        <v/>
      </c>
      <c r="I137" t="str">
        <f t="shared" si="20"/>
        <v/>
      </c>
    </row>
    <row r="138" spans="6:9">
      <c r="F138" s="1" t="str">
        <f t="shared" si="17"/>
        <v/>
      </c>
      <c r="G138" s="1" t="str">
        <f t="shared" si="18"/>
        <v/>
      </c>
      <c r="H138" t="str">
        <f t="shared" si="19"/>
        <v/>
      </c>
      <c r="I138" t="str">
        <f t="shared" si="20"/>
        <v/>
      </c>
    </row>
    <row r="139" spans="6:9">
      <c r="F139" s="1" t="str">
        <f t="shared" si="17"/>
        <v/>
      </c>
      <c r="G139" s="1" t="str">
        <f t="shared" si="18"/>
        <v/>
      </c>
      <c r="H139" t="str">
        <f t="shared" si="19"/>
        <v/>
      </c>
      <c r="I139" t="str">
        <f t="shared" si="20"/>
        <v/>
      </c>
    </row>
    <row r="140" spans="6:9">
      <c r="F140" s="1" t="str">
        <f t="shared" si="17"/>
        <v/>
      </c>
      <c r="G140" s="1" t="str">
        <f t="shared" si="18"/>
        <v/>
      </c>
      <c r="H140" t="str">
        <f t="shared" si="19"/>
        <v/>
      </c>
      <c r="I140" t="str">
        <f t="shared" si="20"/>
        <v/>
      </c>
    </row>
    <row r="141" spans="6:9">
      <c r="F141" s="1" t="str">
        <f t="shared" si="17"/>
        <v/>
      </c>
      <c r="G141" s="1" t="str">
        <f t="shared" si="18"/>
        <v/>
      </c>
      <c r="H141" t="str">
        <f t="shared" si="19"/>
        <v/>
      </c>
      <c r="I141" t="str">
        <f t="shared" si="20"/>
        <v/>
      </c>
    </row>
    <row r="142" spans="6:9">
      <c r="F142" s="1" t="str">
        <f t="shared" si="17"/>
        <v/>
      </c>
      <c r="G142" s="1" t="str">
        <f t="shared" si="18"/>
        <v/>
      </c>
      <c r="H142" t="str">
        <f t="shared" si="19"/>
        <v/>
      </c>
      <c r="I142" t="str">
        <f t="shared" si="20"/>
        <v/>
      </c>
    </row>
    <row r="143" spans="6:9">
      <c r="F143" s="1" t="str">
        <f t="shared" si="17"/>
        <v/>
      </c>
      <c r="G143" s="1" t="str">
        <f t="shared" si="18"/>
        <v/>
      </c>
      <c r="H143" t="str">
        <f t="shared" si="19"/>
        <v/>
      </c>
      <c r="I143" t="str">
        <f t="shared" si="20"/>
        <v/>
      </c>
    </row>
    <row r="144" spans="6:9">
      <c r="F144" s="1" t="str">
        <f t="shared" si="17"/>
        <v/>
      </c>
      <c r="G144" s="1" t="str">
        <f t="shared" si="18"/>
        <v/>
      </c>
      <c r="H144" t="str">
        <f t="shared" si="19"/>
        <v/>
      </c>
      <c r="I144" t="str">
        <f t="shared" si="20"/>
        <v/>
      </c>
    </row>
    <row r="145" spans="6:9">
      <c r="F145" s="1" t="str">
        <f t="shared" si="17"/>
        <v/>
      </c>
      <c r="G145" s="1" t="str">
        <f t="shared" si="18"/>
        <v/>
      </c>
      <c r="H145" t="str">
        <f t="shared" si="19"/>
        <v/>
      </c>
      <c r="I145" t="str">
        <f t="shared" si="20"/>
        <v/>
      </c>
    </row>
    <row r="146" spans="6:9">
      <c r="F146" s="1" t="str">
        <f t="shared" si="17"/>
        <v/>
      </c>
      <c r="G146" s="1" t="str">
        <f t="shared" si="18"/>
        <v/>
      </c>
      <c r="H146" t="str">
        <f t="shared" si="19"/>
        <v/>
      </c>
      <c r="I146" t="str">
        <f t="shared" si="20"/>
        <v/>
      </c>
    </row>
    <row r="147" spans="6:9">
      <c r="F147" s="1" t="str">
        <f t="shared" si="17"/>
        <v/>
      </c>
      <c r="G147" s="1" t="str">
        <f t="shared" si="18"/>
        <v/>
      </c>
      <c r="H147" t="str">
        <f t="shared" si="19"/>
        <v/>
      </c>
      <c r="I147" t="str">
        <f t="shared" si="20"/>
        <v/>
      </c>
    </row>
    <row r="148" spans="6:9">
      <c r="F148" s="1" t="str">
        <f t="shared" si="17"/>
        <v/>
      </c>
      <c r="G148" s="1" t="str">
        <f t="shared" si="18"/>
        <v/>
      </c>
      <c r="H148" t="str">
        <f t="shared" si="19"/>
        <v/>
      </c>
      <c r="I148" t="str">
        <f t="shared" si="20"/>
        <v/>
      </c>
    </row>
    <row r="149" spans="6:9">
      <c r="F149" s="1" t="str">
        <f t="shared" si="17"/>
        <v/>
      </c>
      <c r="G149" s="1" t="str">
        <f t="shared" si="18"/>
        <v/>
      </c>
      <c r="H149" t="str">
        <f t="shared" si="19"/>
        <v/>
      </c>
      <c r="I149" t="str">
        <f t="shared" si="20"/>
        <v/>
      </c>
    </row>
    <row r="150" spans="6:9">
      <c r="F150" s="1" t="str">
        <f t="shared" si="17"/>
        <v/>
      </c>
      <c r="G150" s="1" t="str">
        <f t="shared" si="18"/>
        <v/>
      </c>
      <c r="H150" t="str">
        <f t="shared" si="19"/>
        <v/>
      </c>
      <c r="I150" t="str">
        <f t="shared" si="20"/>
        <v/>
      </c>
    </row>
    <row r="151" spans="6:9">
      <c r="F151" s="1" t="str">
        <f t="shared" si="17"/>
        <v/>
      </c>
      <c r="G151" s="1" t="str">
        <f t="shared" si="18"/>
        <v/>
      </c>
      <c r="H151" t="str">
        <f t="shared" si="19"/>
        <v/>
      </c>
      <c r="I151" t="str">
        <f t="shared" si="20"/>
        <v/>
      </c>
    </row>
    <row r="152" spans="6:9">
      <c r="F152" s="1" t="str">
        <f t="shared" si="17"/>
        <v/>
      </c>
      <c r="G152" s="1" t="str">
        <f t="shared" si="18"/>
        <v/>
      </c>
      <c r="H152" t="str">
        <f t="shared" si="19"/>
        <v/>
      </c>
      <c r="I152" t="str">
        <f t="shared" si="20"/>
        <v/>
      </c>
    </row>
    <row r="153" spans="6:9">
      <c r="F153" s="1" t="str">
        <f t="shared" si="17"/>
        <v/>
      </c>
      <c r="G153" s="1" t="str">
        <f t="shared" si="18"/>
        <v/>
      </c>
      <c r="H153" t="str">
        <f t="shared" si="19"/>
        <v/>
      </c>
      <c r="I153" t="str">
        <f t="shared" si="20"/>
        <v/>
      </c>
    </row>
    <row r="154" spans="6:9">
      <c r="F154" s="1" t="str">
        <f t="shared" si="17"/>
        <v/>
      </c>
      <c r="G154" s="1" t="str">
        <f t="shared" si="18"/>
        <v/>
      </c>
      <c r="H154" t="str">
        <f t="shared" si="19"/>
        <v/>
      </c>
      <c r="I154" t="str">
        <f t="shared" si="20"/>
        <v/>
      </c>
    </row>
    <row r="155" spans="6:9">
      <c r="F155" s="1" t="str">
        <f t="shared" si="17"/>
        <v/>
      </c>
      <c r="G155" s="1" t="str">
        <f t="shared" si="18"/>
        <v/>
      </c>
      <c r="H155" t="str">
        <f t="shared" si="19"/>
        <v/>
      </c>
      <c r="I155" t="str">
        <f t="shared" si="20"/>
        <v/>
      </c>
    </row>
    <row r="156" spans="6:9">
      <c r="F156" s="1" t="str">
        <f t="shared" si="17"/>
        <v/>
      </c>
      <c r="G156" s="1" t="str">
        <f t="shared" si="18"/>
        <v/>
      </c>
      <c r="H156" t="str">
        <f t="shared" si="19"/>
        <v/>
      </c>
      <c r="I156" t="str">
        <f t="shared" si="20"/>
        <v/>
      </c>
    </row>
    <row r="157" spans="6:9">
      <c r="F157" s="1" t="str">
        <f t="shared" si="17"/>
        <v/>
      </c>
      <c r="G157" s="1" t="str">
        <f t="shared" si="18"/>
        <v/>
      </c>
      <c r="H157" t="str">
        <f t="shared" si="19"/>
        <v/>
      </c>
      <c r="I157" t="str">
        <f t="shared" si="20"/>
        <v/>
      </c>
    </row>
    <row r="158" spans="6:9">
      <c r="F158" s="1" t="str">
        <f t="shared" si="17"/>
        <v/>
      </c>
      <c r="G158" s="1" t="str">
        <f t="shared" si="18"/>
        <v/>
      </c>
      <c r="H158" t="str">
        <f t="shared" si="19"/>
        <v/>
      </c>
      <c r="I158" t="str">
        <f t="shared" si="20"/>
        <v/>
      </c>
    </row>
    <row r="159" spans="6:9">
      <c r="F159" s="1" t="str">
        <f t="shared" si="17"/>
        <v/>
      </c>
      <c r="G159" s="1" t="str">
        <f t="shared" si="18"/>
        <v/>
      </c>
      <c r="H159" t="str">
        <f t="shared" si="19"/>
        <v/>
      </c>
      <c r="I159" t="str">
        <f t="shared" si="20"/>
        <v/>
      </c>
    </row>
    <row r="160" spans="6:9">
      <c r="F160" s="1" t="str">
        <f t="shared" si="17"/>
        <v/>
      </c>
      <c r="G160" s="1" t="str">
        <f t="shared" si="18"/>
        <v/>
      </c>
      <c r="H160" t="str">
        <f t="shared" si="19"/>
        <v/>
      </c>
      <c r="I160" t="str">
        <f t="shared" si="20"/>
        <v/>
      </c>
    </row>
    <row r="161" spans="6:9">
      <c r="F161" s="1" t="str">
        <f t="shared" ref="F161:F188" si="21">IF(B178&lt;&gt;"",CONCATENATE("#define TYPE_TRAME_",B178,"_",C178," ",IF(B178="CON",128,0)+D178),"")</f>
        <v/>
      </c>
      <c r="G161" s="1" t="str">
        <f t="shared" ref="G161:G188" si="22">IF(B178&lt;&gt;"",CONCATENATE("#define LG_TRAME_",B178,"_",C178," ",E178),"")</f>
        <v/>
      </c>
      <c r="H161" t="str">
        <f t="shared" ref="H161:H188" si="23">IF(B178&lt;&gt;"",CONCATENATE("case TYPE_TRAME_",B178,"_",C178,": ","curTrameLength= LG_TRAME_",B178,"_",C178," ; break;"),"")</f>
        <v/>
      </c>
      <c r="I161" t="str">
        <f t="shared" ref="I161:I188" si="24">IF(B178&lt;&gt;"",CONCATENATE("case TYPE_TRAME_",B178,"_",C178,":   ; break;"),"")</f>
        <v/>
      </c>
    </row>
    <row r="162" spans="6:9">
      <c r="F162" s="1" t="str">
        <f t="shared" si="21"/>
        <v/>
      </c>
      <c r="G162" s="1" t="str">
        <f t="shared" si="22"/>
        <v/>
      </c>
      <c r="H162" t="str">
        <f t="shared" si="23"/>
        <v/>
      </c>
      <c r="I162" t="str">
        <f t="shared" si="24"/>
        <v/>
      </c>
    </row>
    <row r="163" spans="6:9">
      <c r="F163" s="1" t="str">
        <f t="shared" si="21"/>
        <v/>
      </c>
      <c r="G163" s="1" t="str">
        <f t="shared" si="22"/>
        <v/>
      </c>
      <c r="H163" t="str">
        <f t="shared" si="23"/>
        <v/>
      </c>
      <c r="I163" t="str">
        <f t="shared" si="24"/>
        <v/>
      </c>
    </row>
    <row r="164" spans="6:9">
      <c r="F164" s="1" t="str">
        <f t="shared" si="21"/>
        <v/>
      </c>
      <c r="G164" s="1" t="str">
        <f t="shared" si="22"/>
        <v/>
      </c>
      <c r="H164" t="str">
        <f t="shared" si="23"/>
        <v/>
      </c>
      <c r="I164" t="str">
        <f t="shared" si="24"/>
        <v/>
      </c>
    </row>
    <row r="165" spans="6:9">
      <c r="F165" s="1" t="str">
        <f t="shared" si="21"/>
        <v/>
      </c>
      <c r="G165" s="1" t="str">
        <f t="shared" si="22"/>
        <v/>
      </c>
      <c r="H165" t="str">
        <f t="shared" si="23"/>
        <v/>
      </c>
      <c r="I165" t="str">
        <f t="shared" si="24"/>
        <v/>
      </c>
    </row>
    <row r="166" spans="6:9">
      <c r="F166" s="1" t="str">
        <f t="shared" si="21"/>
        <v/>
      </c>
      <c r="G166" s="1" t="str">
        <f t="shared" si="22"/>
        <v/>
      </c>
      <c r="H166" t="str">
        <f t="shared" si="23"/>
        <v/>
      </c>
      <c r="I166" t="str">
        <f t="shared" si="24"/>
        <v/>
      </c>
    </row>
    <row r="167" spans="6:9">
      <c r="F167" s="1" t="str">
        <f t="shared" si="21"/>
        <v/>
      </c>
      <c r="G167" s="1" t="str">
        <f t="shared" si="22"/>
        <v/>
      </c>
      <c r="H167" t="str">
        <f t="shared" si="23"/>
        <v/>
      </c>
      <c r="I167" t="str">
        <f t="shared" si="24"/>
        <v/>
      </c>
    </row>
    <row r="168" spans="6:9">
      <c r="F168" s="1" t="str">
        <f t="shared" si="21"/>
        <v/>
      </c>
      <c r="G168" s="1" t="str">
        <f t="shared" si="22"/>
        <v/>
      </c>
      <c r="H168" t="str">
        <f t="shared" si="23"/>
        <v/>
      </c>
      <c r="I168" t="str">
        <f t="shared" si="24"/>
        <v/>
      </c>
    </row>
    <row r="169" spans="6:9">
      <c r="F169" s="1" t="str">
        <f t="shared" si="21"/>
        <v/>
      </c>
      <c r="G169" s="1" t="str">
        <f t="shared" si="22"/>
        <v/>
      </c>
      <c r="H169" t="str">
        <f t="shared" si="23"/>
        <v/>
      </c>
      <c r="I169" t="str">
        <f t="shared" si="24"/>
        <v/>
      </c>
    </row>
    <row r="170" spans="6:9">
      <c r="F170" s="1" t="str">
        <f t="shared" si="21"/>
        <v/>
      </c>
      <c r="G170" s="1" t="str">
        <f t="shared" si="22"/>
        <v/>
      </c>
      <c r="H170" t="str">
        <f t="shared" si="23"/>
        <v/>
      </c>
      <c r="I170" t="str">
        <f t="shared" si="24"/>
        <v/>
      </c>
    </row>
    <row r="171" spans="6:9">
      <c r="F171" s="1" t="str">
        <f t="shared" si="21"/>
        <v/>
      </c>
      <c r="G171" s="1" t="str">
        <f t="shared" si="22"/>
        <v/>
      </c>
      <c r="H171" t="str">
        <f t="shared" si="23"/>
        <v/>
      </c>
      <c r="I171" t="str">
        <f t="shared" si="24"/>
        <v/>
      </c>
    </row>
    <row r="172" spans="6:9">
      <c r="F172" s="1" t="str">
        <f t="shared" si="21"/>
        <v/>
      </c>
      <c r="G172" s="1" t="str">
        <f t="shared" si="22"/>
        <v/>
      </c>
      <c r="H172" t="str">
        <f t="shared" si="23"/>
        <v/>
      </c>
      <c r="I172" t="str">
        <f t="shared" si="24"/>
        <v/>
      </c>
    </row>
    <row r="173" spans="6:9">
      <c r="F173" s="1" t="str">
        <f t="shared" si="21"/>
        <v/>
      </c>
      <c r="G173" s="1" t="str">
        <f t="shared" si="22"/>
        <v/>
      </c>
      <c r="H173" t="str">
        <f t="shared" si="23"/>
        <v/>
      </c>
      <c r="I173" t="str">
        <f t="shared" si="24"/>
        <v/>
      </c>
    </row>
    <row r="174" spans="6:9">
      <c r="F174" s="1" t="str">
        <f t="shared" si="21"/>
        <v/>
      </c>
      <c r="G174" s="1" t="str">
        <f t="shared" si="22"/>
        <v/>
      </c>
      <c r="H174" t="str">
        <f t="shared" si="23"/>
        <v/>
      </c>
      <c r="I174" t="str">
        <f t="shared" si="24"/>
        <v/>
      </c>
    </row>
    <row r="175" spans="6:9">
      <c r="F175" s="1" t="str">
        <f t="shared" si="21"/>
        <v/>
      </c>
      <c r="G175" s="1" t="str">
        <f t="shared" si="22"/>
        <v/>
      </c>
      <c r="H175" t="str">
        <f t="shared" si="23"/>
        <v/>
      </c>
      <c r="I175" t="str">
        <f t="shared" si="24"/>
        <v/>
      </c>
    </row>
    <row r="176" spans="6:9">
      <c r="F176" s="1" t="str">
        <f t="shared" si="21"/>
        <v/>
      </c>
      <c r="G176" s="1" t="str">
        <f t="shared" si="22"/>
        <v/>
      </c>
      <c r="H176" t="str">
        <f t="shared" si="23"/>
        <v/>
      </c>
      <c r="I176" t="str">
        <f t="shared" si="24"/>
        <v/>
      </c>
    </row>
    <row r="177" spans="6:9">
      <c r="F177" s="1" t="str">
        <f t="shared" si="21"/>
        <v/>
      </c>
      <c r="G177" s="1" t="str">
        <f t="shared" si="22"/>
        <v/>
      </c>
      <c r="H177" t="str">
        <f t="shared" si="23"/>
        <v/>
      </c>
      <c r="I177" t="str">
        <f t="shared" si="24"/>
        <v/>
      </c>
    </row>
    <row r="178" spans="6:9">
      <c r="F178" s="1" t="str">
        <f t="shared" si="21"/>
        <v/>
      </c>
      <c r="G178" s="1" t="str">
        <f t="shared" si="22"/>
        <v/>
      </c>
      <c r="H178" t="str">
        <f t="shared" si="23"/>
        <v/>
      </c>
      <c r="I178" t="str">
        <f t="shared" si="24"/>
        <v/>
      </c>
    </row>
    <row r="179" spans="6:9">
      <c r="F179" s="1" t="str">
        <f t="shared" si="21"/>
        <v/>
      </c>
      <c r="G179" s="1" t="str">
        <f t="shared" si="22"/>
        <v/>
      </c>
      <c r="H179" t="str">
        <f t="shared" si="23"/>
        <v/>
      </c>
      <c r="I179" t="str">
        <f t="shared" si="24"/>
        <v/>
      </c>
    </row>
    <row r="180" spans="6:9">
      <c r="F180" s="1" t="str">
        <f t="shared" si="21"/>
        <v/>
      </c>
      <c r="G180" s="1" t="str">
        <f t="shared" si="22"/>
        <v/>
      </c>
      <c r="H180" t="str">
        <f t="shared" si="23"/>
        <v/>
      </c>
      <c r="I180" t="str">
        <f t="shared" si="24"/>
        <v/>
      </c>
    </row>
    <row r="181" spans="6:9">
      <c r="F181" s="1" t="str">
        <f t="shared" si="21"/>
        <v/>
      </c>
      <c r="G181" s="1" t="str">
        <f t="shared" si="22"/>
        <v/>
      </c>
      <c r="H181" t="str">
        <f t="shared" si="23"/>
        <v/>
      </c>
      <c r="I181" t="str">
        <f t="shared" si="24"/>
        <v/>
      </c>
    </row>
    <row r="182" spans="6:9">
      <c r="F182" s="1" t="str">
        <f t="shared" si="21"/>
        <v/>
      </c>
      <c r="G182" s="1" t="str">
        <f t="shared" si="22"/>
        <v/>
      </c>
      <c r="H182" t="str">
        <f t="shared" si="23"/>
        <v/>
      </c>
      <c r="I182" t="str">
        <f t="shared" si="24"/>
        <v/>
      </c>
    </row>
    <row r="183" spans="6:9">
      <c r="F183" s="1" t="str">
        <f t="shared" si="21"/>
        <v/>
      </c>
      <c r="G183" s="1" t="str">
        <f t="shared" si="22"/>
        <v/>
      </c>
      <c r="H183" t="str">
        <f t="shared" si="23"/>
        <v/>
      </c>
      <c r="I183" t="str">
        <f t="shared" si="24"/>
        <v/>
      </c>
    </row>
    <row r="184" spans="6:9">
      <c r="F184" s="1" t="str">
        <f t="shared" si="21"/>
        <v/>
      </c>
      <c r="G184" s="1" t="str">
        <f t="shared" si="22"/>
        <v/>
      </c>
      <c r="H184" t="str">
        <f t="shared" si="23"/>
        <v/>
      </c>
      <c r="I184" t="str">
        <f t="shared" si="24"/>
        <v/>
      </c>
    </row>
    <row r="185" spans="6:9">
      <c r="F185" s="1" t="str">
        <f t="shared" si="21"/>
        <v/>
      </c>
      <c r="G185" s="1" t="str">
        <f t="shared" si="22"/>
        <v/>
      </c>
      <c r="H185" t="str">
        <f t="shared" si="23"/>
        <v/>
      </c>
      <c r="I185" t="str">
        <f t="shared" si="24"/>
        <v/>
      </c>
    </row>
    <row r="186" spans="6:9">
      <c r="F186" s="1" t="str">
        <f t="shared" si="21"/>
        <v/>
      </c>
      <c r="G186" s="1" t="str">
        <f t="shared" si="22"/>
        <v/>
      </c>
      <c r="H186" t="str">
        <f t="shared" si="23"/>
        <v/>
      </c>
      <c r="I186" t="str">
        <f t="shared" si="24"/>
        <v/>
      </c>
    </row>
    <row r="187" spans="6:9">
      <c r="F187" s="1" t="str">
        <f t="shared" si="21"/>
        <v/>
      </c>
      <c r="G187" s="1" t="str">
        <f t="shared" si="22"/>
        <v/>
      </c>
      <c r="H187" t="str">
        <f t="shared" si="23"/>
        <v/>
      </c>
      <c r="I187" t="str">
        <f t="shared" si="24"/>
        <v/>
      </c>
    </row>
    <row r="188" spans="6:9">
      <c r="F188" s="1" t="str">
        <f t="shared" si="21"/>
        <v/>
      </c>
      <c r="G188" s="1" t="str">
        <f t="shared" si="22"/>
        <v/>
      </c>
      <c r="H188" t="str">
        <f t="shared" si="23"/>
        <v/>
      </c>
      <c r="I188" t="str">
        <f t="shared" si="24"/>
        <v/>
      </c>
    </row>
  </sheetData>
  <sortState ref="A2:I74">
    <sortCondition ref="C2:C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24" workbookViewId="0">
      <selection activeCell="C43" sqref="C43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27</v>
      </c>
      <c r="B1" s="5" t="s">
        <v>28</v>
      </c>
      <c r="C1" s="5" t="s">
        <v>6</v>
      </c>
      <c r="D1" s="5" t="s">
        <v>31</v>
      </c>
      <c r="E1" s="5" t="s">
        <v>36</v>
      </c>
      <c r="G1" s="5" t="s">
        <v>32</v>
      </c>
      <c r="H1" s="5" t="s">
        <v>33</v>
      </c>
      <c r="I1" s="5" t="s">
        <v>34</v>
      </c>
      <c r="J1" s="5" t="s">
        <v>35</v>
      </c>
    </row>
    <row r="2" spans="1:10">
      <c r="A2" t="s">
        <v>29</v>
      </c>
      <c r="B2">
        <v>0</v>
      </c>
      <c r="C2" t="s">
        <v>45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29</v>
      </c>
      <c r="B3">
        <v>1</v>
      </c>
      <c r="C3" t="s">
        <v>48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ACC_CENTRIFUGE PORTAbits.RA1</v>
      </c>
      <c r="H3" t="str">
        <f t="shared" ref="H3:H64" si="5">IF(C3&lt;&gt;"",CONCATENATE("TRIS",A3,"bits.","R",A3,B3,"=",D3,"; //",C3),"")</f>
        <v>TRISAbits.RA1=1; //ACC_CENTRIFUGE</v>
      </c>
      <c r="I3" t="str">
        <f t="shared" ref="I3:I64" si="6">IF(E3&lt;&gt;"",CONCATENATE("ANSEL",A3,"bits.","ANS",A3,B3,"=",D3,"; //",C3),"")</f>
        <v>ANSELAbits.ANSA1=1; //ACC_CENTRIFUGE</v>
      </c>
      <c r="J3" t="str">
        <f t="shared" ref="J3:J64" si="7">IF(E3&lt;&gt;"",CONCATENATE("#define CH_",C3," ADC_CH",E3),"")</f>
        <v>#define CH_ACC_CENTRIFUGE ADC_CH1</v>
      </c>
    </row>
    <row r="4" spans="1:10">
      <c r="A4" t="s">
        <v>29</v>
      </c>
      <c r="B4">
        <v>2</v>
      </c>
      <c r="C4" t="s">
        <v>67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29</v>
      </c>
      <c r="B5">
        <v>3</v>
      </c>
      <c r="C5" t="s">
        <v>68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29</v>
      </c>
      <c r="B6">
        <v>4</v>
      </c>
      <c r="C6" t="s">
        <v>30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29</v>
      </c>
      <c r="B7">
        <v>5</v>
      </c>
      <c r="C7" t="s">
        <v>47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29</v>
      </c>
      <c r="B8">
        <v>6</v>
      </c>
      <c r="C8" t="s">
        <v>64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29</v>
      </c>
      <c r="B9" s="12">
        <v>7</v>
      </c>
      <c r="C9" s="12" t="s">
        <v>40</v>
      </c>
      <c r="D9" s="12">
        <v>0</v>
      </c>
      <c r="G9" s="12" t="str">
        <f t="shared" ref="G9:G12" si="8">IF(C9&lt;&gt;"",CONCATENATE("#define ",C9," ",IF(D9=0,"LAT","PORT"),A9,"bits.",IF(D9=0,"LAT","R"),A9,B9),"")</f>
        <v>#define LED_CENTRE_ORANGE LATAbits.LATA7</v>
      </c>
      <c r="H9" s="12" t="str">
        <f t="shared" ref="H9:H12" si="9">IF(C9&lt;&gt;"",CONCATENATE("TRIS",A9,"bits.","R",A9,B9,"=",D9,"; //",C9),"")</f>
        <v>TRISAbits.RA7=0; //LED_CENTRE_ORANGE</v>
      </c>
      <c r="I9" s="12" t="str">
        <f t="shared" ref="I9:I12" si="10">IF(E9&lt;&gt;"",CONCATENATE("ANSEL",A9,"bits.","ANS",A9,B9,"=",D9,"; //",C9),"")</f>
        <v/>
      </c>
      <c r="J9" s="12" t="str">
        <f t="shared" ref="J9:J12" si="11">IF(E9&lt;&gt;"",CONCATENATE("#define CH_",C9," ADC_CH",E9),"")</f>
        <v/>
      </c>
    </row>
    <row r="10" spans="1:10" s="12" customFormat="1">
      <c r="A10" s="12" t="s">
        <v>63</v>
      </c>
      <c r="B10" s="12">
        <v>0</v>
      </c>
      <c r="C10" s="12" t="s">
        <v>65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63</v>
      </c>
      <c r="B11" s="12">
        <v>1</v>
      </c>
      <c r="C11" s="12" t="s">
        <v>74</v>
      </c>
      <c r="D11" s="12">
        <v>1</v>
      </c>
      <c r="G11" s="12" t="str">
        <f t="shared" si="8"/>
        <v>#define SENS_G PORTBbits.RB1</v>
      </c>
      <c r="H11" s="12" t="str">
        <f t="shared" si="9"/>
        <v>TRISBbits.RB1=1; //SENS_G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63</v>
      </c>
      <c r="B12" s="12">
        <v>2</v>
      </c>
      <c r="C12" s="12" t="s">
        <v>75</v>
      </c>
      <c r="D12" s="12">
        <v>1</v>
      </c>
      <c r="G12" s="12" t="str">
        <f t="shared" si="8"/>
        <v>#define SENS_D PORTBbits.RB2</v>
      </c>
      <c r="H12" s="12" t="str">
        <f t="shared" si="9"/>
        <v>TRISBbits.RB2=1; //SENS_D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63</v>
      </c>
      <c r="B13" s="12">
        <v>3</v>
      </c>
      <c r="C13" t="s">
        <v>39</v>
      </c>
      <c r="D13">
        <v>0</v>
      </c>
      <c r="G13" s="12" t="str">
        <f t="shared" ref="G13:G16" si="12">IF(C13&lt;&gt;"",CONCATENATE("#define ",C13," ",IF(D13=0,"LAT","PORT"),A13,"bits.",IF(D13=0,"LAT","R"),A13,B13),"")</f>
        <v>#define LED_GAUCHE LATBbits.LATB3</v>
      </c>
      <c r="H13" s="12" t="str">
        <f t="shared" ref="H13:H16" si="13">IF(C13&lt;&gt;"",CONCATENATE("TRIS",A13,"bits.","R",A13,B13,"=",D13,"; //",C13),"")</f>
        <v>TRISBbits.RB3=0; //LED_GAUCHE</v>
      </c>
      <c r="I13" s="12" t="str">
        <f t="shared" ref="I13:I16" si="14">IF(E13&lt;&gt;"",CONCATENATE("ANSEL",A13,"bits.","ANS",A13,B13,"=",D13,"; //",C13),"")</f>
        <v/>
      </c>
      <c r="J13" s="12" t="str">
        <f t="shared" ref="J13:J16" si="15">IF(E13&lt;&gt;"",CONCATENATE("#define CH_",C13," ADC_CH",E13),"")</f>
        <v/>
      </c>
    </row>
    <row r="14" spans="1:10">
      <c r="A14" t="s">
        <v>63</v>
      </c>
      <c r="B14">
        <v>4</v>
      </c>
      <c r="C14" t="s">
        <v>38</v>
      </c>
      <c r="D14">
        <v>0</v>
      </c>
      <c r="G14" s="12" t="str">
        <f t="shared" si="12"/>
        <v>#define LED_DROITE LATBbits.LATB4</v>
      </c>
      <c r="H14" s="12" t="str">
        <f t="shared" si="13"/>
        <v>TRISBbits.RB4=0; //LED_DROITE</v>
      </c>
      <c r="I14" s="12" t="str">
        <f t="shared" si="14"/>
        <v/>
      </c>
      <c r="J14" s="12" t="str">
        <f t="shared" si="15"/>
        <v/>
      </c>
    </row>
    <row r="15" spans="1:10">
      <c r="A15" t="s">
        <v>63</v>
      </c>
      <c r="B15">
        <v>5</v>
      </c>
      <c r="C15" t="s">
        <v>72</v>
      </c>
      <c r="D15">
        <v>1</v>
      </c>
      <c r="G15" s="12" t="str">
        <f t="shared" si="12"/>
        <v>#define CODEUR_GAUCHE PORTBbits.RB5</v>
      </c>
      <c r="H15" s="12" t="str">
        <f t="shared" si="13"/>
        <v>TRISBbits.RB5=1; //CODEUR_GAUCHE</v>
      </c>
      <c r="I15" s="12" t="str">
        <f t="shared" si="14"/>
        <v/>
      </c>
      <c r="J15" s="12" t="str">
        <f t="shared" si="15"/>
        <v/>
      </c>
    </row>
    <row r="16" spans="1:10">
      <c r="A16" t="s">
        <v>63</v>
      </c>
      <c r="B16">
        <v>6</v>
      </c>
      <c r="C16" t="s">
        <v>57</v>
      </c>
      <c r="D16">
        <v>1</v>
      </c>
      <c r="G16" s="12" t="str">
        <f t="shared" si="12"/>
        <v>#define PATTE_PGC PORTBbits.RB6</v>
      </c>
      <c r="H16" s="12" t="str">
        <f t="shared" si="13"/>
        <v>TRISBbits.RB6=1; //PATTE_PGC</v>
      </c>
      <c r="I16" s="12" t="str">
        <f t="shared" si="14"/>
        <v/>
      </c>
      <c r="J16" s="12" t="str">
        <f t="shared" si="15"/>
        <v/>
      </c>
    </row>
    <row r="17" spans="1:10">
      <c r="A17" t="s">
        <v>63</v>
      </c>
      <c r="B17">
        <v>7</v>
      </c>
      <c r="C17" t="s">
        <v>56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61</v>
      </c>
      <c r="B18">
        <v>0</v>
      </c>
      <c r="C18" t="s">
        <v>73</v>
      </c>
      <c r="D18">
        <v>1</v>
      </c>
      <c r="G18" t="str">
        <f t="shared" si="4"/>
        <v>#define CODEUR_DROITE PORTCbits.RC0</v>
      </c>
      <c r="H18" t="str">
        <f t="shared" si="5"/>
        <v>TRISCbits.RC0=1; //CODEUR_DROITE</v>
      </c>
      <c r="I18" t="str">
        <f t="shared" si="6"/>
        <v/>
      </c>
      <c r="J18" t="str">
        <f t="shared" si="7"/>
        <v/>
      </c>
    </row>
    <row r="19" spans="1:10">
      <c r="A19" t="s">
        <v>61</v>
      </c>
      <c r="B19">
        <v>1</v>
      </c>
      <c r="C19" t="s">
        <v>42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61</v>
      </c>
      <c r="B20">
        <v>2</v>
      </c>
      <c r="C20" t="s">
        <v>43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61</v>
      </c>
      <c r="B21">
        <v>3</v>
      </c>
      <c r="C21" t="s">
        <v>44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61</v>
      </c>
      <c r="B22">
        <v>4</v>
      </c>
      <c r="C22" t="s">
        <v>41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61</v>
      </c>
      <c r="B23">
        <v>5</v>
      </c>
      <c r="C23" t="s">
        <v>37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61</v>
      </c>
      <c r="B24">
        <v>6</v>
      </c>
      <c r="C24" t="s">
        <v>52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61</v>
      </c>
      <c r="B25">
        <v>7</v>
      </c>
      <c r="C25" t="s">
        <v>50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62</v>
      </c>
      <c r="B26">
        <v>0</v>
      </c>
      <c r="C26" t="s">
        <v>71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62</v>
      </c>
      <c r="B27">
        <v>1</v>
      </c>
      <c r="C27" t="s">
        <v>70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62</v>
      </c>
      <c r="B28">
        <v>2</v>
      </c>
      <c r="C28" t="s">
        <v>55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62</v>
      </c>
      <c r="B29">
        <v>3</v>
      </c>
      <c r="C29" t="s">
        <v>54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62</v>
      </c>
      <c r="B30">
        <v>4</v>
      </c>
      <c r="C30" t="s">
        <v>66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62</v>
      </c>
      <c r="B31">
        <v>5</v>
      </c>
      <c r="C31" t="s">
        <v>58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62</v>
      </c>
      <c r="B32">
        <v>6</v>
      </c>
      <c r="C32" t="s">
        <v>53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62</v>
      </c>
      <c r="B33">
        <v>7</v>
      </c>
      <c r="C33" t="s">
        <v>51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60</v>
      </c>
      <c r="B34">
        <v>0</v>
      </c>
      <c r="C34" t="s">
        <v>59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60</v>
      </c>
      <c r="B35">
        <v>1</v>
      </c>
      <c r="C35" t="s">
        <v>49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60</v>
      </c>
      <c r="B36">
        <v>2</v>
      </c>
      <c r="C36" t="s">
        <v>46</v>
      </c>
      <c r="D36">
        <v>1</v>
      </c>
      <c r="E36">
        <v>7</v>
      </c>
      <c r="G36" t="str">
        <f t="shared" si="4"/>
        <v>#define ACC_X PORTEbits.RE2</v>
      </c>
      <c r="H36" t="str">
        <f t="shared" si="5"/>
        <v>TRISEbits.RE2=1; //ACC_X</v>
      </c>
      <c r="I36" t="str">
        <f t="shared" si="6"/>
        <v>ANSELEbits.ANSE2=1; //ACC_X</v>
      </c>
      <c r="J36" t="str">
        <f t="shared" si="7"/>
        <v>#define CH_ACC_X ADC_CH7</v>
      </c>
    </row>
    <row r="37" spans="1:10">
      <c r="A37" t="s">
        <v>60</v>
      </c>
      <c r="B37">
        <v>3</v>
      </c>
      <c r="C37" t="s">
        <v>69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6">IF(C65&lt;&gt;"",CONCATENATE("#define ",C65," ",IF(D65=1,"LAT","PORT"),A65,"bits.",IF(D65=1,"LAT","R"),A65,B65),"")</f>
        <v/>
      </c>
      <c r="H65" t="str">
        <f t="shared" ref="H65:H91" si="17">IF(C65&lt;&gt;"",CONCATENATE("TRIS",A65,"bits.","R",A65,B65,"=",D65,"; //",C65),"")</f>
        <v/>
      </c>
      <c r="I65" t="str">
        <f t="shared" ref="I65:I72" si="18">IF(E65&lt;&gt;"",CONCATENATE("ANSEL",A65,"bits.","ANS",A65,B65,"=",D65,"; //",C65),"")</f>
        <v/>
      </c>
      <c r="J65" t="str">
        <f t="shared" ref="J65:J72" si="19">IF(E65&lt;&gt;"",CONCATENATE("#define CH_",C65," ADC_CH",E65),"")</f>
        <v/>
      </c>
    </row>
    <row r="66" spans="7:10">
      <c r="G66" t="str">
        <f t="shared" si="16"/>
        <v/>
      </c>
      <c r="H66" t="str">
        <f t="shared" si="17"/>
        <v/>
      </c>
      <c r="I66" t="str">
        <f t="shared" si="18"/>
        <v/>
      </c>
      <c r="J66" t="str">
        <f t="shared" si="19"/>
        <v/>
      </c>
    </row>
    <row r="67" spans="7:10">
      <c r="G67" t="str">
        <f t="shared" si="16"/>
        <v/>
      </c>
      <c r="H67" t="str">
        <f t="shared" si="17"/>
        <v/>
      </c>
      <c r="I67" t="str">
        <f t="shared" si="18"/>
        <v/>
      </c>
      <c r="J67" t="str">
        <f t="shared" si="19"/>
        <v/>
      </c>
    </row>
    <row r="68" spans="7:10"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7:10"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7:10"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7:10"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7:10"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7:10">
      <c r="G73" t="str">
        <f t="shared" si="16"/>
        <v/>
      </c>
      <c r="H73" t="str">
        <f t="shared" si="17"/>
        <v/>
      </c>
      <c r="I73" t="str">
        <f t="shared" ref="I73:I91" si="20">IF(E73&lt;&gt;"",CONCATENATE("ANSEL",A73,"bits.","ANS",A73,B73,"=",D73,"; //",C73),"")</f>
        <v/>
      </c>
      <c r="J73" t="str">
        <f t="shared" ref="J73:J91" si="21">IF(E73&lt;&gt;"",CONCATENATE("#define CH_",C73," ADC_CH",E73),"")</f>
        <v/>
      </c>
    </row>
    <row r="74" spans="7:10">
      <c r="G74" t="str">
        <f t="shared" si="16"/>
        <v/>
      </c>
      <c r="H74" t="str">
        <f t="shared" si="17"/>
        <v/>
      </c>
      <c r="I74" t="str">
        <f t="shared" si="20"/>
        <v/>
      </c>
      <c r="J74" t="str">
        <f t="shared" si="21"/>
        <v/>
      </c>
    </row>
    <row r="75" spans="7:10">
      <c r="G75" t="str">
        <f t="shared" si="16"/>
        <v/>
      </c>
      <c r="H75" t="str">
        <f t="shared" si="17"/>
        <v/>
      </c>
      <c r="I75" t="str">
        <f t="shared" si="20"/>
        <v/>
      </c>
      <c r="J75" t="str">
        <f t="shared" si="21"/>
        <v/>
      </c>
    </row>
    <row r="76" spans="7:10">
      <c r="G76" t="str">
        <f t="shared" si="16"/>
        <v/>
      </c>
      <c r="H76" t="str">
        <f t="shared" si="17"/>
        <v/>
      </c>
      <c r="I76" t="str">
        <f t="shared" si="20"/>
        <v/>
      </c>
      <c r="J76" t="str">
        <f t="shared" si="21"/>
        <v/>
      </c>
    </row>
    <row r="77" spans="7:10">
      <c r="G77" t="str">
        <f t="shared" si="16"/>
        <v/>
      </c>
      <c r="H77" t="str">
        <f t="shared" si="17"/>
        <v/>
      </c>
      <c r="I77" t="str">
        <f t="shared" si="20"/>
        <v/>
      </c>
      <c r="J77" t="str">
        <f t="shared" si="21"/>
        <v/>
      </c>
    </row>
    <row r="78" spans="7:10">
      <c r="G78" t="str">
        <f t="shared" si="16"/>
        <v/>
      </c>
      <c r="H78" t="str">
        <f t="shared" si="17"/>
        <v/>
      </c>
      <c r="I78" t="str">
        <f t="shared" si="20"/>
        <v/>
      </c>
      <c r="J78" t="str">
        <f t="shared" si="21"/>
        <v/>
      </c>
    </row>
    <row r="79" spans="7:10">
      <c r="G79" t="str">
        <f t="shared" si="16"/>
        <v/>
      </c>
      <c r="H79" t="str">
        <f t="shared" si="17"/>
        <v/>
      </c>
      <c r="I79" t="str">
        <f t="shared" si="20"/>
        <v/>
      </c>
      <c r="J79" t="str">
        <f t="shared" si="21"/>
        <v/>
      </c>
    </row>
    <row r="80" spans="7:10">
      <c r="G80" t="str">
        <f t="shared" si="16"/>
        <v/>
      </c>
      <c r="H80" t="str">
        <f t="shared" si="17"/>
        <v/>
      </c>
      <c r="I80" t="str">
        <f t="shared" si="20"/>
        <v/>
      </c>
      <c r="J80" t="str">
        <f t="shared" si="21"/>
        <v/>
      </c>
    </row>
    <row r="81" spans="7:10">
      <c r="G81" t="str">
        <f t="shared" si="16"/>
        <v/>
      </c>
      <c r="H81" t="str">
        <f t="shared" si="17"/>
        <v/>
      </c>
      <c r="I81" t="str">
        <f t="shared" si="20"/>
        <v/>
      </c>
      <c r="J81" t="str">
        <f t="shared" si="21"/>
        <v/>
      </c>
    </row>
    <row r="82" spans="7:10">
      <c r="G82" t="str">
        <f t="shared" si="16"/>
        <v/>
      </c>
      <c r="H82" t="str">
        <f t="shared" si="17"/>
        <v/>
      </c>
      <c r="I82" t="str">
        <f t="shared" si="20"/>
        <v/>
      </c>
      <c r="J82" t="str">
        <f t="shared" si="21"/>
        <v/>
      </c>
    </row>
    <row r="83" spans="7:10">
      <c r="G83" t="str">
        <f t="shared" si="16"/>
        <v/>
      </c>
      <c r="H83" t="str">
        <f t="shared" si="17"/>
        <v/>
      </c>
      <c r="I83" t="str">
        <f t="shared" si="20"/>
        <v/>
      </c>
      <c r="J83" t="str">
        <f t="shared" si="21"/>
        <v/>
      </c>
    </row>
    <row r="84" spans="7:10">
      <c r="G84" t="str">
        <f t="shared" si="16"/>
        <v/>
      </c>
      <c r="H84" t="str">
        <f t="shared" si="17"/>
        <v/>
      </c>
      <c r="I84" t="str">
        <f t="shared" si="20"/>
        <v/>
      </c>
      <c r="J84" t="str">
        <f t="shared" si="21"/>
        <v/>
      </c>
    </row>
    <row r="85" spans="7:10">
      <c r="G85" t="str">
        <f t="shared" si="16"/>
        <v/>
      </c>
      <c r="H85" t="str">
        <f t="shared" si="17"/>
        <v/>
      </c>
      <c r="I85" t="str">
        <f t="shared" si="20"/>
        <v/>
      </c>
      <c r="J85" t="str">
        <f t="shared" si="21"/>
        <v/>
      </c>
    </row>
    <row r="86" spans="7:10">
      <c r="G86" t="str">
        <f t="shared" si="16"/>
        <v/>
      </c>
      <c r="H86" t="str">
        <f t="shared" si="17"/>
        <v/>
      </c>
      <c r="I86" t="str">
        <f t="shared" si="20"/>
        <v/>
      </c>
      <c r="J86" t="str">
        <f t="shared" si="21"/>
        <v/>
      </c>
    </row>
    <row r="87" spans="7:10">
      <c r="G87" t="str">
        <f t="shared" si="16"/>
        <v/>
      </c>
      <c r="H87" t="str">
        <f t="shared" si="17"/>
        <v/>
      </c>
      <c r="I87" t="str">
        <f t="shared" si="20"/>
        <v/>
      </c>
      <c r="J87" t="str">
        <f t="shared" si="21"/>
        <v/>
      </c>
    </row>
    <row r="88" spans="7:10">
      <c r="G88" t="str">
        <f t="shared" si="16"/>
        <v/>
      </c>
      <c r="H88" t="str">
        <f t="shared" si="17"/>
        <v/>
      </c>
      <c r="I88" t="str">
        <f t="shared" si="20"/>
        <v/>
      </c>
      <c r="J88" t="str">
        <f t="shared" si="21"/>
        <v/>
      </c>
    </row>
    <row r="89" spans="7:10">
      <c r="G89" t="str">
        <f t="shared" si="16"/>
        <v/>
      </c>
      <c r="H89" t="str">
        <f t="shared" si="17"/>
        <v/>
      </c>
      <c r="I89" t="str">
        <f t="shared" si="20"/>
        <v/>
      </c>
      <c r="J89" t="str">
        <f t="shared" si="21"/>
        <v/>
      </c>
    </row>
    <row r="90" spans="7:10">
      <c r="G90" t="str">
        <f t="shared" si="16"/>
        <v/>
      </c>
      <c r="H90" t="str">
        <f t="shared" si="17"/>
        <v/>
      </c>
      <c r="I90" t="str">
        <f t="shared" si="20"/>
        <v/>
      </c>
      <c r="J90" t="str">
        <f t="shared" si="21"/>
        <v/>
      </c>
    </row>
    <row r="91" spans="7:10">
      <c r="G91" t="str">
        <f t="shared" si="16"/>
        <v/>
      </c>
      <c r="H91" t="str">
        <f t="shared" si="17"/>
        <v/>
      </c>
      <c r="I91" t="str">
        <f t="shared" si="20"/>
        <v/>
      </c>
      <c r="J91" t="str">
        <f t="shared" si="21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2011-11-25T13:47:11Z</dcterms:modified>
</cp:coreProperties>
</file>