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Olivier\Documents\Jansen's EXCELlent Consulting\"/>
    </mc:Choice>
  </mc:AlternateContent>
  <xr:revisionPtr revIDLastSave="0" documentId="10_ncr:8100000_{113948A6-E900-4F9E-8042-60582CDACE2B}" xr6:coauthVersionLast="32" xr6:coauthVersionMax="32" xr10:uidLastSave="{00000000-0000-0000-0000-000000000000}"/>
  <bookViews>
    <workbookView xWindow="-15" yWindow="-15" windowWidth="19215" windowHeight="8610" tabRatio="500" activeTab="2" xr2:uid="{00000000-000D-0000-FFFF-FFFF00000000}"/>
  </bookViews>
  <sheets>
    <sheet name="Customers" sheetId="5" r:id="rId1"/>
    <sheet name="Jobs" sheetId="6" r:id="rId2"/>
    <sheet name="Mileage" sheetId="7" r:id="rId3"/>
  </sheets>
  <definedNames>
    <definedName name="valHighlight">#REF!</definedName>
  </definedNames>
  <calcPr calcId="162913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6" l="1"/>
  <c r="O2" i="6"/>
  <c r="H6" i="5"/>
  <c r="P2" i="6"/>
  <c r="J2" i="6"/>
  <c r="I2" i="6"/>
</calcChain>
</file>

<file path=xl/sharedStrings.xml><?xml version="1.0" encoding="utf-8"?>
<sst xmlns="http://schemas.openxmlformats.org/spreadsheetml/2006/main" count="63" uniqueCount="61">
  <si>
    <t>PHONE</t>
  </si>
  <si>
    <t>WEB LINK</t>
  </si>
  <si>
    <t>CONTACT NAME</t>
  </si>
  <si>
    <t>EMAIL ADDRESS</t>
  </si>
  <si>
    <t>FAX</t>
  </si>
  <si>
    <t>MAILING ADDRESS</t>
  </si>
  <si>
    <t>CITY</t>
  </si>
  <si>
    <t>STATE</t>
  </si>
  <si>
    <t>ZIP</t>
  </si>
  <si>
    <t>CONTACT</t>
  </si>
  <si>
    <t>COUNTRY</t>
  </si>
  <si>
    <t>COMPANY NAME</t>
  </si>
  <si>
    <t>CONTACT POSITION</t>
  </si>
  <si>
    <t>COMMENTS</t>
  </si>
  <si>
    <t>LEAD</t>
  </si>
  <si>
    <t>COMMUNICATION LOG</t>
  </si>
  <si>
    <t>PROJECTED SALE</t>
  </si>
  <si>
    <t>DATE OF LAST CONTACT</t>
  </si>
  <si>
    <t>NEXT ACTION TO TAKE</t>
  </si>
  <si>
    <t>DATE OF NEXT CONTACT</t>
  </si>
  <si>
    <t>STATUS OF LEAD</t>
  </si>
  <si>
    <t>SOURCE OF LEAD</t>
  </si>
  <si>
    <t>CRM TEMPLATE</t>
  </si>
  <si>
    <t>Date</t>
  </si>
  <si>
    <t>Start Mileage</t>
  </si>
  <si>
    <t>End Mileage</t>
  </si>
  <si>
    <t>Job</t>
  </si>
  <si>
    <t>Priority</t>
  </si>
  <si>
    <t>Deadline</t>
  </si>
  <si>
    <t>Project Name</t>
  </si>
  <si>
    <t>Project Description</t>
  </si>
  <si>
    <t>Project ID Number</t>
  </si>
  <si>
    <t>% Completed</t>
  </si>
  <si>
    <t>Cost</t>
  </si>
  <si>
    <t>Hours</t>
  </si>
  <si>
    <t>Revenue</t>
  </si>
  <si>
    <t>High</t>
  </si>
  <si>
    <t>Project Status</t>
  </si>
  <si>
    <t>Client ID</t>
  </si>
  <si>
    <t>Client Company Name</t>
  </si>
  <si>
    <t>Client Contact Name</t>
  </si>
  <si>
    <t>Company ID Number</t>
  </si>
  <si>
    <t>Profit</t>
  </si>
  <si>
    <t>Total Profit</t>
  </si>
  <si>
    <t>C-00500</t>
  </si>
  <si>
    <t>J-00500</t>
  </si>
  <si>
    <t>Profit/hour</t>
  </si>
  <si>
    <t>Support Ends</t>
  </si>
  <si>
    <t>Project Start</t>
  </si>
  <si>
    <t>Project End</t>
  </si>
  <si>
    <t>Owner</t>
  </si>
  <si>
    <t>Jansen's Excellent Consulting</t>
  </si>
  <si>
    <t>Olivier Jansen</t>
  </si>
  <si>
    <t>JansensExcel.com</t>
  </si>
  <si>
    <t>Contact me to customize this sheet!</t>
  </si>
  <si>
    <t>Request a project</t>
  </si>
  <si>
    <t>Reddit</t>
  </si>
  <si>
    <t>OlivierFHJansen@Gmail.com</t>
  </si>
  <si>
    <t>In Development</t>
  </si>
  <si>
    <t>Contacting for customization</t>
  </si>
  <si>
    <t>Contact me for customization!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</si>
</sst>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26"/>
      <color theme="8"/>
      <name val="Century Gothic"/>
      <family val="2"/>
    </font>
    <font>
      <b/>
      <sz val="22"/>
      <color theme="8"/>
      <name val="Century Gothic"/>
      <family val="2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  <font>
      <b/>
      <sz val="11"/>
      <color theme="8"/>
      <name val="Century Gothic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AF3F0"/>
        <bgColor indexed="64"/>
      </patternFill>
    </fill>
  </fills>
  <borders count="6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B4C6E7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/>
    <xf numFmtId="0" fontId="7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/>
    </xf>
    <xf numFmtId="49" fontId="8" fillId="0" borderId="0" xfId="0" applyNumberFormat="1" applyFont="1"/>
    <xf numFmtId="49" fontId="9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wrapText="1"/>
    </xf>
    <xf numFmtId="49" fontId="8" fillId="0" borderId="0" xfId="0" applyNumberFormat="1" applyFont="1" applyBorder="1" applyAlignment="1"/>
    <xf numFmtId="49" fontId="10" fillId="0" borderId="0" xfId="0" applyNumberFormat="1" applyFont="1" applyBorder="1" applyAlignment="1"/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wrapText="1"/>
    </xf>
    <xf numFmtId="0" fontId="9" fillId="2" borderId="3" xfId="0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 wrapText="1"/>
    </xf>
    <xf numFmtId="49" fontId="9" fillId="4" borderId="2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4" fillId="8" borderId="0" xfId="0" applyFont="1" applyFill="1" applyAlignment="1">
      <alignment wrapText="1"/>
    </xf>
    <xf numFmtId="0" fontId="4" fillId="8" borderId="0" xfId="0" applyFont="1" applyFill="1" applyAlignment="1"/>
    <xf numFmtId="0" fontId="4" fillId="8" borderId="0" xfId="0" applyFont="1" applyFill="1"/>
    <xf numFmtId="49" fontId="4" fillId="8" borderId="0" xfId="0" applyNumberFormat="1" applyFont="1" applyFill="1" applyAlignment="1"/>
    <xf numFmtId="14" fontId="0" fillId="0" borderId="0" xfId="0" applyNumberFormat="1"/>
    <xf numFmtId="49" fontId="2" fillId="0" borderId="1" xfId="0" applyNumberFormat="1" applyFont="1" applyBorder="1" applyAlignment="1">
      <alignment horizontal="left" vertical="center"/>
    </xf>
    <xf numFmtId="49" fontId="11" fillId="0" borderId="1" xfId="2" applyNumberFormat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right" vertical="center"/>
    </xf>
    <xf numFmtId="14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165" fontId="2" fillId="3" borderId="1" xfId="1" applyNumberFormat="1" applyFont="1" applyFill="1" applyBorder="1" applyAlignment="1">
      <alignment horizontal="right" vertical="center"/>
    </xf>
    <xf numFmtId="14" fontId="2" fillId="6" borderId="1" xfId="1" applyNumberFormat="1" applyFont="1" applyFill="1" applyBorder="1" applyAlignment="1">
      <alignment horizontal="center" vertical="center"/>
    </xf>
    <xf numFmtId="164" fontId="2" fillId="6" borderId="1" xfId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9" fontId="0" fillId="0" borderId="0" xfId="3" applyFont="1"/>
    <xf numFmtId="164" fontId="0" fillId="0" borderId="0" xfId="1" applyFont="1"/>
    <xf numFmtId="0" fontId="9" fillId="5" borderId="4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64" fontId="1" fillId="0" borderId="1" xfId="1" applyFont="1" applyBorder="1" applyAlignment="1">
      <alignment horizontal="center" vertical="center"/>
    </xf>
    <xf numFmtId="164" fontId="5" fillId="0" borderId="1" xfId="2" applyNumberFormat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29"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&quot;$&quot;* #,##0.00_-;\-&quot;$&quot;* #,##0.00_-;_-&quot;$&quot;* &quot;-&quot;??_-;_-@_-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alignment horizontal="right" vertical="center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border>
        <bottom style="thin">
          <color rgb="FFB4C6E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</dxfs>
  <tableStyles count="0" defaultTableStyle="TableStyleMedium9" defaultPivotStyle="PivotStyleMedium7"/>
  <colors>
    <mruColors>
      <color rgb="FF03C25B"/>
      <color rgb="FFDAF3F0"/>
      <color rgb="FFFFA3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CMRTable" displayName="CMRTable" ref="B5:V22" totalsRowShown="0" headerRowDxfId="28" dataDxfId="26" headerRowBorderDxfId="27" tableBorderDxfId="25">
  <autoFilter ref="B5:V22" xr:uid="{00000000-0009-0000-0100-000004000000}"/>
  <tableColumns count="21">
    <tableColumn id="1" xr3:uid="{00000000-0010-0000-0000-000001000000}" name="COMPANY NAME" dataDxfId="24"/>
    <tableColumn id="7" xr3:uid="{3CCF0D8D-C774-4834-8B5A-D2B242B1E392}" name="Company ID Number" dataDxfId="23"/>
    <tableColumn id="5" xr3:uid="{00000000-0010-0000-0000-000005000000}" name="CONTACT NAME" dataDxfId="22"/>
    <tableColumn id="2" xr3:uid="{00000000-0010-0000-0000-000002000000}" name="CONTACT POSITION" dataDxfId="21"/>
    <tableColumn id="14" xr3:uid="{00000000-0010-0000-0000-00000E000000}" name="WEB LINK" dataDxfId="20"/>
    <tableColumn id="21" xr3:uid="{00000000-0010-0000-0000-000015000000}" name="PROJECTED SALE" dataDxfId="19"/>
    <tableColumn id="4" xr3:uid="{EBBF5283-3902-4DFD-9B47-A15CFD194C70}" name="Total Profit" dataDxfId="18" dataCellStyle="Currency">
      <calculatedColumnFormula>SUMIFS(JobTable[Profit],JobTable[Client ID],CMRTable[[#This Row],[Company ID Number]])</calculatedColumnFormula>
    </tableColumn>
    <tableColumn id="3" xr3:uid="{00000000-0010-0000-0000-000003000000}" name="COMMENTS" dataDxfId="17"/>
    <tableColumn id="13" xr3:uid="{00000000-0010-0000-0000-00000D000000}" name="DATE OF LAST CONTACT" dataDxfId="16"/>
    <tableColumn id="15" xr3:uid="{00000000-0010-0000-0000-00000F000000}" name="NEXT ACTION TO TAKE" dataDxfId="15"/>
    <tableColumn id="12" xr3:uid="{00000000-0010-0000-0000-00000C000000}" name="DATE OF NEXT CONTACT" dataDxfId="14"/>
    <tableColumn id="11" xr3:uid="{00000000-0010-0000-0000-00000B000000}" name="STATUS OF LEAD" dataDxfId="13"/>
    <tableColumn id="10" xr3:uid="{00000000-0010-0000-0000-00000A000000}" name="SOURCE OF LEAD" dataDxfId="12"/>
    <tableColumn id="6" xr3:uid="{00000000-0010-0000-0000-000006000000}" name="EMAIL ADDRESS" dataDxfId="11"/>
    <tableColumn id="16" xr3:uid="{00000000-0010-0000-0000-000010000000}" name="PHONE" dataDxfId="10"/>
    <tableColumn id="8" xr3:uid="{00000000-0010-0000-0000-000008000000}" name="FAX" dataDxfId="9"/>
    <tableColumn id="9" xr3:uid="{00000000-0010-0000-0000-000009000000}" name="MAILING ADDRESS" dataDxfId="8"/>
    <tableColumn id="17" xr3:uid="{00000000-0010-0000-0000-000011000000}" name="CITY" dataDxfId="7"/>
    <tableColumn id="18" xr3:uid="{00000000-0010-0000-0000-000012000000}" name="STATE" dataDxfId="6"/>
    <tableColumn id="19" xr3:uid="{00000000-0010-0000-0000-000013000000}" name="ZIP" dataDxfId="5"/>
    <tableColumn id="20" xr3:uid="{00000000-0010-0000-0000-000014000000}" name="COUNTRY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6A879-034C-4C35-BC2B-C9E53434A7E6}" name="JobTable" displayName="JobTable" ref="A1:R2" totalsRowShown="0">
  <autoFilter ref="A1:R2" xr:uid="{942D5102-107D-47CE-90B6-397770602177}"/>
  <tableColumns count="18">
    <tableColumn id="1" xr3:uid="{30DAC0D3-F10E-49E5-A4B8-0EEB8530AEEF}" name="Project ID Number"/>
    <tableColumn id="2" xr3:uid="{3E648608-DB31-4DA0-B829-C7EB031C861B}" name="Priority"/>
    <tableColumn id="3" xr3:uid="{2583038A-F789-454D-B5A9-BF49F1C253BA}" name="Project Status"/>
    <tableColumn id="18" xr3:uid="{98DEC051-791B-495E-9588-F32C15D2C0D0}" name="Project Start"/>
    <tableColumn id="17" xr3:uid="{06282D3D-656B-4A47-8645-39CCCA6311CB}" name="Project End"/>
    <tableColumn id="4" xr3:uid="{D7F593CF-1AD1-4DE3-B6F0-D4492B51C90D}" name="Deadline"/>
    <tableColumn id="5" xr3:uid="{73EDD548-C526-4B0F-9D30-4D99C5282E8D}" name="Project Name"/>
    <tableColumn id="6" xr3:uid="{6553DACF-1BCB-4B75-AD10-786110BA784C}" name="Client ID" dataDxfId="3"/>
    <tableColumn id="7" xr3:uid="{2E500702-B218-4CC8-8622-8AF1D1BAA4B0}" name="Client Company Name">
      <calculatedColumnFormula>INDEX(CMRTable[COMPANY NAME],MATCH(JobTable[Client ID],CMRTable[Company ID Number],0))</calculatedColumnFormula>
    </tableColumn>
    <tableColumn id="8" xr3:uid="{BA55AC7F-9BAB-4DB5-89D1-1E3CB1647367}" name="Client Contact Name">
      <calculatedColumnFormula>INDEX(CMRTable[CONTACT NAME],MATCH(JobTable[Client ID],CMRTable[Company ID Number],0))</calculatedColumnFormula>
    </tableColumn>
    <tableColumn id="9" xr3:uid="{7611ABC4-6AB7-44C3-B0C5-93B11A7371F2}" name="% Completed" dataCellStyle="Percent"/>
    <tableColumn id="10" xr3:uid="{4B48404B-BF58-4FBD-9585-B38652B9696F}" name="Cost" dataCellStyle="Currency"/>
    <tableColumn id="11" xr3:uid="{EA4BDA79-3655-4C18-A51A-09A57AF87184}" name="Hours"/>
    <tableColumn id="12" xr3:uid="{88D9C300-793A-4FF5-B877-2581E651AD1E}" name="Revenue" dataCellStyle="Currency"/>
    <tableColumn id="15" xr3:uid="{9A76D537-BCD7-428C-896A-EEAB2D202F26}" name="Profit" dataDxfId="2" dataCellStyle="Currency">
      <calculatedColumnFormula>JobTable[[#This Row],[Revenue]]-JobTable[[#This Row],[Cost]]</calculatedColumnFormula>
    </tableColumn>
    <tableColumn id="13" xr3:uid="{84917286-37B5-4410-B933-F4A5286AEBF7}" name="Profit/hour" dataCellStyle="Currency">
      <calculatedColumnFormula>JobTable[[#This Row],[Profit]]/JobTable[[#This Row],[Hours]]</calculatedColumnFormula>
    </tableColumn>
    <tableColumn id="14" xr3:uid="{30888B29-FED9-4631-8EE0-BA7CB1270ADF}" name="Project Description"/>
    <tableColumn id="16" xr3:uid="{0B47AAE0-FF21-4F50-ACE6-E6D522998420}" name="Support Ends" dataDxfId="1">
      <calculatedColumnFormula>JobTable[Project End]+180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DE9D0-C0DE-4786-851B-361D4EC29F06}" name="MileTable" displayName="MileTable" ref="A1:D2" totalsRowShown="0">
  <autoFilter ref="A1:D2" xr:uid="{29BE4D69-474E-4A56-BDF4-00A8D5B3C58B}"/>
  <tableColumns count="4">
    <tableColumn id="1" xr3:uid="{36A9CC33-E1CB-40D6-B1D0-8189A28303E7}" name="Date" dataDxfId="0"/>
    <tableColumn id="2" xr3:uid="{660FC218-231B-4BBF-B505-86A2C6E258FA}" name="Start Mileage"/>
    <tableColumn id="3" xr3:uid="{FDC214AD-FDE1-4A44-BB1A-E89789C42FFE}" name="End Mileage"/>
    <tableColumn id="4" xr3:uid="{6E1C14AB-1979-4975-80A2-B54F94C3DCCD}" name="Job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OlivierFHJanse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499984740745262"/>
  </sheetPr>
  <dimension ref="B1:V23"/>
  <sheetViews>
    <sheetView showGridLines="0" topLeftCell="K1" zoomScaleNormal="100" zoomScalePageLayoutView="90" workbookViewId="0">
      <selection activeCell="V6" sqref="V6"/>
    </sheetView>
  </sheetViews>
  <sheetFormatPr defaultColWidth="10.875" defaultRowHeight="15" x14ac:dyDescent="0.2"/>
  <cols>
    <col min="1" max="1" width="3" style="1" customWidth="1"/>
    <col min="2" max="2" width="33" style="3" bestFit="1" customWidth="1"/>
    <col min="3" max="3" width="33" style="3" customWidth="1"/>
    <col min="4" max="5" width="15" style="3" customWidth="1"/>
    <col min="6" max="6" width="29.875" style="4" bestFit="1" customWidth="1"/>
    <col min="7" max="8" width="14.375" style="4" customWidth="1"/>
    <col min="9" max="9" width="33.125" style="3" bestFit="1" customWidth="1"/>
    <col min="10" max="10" width="12" style="1" customWidth="1"/>
    <col min="11" max="11" width="15.375" style="1" customWidth="1"/>
    <col min="12" max="12" width="12" style="1" customWidth="1"/>
    <col min="13" max="14" width="15.375" style="1" customWidth="1"/>
    <col min="15" max="15" width="23" style="9" customWidth="1"/>
    <col min="16" max="16" width="15" style="5" customWidth="1"/>
    <col min="17" max="17" width="15" style="6" customWidth="1"/>
    <col min="18" max="18" width="28.5" style="8" customWidth="1"/>
    <col min="19" max="19" width="15.375" style="7" customWidth="1"/>
    <col min="20" max="20" width="8.375" style="6" customWidth="1"/>
    <col min="21" max="21" width="10.875" style="5"/>
    <col min="22" max="22" width="14.375" style="8" customWidth="1"/>
    <col min="23" max="23" width="3" style="1" customWidth="1"/>
    <col min="24" max="16384" width="10.875" style="1"/>
  </cols>
  <sheetData>
    <row r="1" spans="2:22" ht="21" customHeight="1" x14ac:dyDescent="0.3">
      <c r="D1" s="26"/>
      <c r="E1" s="26"/>
      <c r="F1" s="26"/>
      <c r="G1" s="26"/>
      <c r="H1" s="26"/>
      <c r="I1" s="26"/>
      <c r="J1" s="26"/>
      <c r="K1" s="10"/>
      <c r="L1" s="10"/>
      <c r="M1" s="10"/>
      <c r="N1" s="10"/>
      <c r="O1" s="11"/>
      <c r="P1" s="11"/>
      <c r="Q1" s="12"/>
      <c r="R1" s="13"/>
      <c r="S1" s="14"/>
      <c r="T1" s="12"/>
      <c r="U1" s="15"/>
      <c r="V1" s="13"/>
    </row>
    <row r="2" spans="2:22" ht="42" customHeight="1" x14ac:dyDescent="0.3">
      <c r="B2" s="26" t="s">
        <v>22</v>
      </c>
      <c r="C2" s="26"/>
      <c r="D2" s="26"/>
      <c r="E2" s="26"/>
      <c r="F2" s="26"/>
      <c r="G2" s="26"/>
      <c r="H2" s="26"/>
      <c r="I2" s="26"/>
      <c r="J2" s="26"/>
      <c r="Q2" s="16"/>
      <c r="R2" s="17"/>
      <c r="S2" s="14"/>
      <c r="T2" s="12"/>
      <c r="U2" s="15"/>
      <c r="V2" s="13"/>
    </row>
    <row r="3" spans="2:22" ht="21.9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10"/>
      <c r="L3" s="10"/>
      <c r="M3" s="10"/>
      <c r="N3" s="10"/>
      <c r="O3" s="18"/>
      <c r="P3" s="19"/>
      <c r="Q3" s="20"/>
      <c r="R3" s="21"/>
      <c r="S3" s="14"/>
      <c r="T3" s="12"/>
      <c r="U3" s="15"/>
      <c r="V3" s="13"/>
    </row>
    <row r="4" spans="2:22" ht="21.95" customHeight="1" x14ac:dyDescent="0.2">
      <c r="B4" s="51" t="s">
        <v>14</v>
      </c>
      <c r="C4" s="51"/>
      <c r="D4" s="51"/>
      <c r="E4" s="51"/>
      <c r="F4" s="51"/>
      <c r="G4" s="51"/>
      <c r="H4" s="51"/>
      <c r="I4" s="51"/>
      <c r="J4" s="51" t="s">
        <v>15</v>
      </c>
      <c r="K4" s="51"/>
      <c r="L4" s="51"/>
      <c r="M4" s="51"/>
      <c r="N4" s="51"/>
      <c r="O4" s="51" t="s">
        <v>9</v>
      </c>
      <c r="P4" s="51"/>
      <c r="Q4" s="51"/>
      <c r="R4" s="51"/>
      <c r="S4" s="51"/>
      <c r="T4" s="51"/>
      <c r="U4" s="51"/>
      <c r="V4" s="51"/>
    </row>
    <row r="5" spans="2:22" s="2" customFormat="1" ht="72" customHeight="1" x14ac:dyDescent="0.25">
      <c r="B5" s="22" t="s">
        <v>11</v>
      </c>
      <c r="C5" s="22" t="s">
        <v>41</v>
      </c>
      <c r="D5" s="22" t="s">
        <v>2</v>
      </c>
      <c r="E5" s="22" t="s">
        <v>12</v>
      </c>
      <c r="F5" s="22" t="s">
        <v>1</v>
      </c>
      <c r="G5" s="22" t="s">
        <v>16</v>
      </c>
      <c r="H5" s="22" t="s">
        <v>43</v>
      </c>
      <c r="I5" s="22" t="s">
        <v>13</v>
      </c>
      <c r="J5" s="25" t="s">
        <v>17</v>
      </c>
      <c r="K5" s="25" t="s">
        <v>18</v>
      </c>
      <c r="L5" s="25" t="s">
        <v>19</v>
      </c>
      <c r="M5" s="25" t="s">
        <v>20</v>
      </c>
      <c r="N5" s="25" t="s">
        <v>21</v>
      </c>
      <c r="O5" s="23" t="s">
        <v>3</v>
      </c>
      <c r="P5" s="23" t="s">
        <v>0</v>
      </c>
      <c r="Q5" s="23" t="s">
        <v>4</v>
      </c>
      <c r="R5" s="23" t="s">
        <v>5</v>
      </c>
      <c r="S5" s="23" t="s">
        <v>6</v>
      </c>
      <c r="T5" s="23" t="s">
        <v>7</v>
      </c>
      <c r="U5" s="23" t="s">
        <v>8</v>
      </c>
      <c r="V5" s="24" t="s">
        <v>10</v>
      </c>
    </row>
    <row r="6" spans="2:22" ht="18" customHeight="1" x14ac:dyDescent="0.2">
      <c r="B6" s="52" t="s">
        <v>51</v>
      </c>
      <c r="C6" s="33" t="s">
        <v>44</v>
      </c>
      <c r="D6" s="52" t="s">
        <v>52</v>
      </c>
      <c r="E6" s="52" t="s">
        <v>50</v>
      </c>
      <c r="F6" s="34" t="s">
        <v>53</v>
      </c>
      <c r="G6" s="35"/>
      <c r="H6" s="35">
        <f>SUMIFS(JobTable[Profit],JobTable[Client ID],CMRTable[[#This Row],[Company ID Number]])</f>
        <v>600</v>
      </c>
      <c r="I6" s="52" t="s">
        <v>54</v>
      </c>
      <c r="J6" s="36">
        <v>43256</v>
      </c>
      <c r="K6" s="53" t="s">
        <v>55</v>
      </c>
      <c r="L6" s="36"/>
      <c r="M6" s="37"/>
      <c r="N6" s="53" t="s">
        <v>56</v>
      </c>
      <c r="O6" s="54" t="s">
        <v>57</v>
      </c>
      <c r="P6" s="38"/>
      <c r="Q6" s="38"/>
      <c r="R6" s="39"/>
      <c r="S6" s="39"/>
      <c r="T6" s="40"/>
      <c r="U6" s="40"/>
      <c r="V6" s="40"/>
    </row>
    <row r="7" spans="2:22" ht="18" customHeight="1" x14ac:dyDescent="0.2">
      <c r="B7" s="41"/>
      <c r="C7" s="41"/>
      <c r="D7" s="41"/>
      <c r="E7" s="41"/>
      <c r="F7" s="41"/>
      <c r="G7" s="42"/>
      <c r="H7" s="42"/>
      <c r="I7" s="41"/>
      <c r="J7" s="43"/>
      <c r="K7" s="44"/>
      <c r="L7" s="43"/>
      <c r="M7" s="44"/>
      <c r="N7" s="44"/>
      <c r="O7" s="41"/>
      <c r="P7" s="45"/>
      <c r="Q7" s="45"/>
      <c r="R7" s="46"/>
      <c r="S7" s="46"/>
      <c r="T7" s="47"/>
      <c r="U7" s="47"/>
      <c r="V7" s="47"/>
    </row>
    <row r="8" spans="2:22" ht="18" customHeight="1" x14ac:dyDescent="0.2">
      <c r="B8" s="33"/>
      <c r="C8" s="33"/>
      <c r="D8" s="33"/>
      <c r="E8" s="33"/>
      <c r="F8" s="33"/>
      <c r="G8" s="35"/>
      <c r="H8" s="35"/>
      <c r="I8" s="33"/>
      <c r="J8" s="36"/>
      <c r="K8" s="37"/>
      <c r="L8" s="36"/>
      <c r="M8" s="37"/>
      <c r="N8" s="37"/>
      <c r="O8" s="33"/>
      <c r="P8" s="38"/>
      <c r="Q8" s="38"/>
      <c r="R8" s="39"/>
      <c r="S8" s="39"/>
      <c r="T8" s="40"/>
      <c r="U8" s="40"/>
      <c r="V8" s="40"/>
    </row>
    <row r="9" spans="2:22" ht="18" customHeight="1" x14ac:dyDescent="0.2">
      <c r="B9" s="41"/>
      <c r="C9" s="41"/>
      <c r="D9" s="41"/>
      <c r="E9" s="41"/>
      <c r="F9" s="41"/>
      <c r="G9" s="42"/>
      <c r="H9" s="42"/>
      <c r="I9" s="41"/>
      <c r="J9" s="43"/>
      <c r="K9" s="44"/>
      <c r="L9" s="43"/>
      <c r="M9" s="44"/>
      <c r="N9" s="44"/>
      <c r="O9" s="41"/>
      <c r="P9" s="45"/>
      <c r="Q9" s="45"/>
      <c r="R9" s="46"/>
      <c r="S9" s="46"/>
      <c r="T9" s="47"/>
      <c r="U9" s="47"/>
      <c r="V9" s="47"/>
    </row>
    <row r="10" spans="2:22" ht="18" customHeight="1" x14ac:dyDescent="0.2">
      <c r="B10" s="33"/>
      <c r="C10" s="33"/>
      <c r="D10" s="33"/>
      <c r="E10" s="33"/>
      <c r="F10" s="33"/>
      <c r="G10" s="35"/>
      <c r="H10" s="35"/>
      <c r="I10" s="33"/>
      <c r="J10" s="36"/>
      <c r="K10" s="37"/>
      <c r="L10" s="36"/>
      <c r="M10" s="37"/>
      <c r="N10" s="37"/>
      <c r="O10" s="33"/>
      <c r="P10" s="38"/>
      <c r="Q10" s="38"/>
      <c r="R10" s="39"/>
      <c r="S10" s="39"/>
      <c r="T10" s="40"/>
      <c r="U10" s="40"/>
      <c r="V10" s="40"/>
    </row>
    <row r="11" spans="2:22" ht="18" customHeight="1" x14ac:dyDescent="0.2">
      <c r="B11" s="41"/>
      <c r="C11" s="41"/>
      <c r="D11" s="41"/>
      <c r="E11" s="41"/>
      <c r="F11" s="41"/>
      <c r="G11" s="42"/>
      <c r="H11" s="42"/>
      <c r="I11" s="41"/>
      <c r="J11" s="43"/>
      <c r="K11" s="44"/>
      <c r="L11" s="43"/>
      <c r="M11" s="44"/>
      <c r="N11" s="44"/>
      <c r="O11" s="41"/>
      <c r="P11" s="45"/>
      <c r="Q11" s="45"/>
      <c r="R11" s="46"/>
      <c r="S11" s="46"/>
      <c r="T11" s="47"/>
      <c r="U11" s="47"/>
      <c r="V11" s="47"/>
    </row>
    <row r="12" spans="2:22" ht="18" customHeight="1" x14ac:dyDescent="0.2">
      <c r="B12" s="33"/>
      <c r="C12" s="33"/>
      <c r="D12" s="33"/>
      <c r="E12" s="33"/>
      <c r="F12" s="33"/>
      <c r="G12" s="35"/>
      <c r="H12" s="35"/>
      <c r="I12" s="33"/>
      <c r="J12" s="36"/>
      <c r="K12" s="37"/>
      <c r="L12" s="36"/>
      <c r="M12" s="37"/>
      <c r="N12" s="37"/>
      <c r="O12" s="33"/>
      <c r="P12" s="38"/>
      <c r="Q12" s="38"/>
      <c r="R12" s="39"/>
      <c r="S12" s="39"/>
      <c r="T12" s="40"/>
      <c r="U12" s="40"/>
      <c r="V12" s="40"/>
    </row>
    <row r="13" spans="2:22" ht="18" customHeight="1" x14ac:dyDescent="0.2">
      <c r="B13" s="41"/>
      <c r="C13" s="41"/>
      <c r="D13" s="41"/>
      <c r="E13" s="41"/>
      <c r="F13" s="41"/>
      <c r="G13" s="42"/>
      <c r="H13" s="42"/>
      <c r="I13" s="41"/>
      <c r="J13" s="43"/>
      <c r="K13" s="44"/>
      <c r="L13" s="43"/>
      <c r="M13" s="44"/>
      <c r="N13" s="44"/>
      <c r="O13" s="41"/>
      <c r="P13" s="45"/>
      <c r="Q13" s="45"/>
      <c r="R13" s="46"/>
      <c r="S13" s="46"/>
      <c r="T13" s="47"/>
      <c r="U13" s="47"/>
      <c r="V13" s="47"/>
    </row>
    <row r="14" spans="2:22" ht="18" customHeight="1" x14ac:dyDescent="0.2">
      <c r="B14" s="33"/>
      <c r="C14" s="33"/>
      <c r="D14" s="33"/>
      <c r="E14" s="33"/>
      <c r="F14" s="33"/>
      <c r="G14" s="35"/>
      <c r="H14" s="35"/>
      <c r="I14" s="33"/>
      <c r="J14" s="36"/>
      <c r="K14" s="37"/>
      <c r="L14" s="36"/>
      <c r="M14" s="37"/>
      <c r="N14" s="37"/>
      <c r="O14" s="33"/>
      <c r="P14" s="38"/>
      <c r="Q14" s="38"/>
      <c r="R14" s="39"/>
      <c r="S14" s="39"/>
      <c r="T14" s="40"/>
      <c r="U14" s="40"/>
      <c r="V14" s="40"/>
    </row>
    <row r="15" spans="2:22" ht="18" customHeight="1" x14ac:dyDescent="0.2">
      <c r="B15" s="41"/>
      <c r="C15" s="41"/>
      <c r="D15" s="41"/>
      <c r="E15" s="41"/>
      <c r="F15" s="41"/>
      <c r="G15" s="42"/>
      <c r="H15" s="42"/>
      <c r="I15" s="41"/>
      <c r="J15" s="43"/>
      <c r="K15" s="44"/>
      <c r="L15" s="43"/>
      <c r="M15" s="44"/>
      <c r="N15" s="44"/>
      <c r="O15" s="41"/>
      <c r="P15" s="45"/>
      <c r="Q15" s="45"/>
      <c r="R15" s="46"/>
      <c r="S15" s="46"/>
      <c r="T15" s="47"/>
      <c r="U15" s="47"/>
      <c r="V15" s="47"/>
    </row>
    <row r="16" spans="2:22" ht="18" customHeight="1" x14ac:dyDescent="0.2">
      <c r="B16" s="33"/>
      <c r="C16" s="33"/>
      <c r="D16" s="33"/>
      <c r="E16" s="33"/>
      <c r="F16" s="33"/>
      <c r="G16" s="35"/>
      <c r="H16" s="35"/>
      <c r="I16" s="33"/>
      <c r="J16" s="36"/>
      <c r="K16" s="37"/>
      <c r="L16" s="36"/>
      <c r="M16" s="37"/>
      <c r="N16" s="37"/>
      <c r="O16" s="33"/>
      <c r="P16" s="38"/>
      <c r="Q16" s="38"/>
      <c r="R16" s="39"/>
      <c r="S16" s="39"/>
      <c r="T16" s="40"/>
      <c r="U16" s="40"/>
      <c r="V16" s="40"/>
    </row>
    <row r="17" spans="2:22" ht="18" customHeight="1" x14ac:dyDescent="0.2">
      <c r="B17" s="41"/>
      <c r="C17" s="41"/>
      <c r="D17" s="41"/>
      <c r="E17" s="41"/>
      <c r="F17" s="41"/>
      <c r="G17" s="42"/>
      <c r="H17" s="42"/>
      <c r="I17" s="41"/>
      <c r="J17" s="43"/>
      <c r="K17" s="44"/>
      <c r="L17" s="43"/>
      <c r="M17" s="44"/>
      <c r="N17" s="44"/>
      <c r="O17" s="41"/>
      <c r="P17" s="45"/>
      <c r="Q17" s="45"/>
      <c r="R17" s="46"/>
      <c r="S17" s="46"/>
      <c r="T17" s="47"/>
      <c r="U17" s="47"/>
      <c r="V17" s="47"/>
    </row>
    <row r="18" spans="2:22" ht="18" customHeight="1" x14ac:dyDescent="0.2">
      <c r="B18" s="33"/>
      <c r="C18" s="33"/>
      <c r="D18" s="33"/>
      <c r="E18" s="33"/>
      <c r="F18" s="33"/>
      <c r="G18" s="35"/>
      <c r="H18" s="35"/>
      <c r="I18" s="33"/>
      <c r="J18" s="36"/>
      <c r="K18" s="37"/>
      <c r="L18" s="36"/>
      <c r="M18" s="37"/>
      <c r="N18" s="37"/>
      <c r="O18" s="33"/>
      <c r="P18" s="38"/>
      <c r="Q18" s="38"/>
      <c r="R18" s="39"/>
      <c r="S18" s="39"/>
      <c r="T18" s="40"/>
      <c r="U18" s="40"/>
      <c r="V18" s="40"/>
    </row>
    <row r="19" spans="2:22" ht="18" customHeight="1" x14ac:dyDescent="0.2">
      <c r="B19" s="41"/>
      <c r="C19" s="41"/>
      <c r="D19" s="41"/>
      <c r="E19" s="41"/>
      <c r="F19" s="41"/>
      <c r="G19" s="42"/>
      <c r="H19" s="42"/>
      <c r="I19" s="41"/>
      <c r="J19" s="43"/>
      <c r="K19" s="44"/>
      <c r="L19" s="43"/>
      <c r="M19" s="44"/>
      <c r="N19" s="44"/>
      <c r="O19" s="41"/>
      <c r="P19" s="45"/>
      <c r="Q19" s="45"/>
      <c r="R19" s="46"/>
      <c r="S19" s="46"/>
      <c r="T19" s="47"/>
      <c r="U19" s="47"/>
      <c r="V19" s="47"/>
    </row>
    <row r="20" spans="2:22" ht="18" customHeight="1" x14ac:dyDescent="0.2">
      <c r="B20" s="33"/>
      <c r="C20" s="33"/>
      <c r="D20" s="33"/>
      <c r="E20" s="33"/>
      <c r="F20" s="33"/>
      <c r="G20" s="35"/>
      <c r="H20" s="35"/>
      <c r="I20" s="33"/>
      <c r="J20" s="36"/>
      <c r="K20" s="37"/>
      <c r="L20" s="36"/>
      <c r="M20" s="37"/>
      <c r="N20" s="37"/>
      <c r="O20" s="33"/>
      <c r="P20" s="38"/>
      <c r="Q20" s="38"/>
      <c r="R20" s="39"/>
      <c r="S20" s="39"/>
      <c r="T20" s="40"/>
      <c r="U20" s="40"/>
      <c r="V20" s="40"/>
    </row>
    <row r="21" spans="2:22" ht="18" customHeight="1" x14ac:dyDescent="0.2">
      <c r="B21" s="41"/>
      <c r="C21" s="41"/>
      <c r="D21" s="41"/>
      <c r="E21" s="41"/>
      <c r="F21" s="41"/>
      <c r="G21" s="42"/>
      <c r="H21" s="42"/>
      <c r="I21" s="41"/>
      <c r="J21" s="43"/>
      <c r="K21" s="44"/>
      <c r="L21" s="43"/>
      <c r="M21" s="44"/>
      <c r="N21" s="44"/>
      <c r="O21" s="41"/>
      <c r="P21" s="45"/>
      <c r="Q21" s="45"/>
      <c r="R21" s="46"/>
      <c r="S21" s="46"/>
      <c r="T21" s="47"/>
      <c r="U21" s="47"/>
      <c r="V21" s="47"/>
    </row>
    <row r="22" spans="2:22" ht="18" customHeight="1" x14ac:dyDescent="0.2">
      <c r="B22" s="33"/>
      <c r="C22" s="33"/>
      <c r="D22" s="33"/>
      <c r="E22" s="33"/>
      <c r="F22" s="33"/>
      <c r="G22" s="35"/>
      <c r="H22" s="35"/>
      <c r="I22" s="33"/>
      <c r="J22" s="36"/>
      <c r="K22" s="37"/>
      <c r="L22" s="36"/>
      <c r="M22" s="37"/>
      <c r="N22" s="37"/>
      <c r="O22" s="33"/>
      <c r="P22" s="38"/>
      <c r="Q22" s="38"/>
      <c r="R22" s="39"/>
      <c r="S22" s="39"/>
      <c r="T22" s="40"/>
      <c r="U22" s="40"/>
      <c r="V22" s="40"/>
    </row>
    <row r="23" spans="2:22" x14ac:dyDescent="0.2">
      <c r="B23" s="28"/>
      <c r="C23" s="28"/>
      <c r="D23" s="28"/>
      <c r="E23" s="28"/>
      <c r="F23" s="29"/>
      <c r="G23" s="29"/>
      <c r="H23" s="29"/>
      <c r="I23" s="28"/>
      <c r="J23" s="30"/>
      <c r="K23" s="30"/>
      <c r="L23" s="30"/>
      <c r="M23" s="30"/>
      <c r="N23" s="30"/>
      <c r="O23" s="31"/>
    </row>
  </sheetData>
  <mergeCells count="3">
    <mergeCell ref="O4:V4"/>
    <mergeCell ref="B4:I4"/>
    <mergeCell ref="J4:N4"/>
  </mergeCells>
  <hyperlinks>
    <hyperlink ref="O6" r:id="rId1" xr:uid="{7AEACBC6-23A7-4513-9EE9-64492EC6F186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BEB1-6964-4C3A-82BF-7E5A303D5A68}">
  <sheetPr codeName="Sheet2">
    <tabColor theme="6" tint="-0.249977111117893"/>
  </sheetPr>
  <dimension ref="A1:R2"/>
  <sheetViews>
    <sheetView topLeftCell="J1" workbookViewId="0">
      <selection activeCell="R2" sqref="R2"/>
    </sheetView>
  </sheetViews>
  <sheetFormatPr defaultRowHeight="15.75" x14ac:dyDescent="0.25"/>
  <cols>
    <col min="1" max="1" width="18.625" customWidth="1"/>
    <col min="2" max="2" width="9.25" customWidth="1"/>
    <col min="3" max="5" width="14.75" customWidth="1"/>
    <col min="6" max="6" width="10.25" customWidth="1"/>
    <col min="7" max="7" width="24.5" bestFit="1" customWidth="1"/>
    <col min="8" max="8" width="10.375" customWidth="1"/>
    <col min="9" max="9" width="24.125" bestFit="1" customWidth="1"/>
    <col min="10" max="10" width="20.25" customWidth="1"/>
    <col min="11" max="11" width="14" customWidth="1"/>
    <col min="14" max="15" width="10.125" customWidth="1"/>
    <col min="16" max="16" width="11.375" customWidth="1"/>
    <col min="17" max="17" width="69" bestFit="1" customWidth="1"/>
  </cols>
  <sheetData>
    <row r="1" spans="1:18" x14ac:dyDescent="0.25">
      <c r="A1" t="s">
        <v>31</v>
      </c>
      <c r="B1" t="s">
        <v>27</v>
      </c>
      <c r="C1" t="s">
        <v>37</v>
      </c>
      <c r="D1" t="s">
        <v>48</v>
      </c>
      <c r="E1" t="s">
        <v>49</v>
      </c>
      <c r="F1" t="s">
        <v>28</v>
      </c>
      <c r="G1" t="s">
        <v>29</v>
      </c>
      <c r="H1" t="s">
        <v>38</v>
      </c>
      <c r="I1" t="s">
        <v>39</v>
      </c>
      <c r="J1" t="s">
        <v>40</v>
      </c>
      <c r="K1" t="s">
        <v>32</v>
      </c>
      <c r="L1" t="s">
        <v>33</v>
      </c>
      <c r="M1" t="s">
        <v>34</v>
      </c>
      <c r="N1" t="s">
        <v>35</v>
      </c>
      <c r="O1" t="s">
        <v>42</v>
      </c>
      <c r="P1" t="s">
        <v>46</v>
      </c>
      <c r="Q1" t="s">
        <v>30</v>
      </c>
      <c r="R1" t="s">
        <v>47</v>
      </c>
    </row>
    <row r="2" spans="1:18" x14ac:dyDescent="0.25">
      <c r="A2" t="s">
        <v>45</v>
      </c>
      <c r="B2" t="s">
        <v>36</v>
      </c>
      <c r="C2" t="s">
        <v>58</v>
      </c>
      <c r="G2" t="s">
        <v>59</v>
      </c>
      <c r="H2" s="48" t="s">
        <v>44</v>
      </c>
      <c r="I2" t="str">
        <f>INDEX(CMRTable[COMPANY NAME],MATCH(JobTable[Client ID],CMRTable[Company ID Number],0))</f>
        <v>Jansen's Excellent Consulting</v>
      </c>
      <c r="J2" t="str">
        <f>INDEX(CMRTable[CONTACT NAME],MATCH(JobTable[Client ID],CMRTable[Company ID Number],0))</f>
        <v>Olivier Jansen</v>
      </c>
      <c r="K2" s="49">
        <v>0</v>
      </c>
      <c r="L2" s="50">
        <v>100</v>
      </c>
      <c r="M2">
        <v>8</v>
      </c>
      <c r="N2" s="50">
        <v>700</v>
      </c>
      <c r="O2" s="50">
        <f>JobTable[[#This Row],[Revenue]]-JobTable[[#This Row],[Cost]]</f>
        <v>600</v>
      </c>
      <c r="P2" s="50">
        <f>JobTable[[#This Row],[Profit]]/JobTable[[#This Row],[Hours]]</f>
        <v>75</v>
      </c>
      <c r="Q2" t="s">
        <v>60</v>
      </c>
      <c r="R2">
        <f>JobTable[Project End]+180</f>
        <v>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969-EDC5-4860-A9BC-E0F8BA489191}">
  <sheetPr codeName="Sheet3">
    <tabColor theme="3" tint="0.39997558519241921"/>
  </sheetPr>
  <dimension ref="A1:D2"/>
  <sheetViews>
    <sheetView tabSelected="1" workbookViewId="0">
      <selection activeCell="E12" sqref="E12"/>
    </sheetView>
  </sheetViews>
  <sheetFormatPr defaultRowHeight="15.75" x14ac:dyDescent="0.25"/>
  <cols>
    <col min="1" max="1" width="9.375" bestFit="1" customWidth="1"/>
    <col min="2" max="2" width="14.25" customWidth="1"/>
    <col min="3" max="3" width="13.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 s="32">
        <v>43249</v>
      </c>
      <c r="B2">
        <v>56351</v>
      </c>
      <c r="C2">
        <v>56450</v>
      </c>
      <c r="D2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Jobs</vt:lpstr>
      <vt:lpstr>Mileage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 Jan</dc:creator>
  <cp:lastModifiedBy>Oli Jan</cp:lastModifiedBy>
  <dcterms:created xsi:type="dcterms:W3CDTF">2016-02-25T02:48:22Z</dcterms:created>
  <dcterms:modified xsi:type="dcterms:W3CDTF">2018-06-06T02:47:28Z</dcterms:modified>
</cp:coreProperties>
</file>