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lat\Documents\Mes cours\ACT-1006\TP\2018\TP3 - Optimisation portefeuille\"/>
    </mc:Choice>
  </mc:AlternateContent>
  <bookViews>
    <workbookView xWindow="0" yWindow="0" windowWidth="19200" windowHeight="6470"/>
  </bookViews>
  <sheets>
    <sheet name="MoyenneEcarttype" sheetId="3" r:id="rId1"/>
    <sheet name="Corrélations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AF32" i="9" l="1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O15" i="9"/>
  <c r="N15" i="9"/>
  <c r="M15" i="9"/>
  <c r="L15" i="9"/>
  <c r="K15" i="9"/>
  <c r="J15" i="9"/>
  <c r="I15" i="9"/>
  <c r="H15" i="9"/>
  <c r="G15" i="9"/>
  <c r="F15" i="9"/>
  <c r="E15" i="9"/>
  <c r="D15" i="9"/>
  <c r="N14" i="9"/>
  <c r="M14" i="9"/>
  <c r="L14" i="9"/>
  <c r="K14" i="9"/>
  <c r="J14" i="9"/>
  <c r="I14" i="9"/>
  <c r="H14" i="9"/>
  <c r="G14" i="9"/>
  <c r="F14" i="9"/>
  <c r="E14" i="9"/>
  <c r="D14" i="9"/>
  <c r="M13" i="9"/>
  <c r="L13" i="9"/>
  <c r="K13" i="9"/>
  <c r="J13" i="9"/>
  <c r="I13" i="9"/>
  <c r="H13" i="9"/>
  <c r="G13" i="9"/>
  <c r="F13" i="9"/>
  <c r="E13" i="9"/>
  <c r="D13" i="9"/>
  <c r="L12" i="9"/>
  <c r="K12" i="9"/>
  <c r="J12" i="9"/>
  <c r="I12" i="9"/>
  <c r="H12" i="9"/>
  <c r="G12" i="9"/>
  <c r="F12" i="9"/>
  <c r="E12" i="9"/>
  <c r="D12" i="9"/>
  <c r="K11" i="9"/>
  <c r="J11" i="9"/>
  <c r="I11" i="9"/>
  <c r="H11" i="9"/>
  <c r="G11" i="9"/>
  <c r="F11" i="9"/>
  <c r="E11" i="9"/>
  <c r="D11" i="9"/>
  <c r="J10" i="9"/>
  <c r="I10" i="9"/>
  <c r="H10" i="9"/>
  <c r="G10" i="9"/>
  <c r="F10" i="9"/>
  <c r="E10" i="9"/>
  <c r="D10" i="9"/>
  <c r="I9" i="9"/>
  <c r="H9" i="9"/>
  <c r="G9" i="9"/>
  <c r="F9" i="9"/>
  <c r="E9" i="9"/>
  <c r="D9" i="9"/>
  <c r="H8" i="9"/>
  <c r="G8" i="9"/>
  <c r="F8" i="9"/>
  <c r="E8" i="9"/>
  <c r="D8" i="9"/>
  <c r="G7" i="9"/>
  <c r="F7" i="9"/>
  <c r="E7" i="9"/>
  <c r="D7" i="9"/>
  <c r="F6" i="9"/>
  <c r="E6" i="9"/>
  <c r="D6" i="9"/>
  <c r="E5" i="9"/>
  <c r="D5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D4" i="9"/>
  <c r="C4" i="9"/>
  <c r="BK23" i="3" l="1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BK5" i="3"/>
  <c r="AF2" i="3" s="1"/>
  <c r="BJ5" i="3"/>
  <c r="BI5" i="3"/>
  <c r="BH5" i="3"/>
  <c r="AC2" i="3" s="1"/>
  <c r="BG5" i="3"/>
  <c r="AB2" i="3" s="1"/>
  <c r="BF5" i="3"/>
  <c r="BE5" i="3"/>
  <c r="BD5" i="3"/>
  <c r="Y2" i="3" s="1"/>
  <c r="BC5" i="3"/>
  <c r="X2" i="3" s="1"/>
  <c r="BB5" i="3"/>
  <c r="BA5" i="3"/>
  <c r="AZ5" i="3"/>
  <c r="U2" i="3" s="1"/>
  <c r="AY5" i="3"/>
  <c r="T2" i="3" s="1"/>
  <c r="AX5" i="3"/>
  <c r="AW5" i="3"/>
  <c r="AV5" i="3"/>
  <c r="Q2" i="3" s="1"/>
  <c r="AU5" i="3"/>
  <c r="P2" i="3" s="1"/>
  <c r="AT5" i="3"/>
  <c r="AS5" i="3"/>
  <c r="AR5" i="3"/>
  <c r="M2" i="3" s="1"/>
  <c r="AQ5" i="3"/>
  <c r="L2" i="3" s="1"/>
  <c r="AP5" i="3"/>
  <c r="AO5" i="3"/>
  <c r="AN5" i="3"/>
  <c r="I2" i="3" s="1"/>
  <c r="AM5" i="3"/>
  <c r="H2" i="3" s="1"/>
  <c r="AL5" i="3"/>
  <c r="AK5" i="3"/>
  <c r="AJ5" i="3"/>
  <c r="E2" i="3" s="1"/>
  <c r="AI5" i="3"/>
  <c r="D2" i="3" s="1"/>
  <c r="AH5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E2" i="3"/>
  <c r="AD2" i="3"/>
  <c r="AA2" i="3"/>
  <c r="Z2" i="3"/>
  <c r="W2" i="3"/>
  <c r="V2" i="3"/>
  <c r="S2" i="3"/>
  <c r="R2" i="3"/>
  <c r="O2" i="3"/>
  <c r="N2" i="3"/>
  <c r="K2" i="3"/>
  <c r="J2" i="3"/>
  <c r="G2" i="3"/>
  <c r="F2" i="3"/>
  <c r="C2" i="3"/>
</calcChain>
</file>

<file path=xl/sharedStrings.xml><?xml version="1.0" encoding="utf-8"?>
<sst xmlns="http://schemas.openxmlformats.org/spreadsheetml/2006/main" count="187" uniqueCount="35">
  <si>
    <t>NA.TO</t>
  </si>
  <si>
    <t>BCE.TO</t>
  </si>
  <si>
    <t>CNR.TO</t>
  </si>
  <si>
    <t>RY.TO</t>
  </si>
  <si>
    <t>ATDb.TO</t>
  </si>
  <si>
    <t>GIBa.TO</t>
  </si>
  <si>
    <t>DOL.TO</t>
  </si>
  <si>
    <t>BMO.TO</t>
  </si>
  <si>
    <t>POW.TO</t>
  </si>
  <si>
    <t>MRU.TO</t>
  </si>
  <si>
    <t>QBRb.TO</t>
  </si>
  <si>
    <t>PWF.TO</t>
  </si>
  <si>
    <t>SAP.TO</t>
  </si>
  <si>
    <t>IAG.TO</t>
  </si>
  <si>
    <t>AC.TO</t>
  </si>
  <si>
    <t>CAE.TO</t>
  </si>
  <si>
    <t>SNC.TO</t>
  </si>
  <si>
    <t>PJCa.TO</t>
  </si>
  <si>
    <t>BBDb.TO</t>
  </si>
  <si>
    <t>LB.TO</t>
  </si>
  <si>
    <t>DOO.TO</t>
  </si>
  <si>
    <t>CCA.TO</t>
  </si>
  <si>
    <t>TCLa.TO</t>
  </si>
  <si>
    <t>GIL.TO</t>
  </si>
  <si>
    <t>RCH.TO</t>
  </si>
  <si>
    <t>TFII.TO</t>
  </si>
  <si>
    <t>BLX.TO</t>
  </si>
  <si>
    <t>WSP.TO</t>
  </si>
  <si>
    <t>INE.TO</t>
  </si>
  <si>
    <t>TAP.us</t>
  </si>
  <si>
    <t>Année</t>
  </si>
  <si>
    <t>Moyenne</t>
  </si>
  <si>
    <t>Écart-type</t>
  </si>
  <si>
    <t/>
  </si>
  <si>
    <t>Compagnies composant le IQ-30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</si>
</sst>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2" borderId="0" xfId="0" applyFill="1"/>
    <xf numFmtId="43" fontId="0" fillId="0" borderId="0" xfId="2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164" fontId="0" fillId="3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64" fontId="0" fillId="0" borderId="0" xfId="1" applyNumberFormat="1" applyFont="1" applyFill="1"/>
  </cellXfs>
  <cellStyles count="5">
    <cellStyle name="Milliers" xfId="2" builtinId="3"/>
    <cellStyle name="Milliers 2" xfId="3"/>
    <cellStyle name="Monétaire 2" xfId="4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K25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RowHeight="14.5" x14ac:dyDescent="0.35"/>
  <cols>
    <col min="33" max="33" width="5.08984375" style="3" customWidth="1"/>
  </cols>
  <sheetData>
    <row r="1" spans="1:63" x14ac:dyDescent="0.35">
      <c r="A1" t="s">
        <v>30</v>
      </c>
      <c r="B1">
        <v>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29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12</v>
      </c>
      <c r="AU1" t="s">
        <v>13</v>
      </c>
      <c r="AV1" t="s">
        <v>14</v>
      </c>
      <c r="AW1" t="s">
        <v>15</v>
      </c>
      <c r="AX1" t="s">
        <v>16</v>
      </c>
      <c r="AY1" t="s">
        <v>17</v>
      </c>
      <c r="AZ1" t="s">
        <v>18</v>
      </c>
      <c r="BA1" t="s">
        <v>29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26</v>
      </c>
      <c r="BJ1" t="s">
        <v>27</v>
      </c>
      <c r="BK1" t="s">
        <v>28</v>
      </c>
    </row>
    <row r="2" spans="1:63" x14ac:dyDescent="0.35">
      <c r="A2" t="s">
        <v>31</v>
      </c>
      <c r="B2">
        <v>3</v>
      </c>
      <c r="C2" s="10">
        <f>GEOMEAN(AH4:AH23)-1</f>
        <v>0.1559488517749783</v>
      </c>
      <c r="D2" s="10">
        <f t="shared" ref="D2:AF2" si="0">GEOMEAN(AI4:AI23)-1</f>
        <v>0.11771591642357437</v>
      </c>
      <c r="E2" s="10">
        <f t="shared" si="0"/>
        <v>0.19639662272365088</v>
      </c>
      <c r="F2" s="10">
        <f t="shared" si="0"/>
        <v>0.14145530888782232</v>
      </c>
      <c r="G2" s="10">
        <f t="shared" si="0"/>
        <v>0.2734423038714624</v>
      </c>
      <c r="H2" s="10">
        <f t="shared" si="0"/>
        <v>0.11143878634236093</v>
      </c>
      <c r="I2" s="10">
        <f t="shared" si="0"/>
        <v>0.40593632358085885</v>
      </c>
      <c r="J2" s="10">
        <f t="shared" si="0"/>
        <v>9.6956621021589084E-2</v>
      </c>
      <c r="K2" s="10">
        <f t="shared" si="0"/>
        <v>7.9531112300043949E-2</v>
      </c>
      <c r="L2" s="10">
        <f t="shared" si="0"/>
        <v>0.19431758205854699</v>
      </c>
      <c r="M2" s="10">
        <f t="shared" si="0"/>
        <v>6.8637918620398475E-2</v>
      </c>
      <c r="N2" s="10">
        <f t="shared" si="0"/>
        <v>9.1899277033275162E-2</v>
      </c>
      <c r="O2" s="10">
        <f t="shared" si="0"/>
        <v>0.1715842710352331</v>
      </c>
      <c r="P2" s="10">
        <f t="shared" si="0"/>
        <v>0.13168321748695377</v>
      </c>
      <c r="Q2" s="10">
        <f t="shared" si="0"/>
        <v>4.532102271059002E-2</v>
      </c>
      <c r="R2" s="10">
        <f t="shared" si="0"/>
        <v>0.10270582161672004</v>
      </c>
      <c r="S2" s="10">
        <f t="shared" si="0"/>
        <v>0.13475244156790089</v>
      </c>
      <c r="T2" s="10">
        <f t="shared" si="0"/>
        <v>9.0765163584503483E-2</v>
      </c>
      <c r="U2" s="10">
        <f t="shared" si="0"/>
        <v>-2.757658388615869E-2</v>
      </c>
      <c r="V2" s="10">
        <f t="shared" si="0"/>
        <v>0.1035948804416531</v>
      </c>
      <c r="W2" s="10">
        <f t="shared" si="0"/>
        <v>6.4721041180505701E-2</v>
      </c>
      <c r="X2" s="10">
        <f t="shared" si="0"/>
        <v>1.6265258063490551E-2</v>
      </c>
      <c r="Y2" s="10">
        <f t="shared" si="0"/>
        <v>9.4696568713398932E-2</v>
      </c>
      <c r="Z2" s="10">
        <f t="shared" si="0"/>
        <v>8.8099924763742843E-2</v>
      </c>
      <c r="AA2" s="10">
        <f t="shared" si="0"/>
        <v>0.20554305612894153</v>
      </c>
      <c r="AB2" s="10">
        <f t="shared" si="0"/>
        <v>0.20273347712722067</v>
      </c>
      <c r="AC2" s="10">
        <f t="shared" si="0"/>
        <v>0.14817314124061332</v>
      </c>
      <c r="AD2" s="10">
        <f t="shared" si="0"/>
        <v>8.9875204731334035E-2</v>
      </c>
      <c r="AE2" s="10">
        <f t="shared" si="0"/>
        <v>0.17654146130047144</v>
      </c>
      <c r="AF2" s="10">
        <f t="shared" si="0"/>
        <v>0.10564370868955431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x14ac:dyDescent="0.35">
      <c r="A3" t="s">
        <v>32</v>
      </c>
      <c r="B3">
        <v>3</v>
      </c>
      <c r="C3" s="9">
        <f>_xlfn.STDEV.S(C4:C24)</f>
        <v>0.22226295219736411</v>
      </c>
      <c r="D3" s="9">
        <f t="shared" ref="D3:AF3" si="1">_xlfn.STDEV.S(D4:D24)</f>
        <v>0.41367760324811792</v>
      </c>
      <c r="E3" s="9">
        <f t="shared" si="1"/>
        <v>0.2326902716607083</v>
      </c>
      <c r="F3" s="9">
        <f t="shared" si="1"/>
        <v>0.2129478640654405</v>
      </c>
      <c r="G3" s="9">
        <f t="shared" si="1"/>
        <v>0.4550037028938359</v>
      </c>
      <c r="H3" s="9">
        <f t="shared" si="1"/>
        <v>0.33461385602230315</v>
      </c>
      <c r="I3" s="9">
        <f t="shared" si="1"/>
        <v>0.16150903477912412</v>
      </c>
      <c r="J3" s="9">
        <f t="shared" si="1"/>
        <v>0.29343991820877657</v>
      </c>
      <c r="K3" s="9">
        <f t="shared" si="1"/>
        <v>0.27526084527995653</v>
      </c>
      <c r="L3" s="9">
        <f t="shared" si="1"/>
        <v>0.30053767277078119</v>
      </c>
      <c r="M3" s="9">
        <f t="shared" si="1"/>
        <v>0.36816553927361995</v>
      </c>
      <c r="N3" s="9">
        <f t="shared" si="1"/>
        <v>0.26436039001198125</v>
      </c>
      <c r="O3" s="9">
        <f t="shared" si="1"/>
        <v>0.28812251764457092</v>
      </c>
      <c r="P3" s="9">
        <f t="shared" si="1"/>
        <v>0.34351667338002523</v>
      </c>
      <c r="Q3" s="9">
        <f t="shared" si="1"/>
        <v>0.98164817269071691</v>
      </c>
      <c r="R3" s="9">
        <f t="shared" si="1"/>
        <v>0.40796767911357412</v>
      </c>
      <c r="S3" s="9">
        <f t="shared" si="1"/>
        <v>0.26418675955682325</v>
      </c>
      <c r="T3" s="9">
        <f t="shared" si="1"/>
        <v>0.30404206446302584</v>
      </c>
      <c r="U3" s="9">
        <f t="shared" si="1"/>
        <v>0.55237304402014653</v>
      </c>
      <c r="V3" s="9">
        <f t="shared" si="1"/>
        <v>0.2489454325106793</v>
      </c>
      <c r="W3" s="9">
        <f t="shared" si="1"/>
        <v>0.29510741869274731</v>
      </c>
      <c r="X3" s="9">
        <f t="shared" si="1"/>
        <v>0.52242397314372213</v>
      </c>
      <c r="Y3" s="9">
        <f t="shared" si="1"/>
        <v>0.31221585111717404</v>
      </c>
      <c r="Z3" s="9">
        <f t="shared" si="1"/>
        <v>0.43821193738537789</v>
      </c>
      <c r="AA3" s="9">
        <f t="shared" si="1"/>
        <v>0.55593792857753555</v>
      </c>
      <c r="AB3" s="9">
        <f t="shared" si="1"/>
        <v>0.25665002095780021</v>
      </c>
      <c r="AC3" s="9">
        <f t="shared" si="1"/>
        <v>0.6391687369423491</v>
      </c>
      <c r="AD3" s="9">
        <f t="shared" si="1"/>
        <v>0.43284451866773294</v>
      </c>
      <c r="AE3" s="9">
        <f t="shared" si="1"/>
        <v>0.15916021220686169</v>
      </c>
      <c r="AF3" s="9">
        <f t="shared" si="1"/>
        <v>0.58066217738198167</v>
      </c>
    </row>
    <row r="4" spans="1:63" x14ac:dyDescent="0.35">
      <c r="A4" s="1">
        <v>43160</v>
      </c>
      <c r="B4">
        <v>3</v>
      </c>
      <c r="C4" s="8">
        <v>0.13078300949999999</v>
      </c>
      <c r="D4" s="8">
        <v>-1.2010064839999999E-2</v>
      </c>
      <c r="E4" s="8">
        <v>-2.4921440289999999E-2</v>
      </c>
      <c r="F4" s="8">
        <v>7.3815019950000005E-2</v>
      </c>
      <c r="G4" s="8">
        <v>-3.4458208849999998E-2</v>
      </c>
      <c r="H4" s="8">
        <v>0.19460140937537007</v>
      </c>
      <c r="I4" s="8">
        <v>0.42548899559999998</v>
      </c>
      <c r="J4" s="8">
        <v>1.9754302710000001E-2</v>
      </c>
      <c r="K4" s="8">
        <v>-1.470755828E-2</v>
      </c>
      <c r="L4" s="8">
        <v>2.248201725E-2</v>
      </c>
      <c r="M4" s="8">
        <v>0.16276460244671553</v>
      </c>
      <c r="N4" s="8">
        <v>-3.7374863199999997E-2</v>
      </c>
      <c r="O4" s="8">
        <v>-8.3260969783729766E-2</v>
      </c>
      <c r="P4" s="8">
        <v>-6.2061000300000002E-2</v>
      </c>
      <c r="Q4" s="8">
        <v>0.9398550725</v>
      </c>
      <c r="R4" s="8">
        <v>0.19924721349999999</v>
      </c>
      <c r="S4" s="8">
        <v>0.106254654</v>
      </c>
      <c r="T4" s="8">
        <v>0.20041583460000001</v>
      </c>
      <c r="U4" s="8">
        <v>0.83823529409999997</v>
      </c>
      <c r="V4" s="8">
        <v>-0.2017075186</v>
      </c>
      <c r="W4" s="8">
        <v>-0.1460521451</v>
      </c>
      <c r="X4" s="8">
        <v>0.58984703510000003</v>
      </c>
      <c r="Y4" s="8">
        <v>1.500226275E-2</v>
      </c>
      <c r="Z4" s="8">
        <v>6.8685753680000003E-2</v>
      </c>
      <c r="AA4" s="8">
        <v>4.6010013250000002E-2</v>
      </c>
      <c r="AB4" s="8">
        <v>0.1035037783</v>
      </c>
      <c r="AC4" s="8">
        <v>9.3901343489999997E-2</v>
      </c>
      <c r="AD4" s="8">
        <v>7.0320534429999998E-2</v>
      </c>
      <c r="AE4" s="8">
        <v>0.29996768019999998</v>
      </c>
      <c r="AF4" s="8">
        <v>-3.5962871780000003E-2</v>
      </c>
      <c r="AH4" s="4">
        <f>IF(C4="","",1+C4)</f>
        <v>1.1307830095</v>
      </c>
      <c r="AI4" s="4">
        <f t="shared" ref="AI4:BK4" si="2">IF(D4="","",1+D4)</f>
        <v>0.98798993516</v>
      </c>
      <c r="AJ4" s="4">
        <f t="shared" si="2"/>
        <v>0.97507855971000001</v>
      </c>
      <c r="AK4" s="4">
        <f t="shared" si="2"/>
        <v>1.0738150199500001</v>
      </c>
      <c r="AL4" s="4">
        <f t="shared" si="2"/>
        <v>0.96554179115000005</v>
      </c>
      <c r="AM4" s="4">
        <f t="shared" si="2"/>
        <v>1.1946014093753701</v>
      </c>
      <c r="AN4" s="4">
        <f t="shared" si="2"/>
        <v>1.4254889955999999</v>
      </c>
      <c r="AO4" s="4">
        <f t="shared" si="2"/>
        <v>1.01975430271</v>
      </c>
      <c r="AP4" s="4">
        <f t="shared" si="2"/>
        <v>0.98529244171999997</v>
      </c>
      <c r="AQ4" s="4">
        <f t="shared" si="2"/>
        <v>1.02248201725</v>
      </c>
      <c r="AR4" s="4">
        <f t="shared" si="2"/>
        <v>1.1627646024467155</v>
      </c>
      <c r="AS4" s="4">
        <f t="shared" si="2"/>
        <v>0.96262513680000006</v>
      </c>
      <c r="AT4" s="4">
        <f t="shared" si="2"/>
        <v>0.91673903021627023</v>
      </c>
      <c r="AU4" s="4">
        <f t="shared" si="2"/>
        <v>0.93793899970000005</v>
      </c>
      <c r="AV4" s="4">
        <f t="shared" si="2"/>
        <v>1.9398550724999999</v>
      </c>
      <c r="AW4" s="4">
        <f t="shared" si="2"/>
        <v>1.1992472135000001</v>
      </c>
      <c r="AX4" s="4">
        <f t="shared" si="2"/>
        <v>1.106254654</v>
      </c>
      <c r="AY4" s="4">
        <f t="shared" si="2"/>
        <v>1.2004158346</v>
      </c>
      <c r="AZ4" s="4">
        <f t="shared" si="2"/>
        <v>1.8382352941</v>
      </c>
      <c r="BA4" s="4">
        <f t="shared" si="2"/>
        <v>0.79829248139999998</v>
      </c>
      <c r="BB4" s="4">
        <f t="shared" si="2"/>
        <v>0.85394785490000003</v>
      </c>
      <c r="BC4" s="4">
        <f t="shared" si="2"/>
        <v>1.5898470351</v>
      </c>
      <c r="BD4" s="4">
        <f t="shared" si="2"/>
        <v>1.0150022627499999</v>
      </c>
      <c r="BE4" s="4">
        <f t="shared" si="2"/>
        <v>1.0686857536800001</v>
      </c>
      <c r="BF4" s="4">
        <f t="shared" si="2"/>
        <v>1.0460100132500001</v>
      </c>
      <c r="BG4" s="4">
        <f t="shared" si="2"/>
        <v>1.1035037782999999</v>
      </c>
      <c r="BH4" s="4">
        <f t="shared" si="2"/>
        <v>1.09390134349</v>
      </c>
      <c r="BI4" s="4">
        <f t="shared" si="2"/>
        <v>1.07032053443</v>
      </c>
      <c r="BJ4" s="4">
        <f t="shared" si="2"/>
        <v>1.2999676802</v>
      </c>
      <c r="BK4" s="4">
        <f t="shared" si="2"/>
        <v>0.96403712821999998</v>
      </c>
    </row>
    <row r="5" spans="1:63" x14ac:dyDescent="0.35">
      <c r="A5" s="1">
        <v>42795</v>
      </c>
      <c r="B5">
        <v>3</v>
      </c>
      <c r="C5" s="5">
        <v>0.39387537106549986</v>
      </c>
      <c r="D5" s="5">
        <v>4.1602128929911331E-2</v>
      </c>
      <c r="E5" s="5">
        <v>0.23170775016828027</v>
      </c>
      <c r="F5" s="5">
        <v>0.34656945815556295</v>
      </c>
      <c r="G5" s="5">
        <v>4.4734422018243292E-2</v>
      </c>
      <c r="H5" s="5">
        <v>2.658290639600458E-2</v>
      </c>
      <c r="I5" s="5">
        <v>0.210994416690371</v>
      </c>
      <c r="J5" s="5">
        <v>0.31149716621881285</v>
      </c>
      <c r="K5" s="5">
        <v>9.1700571858517987E-2</v>
      </c>
      <c r="L5" s="5">
        <v>-7.7882358031237331E-2</v>
      </c>
      <c r="M5" s="13">
        <v>0.20817737723565188</v>
      </c>
      <c r="N5" s="5">
        <v>0.13873772461999656</v>
      </c>
      <c r="O5" s="5">
        <v>0.11359001539665825</v>
      </c>
      <c r="P5" s="5">
        <v>0.50986530246570338</v>
      </c>
      <c r="Q5" s="13">
        <v>0.54017857140000003</v>
      </c>
      <c r="R5" s="5">
        <v>0.37769181511432581</v>
      </c>
      <c r="S5" s="5">
        <v>0.1218117481080907</v>
      </c>
      <c r="T5" s="5">
        <v>-2.5839128901199993E-2</v>
      </c>
      <c r="U5" s="5">
        <v>0.54545454545454541</v>
      </c>
      <c r="V5" s="5">
        <v>1.6255083364382195E-2</v>
      </c>
      <c r="W5" s="5">
        <v>0.28935885414676044</v>
      </c>
      <c r="X5" s="5">
        <v>0.61091085320771032</v>
      </c>
      <c r="Y5" s="5">
        <v>5.233923758255421E-2</v>
      </c>
      <c r="Z5" s="5">
        <v>0.2411175004766053</v>
      </c>
      <c r="AA5" s="5">
        <v>-8.5004683857681007E-2</v>
      </c>
      <c r="AB5" s="5">
        <v>0.23009471839267759</v>
      </c>
      <c r="AC5" s="5">
        <v>0.42881323640303504</v>
      </c>
      <c r="AD5" s="5">
        <v>0.37450672973090282</v>
      </c>
      <c r="AE5" s="5">
        <v>0.26644008296465893</v>
      </c>
      <c r="AF5" s="5">
        <v>6.0257653812381351E-2</v>
      </c>
      <c r="AH5" s="4">
        <f t="shared" ref="AH5:AH23" si="3">IF(C5="","",1+C5)</f>
        <v>1.3938753710654999</v>
      </c>
      <c r="AI5" s="4">
        <f t="shared" ref="AI5:AI23" si="4">IF(D5="","",1+D5)</f>
        <v>1.0416021289299113</v>
      </c>
      <c r="AJ5" s="4">
        <f t="shared" ref="AJ5:AJ23" si="5">IF(E5="","",1+E5)</f>
        <v>1.2317077501682803</v>
      </c>
      <c r="AK5" s="4">
        <f t="shared" ref="AK5:AK23" si="6">IF(F5="","",1+F5)</f>
        <v>1.3465694581555629</v>
      </c>
      <c r="AL5" s="4">
        <f t="shared" ref="AL5:AL23" si="7">IF(G5="","",1+G5)</f>
        <v>1.0447344220182433</v>
      </c>
      <c r="AM5" s="4">
        <f t="shared" ref="AM5:AM23" si="8">IF(H5="","",1+H5)</f>
        <v>1.0265829063960046</v>
      </c>
      <c r="AN5" s="4">
        <f t="shared" ref="AN5:AN23" si="9">IF(I5="","",1+I5)</f>
        <v>1.210994416690371</v>
      </c>
      <c r="AO5" s="4">
        <f t="shared" ref="AO5:AO23" si="10">IF(J5="","",1+J5)</f>
        <v>1.3114971662188128</v>
      </c>
      <c r="AP5" s="4">
        <f t="shared" ref="AP5:AP23" si="11">IF(K5="","",1+K5)</f>
        <v>1.091700571858518</v>
      </c>
      <c r="AQ5" s="4">
        <f t="shared" ref="AQ5:AQ23" si="12">IF(L5="","",1+L5)</f>
        <v>0.92211764196876267</v>
      </c>
      <c r="AR5" s="4">
        <f t="shared" ref="AR5:AR23" si="13">IF(M5="","",1+M5)</f>
        <v>1.2081773772356519</v>
      </c>
      <c r="AS5" s="4">
        <f t="shared" ref="AS5:AS23" si="14">IF(N5="","",1+N5)</f>
        <v>1.1387377246199966</v>
      </c>
      <c r="AT5" s="4">
        <f t="shared" ref="AT5:AT23" si="15">IF(O5="","",1+O5)</f>
        <v>1.1135900153966583</v>
      </c>
      <c r="AU5" s="4">
        <f t="shared" ref="AU5:AU23" si="16">IF(P5="","",1+P5)</f>
        <v>1.5098653024657034</v>
      </c>
      <c r="AV5" s="4">
        <f t="shared" ref="AV5:AV23" si="17">IF(Q5="","",1+Q5)</f>
        <v>1.5401785714</v>
      </c>
      <c r="AW5" s="4">
        <f t="shared" ref="AW5:AW23" si="18">IF(R5="","",1+R5)</f>
        <v>1.3776918151143258</v>
      </c>
      <c r="AX5" s="4">
        <f t="shared" ref="AX5:AX23" si="19">IF(S5="","",1+S5)</f>
        <v>1.1218117481080907</v>
      </c>
      <c r="AY5" s="4">
        <f t="shared" ref="AY5:AY23" si="20">IF(T5="","",1+T5)</f>
        <v>0.97416087109880001</v>
      </c>
      <c r="AZ5" s="4">
        <f t="shared" ref="AZ5:AZ23" si="21">IF(U5="","",1+U5)</f>
        <v>1.5454545454545454</v>
      </c>
      <c r="BA5" s="4">
        <f t="shared" ref="BA5:BA23" si="22">IF(V5="","",1+V5)</f>
        <v>1.0162550833643822</v>
      </c>
      <c r="BB5" s="4">
        <f t="shared" ref="BB5:BB23" si="23">IF(W5="","",1+W5)</f>
        <v>1.2893588541467604</v>
      </c>
      <c r="BC5" s="4">
        <f t="shared" ref="BC5:BC23" si="24">IF(X5="","",1+X5)</f>
        <v>1.6109108532077103</v>
      </c>
      <c r="BD5" s="4">
        <f t="shared" ref="BD5:BD23" si="25">IF(Y5="","",1+Y5)</f>
        <v>1.0523392375825542</v>
      </c>
      <c r="BE5" s="4">
        <f t="shared" ref="BE5:BE23" si="26">IF(Z5="","",1+Z5)</f>
        <v>1.2411175004766053</v>
      </c>
      <c r="BF5" s="4">
        <f t="shared" ref="BF5:BF23" si="27">IF(AA5="","",1+AA5)</f>
        <v>0.91499531614231899</v>
      </c>
      <c r="BG5" s="4">
        <f t="shared" ref="BG5:BG23" si="28">IF(AB5="","",1+AB5)</f>
        <v>1.2300947183926776</v>
      </c>
      <c r="BH5" s="4">
        <f t="shared" ref="BH5:BH23" si="29">IF(AC5="","",1+AC5)</f>
        <v>1.428813236403035</v>
      </c>
      <c r="BI5" s="4">
        <f t="shared" ref="BI5:BI23" si="30">IF(AD5="","",1+AD5)</f>
        <v>1.3745067297309028</v>
      </c>
      <c r="BJ5" s="4">
        <f t="shared" ref="BJ5:BJ23" si="31">IF(AE5="","",1+AE5)</f>
        <v>1.2664400829646589</v>
      </c>
      <c r="BK5" s="4">
        <f t="shared" ref="BK5:BK23" si="32">IF(AF5="","",1+AF5)</f>
        <v>1.0602576538123814</v>
      </c>
    </row>
    <row r="6" spans="1:63" x14ac:dyDescent="0.35">
      <c r="A6" s="1">
        <v>42430</v>
      </c>
      <c r="B6">
        <v>3</v>
      </c>
      <c r="C6" s="5">
        <v>-3.7045076101312469E-2</v>
      </c>
      <c r="D6" s="5">
        <v>0.15829187764709829</v>
      </c>
      <c r="E6" s="5">
        <v>-2.7303902670563152E-2</v>
      </c>
      <c r="F6" s="5">
        <v>2.3793454793279212E-2</v>
      </c>
      <c r="G6" s="5">
        <v>0.14969247924166273</v>
      </c>
      <c r="H6" s="5">
        <v>0.15543557044982181</v>
      </c>
      <c r="I6" s="5">
        <v>0.29683294563608165</v>
      </c>
      <c r="J6" s="5">
        <v>9.9795081570786648E-2</v>
      </c>
      <c r="K6" s="5">
        <v>-7.0162312946577488E-2</v>
      </c>
      <c r="L6" s="5">
        <v>0.33026979595568506</v>
      </c>
      <c r="M6" s="13">
        <v>1.064234088301852E-2</v>
      </c>
      <c r="N6" s="5">
        <v>-9.5620839940224522E-2</v>
      </c>
      <c r="O6" s="5">
        <v>0.21598302821341475</v>
      </c>
      <c r="P6" s="5">
        <v>-4.7766860167684166E-2</v>
      </c>
      <c r="Q6" s="5">
        <v>-0.2768361581920904</v>
      </c>
      <c r="R6" s="5">
        <v>3.9911069320720749E-2</v>
      </c>
      <c r="S6" s="5">
        <v>0.23595644144714223</v>
      </c>
      <c r="T6" s="5">
        <v>-0.16832013922567757</v>
      </c>
      <c r="U6" s="5">
        <v>-0.47199999999999998</v>
      </c>
      <c r="V6" s="5">
        <v>0.31267919644041631</v>
      </c>
      <c r="W6" s="5">
        <v>6.733607890614457E-2</v>
      </c>
      <c r="X6" s="5">
        <v>-0.19876285605379429</v>
      </c>
      <c r="Y6" s="5">
        <v>4.2478162030611166E-2</v>
      </c>
      <c r="Z6" s="5">
        <v>0.22365161023136682</v>
      </c>
      <c r="AA6" s="5">
        <v>7.0057643223291333E-2</v>
      </c>
      <c r="AB6" s="5">
        <v>0.10361511087728337</v>
      </c>
      <c r="AC6" s="5">
        <v>-0.23573193884421628</v>
      </c>
      <c r="AD6" s="5">
        <v>0.27127548752824615</v>
      </c>
      <c r="AE6" s="5">
        <v>-4.8788946904741004E-2</v>
      </c>
      <c r="AF6" s="5">
        <v>0.33292305629702312</v>
      </c>
      <c r="AH6" s="4">
        <f t="shared" si="3"/>
        <v>0.96295492389868753</v>
      </c>
      <c r="AI6" s="4">
        <f t="shared" si="4"/>
        <v>1.1582918776470983</v>
      </c>
      <c r="AJ6" s="4">
        <f t="shared" si="5"/>
        <v>0.97269609732943685</v>
      </c>
      <c r="AK6" s="4">
        <f t="shared" si="6"/>
        <v>1.0237934547932792</v>
      </c>
      <c r="AL6" s="4">
        <f t="shared" si="7"/>
        <v>1.1496924792416627</v>
      </c>
      <c r="AM6" s="4">
        <f t="shared" si="8"/>
        <v>1.1554355704498218</v>
      </c>
      <c r="AN6" s="4">
        <f t="shared" si="9"/>
        <v>1.2968329456360816</v>
      </c>
      <c r="AO6" s="4">
        <f t="shared" si="10"/>
        <v>1.0997950815707866</v>
      </c>
      <c r="AP6" s="4">
        <f t="shared" si="11"/>
        <v>0.92983768705342251</v>
      </c>
      <c r="AQ6" s="4">
        <f t="shared" si="12"/>
        <v>1.3302697959556851</v>
      </c>
      <c r="AR6" s="4">
        <f t="shared" si="13"/>
        <v>1.0106423408830185</v>
      </c>
      <c r="AS6" s="4">
        <f t="shared" si="14"/>
        <v>0.90437916005977548</v>
      </c>
      <c r="AT6" s="4">
        <f t="shared" si="15"/>
        <v>1.2159830282134148</v>
      </c>
      <c r="AU6" s="4">
        <f t="shared" si="16"/>
        <v>0.95223313983231583</v>
      </c>
      <c r="AV6" s="4">
        <f t="shared" si="17"/>
        <v>0.7231638418079096</v>
      </c>
      <c r="AW6" s="4">
        <f t="shared" si="18"/>
        <v>1.0399110693207207</v>
      </c>
      <c r="AX6" s="4">
        <f t="shared" si="19"/>
        <v>1.2359564414471422</v>
      </c>
      <c r="AY6" s="4">
        <f t="shared" si="20"/>
        <v>0.83167986077432243</v>
      </c>
      <c r="AZ6" s="4">
        <f t="shared" si="21"/>
        <v>0.52800000000000002</v>
      </c>
      <c r="BA6" s="4">
        <f t="shared" si="22"/>
        <v>1.3126791964404163</v>
      </c>
      <c r="BB6" s="4">
        <f t="shared" si="23"/>
        <v>1.0673360789061446</v>
      </c>
      <c r="BC6" s="4">
        <f t="shared" si="24"/>
        <v>0.80123714394620571</v>
      </c>
      <c r="BD6" s="4">
        <f t="shared" si="25"/>
        <v>1.0424781620306112</v>
      </c>
      <c r="BE6" s="4">
        <f t="shared" si="26"/>
        <v>1.2236516102313668</v>
      </c>
      <c r="BF6" s="4">
        <f t="shared" si="27"/>
        <v>1.0700576432232913</v>
      </c>
      <c r="BG6" s="4">
        <f t="shared" si="28"/>
        <v>1.1036151108772834</v>
      </c>
      <c r="BH6" s="4">
        <f t="shared" si="29"/>
        <v>0.76426806115578372</v>
      </c>
      <c r="BI6" s="4">
        <f t="shared" si="30"/>
        <v>1.2712754875282462</v>
      </c>
      <c r="BJ6" s="4">
        <f t="shared" si="31"/>
        <v>0.951211053095259</v>
      </c>
      <c r="BK6" s="4">
        <f t="shared" si="32"/>
        <v>1.3329230562970231</v>
      </c>
    </row>
    <row r="7" spans="1:63" x14ac:dyDescent="0.35">
      <c r="A7" s="1">
        <v>42064</v>
      </c>
      <c r="B7">
        <v>3</v>
      </c>
      <c r="C7" s="5">
        <v>8.6815380784043938E-2</v>
      </c>
      <c r="D7" s="5">
        <v>0.18359468961957548</v>
      </c>
      <c r="E7" s="5">
        <v>0.38508817316109112</v>
      </c>
      <c r="F7" s="5">
        <v>8.6409227440723324E-2</v>
      </c>
      <c r="G7" s="5">
        <v>0.6957485573640505</v>
      </c>
      <c r="H7" s="5">
        <v>0.57398181734597675</v>
      </c>
      <c r="I7" s="5">
        <v>0.7014528656929484</v>
      </c>
      <c r="J7" s="5">
        <v>8.0641994616557522E-2</v>
      </c>
      <c r="K7" s="5">
        <v>0.15149451404406933</v>
      </c>
      <c r="L7" s="5">
        <v>0.65270492737986752</v>
      </c>
      <c r="M7" s="13">
        <v>0.25948067543661613</v>
      </c>
      <c r="N7" s="5">
        <v>0.14067100073625705</v>
      </c>
      <c r="O7" s="5">
        <v>0.27879636517733353</v>
      </c>
      <c r="P7" s="5">
        <v>-4.4885485736571251E-2</v>
      </c>
      <c r="Q7" s="5">
        <v>1.240506329113924</v>
      </c>
      <c r="R7" s="5">
        <v>3.4267522774535708E-2</v>
      </c>
      <c r="S7" s="5">
        <v>-0.17020217404430171</v>
      </c>
      <c r="T7" s="5">
        <v>0.26022372991957354</v>
      </c>
      <c r="U7" s="5">
        <v>-0.37540333329752307</v>
      </c>
      <c r="V7" s="5">
        <v>0.29171587531414089</v>
      </c>
      <c r="W7" s="5">
        <v>5.5485357246824796E-2</v>
      </c>
      <c r="X7" s="5">
        <v>-0.16234881095606246</v>
      </c>
      <c r="Y7" s="5">
        <v>0.20140888857424399</v>
      </c>
      <c r="Z7" s="5">
        <v>0.13970335132155576</v>
      </c>
      <c r="AA7" s="5">
        <v>0.36016516130157261</v>
      </c>
      <c r="AB7" s="5">
        <v>0.33971570607684609</v>
      </c>
      <c r="AC7" s="5">
        <v>0.30466666475250626</v>
      </c>
      <c r="AD7" s="5">
        <v>6.1717467063625131E-2</v>
      </c>
      <c r="AE7" s="5">
        <v>0.22358700104119067</v>
      </c>
      <c r="AF7" s="5">
        <v>0.18894750416860551</v>
      </c>
      <c r="AH7" s="4">
        <f t="shared" si="3"/>
        <v>1.0868153807840439</v>
      </c>
      <c r="AI7" s="4">
        <f t="shared" si="4"/>
        <v>1.1835946896195755</v>
      </c>
      <c r="AJ7" s="4">
        <f t="shared" si="5"/>
        <v>1.3850881731610911</v>
      </c>
      <c r="AK7" s="4">
        <f t="shared" si="6"/>
        <v>1.0864092274407233</v>
      </c>
      <c r="AL7" s="4">
        <f t="shared" si="7"/>
        <v>1.6957485573640505</v>
      </c>
      <c r="AM7" s="4">
        <f t="shared" si="8"/>
        <v>1.5739818173459768</v>
      </c>
      <c r="AN7" s="4">
        <f t="shared" si="9"/>
        <v>1.7014528656929484</v>
      </c>
      <c r="AO7" s="4">
        <f t="shared" si="10"/>
        <v>1.0806419946165575</v>
      </c>
      <c r="AP7" s="4">
        <f t="shared" si="11"/>
        <v>1.1514945140440693</v>
      </c>
      <c r="AQ7" s="4">
        <f t="shared" si="12"/>
        <v>1.6527049273798675</v>
      </c>
      <c r="AR7" s="4">
        <f t="shared" si="13"/>
        <v>1.2594806754366161</v>
      </c>
      <c r="AS7" s="4">
        <f t="shared" si="14"/>
        <v>1.140671000736257</v>
      </c>
      <c r="AT7" s="4">
        <f t="shared" si="15"/>
        <v>1.2787963651773335</v>
      </c>
      <c r="AU7" s="4">
        <f t="shared" si="16"/>
        <v>0.95511451426342875</v>
      </c>
      <c r="AV7" s="4">
        <f t="shared" si="17"/>
        <v>2.240506329113924</v>
      </c>
      <c r="AW7" s="4">
        <f t="shared" si="18"/>
        <v>1.0342675227745357</v>
      </c>
      <c r="AX7" s="4">
        <f t="shared" si="19"/>
        <v>0.82979782595569829</v>
      </c>
      <c r="AY7" s="4">
        <f t="shared" si="20"/>
        <v>1.2602237299195735</v>
      </c>
      <c r="AZ7" s="4">
        <f t="shared" si="21"/>
        <v>0.62459666670247693</v>
      </c>
      <c r="BA7" s="4">
        <f t="shared" si="22"/>
        <v>1.2917158753141409</v>
      </c>
      <c r="BB7" s="4">
        <f t="shared" si="23"/>
        <v>1.0554853572468248</v>
      </c>
      <c r="BC7" s="4">
        <f t="shared" si="24"/>
        <v>0.83765118904393754</v>
      </c>
      <c r="BD7" s="4">
        <f t="shared" si="25"/>
        <v>1.201408888574244</v>
      </c>
      <c r="BE7" s="4">
        <f t="shared" si="26"/>
        <v>1.1397033513215558</v>
      </c>
      <c r="BF7" s="4">
        <f t="shared" si="27"/>
        <v>1.3601651613015726</v>
      </c>
      <c r="BG7" s="4">
        <f t="shared" si="28"/>
        <v>1.3397157060768461</v>
      </c>
      <c r="BH7" s="4">
        <f t="shared" si="29"/>
        <v>1.3046666647525063</v>
      </c>
      <c r="BI7" s="4">
        <f t="shared" si="30"/>
        <v>1.0617174670636251</v>
      </c>
      <c r="BJ7" s="4">
        <f t="shared" si="31"/>
        <v>1.2235870010411907</v>
      </c>
      <c r="BK7" s="4">
        <f t="shared" si="32"/>
        <v>1.1889475041686055</v>
      </c>
    </row>
    <row r="8" spans="1:63" x14ac:dyDescent="0.35">
      <c r="A8" s="1">
        <v>41699</v>
      </c>
      <c r="B8">
        <v>3</v>
      </c>
      <c r="C8" s="5">
        <v>0.29515180684383502</v>
      </c>
      <c r="D8" s="5">
        <v>5.5958975226988894E-2</v>
      </c>
      <c r="E8" s="5">
        <v>0.25192441704584678</v>
      </c>
      <c r="F8" s="5">
        <v>0.23820308113291966</v>
      </c>
      <c r="G8" s="5">
        <v>0.64282325336017609</v>
      </c>
      <c r="H8" s="5">
        <v>0.23614631524279917</v>
      </c>
      <c r="I8" s="5">
        <v>0.30957712902501933</v>
      </c>
      <c r="J8" s="5">
        <v>0.21100474657928858</v>
      </c>
      <c r="K8" s="5">
        <v>0.15198971840477249</v>
      </c>
      <c r="L8" s="5">
        <v>6.8974446536432366E-2</v>
      </c>
      <c r="M8" s="13">
        <v>0.25978188030481641</v>
      </c>
      <c r="N8" s="5">
        <v>0.19456856312435122</v>
      </c>
      <c r="O8" s="5">
        <v>0.12021537639700663</v>
      </c>
      <c r="P8" s="5">
        <v>0.2448183145497056</v>
      </c>
      <c r="Q8" s="5">
        <v>0.8250825082508253</v>
      </c>
      <c r="R8" s="5">
        <v>0.49293612271106135</v>
      </c>
      <c r="S8" s="5">
        <v>0.16160735774156154</v>
      </c>
      <c r="T8" s="5">
        <v>0.40608879350777194</v>
      </c>
      <c r="U8" s="5">
        <v>4.2312993656149711E-2</v>
      </c>
      <c r="V8" s="5">
        <v>0.2335980957650694</v>
      </c>
      <c r="W8" s="5">
        <v>0.13533831635294802</v>
      </c>
      <c r="X8" s="5">
        <v>0.37237045208103359</v>
      </c>
      <c r="Y8" s="5">
        <v>0.28632703324881126</v>
      </c>
      <c r="Z8" s="5">
        <v>0.32506740361607944</v>
      </c>
      <c r="AA8" s="5">
        <v>0.39644727362648524</v>
      </c>
      <c r="AB8" s="5">
        <v>0.28782084852867973</v>
      </c>
      <c r="AC8" s="5">
        <v>0.10127163829526498</v>
      </c>
      <c r="AD8" s="5">
        <v>0.23280763615297273</v>
      </c>
      <c r="AE8" s="5" t="s">
        <v>33</v>
      </c>
      <c r="AF8" s="5">
        <v>9.95345542454531E-2</v>
      </c>
      <c r="AH8" s="4">
        <f t="shared" si="3"/>
        <v>1.295151806843835</v>
      </c>
      <c r="AI8" s="4">
        <f t="shared" si="4"/>
        <v>1.0559589752269889</v>
      </c>
      <c r="AJ8" s="4">
        <f t="shared" si="5"/>
        <v>1.2519244170458468</v>
      </c>
      <c r="AK8" s="4">
        <f t="shared" si="6"/>
        <v>1.2382030811329197</v>
      </c>
      <c r="AL8" s="4">
        <f t="shared" si="7"/>
        <v>1.6428232533601761</v>
      </c>
      <c r="AM8" s="4">
        <f t="shared" si="8"/>
        <v>1.2361463152427992</v>
      </c>
      <c r="AN8" s="4">
        <f t="shared" si="9"/>
        <v>1.3095771290250193</v>
      </c>
      <c r="AO8" s="4">
        <f t="shared" si="10"/>
        <v>1.2110047465792886</v>
      </c>
      <c r="AP8" s="4">
        <f t="shared" si="11"/>
        <v>1.1519897184047725</v>
      </c>
      <c r="AQ8" s="4">
        <f t="shared" si="12"/>
        <v>1.0689744465364324</v>
      </c>
      <c r="AR8" s="4">
        <f t="shared" si="13"/>
        <v>1.2597818803048164</v>
      </c>
      <c r="AS8" s="4">
        <f t="shared" si="14"/>
        <v>1.1945685631243512</v>
      </c>
      <c r="AT8" s="4">
        <f t="shared" si="15"/>
        <v>1.1202153763970066</v>
      </c>
      <c r="AU8" s="4">
        <f t="shared" si="16"/>
        <v>1.2448183145497056</v>
      </c>
      <c r="AV8" s="4">
        <f t="shared" si="17"/>
        <v>1.8250825082508253</v>
      </c>
      <c r="AW8" s="4">
        <f t="shared" si="18"/>
        <v>1.4929361227110614</v>
      </c>
      <c r="AX8" s="4">
        <f t="shared" si="19"/>
        <v>1.1616073577415615</v>
      </c>
      <c r="AY8" s="4">
        <f t="shared" si="20"/>
        <v>1.4060887935077719</v>
      </c>
      <c r="AZ8" s="4">
        <f t="shared" si="21"/>
        <v>1.0423129936561497</v>
      </c>
      <c r="BA8" s="4">
        <f t="shared" si="22"/>
        <v>1.2335980957650694</v>
      </c>
      <c r="BB8" s="4">
        <f t="shared" si="23"/>
        <v>1.135338316352948</v>
      </c>
      <c r="BC8" s="4">
        <f t="shared" si="24"/>
        <v>1.3723704520810336</v>
      </c>
      <c r="BD8" s="4">
        <f t="shared" si="25"/>
        <v>1.2863270332488113</v>
      </c>
      <c r="BE8" s="4">
        <f t="shared" si="26"/>
        <v>1.3250674036160794</v>
      </c>
      <c r="BF8" s="4">
        <f t="shared" si="27"/>
        <v>1.3964472736264852</v>
      </c>
      <c r="BG8" s="4">
        <f t="shared" si="28"/>
        <v>1.2878208485286797</v>
      </c>
      <c r="BH8" s="4">
        <f t="shared" si="29"/>
        <v>1.101271638295265</v>
      </c>
      <c r="BI8" s="4">
        <f t="shared" si="30"/>
        <v>1.2328076361529727</v>
      </c>
      <c r="BJ8" s="4" t="str">
        <f t="shared" si="31"/>
        <v/>
      </c>
      <c r="BK8" s="4">
        <f t="shared" si="32"/>
        <v>1.0995345542454531</v>
      </c>
    </row>
    <row r="9" spans="1:63" x14ac:dyDescent="0.35">
      <c r="A9" s="1">
        <v>41334</v>
      </c>
      <c r="B9">
        <v>3</v>
      </c>
      <c r="C9" s="5">
        <v>2.1815018558378751E-2</v>
      </c>
      <c r="D9" s="5">
        <v>0.25206262079678976</v>
      </c>
      <c r="E9" s="5">
        <v>0.33505078086715856</v>
      </c>
      <c r="F9" s="5">
        <v>0.10313623701973906</v>
      </c>
      <c r="G9" s="5">
        <v>0.67721912853348831</v>
      </c>
      <c r="H9" s="5">
        <v>0.24201533963112909</v>
      </c>
      <c r="I9" s="5">
        <v>0.42330317520694494</v>
      </c>
      <c r="J9" s="5">
        <v>0.13064511660075118</v>
      </c>
      <c r="K9" s="5">
        <v>8.3405954809286698E-2</v>
      </c>
      <c r="L9" s="5">
        <v>0.25349649770720717</v>
      </c>
      <c r="M9" s="13">
        <v>0.1247134148183906</v>
      </c>
      <c r="N9" s="5">
        <v>7.5141733832573721E-2</v>
      </c>
      <c r="O9" s="5">
        <v>0.24993467894790644</v>
      </c>
      <c r="P9" s="5">
        <v>0.26559287948023846</v>
      </c>
      <c r="Q9" s="5">
        <v>2.2234042553191489</v>
      </c>
      <c r="R9" s="5">
        <v>-1.2028142540126963E-2</v>
      </c>
      <c r="S9" s="5">
        <v>8.9274800301059276E-2</v>
      </c>
      <c r="T9" s="5">
        <v>0.1440851562045915</v>
      </c>
      <c r="U9" s="5">
        <v>1.2292867141971975E-4</v>
      </c>
      <c r="V9" s="5">
        <v>0.12302961391381961</v>
      </c>
      <c r="W9" s="5">
        <v>-1.3075212153861426E-2</v>
      </c>
      <c r="X9" s="5">
        <v>1.2292867141927566E-4</v>
      </c>
      <c r="Y9" s="5">
        <v>-0.10623033942409832</v>
      </c>
      <c r="Z9" s="5">
        <v>7.1067280038529468E-2</v>
      </c>
      <c r="AA9" s="5">
        <v>0.50774677303180282</v>
      </c>
      <c r="AB9" s="5">
        <v>0.36316270238472215</v>
      </c>
      <c r="AC9" s="5">
        <v>0.34138286224931336</v>
      </c>
      <c r="AD9" s="5">
        <v>0.30674853029982585</v>
      </c>
      <c r="AE9" s="5" t="s">
        <v>33</v>
      </c>
      <c r="AF9" s="5">
        <v>-2.7624224388633878E-2</v>
      </c>
      <c r="AH9" s="4">
        <f t="shared" si="3"/>
        <v>1.0218150185583788</v>
      </c>
      <c r="AI9" s="4">
        <f t="shared" si="4"/>
        <v>1.2520626207967898</v>
      </c>
      <c r="AJ9" s="4">
        <f t="shared" si="5"/>
        <v>1.3350507808671586</v>
      </c>
      <c r="AK9" s="4">
        <f t="shared" si="6"/>
        <v>1.1031362370197391</v>
      </c>
      <c r="AL9" s="4">
        <f t="shared" si="7"/>
        <v>1.6772191285334883</v>
      </c>
      <c r="AM9" s="4">
        <f t="shared" si="8"/>
        <v>1.2420153396311291</v>
      </c>
      <c r="AN9" s="4">
        <f t="shared" si="9"/>
        <v>1.4233031752069449</v>
      </c>
      <c r="AO9" s="4">
        <f t="shared" si="10"/>
        <v>1.1306451166007512</v>
      </c>
      <c r="AP9" s="4">
        <f t="shared" si="11"/>
        <v>1.0834059548092867</v>
      </c>
      <c r="AQ9" s="4">
        <f t="shared" si="12"/>
        <v>1.2534964977072072</v>
      </c>
      <c r="AR9" s="4">
        <f t="shared" si="13"/>
        <v>1.1247134148183906</v>
      </c>
      <c r="AS9" s="4">
        <f t="shared" si="14"/>
        <v>1.0751417338325737</v>
      </c>
      <c r="AT9" s="4">
        <f t="shared" si="15"/>
        <v>1.2499346789479064</v>
      </c>
      <c r="AU9" s="4">
        <f t="shared" si="16"/>
        <v>1.2655928794802385</v>
      </c>
      <c r="AV9" s="4">
        <f t="shared" si="17"/>
        <v>3.2234042553191489</v>
      </c>
      <c r="AW9" s="4">
        <f t="shared" si="18"/>
        <v>0.98797185745987304</v>
      </c>
      <c r="AX9" s="4">
        <f t="shared" si="19"/>
        <v>1.0892748003010593</v>
      </c>
      <c r="AY9" s="4">
        <f t="shared" si="20"/>
        <v>1.1440851562045915</v>
      </c>
      <c r="AZ9" s="4">
        <f t="shared" si="21"/>
        <v>1.0001229286714197</v>
      </c>
      <c r="BA9" s="4">
        <f t="shared" si="22"/>
        <v>1.1230296139138196</v>
      </c>
      <c r="BB9" s="4">
        <f t="shared" si="23"/>
        <v>0.98692478784613857</v>
      </c>
      <c r="BC9" s="4">
        <f t="shared" si="24"/>
        <v>1.0001229286714193</v>
      </c>
      <c r="BD9" s="4">
        <f t="shared" si="25"/>
        <v>0.89376966057590168</v>
      </c>
      <c r="BE9" s="4">
        <f t="shared" si="26"/>
        <v>1.0710672800385295</v>
      </c>
      <c r="BF9" s="4">
        <f t="shared" si="27"/>
        <v>1.5077467730318028</v>
      </c>
      <c r="BG9" s="4">
        <f t="shared" si="28"/>
        <v>1.3631627023847221</v>
      </c>
      <c r="BH9" s="4">
        <f t="shared" si="29"/>
        <v>1.3413828622493134</v>
      </c>
      <c r="BI9" s="4">
        <f t="shared" si="30"/>
        <v>1.3067485302998259</v>
      </c>
      <c r="BJ9" s="4" t="str">
        <f t="shared" si="31"/>
        <v/>
      </c>
      <c r="BK9" s="4">
        <f t="shared" si="32"/>
        <v>0.97237577561136612</v>
      </c>
    </row>
    <row r="10" spans="1:63" x14ac:dyDescent="0.35">
      <c r="A10" s="1">
        <v>40969</v>
      </c>
      <c r="B10">
        <v>3</v>
      </c>
      <c r="C10" s="5">
        <v>8.8388930020926182E-2</v>
      </c>
      <c r="D10" s="5">
        <v>0.19665281338244722</v>
      </c>
      <c r="E10" s="5">
        <v>0.12284343152290123</v>
      </c>
      <c r="F10" s="5">
        <v>2.5812754994956055E-3</v>
      </c>
      <c r="G10" s="5">
        <v>0.28476362701343483</v>
      </c>
      <c r="H10" s="5">
        <v>9.3457943925233655E-2</v>
      </c>
      <c r="I10" s="5">
        <v>0.58808035202200304</v>
      </c>
      <c r="J10" s="5">
        <v>-1.3865076198233295E-2</v>
      </c>
      <c r="K10" s="5">
        <v>-3.5618221589369115E-2</v>
      </c>
      <c r="L10" s="5">
        <v>0.21025552901636058</v>
      </c>
      <c r="M10" s="13">
        <v>0.11640488572984964</v>
      </c>
      <c r="N10" s="5">
        <v>-1.6627507217109039E-2</v>
      </c>
      <c r="O10" s="5">
        <v>2.2059974738869226E-2</v>
      </c>
      <c r="P10" s="5">
        <v>-0.24540803270178024</v>
      </c>
      <c r="Q10" s="5">
        <v>-0.61632653061224496</v>
      </c>
      <c r="R10" s="5">
        <v>-0.19399810792737393</v>
      </c>
      <c r="S10" s="5">
        <v>-0.26557822635772199</v>
      </c>
      <c r="T10" s="5">
        <v>0.40324230280621287</v>
      </c>
      <c r="U10" s="5">
        <v>-0.40775975278958521</v>
      </c>
      <c r="V10" s="5">
        <v>-1.2569224788600231E-2</v>
      </c>
      <c r="W10" s="5">
        <v>-4.9734283234018961E-2</v>
      </c>
      <c r="X10" s="5">
        <v>-0.40775975278958509</v>
      </c>
      <c r="Y10" s="5">
        <v>0.18451845454173088</v>
      </c>
      <c r="Z10" s="5">
        <v>-0.13430462211250793</v>
      </c>
      <c r="AA10" s="5">
        <v>-0.11701929952061751</v>
      </c>
      <c r="AB10" s="5">
        <v>4.9242433540492847E-2</v>
      </c>
      <c r="AC10" s="5">
        <v>0.2202516136832704</v>
      </c>
      <c r="AD10" s="5">
        <v>-3.5502763531262471E-2</v>
      </c>
      <c r="AE10" s="5" t="s">
        <v>33</v>
      </c>
      <c r="AF10" s="5">
        <v>0.16486971493608116</v>
      </c>
      <c r="AH10" s="4">
        <f t="shared" si="3"/>
        <v>1.0883889300209262</v>
      </c>
      <c r="AI10" s="4">
        <f t="shared" si="4"/>
        <v>1.1966528133824472</v>
      </c>
      <c r="AJ10" s="4">
        <f t="shared" si="5"/>
        <v>1.1228434315229012</v>
      </c>
      <c r="AK10" s="4">
        <f t="shared" si="6"/>
        <v>1.0025812754994956</v>
      </c>
      <c r="AL10" s="4">
        <f t="shared" si="7"/>
        <v>1.2847636270134348</v>
      </c>
      <c r="AM10" s="4">
        <f t="shared" si="8"/>
        <v>1.0934579439252337</v>
      </c>
      <c r="AN10" s="4">
        <f t="shared" si="9"/>
        <v>1.588080352022003</v>
      </c>
      <c r="AO10" s="4">
        <f t="shared" si="10"/>
        <v>0.98613492380176671</v>
      </c>
      <c r="AP10" s="4">
        <f t="shared" si="11"/>
        <v>0.96438177841063089</v>
      </c>
      <c r="AQ10" s="4">
        <f t="shared" si="12"/>
        <v>1.2102555290163606</v>
      </c>
      <c r="AR10" s="4">
        <f t="shared" si="13"/>
        <v>1.1164048857298496</v>
      </c>
      <c r="AS10" s="4">
        <f t="shared" si="14"/>
        <v>0.98337249278289096</v>
      </c>
      <c r="AT10" s="4">
        <f t="shared" si="15"/>
        <v>1.0220599747388692</v>
      </c>
      <c r="AU10" s="4">
        <f t="shared" si="16"/>
        <v>0.75459196729821976</v>
      </c>
      <c r="AV10" s="4">
        <f t="shared" si="17"/>
        <v>0.38367346938775504</v>
      </c>
      <c r="AW10" s="4">
        <f t="shared" si="18"/>
        <v>0.80600189207262607</v>
      </c>
      <c r="AX10" s="4">
        <f t="shared" si="19"/>
        <v>0.73442177364227801</v>
      </c>
      <c r="AY10" s="4">
        <f t="shared" si="20"/>
        <v>1.4032423028062129</v>
      </c>
      <c r="AZ10" s="4">
        <f t="shared" si="21"/>
        <v>0.59224024721041479</v>
      </c>
      <c r="BA10" s="4">
        <f t="shared" si="22"/>
        <v>0.98743077521139977</v>
      </c>
      <c r="BB10" s="4">
        <f t="shared" si="23"/>
        <v>0.95026571676598104</v>
      </c>
      <c r="BC10" s="4">
        <f t="shared" si="24"/>
        <v>0.59224024721041491</v>
      </c>
      <c r="BD10" s="4">
        <f t="shared" si="25"/>
        <v>1.1845184545417309</v>
      </c>
      <c r="BE10" s="4">
        <f t="shared" si="26"/>
        <v>0.86569537788749207</v>
      </c>
      <c r="BF10" s="4">
        <f t="shared" si="27"/>
        <v>0.88298070047938249</v>
      </c>
      <c r="BG10" s="4">
        <f t="shared" si="28"/>
        <v>1.0492424335404928</v>
      </c>
      <c r="BH10" s="4">
        <f t="shared" si="29"/>
        <v>1.2202516136832704</v>
      </c>
      <c r="BI10" s="4">
        <f t="shared" si="30"/>
        <v>0.96449723646873753</v>
      </c>
      <c r="BJ10" s="4" t="str">
        <f t="shared" si="31"/>
        <v/>
      </c>
      <c r="BK10" s="4">
        <f t="shared" si="32"/>
        <v>1.1648697149360812</v>
      </c>
    </row>
    <row r="11" spans="1:63" x14ac:dyDescent="0.35">
      <c r="A11" s="1">
        <v>40603</v>
      </c>
      <c r="B11">
        <v>3</v>
      </c>
      <c r="C11" s="5">
        <v>0.37889194269067406</v>
      </c>
      <c r="D11" s="5">
        <v>0.24587510280347247</v>
      </c>
      <c r="E11" s="5">
        <v>0.22836402416544299</v>
      </c>
      <c r="F11" s="5">
        <v>4.6187095009650792E-2</v>
      </c>
      <c r="G11" s="5">
        <v>0.39062349437940824</v>
      </c>
      <c r="H11" s="5">
        <v>0.33749999999999991</v>
      </c>
      <c r="I11" s="5">
        <v>0.35398630428006617</v>
      </c>
      <c r="J11" s="5">
        <v>6.9091286827887233E-2</v>
      </c>
      <c r="K11" s="5">
        <v>-2.3430684690461501E-2</v>
      </c>
      <c r="L11" s="5">
        <v>0.15118341192365214</v>
      </c>
      <c r="M11" s="13">
        <v>8.6940985239785107E-3</v>
      </c>
      <c r="N11" s="5">
        <v>-1.864356316102711E-2</v>
      </c>
      <c r="O11" s="5">
        <v>0.53480271367165932</v>
      </c>
      <c r="P11" s="5">
        <v>0.22844118914230305</v>
      </c>
      <c r="Q11" s="5">
        <v>0.10360360360360366</v>
      </c>
      <c r="R11" s="5">
        <v>0.31630544871432975</v>
      </c>
      <c r="S11" s="5">
        <v>0.12878840351936049</v>
      </c>
      <c r="T11" s="5">
        <v>5.7524440134477217E-2</v>
      </c>
      <c r="U11" s="5">
        <v>0.1670220894974308</v>
      </c>
      <c r="V11" s="5">
        <v>0.14320666152383366</v>
      </c>
      <c r="W11" s="5">
        <v>0.21330790529680477</v>
      </c>
      <c r="X11" s="5">
        <v>0.16702208949743103</v>
      </c>
      <c r="Y11" s="5">
        <v>0.10810538008053849</v>
      </c>
      <c r="Z11" s="5">
        <v>0.12838032623154016</v>
      </c>
      <c r="AA11" s="5">
        <v>0.1968541454114856</v>
      </c>
      <c r="AB11" s="5">
        <v>0.35928015942329994</v>
      </c>
      <c r="AC11" s="5">
        <v>0.48184179044239905</v>
      </c>
      <c r="AD11" s="5">
        <v>-0.20358163339170043</v>
      </c>
      <c r="AE11" s="5" t="s">
        <v>33</v>
      </c>
      <c r="AF11" s="5">
        <v>0.23778907708640129</v>
      </c>
      <c r="AH11" s="4">
        <f t="shared" si="3"/>
        <v>1.3788919426906741</v>
      </c>
      <c r="AI11" s="4">
        <f t="shared" si="4"/>
        <v>1.2458751028034725</v>
      </c>
      <c r="AJ11" s="4">
        <f t="shared" si="5"/>
        <v>1.228364024165443</v>
      </c>
      <c r="AK11" s="4">
        <f t="shared" si="6"/>
        <v>1.0461870950096508</v>
      </c>
      <c r="AL11" s="4">
        <f t="shared" si="7"/>
        <v>1.3906234943794082</v>
      </c>
      <c r="AM11" s="4">
        <f t="shared" si="8"/>
        <v>1.3374999999999999</v>
      </c>
      <c r="AN11" s="4">
        <f t="shared" si="9"/>
        <v>1.3539863042800662</v>
      </c>
      <c r="AO11" s="4">
        <f t="shared" si="10"/>
        <v>1.0690912868278872</v>
      </c>
      <c r="AP11" s="4">
        <f t="shared" si="11"/>
        <v>0.9765693153095385</v>
      </c>
      <c r="AQ11" s="4">
        <f t="shared" si="12"/>
        <v>1.1511834119236521</v>
      </c>
      <c r="AR11" s="4">
        <f t="shared" si="13"/>
        <v>1.0086940985239785</v>
      </c>
      <c r="AS11" s="4">
        <f t="shared" si="14"/>
        <v>0.98135643683897289</v>
      </c>
      <c r="AT11" s="4">
        <f t="shared" si="15"/>
        <v>1.5348027136716593</v>
      </c>
      <c r="AU11" s="4">
        <f t="shared" si="16"/>
        <v>1.228441189142303</v>
      </c>
      <c r="AV11" s="4">
        <f t="shared" si="17"/>
        <v>1.1036036036036037</v>
      </c>
      <c r="AW11" s="4">
        <f t="shared" si="18"/>
        <v>1.3163054487143298</v>
      </c>
      <c r="AX11" s="4">
        <f t="shared" si="19"/>
        <v>1.1287884035193605</v>
      </c>
      <c r="AY11" s="4">
        <f t="shared" si="20"/>
        <v>1.0575244401344772</v>
      </c>
      <c r="AZ11" s="4">
        <f t="shared" si="21"/>
        <v>1.1670220894974308</v>
      </c>
      <c r="BA11" s="4">
        <f t="shared" si="22"/>
        <v>1.1432066615238337</v>
      </c>
      <c r="BB11" s="4">
        <f t="shared" si="23"/>
        <v>1.2133079052968048</v>
      </c>
      <c r="BC11" s="4">
        <f t="shared" si="24"/>
        <v>1.167022089497431</v>
      </c>
      <c r="BD11" s="4">
        <f t="shared" si="25"/>
        <v>1.1081053800805385</v>
      </c>
      <c r="BE11" s="4">
        <f t="shared" si="26"/>
        <v>1.1283803262315402</v>
      </c>
      <c r="BF11" s="4">
        <f t="shared" si="27"/>
        <v>1.1968541454114856</v>
      </c>
      <c r="BG11" s="4">
        <f t="shared" si="28"/>
        <v>1.3592801594232999</v>
      </c>
      <c r="BH11" s="4">
        <f t="shared" si="29"/>
        <v>1.4818417904423991</v>
      </c>
      <c r="BI11" s="4">
        <f t="shared" si="30"/>
        <v>0.79641836660829957</v>
      </c>
      <c r="BJ11" s="4" t="str">
        <f t="shared" si="31"/>
        <v/>
      </c>
      <c r="BK11" s="4">
        <f t="shared" si="32"/>
        <v>1.2377890770864013</v>
      </c>
    </row>
    <row r="12" spans="1:63" x14ac:dyDescent="0.35">
      <c r="A12" s="1">
        <v>40238</v>
      </c>
      <c r="B12">
        <v>3</v>
      </c>
      <c r="C12" s="5">
        <v>0.68319891993979143</v>
      </c>
      <c r="D12" s="5">
        <v>0.26223404234842795</v>
      </c>
      <c r="E12" s="5">
        <v>0.42204905481869859</v>
      </c>
      <c r="F12" s="5">
        <v>0.68265184294862435</v>
      </c>
      <c r="G12" s="5">
        <v>0.55788746358536767</v>
      </c>
      <c r="H12" s="5">
        <v>0.49312377210216107</v>
      </c>
      <c r="I12" s="5" t="s">
        <v>33</v>
      </c>
      <c r="J12" s="5">
        <v>0.97941718198535344</v>
      </c>
      <c r="K12" s="5">
        <v>0.63594769368322135</v>
      </c>
      <c r="L12" s="5">
        <v>0.16562590269784305</v>
      </c>
      <c r="M12" s="13">
        <v>0.94392820222037788</v>
      </c>
      <c r="N12" s="5">
        <v>0.71520002396513949</v>
      </c>
      <c r="O12" s="5">
        <v>0.479469825063223</v>
      </c>
      <c r="P12" s="5">
        <v>0.82625875400908932</v>
      </c>
      <c r="Q12" s="5">
        <v>1.4943820224719104</v>
      </c>
      <c r="R12" s="5">
        <v>0.32033316289119673</v>
      </c>
      <c r="S12" s="5">
        <v>0.5707975333117048</v>
      </c>
      <c r="T12" s="5">
        <v>0.33251483644666968</v>
      </c>
      <c r="U12" s="5">
        <v>1.1832736164608706</v>
      </c>
      <c r="V12" s="5">
        <v>0.25384096092141228</v>
      </c>
      <c r="W12" s="5">
        <v>0.68518871403772996</v>
      </c>
      <c r="X12" s="5">
        <v>1.1832736164608706</v>
      </c>
      <c r="Y12" s="5">
        <v>0.33201314684493632</v>
      </c>
      <c r="Z12" s="5">
        <v>1.456028061818559</v>
      </c>
      <c r="AA12" s="5">
        <v>1.6042880375889812</v>
      </c>
      <c r="AB12" s="5">
        <v>0.62107725917796541</v>
      </c>
      <c r="AC12" s="5">
        <v>2.1466093963512529</v>
      </c>
      <c r="AD12" s="5">
        <v>0.93967029045333739</v>
      </c>
      <c r="AE12" s="5" t="s">
        <v>33</v>
      </c>
      <c r="AF12" s="5">
        <v>1.6988641277343297</v>
      </c>
      <c r="AH12" s="4">
        <f t="shared" si="3"/>
        <v>1.6831989199397914</v>
      </c>
      <c r="AI12" s="4">
        <f t="shared" si="4"/>
        <v>1.262234042348428</v>
      </c>
      <c r="AJ12" s="4">
        <f t="shared" si="5"/>
        <v>1.4220490548186986</v>
      </c>
      <c r="AK12" s="4">
        <f t="shared" si="6"/>
        <v>1.6826518429486244</v>
      </c>
      <c r="AL12" s="4">
        <f t="shared" si="7"/>
        <v>1.5578874635853677</v>
      </c>
      <c r="AM12" s="4">
        <f t="shared" si="8"/>
        <v>1.4931237721021611</v>
      </c>
      <c r="AN12" s="4" t="str">
        <f t="shared" si="9"/>
        <v/>
      </c>
      <c r="AO12" s="4">
        <f t="shared" si="10"/>
        <v>1.9794171819853534</v>
      </c>
      <c r="AP12" s="4">
        <f t="shared" si="11"/>
        <v>1.6359476936832213</v>
      </c>
      <c r="AQ12" s="4">
        <f t="shared" si="12"/>
        <v>1.1656259026978431</v>
      </c>
      <c r="AR12" s="4">
        <f t="shared" si="13"/>
        <v>1.9439282022203779</v>
      </c>
      <c r="AS12" s="4">
        <f t="shared" si="14"/>
        <v>1.7152000239651395</v>
      </c>
      <c r="AT12" s="4">
        <f t="shared" si="15"/>
        <v>1.479469825063223</v>
      </c>
      <c r="AU12" s="4">
        <f t="shared" si="16"/>
        <v>1.8262587540090893</v>
      </c>
      <c r="AV12" s="4">
        <f t="shared" si="17"/>
        <v>2.4943820224719104</v>
      </c>
      <c r="AW12" s="4">
        <f t="shared" si="18"/>
        <v>1.3203331628911967</v>
      </c>
      <c r="AX12" s="4">
        <f t="shared" si="19"/>
        <v>1.5707975333117048</v>
      </c>
      <c r="AY12" s="4">
        <f t="shared" si="20"/>
        <v>1.3325148364466697</v>
      </c>
      <c r="AZ12" s="4">
        <f t="shared" si="21"/>
        <v>2.1832736164608706</v>
      </c>
      <c r="BA12" s="4">
        <f t="shared" si="22"/>
        <v>1.2538409609214123</v>
      </c>
      <c r="BB12" s="4">
        <f t="shared" si="23"/>
        <v>1.68518871403773</v>
      </c>
      <c r="BC12" s="4">
        <f t="shared" si="24"/>
        <v>2.1832736164608706</v>
      </c>
      <c r="BD12" s="4">
        <f t="shared" si="25"/>
        <v>1.3320131468449363</v>
      </c>
      <c r="BE12" s="4">
        <f t="shared" si="26"/>
        <v>2.456028061818559</v>
      </c>
      <c r="BF12" s="4">
        <f t="shared" si="27"/>
        <v>2.6042880375889812</v>
      </c>
      <c r="BG12" s="4">
        <f t="shared" si="28"/>
        <v>1.6210772591779654</v>
      </c>
      <c r="BH12" s="4">
        <f t="shared" si="29"/>
        <v>3.1466093963512529</v>
      </c>
      <c r="BI12" s="4">
        <f t="shared" si="30"/>
        <v>1.9396702904533374</v>
      </c>
      <c r="BJ12" s="4" t="str">
        <f t="shared" si="31"/>
        <v/>
      </c>
      <c r="BK12" s="4">
        <f t="shared" si="32"/>
        <v>2.6988641277343297</v>
      </c>
    </row>
    <row r="13" spans="1:63" x14ac:dyDescent="0.35">
      <c r="A13" s="1">
        <v>39873</v>
      </c>
      <c r="B13">
        <v>3</v>
      </c>
      <c r="C13" s="5">
        <v>-5.765133021063118E-2</v>
      </c>
      <c r="D13" s="5">
        <v>-0.25846269888804774</v>
      </c>
      <c r="E13" s="5">
        <v>-5.7997133637359699E-2</v>
      </c>
      <c r="F13" s="5">
        <v>-0.19515394049224855</v>
      </c>
      <c r="G13" s="5">
        <v>-0.22056210409372812</v>
      </c>
      <c r="H13" s="5">
        <v>-6.6055045871559637E-2</v>
      </c>
      <c r="I13" s="5" t="s">
        <v>33</v>
      </c>
      <c r="J13" s="5">
        <v>-0.23273837473976933</v>
      </c>
      <c r="K13" s="5">
        <v>-0.3987823377789117</v>
      </c>
      <c r="L13" s="5">
        <v>0.64082694178809096</v>
      </c>
      <c r="M13" s="13">
        <v>-0.29698529891419101</v>
      </c>
      <c r="N13" s="5">
        <v>-0.38704314543728391</v>
      </c>
      <c r="O13" s="5">
        <v>-0.21175965320156087</v>
      </c>
      <c r="P13" s="5">
        <v>-0.45685090703681386</v>
      </c>
      <c r="Q13" s="5">
        <v>-0.90572033898305082</v>
      </c>
      <c r="R13" s="5">
        <v>-0.31898873924296733</v>
      </c>
      <c r="S13" s="5">
        <v>-0.27174216751638391</v>
      </c>
      <c r="T13" s="5">
        <v>-0.25164974745926783</v>
      </c>
      <c r="U13" s="5">
        <v>-0.45451651366588341</v>
      </c>
      <c r="V13" s="5">
        <v>-0.33625649077600817</v>
      </c>
      <c r="W13" s="5">
        <v>-0.35339177275799816</v>
      </c>
      <c r="X13" s="5">
        <v>-0.45451651366588341</v>
      </c>
      <c r="Y13" s="5">
        <v>-0.11382620975484314</v>
      </c>
      <c r="Z13" s="5">
        <v>-0.68467183120705477</v>
      </c>
      <c r="AA13" s="5">
        <v>-0.73502049847480455</v>
      </c>
      <c r="AB13" s="5">
        <v>-0.24201333526300917</v>
      </c>
      <c r="AC13" s="5">
        <v>-0.51295401482259084</v>
      </c>
      <c r="AD13" s="5">
        <v>-0.6916571818989572</v>
      </c>
      <c r="AE13" s="5" t="s">
        <v>33</v>
      </c>
      <c r="AF13" s="5">
        <v>-0.59492912330799075</v>
      </c>
      <c r="AH13" s="4">
        <f t="shared" si="3"/>
        <v>0.94234866978936882</v>
      </c>
      <c r="AI13" s="4">
        <f t="shared" si="4"/>
        <v>0.74153730111195226</v>
      </c>
      <c r="AJ13" s="4">
        <f t="shared" si="5"/>
        <v>0.9420028663626403</v>
      </c>
      <c r="AK13" s="4">
        <f t="shared" si="6"/>
        <v>0.80484605950775145</v>
      </c>
      <c r="AL13" s="4">
        <f t="shared" si="7"/>
        <v>0.77943789590627188</v>
      </c>
      <c r="AM13" s="4">
        <f t="shared" si="8"/>
        <v>0.93394495412844036</v>
      </c>
      <c r="AN13" s="4" t="str">
        <f t="shared" si="9"/>
        <v/>
      </c>
      <c r="AO13" s="4">
        <f t="shared" si="10"/>
        <v>0.76726162526023067</v>
      </c>
      <c r="AP13" s="4">
        <f t="shared" si="11"/>
        <v>0.6012176622210883</v>
      </c>
      <c r="AQ13" s="4">
        <f t="shared" si="12"/>
        <v>1.640826941788091</v>
      </c>
      <c r="AR13" s="4">
        <f t="shared" si="13"/>
        <v>0.70301470108580899</v>
      </c>
      <c r="AS13" s="4">
        <f t="shared" si="14"/>
        <v>0.61295685456271609</v>
      </c>
      <c r="AT13" s="4">
        <f t="shared" si="15"/>
        <v>0.78824034679843913</v>
      </c>
      <c r="AU13" s="4">
        <f t="shared" si="16"/>
        <v>0.54314909296318614</v>
      </c>
      <c r="AV13" s="4">
        <f t="shared" si="17"/>
        <v>9.4279661016949179E-2</v>
      </c>
      <c r="AW13" s="4">
        <f t="shared" si="18"/>
        <v>0.68101126075703267</v>
      </c>
      <c r="AX13" s="4">
        <f t="shared" si="19"/>
        <v>0.72825783248361609</v>
      </c>
      <c r="AY13" s="4">
        <f t="shared" si="20"/>
        <v>0.74835025254073217</v>
      </c>
      <c r="AZ13" s="4">
        <f t="shared" si="21"/>
        <v>0.54548348633411659</v>
      </c>
      <c r="BA13" s="4">
        <f t="shared" si="22"/>
        <v>0.66374350922399183</v>
      </c>
      <c r="BB13" s="4">
        <f t="shared" si="23"/>
        <v>0.64660822724200184</v>
      </c>
      <c r="BC13" s="4">
        <f t="shared" si="24"/>
        <v>0.54548348633411659</v>
      </c>
      <c r="BD13" s="4">
        <f t="shared" si="25"/>
        <v>0.88617379024515686</v>
      </c>
      <c r="BE13" s="4">
        <f t="shared" si="26"/>
        <v>0.31532816879294523</v>
      </c>
      <c r="BF13" s="4">
        <f t="shared" si="27"/>
        <v>0.26497950152519545</v>
      </c>
      <c r="BG13" s="4">
        <f t="shared" si="28"/>
        <v>0.75798666473699083</v>
      </c>
      <c r="BH13" s="4">
        <f t="shared" si="29"/>
        <v>0.48704598517740916</v>
      </c>
      <c r="BI13" s="4">
        <f t="shared" si="30"/>
        <v>0.3083428181010428</v>
      </c>
      <c r="BJ13" s="4" t="str">
        <f t="shared" si="31"/>
        <v/>
      </c>
      <c r="BK13" s="4">
        <f t="shared" si="32"/>
        <v>0.40507087669200925</v>
      </c>
    </row>
    <row r="14" spans="1:63" x14ac:dyDescent="0.35">
      <c r="A14" s="1">
        <v>39508</v>
      </c>
      <c r="B14">
        <v>3</v>
      </c>
      <c r="C14" s="5">
        <v>-0.16751108138256388</v>
      </c>
      <c r="D14" s="5">
        <v>0.10715906214151549</v>
      </c>
      <c r="E14" s="5">
        <v>8.69043735634345E-3</v>
      </c>
      <c r="F14" s="5">
        <v>-0.13556868756023466</v>
      </c>
      <c r="G14" s="5">
        <v>-0.3613172422179306</v>
      </c>
      <c r="H14" s="5">
        <v>9.2184368737475042E-2</v>
      </c>
      <c r="I14" s="5" t="s">
        <v>33</v>
      </c>
      <c r="J14" s="5">
        <v>-0.3115252571503061</v>
      </c>
      <c r="K14" s="5">
        <v>-6.4361933543423677E-2</v>
      </c>
      <c r="L14" s="5">
        <v>-0.30299366698945718</v>
      </c>
      <c r="M14" s="13">
        <v>-0.33048908287911793</v>
      </c>
      <c r="N14" s="5">
        <v>-7.2943365945887462E-2</v>
      </c>
      <c r="O14" s="5">
        <v>0.27749651632158367</v>
      </c>
      <c r="P14" s="5">
        <v>8.9520477288665301E-2</v>
      </c>
      <c r="Q14" s="5">
        <v>-0.42579078918547508</v>
      </c>
      <c r="R14" s="5">
        <v>-0.10331879741516248</v>
      </c>
      <c r="S14" s="5">
        <v>0.35769097092126501</v>
      </c>
      <c r="T14" s="5">
        <v>-0.2740030691844686</v>
      </c>
      <c r="U14" s="5">
        <v>0.17381969604930525</v>
      </c>
      <c r="V14" s="5">
        <v>0.13434858862513077</v>
      </c>
      <c r="W14" s="5">
        <v>0.31700291990608354</v>
      </c>
      <c r="X14" s="5">
        <v>0.17381969604930525</v>
      </c>
      <c r="Y14" s="5">
        <v>-0.12301971759952035</v>
      </c>
      <c r="Z14" s="5">
        <v>-0.11383797212121693</v>
      </c>
      <c r="AA14" s="5">
        <v>0.13882312769643246</v>
      </c>
      <c r="AB14" s="5">
        <v>-7.275909536211711E-2</v>
      </c>
      <c r="AC14" s="5">
        <v>-0.36932017866856048</v>
      </c>
      <c r="AD14" s="5">
        <v>0.26714293586923255</v>
      </c>
      <c r="AE14" s="5" t="s">
        <v>33</v>
      </c>
      <c r="AF14" s="5" t="s">
        <v>33</v>
      </c>
      <c r="AH14" s="4">
        <f t="shared" si="3"/>
        <v>0.83248891861743612</v>
      </c>
      <c r="AI14" s="4">
        <f t="shared" si="4"/>
        <v>1.1071590621415155</v>
      </c>
      <c r="AJ14" s="4">
        <f t="shared" si="5"/>
        <v>1.0086904373563435</v>
      </c>
      <c r="AK14" s="4">
        <f t="shared" si="6"/>
        <v>0.86443131243976534</v>
      </c>
      <c r="AL14" s="4">
        <f t="shared" si="7"/>
        <v>0.6386827577820694</v>
      </c>
      <c r="AM14" s="4">
        <f t="shared" si="8"/>
        <v>1.092184368737475</v>
      </c>
      <c r="AN14" s="4" t="str">
        <f t="shared" si="9"/>
        <v/>
      </c>
      <c r="AO14" s="4">
        <f t="shared" si="10"/>
        <v>0.6884747428496939</v>
      </c>
      <c r="AP14" s="4">
        <f t="shared" si="11"/>
        <v>0.93563806645657632</v>
      </c>
      <c r="AQ14" s="4">
        <f t="shared" si="12"/>
        <v>0.69700633301054282</v>
      </c>
      <c r="AR14" s="4">
        <f t="shared" si="13"/>
        <v>0.66951091712088207</v>
      </c>
      <c r="AS14" s="4">
        <f t="shared" si="14"/>
        <v>0.92705663405411254</v>
      </c>
      <c r="AT14" s="4">
        <f t="shared" si="15"/>
        <v>1.2774965163215837</v>
      </c>
      <c r="AU14" s="4">
        <f t="shared" si="16"/>
        <v>1.0895204772886653</v>
      </c>
      <c r="AV14" s="4">
        <f t="shared" si="17"/>
        <v>0.57420921081452492</v>
      </c>
      <c r="AW14" s="4">
        <f t="shared" si="18"/>
        <v>0.89668120258483752</v>
      </c>
      <c r="AX14" s="4">
        <f t="shared" si="19"/>
        <v>1.357690970921265</v>
      </c>
      <c r="AY14" s="4">
        <f t="shared" si="20"/>
        <v>0.7259969308155314</v>
      </c>
      <c r="AZ14" s="4">
        <f t="shared" si="21"/>
        <v>1.1738196960493053</v>
      </c>
      <c r="BA14" s="4">
        <f t="shared" si="22"/>
        <v>1.1343485886251308</v>
      </c>
      <c r="BB14" s="4">
        <f t="shared" si="23"/>
        <v>1.3170029199060835</v>
      </c>
      <c r="BC14" s="4">
        <f t="shared" si="24"/>
        <v>1.1738196960493053</v>
      </c>
      <c r="BD14" s="4">
        <f t="shared" si="25"/>
        <v>0.87698028240047965</v>
      </c>
      <c r="BE14" s="4">
        <f t="shared" si="26"/>
        <v>0.88616202787878307</v>
      </c>
      <c r="BF14" s="4">
        <f t="shared" si="27"/>
        <v>1.1388231276964325</v>
      </c>
      <c r="BG14" s="4">
        <f t="shared" si="28"/>
        <v>0.92724090463788289</v>
      </c>
      <c r="BH14" s="4">
        <f t="shared" si="29"/>
        <v>0.63067982133143952</v>
      </c>
      <c r="BI14" s="4">
        <f t="shared" si="30"/>
        <v>1.2671429358692325</v>
      </c>
      <c r="BJ14" s="4" t="str">
        <f t="shared" si="31"/>
        <v/>
      </c>
      <c r="BK14" s="4" t="str">
        <f t="shared" si="32"/>
        <v/>
      </c>
    </row>
    <row r="15" spans="1:63" x14ac:dyDescent="0.35">
      <c r="A15" s="1">
        <v>39142</v>
      </c>
      <c r="B15">
        <v>3</v>
      </c>
      <c r="C15" s="5">
        <v>4.3529751853174536E-2</v>
      </c>
      <c r="D15" s="5">
        <v>0.21438563138394784</v>
      </c>
      <c r="E15" s="5">
        <v>-1.2712783105230385E-2</v>
      </c>
      <c r="F15" s="5">
        <v>0.20435803257698226</v>
      </c>
      <c r="G15" s="5">
        <v>-3.7237133498554287E-2</v>
      </c>
      <c r="H15" s="5">
        <v>0.28774193548387106</v>
      </c>
      <c r="I15" s="5" t="s">
        <v>33</v>
      </c>
      <c r="J15" s="5">
        <v>8.9563216750827568E-2</v>
      </c>
      <c r="K15" s="5">
        <v>0.13654623426196433</v>
      </c>
      <c r="L15" s="5">
        <v>0.27468863907412011</v>
      </c>
      <c r="M15" s="13">
        <v>0.47446954980346945</v>
      </c>
      <c r="N15" s="5">
        <v>0.13358065495973825</v>
      </c>
      <c r="O15" s="5">
        <v>0.53755784652230165</v>
      </c>
      <c r="P15" s="5">
        <v>0.1290724833281307</v>
      </c>
      <c r="Q15" s="5" t="s">
        <v>33</v>
      </c>
      <c r="R15" s="5">
        <v>0.42328000983118685</v>
      </c>
      <c r="S15" s="5">
        <v>4.6134114398106219E-2</v>
      </c>
      <c r="T15" s="5">
        <v>0.25583949756936275</v>
      </c>
      <c r="U15" s="5">
        <v>0.37058815211366891</v>
      </c>
      <c r="V15" s="5">
        <v>0.42945409977461213</v>
      </c>
      <c r="W15" s="5">
        <v>8.6246773222538931E-2</v>
      </c>
      <c r="X15" s="5">
        <v>0.37058815211366913</v>
      </c>
      <c r="Y15" s="5">
        <v>0.4778929269923331</v>
      </c>
      <c r="Z15" s="5">
        <v>0.10940101343080832</v>
      </c>
      <c r="AA15" s="5">
        <v>0.23099208495821721</v>
      </c>
      <c r="AB15" s="5">
        <v>0.10581711419411843</v>
      </c>
      <c r="AC15" s="5">
        <v>-0.20091552913369459</v>
      </c>
      <c r="AD15" s="5">
        <v>0.56806654745399943</v>
      </c>
      <c r="AE15" s="5" t="s">
        <v>33</v>
      </c>
      <c r="AF15" s="5" t="s">
        <v>33</v>
      </c>
      <c r="AH15" s="4">
        <f t="shared" si="3"/>
        <v>1.0435297518531745</v>
      </c>
      <c r="AI15" s="4">
        <f t="shared" si="4"/>
        <v>1.2143856313839478</v>
      </c>
      <c r="AJ15" s="4">
        <f t="shared" si="5"/>
        <v>0.98728721689476961</v>
      </c>
      <c r="AK15" s="4">
        <f t="shared" si="6"/>
        <v>1.2043580325769823</v>
      </c>
      <c r="AL15" s="4">
        <f t="shared" si="7"/>
        <v>0.96276286650144571</v>
      </c>
      <c r="AM15" s="4">
        <f t="shared" si="8"/>
        <v>1.2877419354838711</v>
      </c>
      <c r="AN15" s="4" t="str">
        <f t="shared" si="9"/>
        <v/>
      </c>
      <c r="AO15" s="4">
        <f t="shared" si="10"/>
        <v>1.0895632167508276</v>
      </c>
      <c r="AP15" s="4">
        <f t="shared" si="11"/>
        <v>1.1365462342619643</v>
      </c>
      <c r="AQ15" s="4">
        <f t="shared" si="12"/>
        <v>1.2746886390741201</v>
      </c>
      <c r="AR15" s="4">
        <f t="shared" si="13"/>
        <v>1.4744695498034694</v>
      </c>
      <c r="AS15" s="4">
        <f t="shared" si="14"/>
        <v>1.1335806549597383</v>
      </c>
      <c r="AT15" s="4">
        <f t="shared" si="15"/>
        <v>1.5375578465223017</v>
      </c>
      <c r="AU15" s="4">
        <f t="shared" si="16"/>
        <v>1.1290724833281307</v>
      </c>
      <c r="AV15" s="4" t="str">
        <f t="shared" si="17"/>
        <v/>
      </c>
      <c r="AW15" s="4">
        <f t="shared" si="18"/>
        <v>1.4232800098311869</v>
      </c>
      <c r="AX15" s="4">
        <f t="shared" si="19"/>
        <v>1.0461341143981062</v>
      </c>
      <c r="AY15" s="4">
        <f t="shared" si="20"/>
        <v>1.2558394975693628</v>
      </c>
      <c r="AZ15" s="4">
        <f t="shared" si="21"/>
        <v>1.3705881521136689</v>
      </c>
      <c r="BA15" s="4">
        <f t="shared" si="22"/>
        <v>1.4294540997746121</v>
      </c>
      <c r="BB15" s="4">
        <f t="shared" si="23"/>
        <v>1.0862467732225389</v>
      </c>
      <c r="BC15" s="4">
        <f t="shared" si="24"/>
        <v>1.3705881521136691</v>
      </c>
      <c r="BD15" s="4">
        <f t="shared" si="25"/>
        <v>1.4778929269923331</v>
      </c>
      <c r="BE15" s="4">
        <f t="shared" si="26"/>
        <v>1.1094010134308083</v>
      </c>
      <c r="BF15" s="4">
        <f t="shared" si="27"/>
        <v>1.2309920849582172</v>
      </c>
      <c r="BG15" s="4">
        <f t="shared" si="28"/>
        <v>1.1058171141941184</v>
      </c>
      <c r="BH15" s="4">
        <f t="shared" si="29"/>
        <v>0.79908447086630541</v>
      </c>
      <c r="BI15" s="4">
        <f t="shared" si="30"/>
        <v>1.5680665474539994</v>
      </c>
      <c r="BJ15" s="4" t="str">
        <f t="shared" si="31"/>
        <v/>
      </c>
      <c r="BK15" s="4" t="str">
        <f t="shared" si="32"/>
        <v/>
      </c>
    </row>
    <row r="16" spans="1:63" x14ac:dyDescent="0.35">
      <c r="A16" s="1">
        <v>38777</v>
      </c>
      <c r="B16">
        <v>3</v>
      </c>
      <c r="C16" s="5">
        <v>0.28814039296435623</v>
      </c>
      <c r="D16" s="5">
        <v>-2.7456189535854714E-2</v>
      </c>
      <c r="E16" s="5">
        <v>0.45713242689756006</v>
      </c>
      <c r="F16" s="5">
        <v>0.42167339534455883</v>
      </c>
      <c r="G16" s="5">
        <v>0.49105823403696647</v>
      </c>
      <c r="H16" s="5">
        <v>1.3071895424836555E-2</v>
      </c>
      <c r="I16" s="5" t="s">
        <v>33</v>
      </c>
      <c r="J16" s="5">
        <v>0.21855474803743635</v>
      </c>
      <c r="K16" s="5">
        <v>0.15165023445835968</v>
      </c>
      <c r="L16" s="5">
        <v>0.10722180975456208</v>
      </c>
      <c r="M16" s="13">
        <v>-0.14418089144422708</v>
      </c>
      <c r="N16" s="5">
        <v>0.13411549050753324</v>
      </c>
      <c r="O16" s="5">
        <v>-4.272984235608368E-2</v>
      </c>
      <c r="P16" s="5">
        <v>0.16545502191999817</v>
      </c>
      <c r="Q16" s="5" t="s">
        <v>33</v>
      </c>
      <c r="R16" s="5">
        <v>0.54417570449698238</v>
      </c>
      <c r="S16" s="5">
        <v>0.40719576996201834</v>
      </c>
      <c r="T16" s="5">
        <v>-0.37614070258177146</v>
      </c>
      <c r="U16" s="5">
        <v>0.2592593075161107</v>
      </c>
      <c r="V16" s="5">
        <v>-7.3772166363786695E-2</v>
      </c>
      <c r="W16" s="5">
        <v>0.27748247660206005</v>
      </c>
      <c r="X16" s="5">
        <v>0.2592593075161107</v>
      </c>
      <c r="Y16" s="5">
        <v>0.13197933189720867</v>
      </c>
      <c r="Z16" s="5">
        <v>-0.23654494927093084</v>
      </c>
      <c r="AA16" s="5">
        <v>1.153186577408464</v>
      </c>
      <c r="AB16" s="5">
        <v>-9.4427037442470718E-2</v>
      </c>
      <c r="AC16" s="5">
        <v>0.297672552429884</v>
      </c>
      <c r="AD16" s="5">
        <v>0.40625013193658299</v>
      </c>
      <c r="AE16" s="5" t="s">
        <v>33</v>
      </c>
      <c r="AF16" s="5" t="s">
        <v>33</v>
      </c>
      <c r="AH16" s="4">
        <f t="shared" si="3"/>
        <v>1.2881403929643562</v>
      </c>
      <c r="AI16" s="4">
        <f t="shared" si="4"/>
        <v>0.97254381046414529</v>
      </c>
      <c r="AJ16" s="4">
        <f t="shared" si="5"/>
        <v>1.4571324268975601</v>
      </c>
      <c r="AK16" s="4">
        <f t="shared" si="6"/>
        <v>1.4216733953445588</v>
      </c>
      <c r="AL16" s="4">
        <f t="shared" si="7"/>
        <v>1.4910582340369665</v>
      </c>
      <c r="AM16" s="4">
        <f t="shared" si="8"/>
        <v>1.0130718954248366</v>
      </c>
      <c r="AN16" s="4" t="str">
        <f t="shared" si="9"/>
        <v/>
      </c>
      <c r="AO16" s="4">
        <f t="shared" si="10"/>
        <v>1.2185547480374364</v>
      </c>
      <c r="AP16" s="4">
        <f t="shared" si="11"/>
        <v>1.1516502344583597</v>
      </c>
      <c r="AQ16" s="4">
        <f t="shared" si="12"/>
        <v>1.1072218097545621</v>
      </c>
      <c r="AR16" s="4">
        <f t="shared" si="13"/>
        <v>0.85581910855577292</v>
      </c>
      <c r="AS16" s="4">
        <f t="shared" si="14"/>
        <v>1.1341154905075332</v>
      </c>
      <c r="AT16" s="4">
        <f t="shared" si="15"/>
        <v>0.95727015764391632</v>
      </c>
      <c r="AU16" s="4">
        <f t="shared" si="16"/>
        <v>1.1654550219199982</v>
      </c>
      <c r="AV16" s="4" t="str">
        <f t="shared" si="17"/>
        <v/>
      </c>
      <c r="AW16" s="4">
        <f t="shared" si="18"/>
        <v>1.5441757044969824</v>
      </c>
      <c r="AX16" s="4">
        <f t="shared" si="19"/>
        <v>1.4071957699620183</v>
      </c>
      <c r="AY16" s="4">
        <f t="shared" si="20"/>
        <v>0.62385929741822854</v>
      </c>
      <c r="AZ16" s="4">
        <f t="shared" si="21"/>
        <v>1.2592593075161107</v>
      </c>
      <c r="BA16" s="4">
        <f t="shared" si="22"/>
        <v>0.9262278336362133</v>
      </c>
      <c r="BB16" s="4">
        <f t="shared" si="23"/>
        <v>1.27748247660206</v>
      </c>
      <c r="BC16" s="4">
        <f t="shared" si="24"/>
        <v>1.2592593075161107</v>
      </c>
      <c r="BD16" s="4">
        <f t="shared" si="25"/>
        <v>1.1319793318972087</v>
      </c>
      <c r="BE16" s="4">
        <f t="shared" si="26"/>
        <v>0.76345505072906916</v>
      </c>
      <c r="BF16" s="4">
        <f t="shared" si="27"/>
        <v>2.153186577408464</v>
      </c>
      <c r="BG16" s="4">
        <f t="shared" si="28"/>
        <v>0.90557296255752928</v>
      </c>
      <c r="BH16" s="4">
        <f t="shared" si="29"/>
        <v>1.297672552429884</v>
      </c>
      <c r="BI16" s="4">
        <f t="shared" si="30"/>
        <v>1.406250131936583</v>
      </c>
      <c r="BJ16" s="4" t="str">
        <f t="shared" si="31"/>
        <v/>
      </c>
      <c r="BK16" s="4" t="str">
        <f t="shared" si="32"/>
        <v/>
      </c>
    </row>
    <row r="17" spans="1:63" x14ac:dyDescent="0.35">
      <c r="A17" s="1">
        <v>38412</v>
      </c>
      <c r="B17">
        <v>3</v>
      </c>
      <c r="C17" s="5">
        <v>0.24214885060490321</v>
      </c>
      <c r="D17" s="5">
        <v>0.14425217954843528</v>
      </c>
      <c r="E17" s="5">
        <v>0.57193501963831239</v>
      </c>
      <c r="F17" s="5">
        <v>0.25852166733677828</v>
      </c>
      <c r="G17" s="5">
        <v>0.40948443342733287</v>
      </c>
      <c r="H17" s="5">
        <v>-0.10526315789473684</v>
      </c>
      <c r="I17" s="5" t="s">
        <v>33</v>
      </c>
      <c r="J17" s="5">
        <v>6.8043843241451185E-2</v>
      </c>
      <c r="K17" s="5">
        <v>0.14817422600642138</v>
      </c>
      <c r="L17" s="5">
        <v>0.34254870552644068</v>
      </c>
      <c r="M17" s="13">
        <v>0.27564190992940518</v>
      </c>
      <c r="N17" s="5">
        <v>0.17829202673922406</v>
      </c>
      <c r="O17" s="5">
        <v>0.17142727846114258</v>
      </c>
      <c r="P17" s="5">
        <v>0.29826619902686713</v>
      </c>
      <c r="Q17" s="5" t="s">
        <v>33</v>
      </c>
      <c r="R17" s="5">
        <v>7.0714829480115426E-2</v>
      </c>
      <c r="S17" s="5">
        <v>0.50406589483946873</v>
      </c>
      <c r="T17" s="5">
        <v>0.10290964453825047</v>
      </c>
      <c r="U17" s="5">
        <v>-0.52669479165574629</v>
      </c>
      <c r="V17" s="5">
        <v>0.14226288866120806</v>
      </c>
      <c r="W17" s="5">
        <v>-1.5579168758563577E-2</v>
      </c>
      <c r="X17" s="5">
        <v>-0.52669479165574629</v>
      </c>
      <c r="Y17" s="5">
        <v>0.28582322285008388</v>
      </c>
      <c r="Z17" s="5">
        <v>3.5527333381167203E-2</v>
      </c>
      <c r="AA17" s="5">
        <v>0.24841846471260531</v>
      </c>
      <c r="AB17" s="5">
        <v>0.33560364527814346</v>
      </c>
      <c r="AC17" s="5">
        <v>0.65854203972987313</v>
      </c>
      <c r="AD17" s="5">
        <v>0.39130446997072443</v>
      </c>
      <c r="AE17" s="5" t="s">
        <v>33</v>
      </c>
      <c r="AF17" s="5" t="s">
        <v>33</v>
      </c>
      <c r="AH17" s="4">
        <f t="shared" si="3"/>
        <v>1.2421488506049032</v>
      </c>
      <c r="AI17" s="4">
        <f t="shared" si="4"/>
        <v>1.1442521795484353</v>
      </c>
      <c r="AJ17" s="4">
        <f t="shared" si="5"/>
        <v>1.5719350196383124</v>
      </c>
      <c r="AK17" s="4">
        <f t="shared" si="6"/>
        <v>1.2585216673367783</v>
      </c>
      <c r="AL17" s="4">
        <f t="shared" si="7"/>
        <v>1.4094844334273329</v>
      </c>
      <c r="AM17" s="4">
        <f t="shared" si="8"/>
        <v>0.89473684210526316</v>
      </c>
      <c r="AN17" s="4" t="str">
        <f t="shared" si="9"/>
        <v/>
      </c>
      <c r="AO17" s="4">
        <f t="shared" si="10"/>
        <v>1.0680438432414512</v>
      </c>
      <c r="AP17" s="4">
        <f t="shared" si="11"/>
        <v>1.1481742260064214</v>
      </c>
      <c r="AQ17" s="4">
        <f t="shared" si="12"/>
        <v>1.3425487055264407</v>
      </c>
      <c r="AR17" s="4">
        <f t="shared" si="13"/>
        <v>1.2756419099294052</v>
      </c>
      <c r="AS17" s="4">
        <f t="shared" si="14"/>
        <v>1.1782920267392241</v>
      </c>
      <c r="AT17" s="4">
        <f t="shared" si="15"/>
        <v>1.1714272784611426</v>
      </c>
      <c r="AU17" s="4">
        <f t="shared" si="16"/>
        <v>1.2982661990268671</v>
      </c>
      <c r="AV17" s="4" t="str">
        <f t="shared" si="17"/>
        <v/>
      </c>
      <c r="AW17" s="4">
        <f t="shared" si="18"/>
        <v>1.0707148294801154</v>
      </c>
      <c r="AX17" s="4">
        <f t="shared" si="19"/>
        <v>1.5040658948394687</v>
      </c>
      <c r="AY17" s="4">
        <f t="shared" si="20"/>
        <v>1.1029096445382505</v>
      </c>
      <c r="AZ17" s="4">
        <f t="shared" si="21"/>
        <v>0.47330520834425371</v>
      </c>
      <c r="BA17" s="4">
        <f t="shared" si="22"/>
        <v>1.1422628886612081</v>
      </c>
      <c r="BB17" s="4">
        <f t="shared" si="23"/>
        <v>0.98442083124143642</v>
      </c>
      <c r="BC17" s="4">
        <f t="shared" si="24"/>
        <v>0.47330520834425371</v>
      </c>
      <c r="BD17" s="4">
        <f t="shared" si="25"/>
        <v>1.2858232228500839</v>
      </c>
      <c r="BE17" s="4">
        <f t="shared" si="26"/>
        <v>1.0355273333811672</v>
      </c>
      <c r="BF17" s="4">
        <f t="shared" si="27"/>
        <v>1.2484184647126053</v>
      </c>
      <c r="BG17" s="4">
        <f t="shared" si="28"/>
        <v>1.3356036452781435</v>
      </c>
      <c r="BH17" s="4">
        <f t="shared" si="29"/>
        <v>1.6585420397298731</v>
      </c>
      <c r="BI17" s="4">
        <f t="shared" si="30"/>
        <v>1.3913044699707244</v>
      </c>
      <c r="BJ17" s="4" t="str">
        <f t="shared" si="31"/>
        <v/>
      </c>
      <c r="BK17" s="4" t="str">
        <f t="shared" si="32"/>
        <v/>
      </c>
    </row>
    <row r="18" spans="1:63" x14ac:dyDescent="0.35">
      <c r="A18" s="1">
        <v>38047</v>
      </c>
      <c r="B18">
        <v>3</v>
      </c>
      <c r="C18" s="5">
        <v>0.50622983091791762</v>
      </c>
      <c r="D18" s="5">
        <v>6.4692681455387202E-2</v>
      </c>
      <c r="E18" s="5">
        <v>0.34366995504203679</v>
      </c>
      <c r="F18" s="5">
        <v>0.14344785866806498</v>
      </c>
      <c r="G18" s="5">
        <v>0.86538252696639328</v>
      </c>
      <c r="H18" s="5">
        <v>0.24092888243831667</v>
      </c>
      <c r="I18" s="5" t="s">
        <v>33</v>
      </c>
      <c r="J18" s="5">
        <v>0.39079577047359315</v>
      </c>
      <c r="K18" s="5">
        <v>0.52488468194072424</v>
      </c>
      <c r="L18" s="5">
        <v>0.30867654693563518</v>
      </c>
      <c r="M18" s="13">
        <v>0.93253926155088673</v>
      </c>
      <c r="N18" s="5">
        <v>0.51419173341290048</v>
      </c>
      <c r="O18" s="5">
        <v>0.56755631298516218</v>
      </c>
      <c r="P18" s="5">
        <v>0.28589113625917495</v>
      </c>
      <c r="Q18" s="5" t="s">
        <v>33</v>
      </c>
      <c r="R18" s="5">
        <v>0.91602036895672145</v>
      </c>
      <c r="S18" s="5">
        <v>0.45076272140198603</v>
      </c>
      <c r="T18" s="5">
        <v>0.24126623941269854</v>
      </c>
      <c r="U18" s="5">
        <v>0.92903852079023475</v>
      </c>
      <c r="V18" s="5">
        <v>0.4746012656934786</v>
      </c>
      <c r="W18" s="5">
        <v>0.13767381167610604</v>
      </c>
      <c r="X18" s="5">
        <v>0.92903852079023408</v>
      </c>
      <c r="Y18" s="5">
        <v>0.43478254906432112</v>
      </c>
      <c r="Z18" s="5">
        <v>0.53853756139420672</v>
      </c>
      <c r="AA18" s="5">
        <v>0.1269537668450782</v>
      </c>
      <c r="AB18" s="5">
        <v>0.35505926082860095</v>
      </c>
      <c r="AC18" s="5" t="s">
        <v>33</v>
      </c>
      <c r="AD18" s="5">
        <v>0.16455686790504442</v>
      </c>
      <c r="AE18" s="5" t="s">
        <v>33</v>
      </c>
      <c r="AF18" s="5" t="s">
        <v>33</v>
      </c>
      <c r="AH18" s="4">
        <f t="shared" si="3"/>
        <v>1.5062298309179176</v>
      </c>
      <c r="AI18" s="4">
        <f t="shared" si="4"/>
        <v>1.0646926814553872</v>
      </c>
      <c r="AJ18" s="4">
        <f t="shared" si="5"/>
        <v>1.3436699550420368</v>
      </c>
      <c r="AK18" s="4">
        <f t="shared" si="6"/>
        <v>1.143447858668065</v>
      </c>
      <c r="AL18" s="4">
        <f t="shared" si="7"/>
        <v>1.8653825269663933</v>
      </c>
      <c r="AM18" s="4">
        <f t="shared" si="8"/>
        <v>1.2409288824383167</v>
      </c>
      <c r="AN18" s="4" t="str">
        <f t="shared" si="9"/>
        <v/>
      </c>
      <c r="AO18" s="4">
        <f t="shared" si="10"/>
        <v>1.3907957704735932</v>
      </c>
      <c r="AP18" s="4">
        <f t="shared" si="11"/>
        <v>1.5248846819407242</v>
      </c>
      <c r="AQ18" s="4">
        <f t="shared" si="12"/>
        <v>1.3086765469356352</v>
      </c>
      <c r="AR18" s="4">
        <f t="shared" si="13"/>
        <v>1.9325392615508867</v>
      </c>
      <c r="AS18" s="4">
        <f t="shared" si="14"/>
        <v>1.5141917334129005</v>
      </c>
      <c r="AT18" s="4">
        <f t="shared" si="15"/>
        <v>1.5675563129851622</v>
      </c>
      <c r="AU18" s="4">
        <f t="shared" si="16"/>
        <v>1.2858911362591749</v>
      </c>
      <c r="AV18" s="4" t="str">
        <f t="shared" si="17"/>
        <v/>
      </c>
      <c r="AW18" s="4">
        <f t="shared" si="18"/>
        <v>1.9160203689567215</v>
      </c>
      <c r="AX18" s="4">
        <f t="shared" si="19"/>
        <v>1.450762721401986</v>
      </c>
      <c r="AY18" s="4">
        <f t="shared" si="20"/>
        <v>1.2412662394126985</v>
      </c>
      <c r="AZ18" s="4">
        <f t="shared" si="21"/>
        <v>1.9290385207902347</v>
      </c>
      <c r="BA18" s="4">
        <f t="shared" si="22"/>
        <v>1.4746012656934786</v>
      </c>
      <c r="BB18" s="4">
        <f t="shared" si="23"/>
        <v>1.137673811676106</v>
      </c>
      <c r="BC18" s="4">
        <f t="shared" si="24"/>
        <v>1.9290385207902341</v>
      </c>
      <c r="BD18" s="4">
        <f t="shared" si="25"/>
        <v>1.4347825490643211</v>
      </c>
      <c r="BE18" s="4">
        <f t="shared" si="26"/>
        <v>1.5385375613942067</v>
      </c>
      <c r="BF18" s="4">
        <f t="shared" si="27"/>
        <v>1.1269537668450782</v>
      </c>
      <c r="BG18" s="4">
        <f t="shared" si="28"/>
        <v>1.355059260828601</v>
      </c>
      <c r="BH18" s="4" t="str">
        <f t="shared" si="29"/>
        <v/>
      </c>
      <c r="BI18" s="4">
        <f t="shared" si="30"/>
        <v>1.1645568679050444</v>
      </c>
      <c r="BJ18" s="4" t="str">
        <f t="shared" si="31"/>
        <v/>
      </c>
      <c r="BK18" s="4" t="str">
        <f t="shared" si="32"/>
        <v/>
      </c>
    </row>
    <row r="19" spans="1:63" x14ac:dyDescent="0.35">
      <c r="A19" s="1">
        <v>37681</v>
      </c>
      <c r="B19">
        <v>3</v>
      </c>
      <c r="C19" s="5">
        <v>6.4147591680125737E-2</v>
      </c>
      <c r="D19" s="5">
        <v>5.1670423072778249E-3</v>
      </c>
      <c r="E19" s="5">
        <v>-0.15260952128770433</v>
      </c>
      <c r="F19" s="5">
        <v>0.13892943864966556</v>
      </c>
      <c r="G19" s="5">
        <v>-0.19103635109645589</v>
      </c>
      <c r="H19" s="5">
        <v>-0.30892678034102317</v>
      </c>
      <c r="I19" s="5" t="s">
        <v>33</v>
      </c>
      <c r="J19" s="5">
        <v>7.335958875676174E-2</v>
      </c>
      <c r="K19" s="5">
        <v>-1.4447098865368324E-2</v>
      </c>
      <c r="L19" s="5">
        <v>-0.15346004815437231</v>
      </c>
      <c r="M19" s="13">
        <v>-0.45722690083984785</v>
      </c>
      <c r="N19" s="5">
        <v>7.6535153735214134E-2</v>
      </c>
      <c r="O19" s="5">
        <v>-0.20968286659125046</v>
      </c>
      <c r="P19" s="5">
        <v>-0.18376308971095268</v>
      </c>
      <c r="Q19" s="5" t="s">
        <v>33</v>
      </c>
      <c r="R19" s="5">
        <v>-0.7355443779327645</v>
      </c>
      <c r="S19" s="5" t="s">
        <v>33</v>
      </c>
      <c r="T19" s="5">
        <v>-0.17179449913698264</v>
      </c>
      <c r="U19" s="5">
        <v>-0.77853171557689937</v>
      </c>
      <c r="V19" s="5">
        <v>-0.26095988078849597</v>
      </c>
      <c r="W19" s="5">
        <v>-0.27963625716904961</v>
      </c>
      <c r="X19" s="5">
        <v>-0.7785317155768996</v>
      </c>
      <c r="Y19" s="5">
        <v>-0.34444446908666149</v>
      </c>
      <c r="Z19" s="5">
        <v>-4.6743147922816752E-2</v>
      </c>
      <c r="AA19" s="5">
        <v>0.31994202227245272</v>
      </c>
      <c r="AB19" s="5">
        <v>3.0047921253723686E-2</v>
      </c>
      <c r="AC19" s="5" t="s">
        <v>33</v>
      </c>
      <c r="AD19" s="5">
        <v>-0.49358975903759628</v>
      </c>
      <c r="AE19" s="5" t="s">
        <v>33</v>
      </c>
      <c r="AF19" s="5" t="s">
        <v>33</v>
      </c>
      <c r="AH19" s="4">
        <f t="shared" si="3"/>
        <v>1.0641475916801257</v>
      </c>
      <c r="AI19" s="4">
        <f t="shared" si="4"/>
        <v>1.0051670423072778</v>
      </c>
      <c r="AJ19" s="4">
        <f t="shared" si="5"/>
        <v>0.84739047871229567</v>
      </c>
      <c r="AK19" s="4">
        <f t="shared" si="6"/>
        <v>1.1389294386496656</v>
      </c>
      <c r="AL19" s="4">
        <f t="shared" si="7"/>
        <v>0.80896364890354411</v>
      </c>
      <c r="AM19" s="4">
        <f t="shared" si="8"/>
        <v>0.69107321965897683</v>
      </c>
      <c r="AN19" s="4" t="str">
        <f t="shared" si="9"/>
        <v/>
      </c>
      <c r="AO19" s="4">
        <f t="shared" si="10"/>
        <v>1.0733595887567617</v>
      </c>
      <c r="AP19" s="4">
        <f t="shared" si="11"/>
        <v>0.98555290113463168</v>
      </c>
      <c r="AQ19" s="4">
        <f t="shared" si="12"/>
        <v>0.84653995184562769</v>
      </c>
      <c r="AR19" s="4">
        <f t="shared" si="13"/>
        <v>0.54277309916015215</v>
      </c>
      <c r="AS19" s="4">
        <f t="shared" si="14"/>
        <v>1.0765351537352141</v>
      </c>
      <c r="AT19" s="4">
        <f t="shared" si="15"/>
        <v>0.79031713340874954</v>
      </c>
      <c r="AU19" s="4">
        <f t="shared" si="16"/>
        <v>0.81623691028904732</v>
      </c>
      <c r="AV19" s="4" t="str">
        <f t="shared" si="17"/>
        <v/>
      </c>
      <c r="AW19" s="4">
        <f t="shared" si="18"/>
        <v>0.2644556220672355</v>
      </c>
      <c r="AX19" s="4" t="str">
        <f t="shared" si="19"/>
        <v/>
      </c>
      <c r="AY19" s="4">
        <f t="shared" si="20"/>
        <v>0.82820550086301736</v>
      </c>
      <c r="AZ19" s="4">
        <f t="shared" si="21"/>
        <v>0.22146828442310063</v>
      </c>
      <c r="BA19" s="4">
        <f t="shared" si="22"/>
        <v>0.73904011921150403</v>
      </c>
      <c r="BB19" s="4">
        <f t="shared" si="23"/>
        <v>0.72036374283095039</v>
      </c>
      <c r="BC19" s="4">
        <f t="shared" si="24"/>
        <v>0.2214682844231004</v>
      </c>
      <c r="BD19" s="4">
        <f t="shared" si="25"/>
        <v>0.65555553091333851</v>
      </c>
      <c r="BE19" s="4">
        <f t="shared" si="26"/>
        <v>0.95325685207718325</v>
      </c>
      <c r="BF19" s="4">
        <f t="shared" si="27"/>
        <v>1.3199420222724527</v>
      </c>
      <c r="BG19" s="4">
        <f t="shared" si="28"/>
        <v>1.0300479212537237</v>
      </c>
      <c r="BH19" s="4" t="str">
        <f t="shared" si="29"/>
        <v/>
      </c>
      <c r="BI19" s="4">
        <f t="shared" si="30"/>
        <v>0.50641024096240372</v>
      </c>
      <c r="BJ19" s="4" t="str">
        <f t="shared" si="31"/>
        <v/>
      </c>
      <c r="BK19" s="4" t="str">
        <f t="shared" si="32"/>
        <v/>
      </c>
    </row>
    <row r="20" spans="1:63" x14ac:dyDescent="0.35">
      <c r="A20" s="1">
        <v>37316</v>
      </c>
      <c r="B20">
        <v>3</v>
      </c>
      <c r="C20" s="5">
        <v>0.23790780991710148</v>
      </c>
      <c r="D20" s="5">
        <v>-0.19141681719521875</v>
      </c>
      <c r="E20" s="5">
        <v>0.44137833429581064</v>
      </c>
      <c r="F20" s="5">
        <v>0.19589492383279561</v>
      </c>
      <c r="G20" s="5">
        <v>1.496298626423243</v>
      </c>
      <c r="H20" s="5">
        <v>0.66722408026755842</v>
      </c>
      <c r="I20" s="5" t="s">
        <v>33</v>
      </c>
      <c r="J20" s="5">
        <v>8.2202261717061464E-3</v>
      </c>
      <c r="K20" s="5">
        <v>0.11330182004906098</v>
      </c>
      <c r="L20" s="5">
        <v>0.99546887520005733</v>
      </c>
      <c r="M20" s="13">
        <v>-2.2273646725768037E-2</v>
      </c>
      <c r="N20" s="5">
        <v>0.15818547633141522</v>
      </c>
      <c r="O20" s="5">
        <v>0.69371562709284684</v>
      </c>
      <c r="P20" s="5">
        <v>0.33492905068793299</v>
      </c>
      <c r="Q20" s="5" t="s">
        <v>33</v>
      </c>
      <c r="R20" s="5">
        <v>-2.9721914497864432E-3</v>
      </c>
      <c r="S20" s="5" t="s">
        <v>33</v>
      </c>
      <c r="T20" s="5">
        <v>0.38000643035754655</v>
      </c>
      <c r="U20" s="5">
        <v>-0.33470302859059919</v>
      </c>
      <c r="V20" s="5">
        <v>6.3720317519133873E-2</v>
      </c>
      <c r="W20" s="5">
        <v>0.3470285583401238</v>
      </c>
      <c r="X20" s="5">
        <v>-0.33470302859059931</v>
      </c>
      <c r="Y20" s="5">
        <v>-0.18292701143432799</v>
      </c>
      <c r="Z20" s="5">
        <v>0.96704956467070802</v>
      </c>
      <c r="AA20" s="5">
        <v>-4.6912447567624915E-2</v>
      </c>
      <c r="AB20" s="5">
        <v>0.75970779820867484</v>
      </c>
      <c r="AC20" s="5" t="s">
        <v>33</v>
      </c>
      <c r="AD20" s="5">
        <v>-4.8780512265509057E-2</v>
      </c>
      <c r="AE20" s="5" t="s">
        <v>33</v>
      </c>
      <c r="AF20" s="5" t="s">
        <v>33</v>
      </c>
      <c r="AH20" s="4">
        <f t="shared" si="3"/>
        <v>1.2379078099171015</v>
      </c>
      <c r="AI20" s="4">
        <f t="shared" si="4"/>
        <v>0.80858318280478125</v>
      </c>
      <c r="AJ20" s="4">
        <f t="shared" si="5"/>
        <v>1.4413783342958106</v>
      </c>
      <c r="AK20" s="4">
        <f t="shared" si="6"/>
        <v>1.1958949238327956</v>
      </c>
      <c r="AL20" s="4">
        <f t="shared" si="7"/>
        <v>2.496298626423243</v>
      </c>
      <c r="AM20" s="4">
        <f t="shared" si="8"/>
        <v>1.6672240802675584</v>
      </c>
      <c r="AN20" s="4" t="str">
        <f t="shared" si="9"/>
        <v/>
      </c>
      <c r="AO20" s="4">
        <f t="shared" si="10"/>
        <v>1.0082202261717061</v>
      </c>
      <c r="AP20" s="4">
        <f t="shared" si="11"/>
        <v>1.113301820049061</v>
      </c>
      <c r="AQ20" s="4">
        <f t="shared" si="12"/>
        <v>1.9954688752000573</v>
      </c>
      <c r="AR20" s="4">
        <f t="shared" si="13"/>
        <v>0.97772635327423196</v>
      </c>
      <c r="AS20" s="4">
        <f t="shared" si="14"/>
        <v>1.1581854763314152</v>
      </c>
      <c r="AT20" s="4">
        <f t="shared" si="15"/>
        <v>1.6937156270928468</v>
      </c>
      <c r="AU20" s="4">
        <f t="shared" si="16"/>
        <v>1.334929050687933</v>
      </c>
      <c r="AV20" s="4" t="str">
        <f t="shared" si="17"/>
        <v/>
      </c>
      <c r="AW20" s="4">
        <f t="shared" si="18"/>
        <v>0.99702780855021356</v>
      </c>
      <c r="AX20" s="4" t="str">
        <f t="shared" si="19"/>
        <v/>
      </c>
      <c r="AY20" s="4">
        <f t="shared" si="20"/>
        <v>1.3800064303575466</v>
      </c>
      <c r="AZ20" s="4">
        <f t="shared" si="21"/>
        <v>0.66529697140940081</v>
      </c>
      <c r="BA20" s="4">
        <f t="shared" si="22"/>
        <v>1.0637203175191339</v>
      </c>
      <c r="BB20" s="4">
        <f t="shared" si="23"/>
        <v>1.3470285583401238</v>
      </c>
      <c r="BC20" s="4">
        <f t="shared" si="24"/>
        <v>0.66529697140940069</v>
      </c>
      <c r="BD20" s="4">
        <f t="shared" si="25"/>
        <v>0.81707298856567201</v>
      </c>
      <c r="BE20" s="4">
        <f t="shared" si="26"/>
        <v>1.967049564670708</v>
      </c>
      <c r="BF20" s="4">
        <f t="shared" si="27"/>
        <v>0.95308755243237508</v>
      </c>
      <c r="BG20" s="4">
        <f t="shared" si="28"/>
        <v>1.7597077982086748</v>
      </c>
      <c r="BH20" s="4" t="str">
        <f t="shared" si="29"/>
        <v/>
      </c>
      <c r="BI20" s="4">
        <f t="shared" si="30"/>
        <v>0.95121948773449094</v>
      </c>
      <c r="BJ20" s="4" t="str">
        <f t="shared" si="31"/>
        <v/>
      </c>
      <c r="BK20" s="4" t="str">
        <f t="shared" si="32"/>
        <v/>
      </c>
    </row>
    <row r="21" spans="1:63" x14ac:dyDescent="0.35">
      <c r="A21" s="1">
        <v>36951</v>
      </c>
      <c r="B21">
        <v>3</v>
      </c>
      <c r="C21" s="5">
        <v>0.39691322073383795</v>
      </c>
      <c r="D21" s="5">
        <v>-0.14739776803289684</v>
      </c>
      <c r="E21" s="5">
        <v>0.68052252229283972</v>
      </c>
      <c r="F21" s="5">
        <v>0.51773659154544194</v>
      </c>
      <c r="G21" s="5">
        <v>0.35526082208582332</v>
      </c>
      <c r="H21" s="5">
        <v>-0.70686274509803915</v>
      </c>
      <c r="I21" s="5" t="s">
        <v>33</v>
      </c>
      <c r="J21" s="5">
        <v>0.64984071922913311</v>
      </c>
      <c r="K21" s="5">
        <v>0.78965873257864927</v>
      </c>
      <c r="L21" s="5">
        <v>0.45718072676846244</v>
      </c>
      <c r="M21" s="13">
        <v>-0.34005870658775361</v>
      </c>
      <c r="N21" s="5">
        <v>0.64879004279950925</v>
      </c>
      <c r="O21" s="5">
        <v>0.55053088324815613</v>
      </c>
      <c r="P21" s="5">
        <v>0.90499223208258206</v>
      </c>
      <c r="Q21" s="5" t="s">
        <v>33</v>
      </c>
      <c r="R21" s="5">
        <v>0.81999898874809651</v>
      </c>
      <c r="S21" s="5" t="s">
        <v>33</v>
      </c>
      <c r="T21" s="5">
        <v>0.88746354091001245</v>
      </c>
      <c r="U21" s="5">
        <v>0.20549606074935989</v>
      </c>
      <c r="V21" s="5">
        <v>0.3945651611367551</v>
      </c>
      <c r="W21" s="5">
        <v>0.75343415526399271</v>
      </c>
      <c r="X21" s="5">
        <v>0.20549606074936011</v>
      </c>
      <c r="Y21" s="5">
        <v>-0.40436680246923629</v>
      </c>
      <c r="Z21" s="5">
        <v>7.7838385884352546E-2</v>
      </c>
      <c r="AA21" s="5">
        <v>0.23361647508485706</v>
      </c>
      <c r="AB21" s="5">
        <v>0.6480009384830534</v>
      </c>
      <c r="AC21" s="5" t="s">
        <v>33</v>
      </c>
      <c r="AD21" s="5">
        <v>1.1866665121140048</v>
      </c>
      <c r="AE21" s="5" t="s">
        <v>33</v>
      </c>
      <c r="AF21" s="5" t="s">
        <v>33</v>
      </c>
      <c r="AH21" s="4">
        <f t="shared" si="3"/>
        <v>1.3969132207338379</v>
      </c>
      <c r="AI21" s="4">
        <f t="shared" si="4"/>
        <v>0.85260223196710316</v>
      </c>
      <c r="AJ21" s="4">
        <f t="shared" si="5"/>
        <v>1.6805225222928397</v>
      </c>
      <c r="AK21" s="4">
        <f t="shared" si="6"/>
        <v>1.5177365915454419</v>
      </c>
      <c r="AL21" s="4">
        <f t="shared" si="7"/>
        <v>1.3552608220858233</v>
      </c>
      <c r="AM21" s="4">
        <f t="shared" si="8"/>
        <v>0.29313725490196085</v>
      </c>
      <c r="AN21" s="4" t="str">
        <f t="shared" si="9"/>
        <v/>
      </c>
      <c r="AO21" s="4">
        <f t="shared" si="10"/>
        <v>1.6498407192291331</v>
      </c>
      <c r="AP21" s="4">
        <f t="shared" si="11"/>
        <v>1.7896587325786493</v>
      </c>
      <c r="AQ21" s="4">
        <f t="shared" si="12"/>
        <v>1.4571807267684624</v>
      </c>
      <c r="AR21" s="4">
        <f t="shared" si="13"/>
        <v>0.65994129341224639</v>
      </c>
      <c r="AS21" s="4">
        <f t="shared" si="14"/>
        <v>1.6487900427995092</v>
      </c>
      <c r="AT21" s="4">
        <f t="shared" si="15"/>
        <v>1.5505308832481561</v>
      </c>
      <c r="AU21" s="4">
        <f t="shared" si="16"/>
        <v>1.9049922320825821</v>
      </c>
      <c r="AV21" s="4" t="str">
        <f t="shared" si="17"/>
        <v/>
      </c>
      <c r="AW21" s="4">
        <f t="shared" si="18"/>
        <v>1.8199989887480965</v>
      </c>
      <c r="AX21" s="4" t="str">
        <f t="shared" si="19"/>
        <v/>
      </c>
      <c r="AY21" s="4">
        <f t="shared" si="20"/>
        <v>1.8874635409100124</v>
      </c>
      <c r="AZ21" s="4">
        <f t="shared" si="21"/>
        <v>1.2054960607493599</v>
      </c>
      <c r="BA21" s="4">
        <f t="shared" si="22"/>
        <v>1.3945651611367551</v>
      </c>
      <c r="BB21" s="4">
        <f t="shared" si="23"/>
        <v>1.7534341552639927</v>
      </c>
      <c r="BC21" s="4">
        <f t="shared" si="24"/>
        <v>1.2054960607493601</v>
      </c>
      <c r="BD21" s="4">
        <f t="shared" si="25"/>
        <v>0.59563319753076371</v>
      </c>
      <c r="BE21" s="4">
        <f t="shared" si="26"/>
        <v>1.0778383858843525</v>
      </c>
      <c r="BF21" s="4">
        <f t="shared" si="27"/>
        <v>1.2336164750848571</v>
      </c>
      <c r="BG21" s="4">
        <f t="shared" si="28"/>
        <v>1.6480009384830534</v>
      </c>
      <c r="BH21" s="4" t="str">
        <f t="shared" si="29"/>
        <v/>
      </c>
      <c r="BI21" s="4">
        <f t="shared" si="30"/>
        <v>2.1866665121140048</v>
      </c>
      <c r="BJ21" s="4" t="str">
        <f t="shared" si="31"/>
        <v/>
      </c>
      <c r="BK21" s="4" t="str">
        <f t="shared" si="32"/>
        <v/>
      </c>
    </row>
    <row r="22" spans="1:63" x14ac:dyDescent="0.35">
      <c r="A22" s="1">
        <v>36586</v>
      </c>
      <c r="B22">
        <v>3</v>
      </c>
      <c r="C22" s="5">
        <v>3.6484835086765921E-2</v>
      </c>
      <c r="D22" s="5">
        <v>1.8036341003251644</v>
      </c>
      <c r="E22" s="5">
        <v>5.8020363950243015E-2</v>
      </c>
      <c r="F22" s="5">
        <v>8.4997385380268797E-2</v>
      </c>
      <c r="G22" s="5" t="s">
        <v>33</v>
      </c>
      <c r="H22" s="5">
        <v>0.25153381911250428</v>
      </c>
      <c r="I22" s="5" t="s">
        <v>33</v>
      </c>
      <c r="J22" s="5">
        <v>-9.6143731077837136E-2</v>
      </c>
      <c r="K22" s="5">
        <v>-0.24852692360624584</v>
      </c>
      <c r="L22" s="5">
        <v>-4.0669898659673631E-2</v>
      </c>
      <c r="M22" s="13">
        <v>0.15986917090648545</v>
      </c>
      <c r="N22" s="5">
        <v>-0.22353752294356011</v>
      </c>
      <c r="O22" s="5">
        <v>-0.278905245105045</v>
      </c>
      <c r="P22" s="5" t="s">
        <v>33</v>
      </c>
      <c r="Q22" s="5" t="s">
        <v>33</v>
      </c>
      <c r="R22" s="5">
        <v>0.72827101270393979</v>
      </c>
      <c r="S22" s="5" t="s">
        <v>33</v>
      </c>
      <c r="T22" s="5">
        <v>-0.12439105194073585</v>
      </c>
      <c r="U22" s="5">
        <v>0.86966857410143072</v>
      </c>
      <c r="V22" s="5">
        <v>-8.7187718327238928E-2</v>
      </c>
      <c r="W22" s="5">
        <v>-0.2343564326457489</v>
      </c>
      <c r="X22" s="5">
        <v>0.86966857410143072</v>
      </c>
      <c r="Y22" s="5">
        <v>0.63227084986202309</v>
      </c>
      <c r="Z22" s="5">
        <v>6.2666906895688435E-2</v>
      </c>
      <c r="AA22" s="5">
        <v>1.4736843095547427</v>
      </c>
      <c r="AB22" s="5">
        <v>6.6666300786459409E-2</v>
      </c>
      <c r="AC22" s="5" t="s">
        <v>33</v>
      </c>
      <c r="AD22" s="5">
        <v>-0.11764704256319569</v>
      </c>
      <c r="AE22" s="5" t="s">
        <v>33</v>
      </c>
      <c r="AF22" s="5" t="s">
        <v>33</v>
      </c>
      <c r="AH22" s="4">
        <f t="shared" si="3"/>
        <v>1.0364848350867659</v>
      </c>
      <c r="AI22" s="4">
        <f t="shared" si="4"/>
        <v>2.8036341003251644</v>
      </c>
      <c r="AJ22" s="4">
        <f t="shared" si="5"/>
        <v>1.058020363950243</v>
      </c>
      <c r="AK22" s="4">
        <f t="shared" si="6"/>
        <v>1.0849973853802688</v>
      </c>
      <c r="AL22" s="4" t="str">
        <f t="shared" si="7"/>
        <v/>
      </c>
      <c r="AM22" s="4">
        <f t="shared" si="8"/>
        <v>1.2515338191125043</v>
      </c>
      <c r="AN22" s="4" t="str">
        <f t="shared" si="9"/>
        <v/>
      </c>
      <c r="AO22" s="4">
        <f t="shared" si="10"/>
        <v>0.90385626892216286</v>
      </c>
      <c r="AP22" s="4">
        <f t="shared" si="11"/>
        <v>0.75147307639375416</v>
      </c>
      <c r="AQ22" s="4">
        <f t="shared" si="12"/>
        <v>0.95933010134032637</v>
      </c>
      <c r="AR22" s="4">
        <f t="shared" si="13"/>
        <v>1.1598691709064854</v>
      </c>
      <c r="AS22" s="4">
        <f t="shared" si="14"/>
        <v>0.77646247705643989</v>
      </c>
      <c r="AT22" s="4">
        <f t="shared" si="15"/>
        <v>0.721094754894955</v>
      </c>
      <c r="AU22" s="4" t="str">
        <f t="shared" si="16"/>
        <v/>
      </c>
      <c r="AV22" s="4" t="str">
        <f t="shared" si="17"/>
        <v/>
      </c>
      <c r="AW22" s="4">
        <f t="shared" si="18"/>
        <v>1.7282710127039398</v>
      </c>
      <c r="AX22" s="4" t="str">
        <f t="shared" si="19"/>
        <v/>
      </c>
      <c r="AY22" s="4">
        <f t="shared" si="20"/>
        <v>0.87560894805926415</v>
      </c>
      <c r="AZ22" s="4">
        <f t="shared" si="21"/>
        <v>1.8696685741014307</v>
      </c>
      <c r="BA22" s="4">
        <f t="shared" si="22"/>
        <v>0.91281228167276107</v>
      </c>
      <c r="BB22" s="4">
        <f t="shared" si="23"/>
        <v>0.7656435673542511</v>
      </c>
      <c r="BC22" s="4">
        <f t="shared" si="24"/>
        <v>1.8696685741014307</v>
      </c>
      <c r="BD22" s="4">
        <f t="shared" si="25"/>
        <v>1.6322708498620231</v>
      </c>
      <c r="BE22" s="4">
        <f t="shared" si="26"/>
        <v>1.0626669068956884</v>
      </c>
      <c r="BF22" s="4">
        <f t="shared" si="27"/>
        <v>2.4736843095547427</v>
      </c>
      <c r="BG22" s="4">
        <f t="shared" si="28"/>
        <v>1.0666663007864594</v>
      </c>
      <c r="BH22" s="4" t="str">
        <f t="shared" si="29"/>
        <v/>
      </c>
      <c r="BI22" s="4">
        <f t="shared" si="30"/>
        <v>0.88235295743680431</v>
      </c>
      <c r="BJ22" s="4" t="str">
        <f t="shared" si="31"/>
        <v/>
      </c>
      <c r="BK22" s="4" t="str">
        <f t="shared" si="32"/>
        <v/>
      </c>
    </row>
    <row r="23" spans="1:63" x14ac:dyDescent="0.35">
      <c r="A23" s="1">
        <v>36220</v>
      </c>
      <c r="B23">
        <v>3</v>
      </c>
      <c r="C23" s="5">
        <v>-0.12558197572661123</v>
      </c>
      <c r="D23" s="5">
        <v>0.14950820382472219</v>
      </c>
      <c r="E23" s="5">
        <v>8.5388295489259747E-2</v>
      </c>
      <c r="F23" s="5">
        <v>-5.4243768788551083E-2</v>
      </c>
      <c r="G23" s="5" t="s">
        <v>33</v>
      </c>
      <c r="H23" s="5">
        <v>0.77173902173913045</v>
      </c>
      <c r="I23" s="5" t="s">
        <v>33</v>
      </c>
      <c r="J23" s="5">
        <v>-0.16641769447675459</v>
      </c>
      <c r="K23" s="5">
        <v>9.6820675242062837E-2</v>
      </c>
      <c r="L23" s="5">
        <v>0.1541803880849737</v>
      </c>
      <c r="M23" s="13">
        <v>0.14354836504616331</v>
      </c>
      <c r="N23" s="5">
        <v>0.16024968313820365</v>
      </c>
      <c r="O23" s="5">
        <v>0.12982008551099566</v>
      </c>
      <c r="P23" s="5" t="s">
        <v>33</v>
      </c>
      <c r="Q23" s="5" t="s">
        <v>33</v>
      </c>
      <c r="R23" s="5">
        <v>-0.15716034691700154</v>
      </c>
      <c r="S23" s="5" t="s">
        <v>33</v>
      </c>
      <c r="T23" s="5">
        <v>0.32440060464853637</v>
      </c>
      <c r="U23" s="5">
        <v>0.15753920062387472</v>
      </c>
      <c r="V23" s="5">
        <v>0.58443025174518337</v>
      </c>
      <c r="W23" s="5">
        <v>-0.24711356839157472</v>
      </c>
      <c r="X23" s="5">
        <v>0.1575392006238745</v>
      </c>
      <c r="Y23" s="5">
        <v>0.81839042362632108</v>
      </c>
      <c r="Z23" s="5">
        <v>6.1110898450126738E-2</v>
      </c>
      <c r="AA23" s="5" t="s">
        <v>33</v>
      </c>
      <c r="AB23" s="5">
        <v>0.21359236233866752</v>
      </c>
      <c r="AC23" s="5" t="s">
        <v>33</v>
      </c>
      <c r="AD23" s="5">
        <v>-9.5744691487633315E-2</v>
      </c>
      <c r="AE23" s="5" t="s">
        <v>33</v>
      </c>
      <c r="AF23" s="5" t="s">
        <v>33</v>
      </c>
      <c r="AH23" s="4">
        <f t="shared" si="3"/>
        <v>0.87441802427338877</v>
      </c>
      <c r="AI23" s="4">
        <f t="shared" si="4"/>
        <v>1.1495082038247222</v>
      </c>
      <c r="AJ23" s="4">
        <f t="shared" si="5"/>
        <v>1.0853882954892597</v>
      </c>
      <c r="AK23" s="4">
        <f t="shared" si="6"/>
        <v>0.94575623121144892</v>
      </c>
      <c r="AL23" s="4" t="str">
        <f t="shared" si="7"/>
        <v/>
      </c>
      <c r="AM23" s="4">
        <f t="shared" si="8"/>
        <v>1.7717390217391304</v>
      </c>
      <c r="AN23" s="4" t="str">
        <f t="shared" si="9"/>
        <v/>
      </c>
      <c r="AO23" s="4">
        <f t="shared" si="10"/>
        <v>0.83358230552324541</v>
      </c>
      <c r="AP23" s="4">
        <f t="shared" si="11"/>
        <v>1.0968206752420628</v>
      </c>
      <c r="AQ23" s="4">
        <f t="shared" si="12"/>
        <v>1.1541803880849737</v>
      </c>
      <c r="AR23" s="4">
        <f t="shared" si="13"/>
        <v>1.1435483650461633</v>
      </c>
      <c r="AS23" s="4">
        <f t="shared" si="14"/>
        <v>1.1602496831382036</v>
      </c>
      <c r="AT23" s="4">
        <f t="shared" si="15"/>
        <v>1.1298200855109957</v>
      </c>
      <c r="AU23" s="4" t="str">
        <f t="shared" si="16"/>
        <v/>
      </c>
      <c r="AV23" s="4" t="str">
        <f t="shared" si="17"/>
        <v/>
      </c>
      <c r="AW23" s="4">
        <f t="shared" si="18"/>
        <v>0.84283965308299846</v>
      </c>
      <c r="AX23" s="4" t="str">
        <f t="shared" si="19"/>
        <v/>
      </c>
      <c r="AY23" s="4">
        <f t="shared" si="20"/>
        <v>1.3244006046485364</v>
      </c>
      <c r="AZ23" s="4">
        <f t="shared" si="21"/>
        <v>1.1575392006238747</v>
      </c>
      <c r="BA23" s="4">
        <f t="shared" si="22"/>
        <v>1.5844302517451834</v>
      </c>
      <c r="BB23" s="4">
        <f t="shared" si="23"/>
        <v>0.75288643160842528</v>
      </c>
      <c r="BC23" s="4">
        <f t="shared" si="24"/>
        <v>1.1575392006238745</v>
      </c>
      <c r="BD23" s="4">
        <f t="shared" si="25"/>
        <v>1.8183904236263211</v>
      </c>
      <c r="BE23" s="4">
        <f t="shared" si="26"/>
        <v>1.0611108984501267</v>
      </c>
      <c r="BF23" s="4" t="str">
        <f t="shared" si="27"/>
        <v/>
      </c>
      <c r="BG23" s="4">
        <f t="shared" si="28"/>
        <v>1.2135923623386675</v>
      </c>
      <c r="BH23" s="4" t="str">
        <f t="shared" si="29"/>
        <v/>
      </c>
      <c r="BI23" s="4">
        <f t="shared" si="30"/>
        <v>0.90425530851236668</v>
      </c>
      <c r="BJ23" s="4" t="str">
        <f t="shared" si="31"/>
        <v/>
      </c>
      <c r="BK23" s="4" t="str">
        <f t="shared" si="32"/>
        <v/>
      </c>
    </row>
    <row r="24" spans="1:63" x14ac:dyDescent="0.35">
      <c r="M24" s="11"/>
    </row>
    <row r="25" spans="1:63" x14ac:dyDescent="0.35">
      <c r="C25" s="7"/>
      <c r="D25" s="7"/>
      <c r="E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7"/>
  <sheetViews>
    <sheetView workbookViewId="0">
      <selection activeCell="C10" sqref="C10"/>
    </sheetView>
  </sheetViews>
  <sheetFormatPr baseColWidth="10" defaultColWidth="0" defaultRowHeight="14.5" zeroHeight="1" x14ac:dyDescent="0.35"/>
  <cols>
    <col min="1" max="1" width="69.54296875" customWidth="1"/>
    <col min="2" max="32" width="10.90625" customWidth="1"/>
    <col min="33" max="62" width="0" hidden="1" customWidth="1"/>
    <col min="63" max="16384" width="10.90625" hidden="1"/>
  </cols>
  <sheetData>
    <row r="1" spans="1:32" x14ac:dyDescent="0.35">
      <c r="A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29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</row>
    <row r="2" spans="1:32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</row>
    <row r="3" spans="1:32" x14ac:dyDescent="0.35">
      <c r="A3" s="12" t="s">
        <v>0</v>
      </c>
      <c r="B3">
        <v>1</v>
      </c>
      <c r="C3" s="6">
        <f>CORREL(MoyenneEcarttype!$C$4:$C$23,MoyenneEcarttype!C$4:C$23)</f>
        <v>0.99999999999999989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35">
      <c r="A4" s="12" t="s">
        <v>1</v>
      </c>
      <c r="B4">
        <v>2</v>
      </c>
      <c r="C4" s="6">
        <f>CORREL(MoyenneEcarttype!$D$4:$D$23,MoyenneEcarttype!C$4:C$23)</f>
        <v>-0.12797126308749535</v>
      </c>
      <c r="D4" s="6">
        <f>CORREL(MoyenneEcarttype!$D$4:$D$23,MoyenneEcarttype!D$4:D$23)</f>
        <v>0.99999999999999978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35">
      <c r="A5" s="12" t="s">
        <v>2</v>
      </c>
      <c r="B5">
        <v>3</v>
      </c>
      <c r="C5" s="6">
        <f>CORREL(MoyenneEcarttype!$E$4:$E$23,MoyenneEcarttype!C$4:C$23)</f>
        <v>0.64081906347931683</v>
      </c>
      <c r="D5" s="6">
        <f>CORREL(MoyenneEcarttype!$E$4:$E$23,MoyenneEcarttype!D$4:D$23)</f>
        <v>-0.16575975694554776</v>
      </c>
      <c r="E5" s="6">
        <f>CORREL(MoyenneEcarttype!$E$4:$E$23,MoyenneEcarttype!E$4:E$23)</f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35">
      <c r="A6" s="12" t="s">
        <v>3</v>
      </c>
      <c r="B6">
        <v>4</v>
      </c>
      <c r="C6" s="6">
        <f>CORREL(MoyenneEcarttype!$F$4:$F$23,MoyenneEcarttype!C$4:C$23)</f>
        <v>0.80254005515816307</v>
      </c>
      <c r="D6" s="6">
        <f>CORREL(MoyenneEcarttype!$F$4:$F$23,MoyenneEcarttype!D$4:D$23)</f>
        <v>-6.3890835532498483E-2</v>
      </c>
      <c r="E6" s="6">
        <f>CORREL(MoyenneEcarttype!$F$4:$F$23,MoyenneEcarttype!E$4:E$23)</f>
        <v>0.66678873269404459</v>
      </c>
      <c r="F6" s="6">
        <f>CORREL(MoyenneEcarttype!$F$4:$F$23,MoyenneEcarttype!F$4:F$23)</f>
        <v>0.99999999999999989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35">
      <c r="A7" s="12" t="s">
        <v>4</v>
      </c>
      <c r="B7">
        <v>5</v>
      </c>
      <c r="C7" s="6">
        <f>CORREL(MoyenneEcarttype!$G$4:$G$23,MoyenneEcarttype!C$4:C$23)</f>
        <v>0.48331478278891954</v>
      </c>
      <c r="D7" s="6">
        <f>CORREL(MoyenneEcarttype!$G$4:$G$23,MoyenneEcarttype!D$4:D$23)</f>
        <v>-1.3703580071523768E-2</v>
      </c>
      <c r="E7" s="6">
        <f>CORREL(MoyenneEcarttype!$G$4:$G$23,MoyenneEcarttype!E$4:E$23)</f>
        <v>0.68285838462243509</v>
      </c>
      <c r="F7" s="6">
        <f>CORREL(MoyenneEcarttype!$G$4:$G$23,MoyenneEcarttype!F$4:F$23)</f>
        <v>0.34571994565463482</v>
      </c>
      <c r="G7" s="6">
        <f>CORREL(MoyenneEcarttype!$G$4:$G$23,MoyenneEcarttype!G$4:G$23)</f>
        <v>1.0000000000000002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5">
      <c r="A8" s="12" t="s">
        <v>5</v>
      </c>
      <c r="B8">
        <v>6</v>
      </c>
      <c r="C8" s="6">
        <f>CORREL(MoyenneEcarttype!$H$4:$H$23,MoyenneEcarttype!C$4:C$23)</f>
        <v>-7.9382372765798404E-2</v>
      </c>
      <c r="D8" s="6">
        <f>CORREL(MoyenneEcarttype!$H$4:$H$23,MoyenneEcarttype!D$4:D$23)</f>
        <v>0.18988448896650903</v>
      </c>
      <c r="E8" s="6">
        <f>CORREL(MoyenneEcarttype!$H$4:$H$23,MoyenneEcarttype!E$4:E$23)</f>
        <v>-8.9768659902275408E-2</v>
      </c>
      <c r="F8" s="6">
        <f>CORREL(MoyenneEcarttype!$H$4:$H$23,MoyenneEcarttype!F$4:F$23)</f>
        <v>-0.20067635703195624</v>
      </c>
      <c r="G8" s="6">
        <f>CORREL(MoyenneEcarttype!$H$4:$H$23,MoyenneEcarttype!G$4:G$23)</f>
        <v>0.5104594706333353</v>
      </c>
      <c r="H8" s="6">
        <f>CORREL(MoyenneEcarttype!$H$4:$H$23,MoyenneEcarttype!H$4:H$23)</f>
        <v>0.99999999999999989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 s="12" t="s">
        <v>6</v>
      </c>
      <c r="B9">
        <v>7</v>
      </c>
      <c r="C9" s="6">
        <f>CORREL(MoyenneEcarttype!$I$4:$I$23,MoyenneEcarttype!C$4:C$23)</f>
        <v>-0.46648425621523981</v>
      </c>
      <c r="D9" s="6">
        <f>CORREL(MoyenneEcarttype!$I$4:$I$23,MoyenneEcarttype!D$4:D$23)</f>
        <v>0.3735088105022587</v>
      </c>
      <c r="E9" s="6">
        <f>CORREL(MoyenneEcarttype!$I$4:$I$23,MoyenneEcarttype!E$4:E$23)</f>
        <v>0.29751100366501526</v>
      </c>
      <c r="F9" s="6">
        <f>CORREL(MoyenneEcarttype!$I$4:$I$23,MoyenneEcarttype!F$4:F$23)</f>
        <v>-0.55132996401259871</v>
      </c>
      <c r="G9" s="6">
        <f>CORREL(MoyenneEcarttype!$I$4:$I$23,MoyenneEcarttype!G$4:G$23)</f>
        <v>0.42056777022455677</v>
      </c>
      <c r="H9" s="6">
        <f>CORREL(MoyenneEcarttype!$I$4:$I$23,MoyenneEcarttype!H$4:H$23)</f>
        <v>0.62112440682445502</v>
      </c>
      <c r="I9" s="6">
        <f>CORREL(MoyenneEcarttype!$I$4:$I$23,MoyenneEcarttype!I$4:I$23)</f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5">
      <c r="A10" s="12" t="s">
        <v>7</v>
      </c>
      <c r="B10">
        <v>8</v>
      </c>
      <c r="C10" s="6">
        <f>CORREL(MoyenneEcarttype!$J$4:$J$23,MoyenneEcarttype!C$4:C$23)</f>
        <v>0.8588550526664197</v>
      </c>
      <c r="D10" s="6">
        <f>CORREL(MoyenneEcarttype!$J$4:$J$23,MoyenneEcarttype!D$4:D$23)</f>
        <v>-0.12140050317015287</v>
      </c>
      <c r="E10" s="6">
        <f>CORREL(MoyenneEcarttype!$J$4:$J$23,MoyenneEcarttype!E$4:E$23)</f>
        <v>0.58675733087313953</v>
      </c>
      <c r="F10" s="6">
        <f>CORREL(MoyenneEcarttype!$J$4:$J$23,MoyenneEcarttype!F$4:F$23)</f>
        <v>0.8965700616805492</v>
      </c>
      <c r="G10" s="6">
        <f>CORREL(MoyenneEcarttype!$J$4:$J$23,MoyenneEcarttype!G$4:G$23)</f>
        <v>0.33239909501317388</v>
      </c>
      <c r="H10" s="6">
        <f>CORREL(MoyenneEcarttype!$J$4:$J$23,MoyenneEcarttype!H$4:H$23)</f>
        <v>-0.16973110051844667</v>
      </c>
      <c r="I10" s="6">
        <f>CORREL(MoyenneEcarttype!$J$4:$J$23,MoyenneEcarttype!I$4:I$23)</f>
        <v>-0.66211885750075228</v>
      </c>
      <c r="J10" s="6">
        <f>CORREL(MoyenneEcarttype!$J$4:$J$23,MoyenneEcarttype!J$4:J$23)</f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35">
      <c r="A11" s="12" t="s">
        <v>8</v>
      </c>
      <c r="B11">
        <v>9</v>
      </c>
      <c r="C11" s="6">
        <f>CORREL(MoyenneEcarttype!$K$4:$K$23,MoyenneEcarttype!C$4:C$23)</f>
        <v>0.71885110795117291</v>
      </c>
      <c r="D11" s="6">
        <f>CORREL(MoyenneEcarttype!$K$4:$K$23,MoyenneEcarttype!D$4:D$23)</f>
        <v>-0.25389453041955995</v>
      </c>
      <c r="E11" s="6">
        <f>CORREL(MoyenneEcarttype!$K$4:$K$23,MoyenneEcarttype!E$4:E$23)</f>
        <v>0.71161174541196093</v>
      </c>
      <c r="F11" s="6">
        <f>CORREL(MoyenneEcarttype!$K$4:$K$23,MoyenneEcarttype!F$4:F$23)</f>
        <v>0.77525902294931803</v>
      </c>
      <c r="G11" s="6">
        <f>CORREL(MoyenneEcarttype!$K$4:$K$23,MoyenneEcarttype!G$4:G$23)</f>
        <v>0.43121597006940254</v>
      </c>
      <c r="H11" s="6">
        <f>CORREL(MoyenneEcarttype!$K$4:$K$23,MoyenneEcarttype!H$4:H$23)</f>
        <v>-0.13953381045364172</v>
      </c>
      <c r="I11" s="6">
        <f>CORREL(MoyenneEcarttype!$K$4:$K$23,MoyenneEcarttype!I$4:I$23)</f>
        <v>0.13237080229510587</v>
      </c>
      <c r="J11" s="6">
        <f>CORREL(MoyenneEcarttype!$K$4:$K$23,MoyenneEcarttype!J$4:J$23)</f>
        <v>0.8522781066592291</v>
      </c>
      <c r="K11" s="6">
        <f>CORREL(MoyenneEcarttype!$K$4:$K$23,MoyenneEcarttype!K$4:K$23)</f>
        <v>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35">
      <c r="A12" s="12" t="s">
        <v>9</v>
      </c>
      <c r="B12">
        <v>10</v>
      </c>
      <c r="C12" s="6">
        <f>CORREL(MoyenneEcarttype!$L$4:$L$23,MoyenneEcarttype!C$4:C$23)</f>
        <v>9.0947045190242132E-2</v>
      </c>
      <c r="D12" s="6">
        <f>CORREL(MoyenneEcarttype!$L$4:$L$23,MoyenneEcarttype!D$4:D$23)</f>
        <v>-0.32352914217372719</v>
      </c>
      <c r="E12" s="6">
        <f>CORREL(MoyenneEcarttype!$L$4:$L$23,MoyenneEcarttype!E$4:E$23)</f>
        <v>0.41933436958268838</v>
      </c>
      <c r="F12" s="6">
        <f>CORREL(MoyenneEcarttype!$L$4:$L$23,MoyenneEcarttype!F$4:F$23)</f>
        <v>2.0390075896476088E-2</v>
      </c>
      <c r="G12" s="6">
        <f>CORREL(MoyenneEcarttype!$L$4:$L$23,MoyenneEcarttype!G$4:G$23)</f>
        <v>0.62170112162974212</v>
      </c>
      <c r="H12" s="6">
        <f>CORREL(MoyenneEcarttype!$L$4:$L$23,MoyenneEcarttype!H$4:H$23)</f>
        <v>0.21356800783171756</v>
      </c>
      <c r="I12" s="6">
        <f>CORREL(MoyenneEcarttype!$L$4:$L$23,MoyenneEcarttype!I$4:I$23)</f>
        <v>0.74089178578498094</v>
      </c>
      <c r="J12" s="6">
        <f>CORREL(MoyenneEcarttype!$L$4:$L$23,MoyenneEcarttype!J$4:J$23)</f>
        <v>5.9950798660961674E-2</v>
      </c>
      <c r="K12" s="6">
        <f>CORREL(MoyenneEcarttype!$L$4:$L$23,MoyenneEcarttype!K$4:K$23)</f>
        <v>0.14172624120145877</v>
      </c>
      <c r="L12" s="6">
        <f>CORREL(MoyenneEcarttype!$L$4:$L$23,MoyenneEcarttype!L$4:L$23)</f>
        <v>0.99999999999999989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35">
      <c r="A13" s="12" t="s">
        <v>10</v>
      </c>
      <c r="B13">
        <v>11</v>
      </c>
      <c r="C13" s="6">
        <f>CORREL(MoyenneEcarttype!$M$4:$M$23,MoyenneEcarttype!C$4:C$23)</f>
        <v>0.53733436343106777</v>
      </c>
      <c r="D13" s="6">
        <f>CORREL(MoyenneEcarttype!$M$4:$M$23,MoyenneEcarttype!D$4:D$23)</f>
        <v>0.20014991932975196</v>
      </c>
      <c r="E13" s="6">
        <f>CORREL(MoyenneEcarttype!$M$4:$M$23,MoyenneEcarttype!E$4:E$23)</f>
        <v>0.24272696422363108</v>
      </c>
      <c r="F13" s="6">
        <f>CORREL(MoyenneEcarttype!$M$4:$M$23,MoyenneEcarttype!F$4:F$23)</f>
        <v>0.35993333657251964</v>
      </c>
      <c r="G13" s="6">
        <f>CORREL(MoyenneEcarttype!$M$4:$M$23,MoyenneEcarttype!G$4:G$23)</f>
        <v>0.39706604699102904</v>
      </c>
      <c r="H13" s="6">
        <f>CORREL(MoyenneEcarttype!$M$4:$M$23,MoyenneEcarttype!H$4:H$23)</f>
        <v>0.4961810266489734</v>
      </c>
      <c r="I13" s="6">
        <f>CORREL(MoyenneEcarttype!$M$4:$M$23,MoyenneEcarttype!I$4:I$23)</f>
        <v>0.24201290022778144</v>
      </c>
      <c r="J13" s="6">
        <f>CORREL(MoyenneEcarttype!$M$4:$M$23,MoyenneEcarttype!J$4:J$23)</f>
        <v>0.50463549946998598</v>
      </c>
      <c r="K13" s="6">
        <f>CORREL(MoyenneEcarttype!$M$4:$M$23,MoyenneEcarttype!K$4:K$23)</f>
        <v>0.44104048297376452</v>
      </c>
      <c r="L13" s="6">
        <f>CORREL(MoyenneEcarttype!$M$4:$M$23,MoyenneEcarttype!L$4:L$23)</f>
        <v>6.6316580507114656E-2</v>
      </c>
      <c r="M13" s="6">
        <f>CORREL(MoyenneEcarttype!$M$4:$M$23,MoyenneEcarttype!M$4:M$23)</f>
        <v>1.0000000000000002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35">
      <c r="A14" s="12" t="s">
        <v>11</v>
      </c>
      <c r="B14">
        <v>12</v>
      </c>
      <c r="C14" s="6">
        <f>CORREL(MoyenneEcarttype!$N$4:$N$23,MoyenneEcarttype!C$4:C$23)</f>
        <v>0.74814634456304663</v>
      </c>
      <c r="D14" s="6">
        <f>CORREL(MoyenneEcarttype!$N$4:$N$23,MoyenneEcarttype!D$4:D$23)</f>
        <v>-0.23804316350555557</v>
      </c>
      <c r="E14" s="6">
        <f>CORREL(MoyenneEcarttype!$N$4:$N$23,MoyenneEcarttype!E$4:E$23)</f>
        <v>0.67995730656719922</v>
      </c>
      <c r="F14" s="6">
        <f>CORREL(MoyenneEcarttype!$N$4:$N$23,MoyenneEcarttype!F$4:F$23)</f>
        <v>0.79551810762060682</v>
      </c>
      <c r="G14" s="6">
        <f>CORREL(MoyenneEcarttype!$N$4:$N$23,MoyenneEcarttype!G$4:G$23)</f>
        <v>0.45728465706324972</v>
      </c>
      <c r="H14" s="6">
        <f>CORREL(MoyenneEcarttype!$N$4:$N$23,MoyenneEcarttype!H$4:H$23)</f>
        <v>-5.6846763968101864E-2</v>
      </c>
      <c r="I14" s="6">
        <f>CORREL(MoyenneEcarttype!$N$4:$N$23,MoyenneEcarttype!I$4:I$23)</f>
        <v>1.4988288033566213E-2</v>
      </c>
      <c r="J14" s="6">
        <f>CORREL(MoyenneEcarttype!$N$4:$N$23,MoyenneEcarttype!J$4:J$23)</f>
        <v>0.86396935640488848</v>
      </c>
      <c r="K14" s="6">
        <f>CORREL(MoyenneEcarttype!$N$4:$N$23,MoyenneEcarttype!K$4:K$23)</f>
        <v>0.98412826148468169</v>
      </c>
      <c r="L14" s="6">
        <f>CORREL(MoyenneEcarttype!$N$4:$N$23,MoyenneEcarttype!L$4:L$23)</f>
        <v>0.10812926215523193</v>
      </c>
      <c r="M14" s="6">
        <f>CORREL(MoyenneEcarttype!$N$4:$N$23,MoyenneEcarttype!M$4:M$23)</f>
        <v>0.50306299400087318</v>
      </c>
      <c r="N14" s="6">
        <f>CORREL(MoyenneEcarttype!$N$4:$N$23,MoyenneEcarttype!N$4:N$23)</f>
        <v>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35">
      <c r="A15" s="12" t="s">
        <v>12</v>
      </c>
      <c r="B15">
        <v>13</v>
      </c>
      <c r="C15" s="6">
        <f>CORREL(MoyenneEcarttype!$O$4:$O$23,MoyenneEcarttype!C$4:C$23)</f>
        <v>0.45254592146813466</v>
      </c>
      <c r="D15" s="6">
        <f>CORREL(MoyenneEcarttype!$O$4:$O$23,MoyenneEcarttype!D$4:D$23)</f>
        <v>-0.30139263379645881</v>
      </c>
      <c r="E15" s="6">
        <f>CORREL(MoyenneEcarttype!$O$4:$O$23,MoyenneEcarttype!E$4:E$23)</f>
        <v>0.52224809185007093</v>
      </c>
      <c r="F15" s="6">
        <f>CORREL(MoyenneEcarttype!$O$4:$O$23,MoyenneEcarttype!F$4:F$23)</f>
        <v>0.33961058551518902</v>
      </c>
      <c r="G15" s="6">
        <f>CORREL(MoyenneEcarttype!$O$4:$O$23,MoyenneEcarttype!G$4:G$23)</f>
        <v>0.57120379546894506</v>
      </c>
      <c r="H15" s="6">
        <f>CORREL(MoyenneEcarttype!$O$4:$O$23,MoyenneEcarttype!H$4:H$23)</f>
        <v>0.24610344112715249</v>
      </c>
      <c r="I15" s="6">
        <f>CORREL(MoyenneEcarttype!$O$4:$O$23,MoyenneEcarttype!I$4:I$23)</f>
        <v>-3.4344486418339995E-2</v>
      </c>
      <c r="J15" s="6">
        <f>CORREL(MoyenneEcarttype!$O$4:$O$23,MoyenneEcarttype!J$4:J$23)</f>
        <v>0.43544104096198255</v>
      </c>
      <c r="K15" s="6">
        <f>CORREL(MoyenneEcarttype!$O$4:$O$23,MoyenneEcarttype!K$4:K$23)</f>
        <v>0.6440701654309986</v>
      </c>
      <c r="L15" s="6">
        <f>CORREL(MoyenneEcarttype!$O$4:$O$23,MoyenneEcarttype!L$4:L$23)</f>
        <v>0.42753793472150214</v>
      </c>
      <c r="M15" s="6">
        <f>CORREL(MoyenneEcarttype!$O$4:$O$23,MoyenneEcarttype!M$4:M$23)</f>
        <v>0.38239752441462166</v>
      </c>
      <c r="N15" s="6">
        <f>CORREL(MoyenneEcarttype!$O$4:$O$23,MoyenneEcarttype!N$4:N$23)</f>
        <v>0.62120940317989115</v>
      </c>
      <c r="O15" s="6">
        <f>CORREL(MoyenneEcarttype!$O$4:$O$23,MoyenneEcarttype!O$4:O$23)</f>
        <v>0.99999999999999978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35">
      <c r="A16" s="12" t="s">
        <v>13</v>
      </c>
      <c r="B16">
        <v>14</v>
      </c>
      <c r="C16" s="6">
        <f>CORREL(MoyenneEcarttype!$P$4:$P$23,MoyenneEcarttype!C$4:C$23)</f>
        <v>0.74859382125416996</v>
      </c>
      <c r="D16" s="6">
        <f>CORREL(MoyenneEcarttype!$P$4:$P$23,MoyenneEcarttype!D$4:D$23)</f>
        <v>0.10133388975168584</v>
      </c>
      <c r="E16" s="6">
        <f>CORREL(MoyenneEcarttype!$P$4:$P$23,MoyenneEcarttype!E$4:E$23)</f>
        <v>0.73382775506682563</v>
      </c>
      <c r="F16" s="6">
        <f>CORREL(MoyenneEcarttype!$P$4:$P$23,MoyenneEcarttype!F$4:F$23)</f>
        <v>0.83263372907630584</v>
      </c>
      <c r="G16" s="6">
        <f>CORREL(MoyenneEcarttype!$P$4:$P$23,MoyenneEcarttype!G$4:G$23)</f>
        <v>0.39761908009671393</v>
      </c>
      <c r="H16" s="6">
        <f>CORREL(MoyenneEcarttype!$P$4:$P$23,MoyenneEcarttype!H$4:H$23)</f>
        <v>-7.313723042764346E-2</v>
      </c>
      <c r="I16" s="6">
        <f>CORREL(MoyenneEcarttype!$P$4:$P$23,MoyenneEcarttype!I$4:I$23)</f>
        <v>-0.68819988752912409</v>
      </c>
      <c r="J16" s="6">
        <f>CORREL(MoyenneEcarttype!$P$4:$P$23,MoyenneEcarttype!J$4:J$23)</f>
        <v>0.80448278606017998</v>
      </c>
      <c r="K16" s="6">
        <f>CORREL(MoyenneEcarttype!$P$4:$P$23,MoyenneEcarttype!K$4:K$23)</f>
        <v>0.85136750534628891</v>
      </c>
      <c r="L16" s="6">
        <f>CORREL(MoyenneEcarttype!$P$4:$P$23,MoyenneEcarttype!L$4:L$23)</f>
        <v>8.7400555691066716E-3</v>
      </c>
      <c r="M16" s="6">
        <f>CORREL(MoyenneEcarttype!$P$4:$P$23,MoyenneEcarttype!M$4:M$23)</f>
        <v>0.35265444319049288</v>
      </c>
      <c r="N16" s="6">
        <f>CORREL(MoyenneEcarttype!$P$4:$P$23,MoyenneEcarttype!N$4:N$23)</f>
        <v>0.84919485942182205</v>
      </c>
      <c r="O16" s="6">
        <f>CORREL(MoyenneEcarttype!$P$4:$P$23,MoyenneEcarttype!O$4:O$23)</f>
        <v>0.6436332833761228</v>
      </c>
      <c r="P16" s="6">
        <f>CORREL(MoyenneEcarttype!$P$4:$P$23,MoyenneEcarttype!P$4:P$23)</f>
        <v>1.0000000000000002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35">
      <c r="A17" s="12" t="s">
        <v>14</v>
      </c>
      <c r="B17">
        <v>15</v>
      </c>
      <c r="C17" s="6">
        <f>CORREL(MoyenneEcarttype!$Q$4:$Q$23,MoyenneEcarttype!C$4:C$23)</f>
        <v>0.42021660258344656</v>
      </c>
      <c r="D17" s="6">
        <f>CORREL(MoyenneEcarttype!$Q$4:$Q$23,MoyenneEcarttype!D$4:D$23)</f>
        <v>0.47149058445537695</v>
      </c>
      <c r="E17" s="6">
        <f>CORREL(MoyenneEcarttype!$Q$4:$Q$23,MoyenneEcarttype!E$4:E$23)</f>
        <v>0.74896398862751989</v>
      </c>
      <c r="F17" s="6">
        <f>CORREL(MoyenneEcarttype!$Q$4:$Q$23,MoyenneEcarttype!F$4:F$23)</f>
        <v>0.61248099466239148</v>
      </c>
      <c r="G17" s="6">
        <f>CORREL(MoyenneEcarttype!$Q$4:$Q$23,MoyenneEcarttype!G$4:G$23)</f>
        <v>0.70779365519021831</v>
      </c>
      <c r="H17" s="6">
        <f>CORREL(MoyenneEcarttype!$Q$4:$Q$23,MoyenneEcarttype!H$4:H$23)</f>
        <v>0.64650796501475616</v>
      </c>
      <c r="I17" s="6">
        <f>CORREL(MoyenneEcarttype!$Q$4:$Q$23,MoyenneEcarttype!I$4:I$23)</f>
        <v>0.11031458734946976</v>
      </c>
      <c r="J17" s="6">
        <f>CORREL(MoyenneEcarttype!$Q$4:$Q$23,MoyenneEcarttype!J$4:J$23)</f>
        <v>0.5821951232471656</v>
      </c>
      <c r="K17" s="6">
        <f>CORREL(MoyenneEcarttype!$Q$4:$Q$23,MoyenneEcarttype!K$4:K$23)</f>
        <v>0.6894785181445372</v>
      </c>
      <c r="L17" s="6">
        <f>CORREL(MoyenneEcarttype!$Q$4:$Q$23,MoyenneEcarttype!L$4:L$23)</f>
        <v>4.0782698018885337E-3</v>
      </c>
      <c r="M17" s="6">
        <f>CORREL(MoyenneEcarttype!$Q$4:$Q$23,MoyenneEcarttype!M$4:M$23)</f>
        <v>0.6493429781826533</v>
      </c>
      <c r="N17" s="6">
        <f>CORREL(MoyenneEcarttype!$Q$4:$Q$23,MoyenneEcarttype!N$4:N$23)</f>
        <v>0.65507641490759927</v>
      </c>
      <c r="O17" s="6">
        <f>CORREL(MoyenneEcarttype!$Q$4:$Q$23,MoyenneEcarttype!O$4:O$23)</f>
        <v>0.37585816389423049</v>
      </c>
      <c r="P17" s="6">
        <f>CORREL(MoyenneEcarttype!$Q$4:$Q$23,MoyenneEcarttype!P$4:P$23)</f>
        <v>0.61572081454836458</v>
      </c>
      <c r="Q17" s="6">
        <f>CORREL(MoyenneEcarttype!$Q$4:$Q$23,MoyenneEcarttype!Q$4:Q$23)</f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35">
      <c r="A18" s="12" t="s">
        <v>15</v>
      </c>
      <c r="B18">
        <v>16</v>
      </c>
      <c r="C18" s="6">
        <f>CORREL(MoyenneEcarttype!$R$4:$R$23,MoyenneEcarttype!C$4:C$23)</f>
        <v>0.58022985394719995</v>
      </c>
      <c r="D18" s="6">
        <f>CORREL(MoyenneEcarttype!$R$4:$R$23,MoyenneEcarttype!D$4:D$23)</f>
        <v>0.29506197264001538</v>
      </c>
      <c r="E18" s="6">
        <f>CORREL(MoyenneEcarttype!$R$4:$R$23,MoyenneEcarttype!E$4:E$23)</f>
        <v>0.49630024658315269</v>
      </c>
      <c r="F18" s="6">
        <f>CORREL(MoyenneEcarttype!$R$4:$R$23,MoyenneEcarttype!F$4:F$23)</f>
        <v>0.50534190102820953</v>
      </c>
      <c r="G18" s="6">
        <f>CORREL(MoyenneEcarttype!$R$4:$R$23,MoyenneEcarttype!G$4:G$23)</f>
        <v>0.35453073289002285</v>
      </c>
      <c r="H18" s="6">
        <f>CORREL(MoyenneEcarttype!$R$4:$R$23,MoyenneEcarttype!H$4:H$23)</f>
        <v>-6.1690898480449757E-2</v>
      </c>
      <c r="I18" s="6">
        <f>CORREL(MoyenneEcarttype!$R$4:$R$23,MoyenneEcarttype!I$4:I$23)</f>
        <v>-0.66698074711167288</v>
      </c>
      <c r="J18" s="6">
        <f>CORREL(MoyenneEcarttype!$R$4:$R$23,MoyenneEcarttype!J$4:J$23)</f>
        <v>0.50352169619155496</v>
      </c>
      <c r="K18" s="6">
        <f>CORREL(MoyenneEcarttype!$R$4:$R$23,MoyenneEcarttype!K$4:K$23)</f>
        <v>0.52667412668926306</v>
      </c>
      <c r="L18" s="6">
        <f>CORREL(MoyenneEcarttype!$R$4:$R$23,MoyenneEcarttype!L$4:L$23)</f>
        <v>-6.9293003862564463E-3</v>
      </c>
      <c r="M18" s="6">
        <f>CORREL(MoyenneEcarttype!$R$4:$R$23,MoyenneEcarttype!M$4:M$23)</f>
        <v>0.46882478340675576</v>
      </c>
      <c r="N18" s="6">
        <f>CORREL(MoyenneEcarttype!$R$4:$R$23,MoyenneEcarttype!N$4:N$23)</f>
        <v>0.46097162838679639</v>
      </c>
      <c r="O18" s="6">
        <f>CORREL(MoyenneEcarttype!$R$4:$R$23,MoyenneEcarttype!O$4:O$23)</f>
        <v>0.35853065533279671</v>
      </c>
      <c r="P18" s="6">
        <f>CORREL(MoyenneEcarttype!$R$4:$R$23,MoyenneEcarttype!P$4:P$23)</f>
        <v>0.65785890478437936</v>
      </c>
      <c r="Q18" s="6">
        <f>CORREL(MoyenneEcarttype!$R$4:$R$23,MoyenneEcarttype!Q$4:Q$23)</f>
        <v>0.48681990937252007</v>
      </c>
      <c r="R18" s="6">
        <f>CORREL(MoyenneEcarttype!$R$4:$R$23,MoyenneEcarttype!R$4:R$23)</f>
        <v>1.0000000000000002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35">
      <c r="A19" s="12" t="s">
        <v>16</v>
      </c>
      <c r="B19">
        <v>17</v>
      </c>
      <c r="C19" s="6">
        <f>CORREL(MoyenneEcarttype!$S$4:$S$23,MoyenneEcarttype!C$4:C$23)</f>
        <v>0.52391246408655046</v>
      </c>
      <c r="D19" s="6">
        <f>CORREL(MoyenneEcarttype!$S$4:$S$23,MoyenneEcarttype!D$4:D$23)</f>
        <v>0.21715164493303657</v>
      </c>
      <c r="E19" s="6">
        <f>CORREL(MoyenneEcarttype!$S$4:$S$23,MoyenneEcarttype!E$4:E$23)</f>
        <v>0.49780219029572392</v>
      </c>
      <c r="F19" s="6">
        <f>CORREL(MoyenneEcarttype!$S$4:$S$23,MoyenneEcarttype!F$4:F$23)</f>
        <v>0.59507636228360417</v>
      </c>
      <c r="G19" s="6">
        <f>CORREL(MoyenneEcarttype!$S$4:$S$23,MoyenneEcarttype!G$4:G$23)</f>
        <v>0.25855600036964205</v>
      </c>
      <c r="H19" s="6">
        <f>CORREL(MoyenneEcarttype!$S$4:$S$23,MoyenneEcarttype!H$4:H$23)</f>
        <v>-2.3102631356080334E-2</v>
      </c>
      <c r="I19" s="6">
        <f>CORREL(MoyenneEcarttype!$S$4:$S$23,MoyenneEcarttype!I$4:I$23)</f>
        <v>-0.8655621314969556</v>
      </c>
      <c r="J19" s="6">
        <f>CORREL(MoyenneEcarttype!$S$4:$S$23,MoyenneEcarttype!J$4:J$23)</f>
        <v>0.52917826095034781</v>
      </c>
      <c r="K19" s="6">
        <f>CORREL(MoyenneEcarttype!$S$4:$S$23,MoyenneEcarttype!K$4:K$23)</f>
        <v>0.65605840033890306</v>
      </c>
      <c r="L19" s="6">
        <f>CORREL(MoyenneEcarttype!$S$4:$S$23,MoyenneEcarttype!L$4:L$23)</f>
        <v>-0.41965023492891218</v>
      </c>
      <c r="M19" s="6">
        <f>CORREL(MoyenneEcarttype!$S$4:$S$23,MoyenneEcarttype!M$4:M$23)</f>
        <v>0.40432268688113232</v>
      </c>
      <c r="N19" s="6">
        <f>CORREL(MoyenneEcarttype!$S$4:$S$23,MoyenneEcarttype!N$4:N$23)</f>
        <v>0.64585787319483956</v>
      </c>
      <c r="O19" s="6">
        <f>CORREL(MoyenneEcarttype!$S$4:$S$23,MoyenneEcarttype!O$4:O$23)</f>
        <v>0.40655376075949951</v>
      </c>
      <c r="P19" s="6">
        <f>CORREL(MoyenneEcarttype!$S$4:$S$23,MoyenneEcarttype!P$4:P$23)</f>
        <v>0.73430662266621438</v>
      </c>
      <c r="Q19" s="6">
        <f>CORREL(MoyenneEcarttype!$S$4:$S$23,MoyenneEcarttype!Q$4:Q$23)</f>
        <v>0.33680946497032499</v>
      </c>
      <c r="R19" s="6">
        <f>CORREL(MoyenneEcarttype!$S$4:$S$23,MoyenneEcarttype!R$4:R$23)</f>
        <v>0.54620774373703385</v>
      </c>
      <c r="S19" s="6">
        <f>CORREL(MoyenneEcarttype!$S$4:$S$23,MoyenneEcarttype!S$4:S$23)</f>
        <v>0.99999999999999978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35">
      <c r="A20" s="12" t="s">
        <v>17</v>
      </c>
      <c r="B20">
        <v>18</v>
      </c>
      <c r="C20" s="6">
        <f>CORREL(MoyenneEcarttype!$T$4:$T$23,MoyenneEcarttype!C$4:C$23)</f>
        <v>0.38358371158630744</v>
      </c>
      <c r="D20" s="6">
        <f>CORREL(MoyenneEcarttype!$T$4:$T$23,MoyenneEcarttype!D$4:D$23)</f>
        <v>-0.17347485551448996</v>
      </c>
      <c r="E20" s="6">
        <f>CORREL(MoyenneEcarttype!$T$4:$T$23,MoyenneEcarttype!E$4:E$23)</f>
        <v>0.50473173695239459</v>
      </c>
      <c r="F20" s="6">
        <f>CORREL(MoyenneEcarttype!$T$4:$T$23,MoyenneEcarttype!F$4:F$23)</f>
        <v>0.38620958351565188</v>
      </c>
      <c r="G20" s="6">
        <f>CORREL(MoyenneEcarttype!$T$4:$T$23,MoyenneEcarttype!G$4:G$23)</f>
        <v>0.46713435396436426</v>
      </c>
      <c r="H20" s="6">
        <f>CORREL(MoyenneEcarttype!$T$4:$T$23,MoyenneEcarttype!H$4:H$23)</f>
        <v>3.3466733343289964E-2</v>
      </c>
      <c r="I20" s="6">
        <f>CORREL(MoyenneEcarttype!$T$4:$T$23,MoyenneEcarttype!I$4:I$23)</f>
        <v>0.56211550851025016</v>
      </c>
      <c r="J20" s="6">
        <f>CORREL(MoyenneEcarttype!$T$4:$T$23,MoyenneEcarttype!J$4:J$23)</f>
        <v>0.47426890807343436</v>
      </c>
      <c r="K20" s="6">
        <f>CORREL(MoyenneEcarttype!$T$4:$T$23,MoyenneEcarttype!K$4:K$23)</f>
        <v>0.67584684138850359</v>
      </c>
      <c r="L20" s="6">
        <f>CORREL(MoyenneEcarttype!$T$4:$T$23,MoyenneEcarttype!L$4:L$23)</f>
        <v>0.38416689819108812</v>
      </c>
      <c r="M20" s="6">
        <f>CORREL(MoyenneEcarttype!$T$4:$T$23,MoyenneEcarttype!M$4:M$23)</f>
        <v>0.30227556466152822</v>
      </c>
      <c r="N20" s="6">
        <f>CORREL(MoyenneEcarttype!$T$4:$T$23,MoyenneEcarttype!N$4:N$23)</f>
        <v>0.65019402832402629</v>
      </c>
      <c r="O20" s="6">
        <f>CORREL(MoyenneEcarttype!$T$4:$T$23,MoyenneEcarttype!O$4:O$23)</f>
        <v>0.54973515071171963</v>
      </c>
      <c r="P20" s="6">
        <f>CORREL(MoyenneEcarttype!$T$4:$T$23,MoyenneEcarttype!P$4:P$23)</f>
        <v>0.54203545457167968</v>
      </c>
      <c r="Q20" s="6">
        <f>CORREL(MoyenneEcarttype!$T$4:$T$23,MoyenneEcarttype!Q$4:Q$23)</f>
        <v>0.52383961711360294</v>
      </c>
      <c r="R20" s="6">
        <f>CORREL(MoyenneEcarttype!$T$4:$T$23,MoyenneEcarttype!R$4:R$23)</f>
        <v>0.31388012567301621</v>
      </c>
      <c r="S20" s="6">
        <f>CORREL(MoyenneEcarttype!$T$4:$T$23,MoyenneEcarttype!S$4:S$23)</f>
        <v>-0.13151436945133041</v>
      </c>
      <c r="T20" s="6">
        <f>CORREL(MoyenneEcarttype!$T$4:$T$23,MoyenneEcarttype!T$4:T$23)</f>
        <v>0.99999999999999989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35">
      <c r="A21" s="12" t="s">
        <v>18</v>
      </c>
      <c r="B21">
        <v>19</v>
      </c>
      <c r="C21" s="6">
        <f>CORREL(MoyenneEcarttype!$U$4:$U$23,MoyenneEcarttype!C$4:C$23)</f>
        <v>0.48558326838092852</v>
      </c>
      <c r="D21" s="6">
        <f>CORREL(MoyenneEcarttype!$U$4:$U$23,MoyenneEcarttype!D$4:D$23)</f>
        <v>0.3612636651568083</v>
      </c>
      <c r="E21" s="6">
        <f>CORREL(MoyenneEcarttype!$U$4:$U$23,MoyenneEcarttype!E$4:E$23)</f>
        <v>0.11729040653187359</v>
      </c>
      <c r="F21" s="6">
        <f>CORREL(MoyenneEcarttype!$U$4:$U$23,MoyenneEcarttype!F$4:F$23)</f>
        <v>0.40102964097873822</v>
      </c>
      <c r="G21" s="6">
        <f>CORREL(MoyenneEcarttype!$U$4:$U$23,MoyenneEcarttype!G$4:G$23)</f>
        <v>6.7558992911918067E-2</v>
      </c>
      <c r="H21" s="6">
        <f>CORREL(MoyenneEcarttype!$U$4:$U$23,MoyenneEcarttype!H$4:H$23)</f>
        <v>0.20807157866375092</v>
      </c>
      <c r="I21" s="6">
        <f>CORREL(MoyenneEcarttype!$U$4:$U$23,MoyenneEcarttype!I$4:I$23)</f>
        <v>-0.44996102137890831</v>
      </c>
      <c r="J21" s="6">
        <f>CORREL(MoyenneEcarttype!$U$4:$U$23,MoyenneEcarttype!J$4:J$23)</f>
        <v>0.46049094445631328</v>
      </c>
      <c r="K21" s="6">
        <f>CORREL(MoyenneEcarttype!$U$4:$U$23,MoyenneEcarttype!K$4:K$23)</f>
        <v>0.38906833739471708</v>
      </c>
      <c r="L21" s="6">
        <f>CORREL(MoyenneEcarttype!$U$4:$U$23,MoyenneEcarttype!L$4:L$23)</f>
        <v>-0.33937665137882372</v>
      </c>
      <c r="M21" s="6">
        <f>CORREL(MoyenneEcarttype!$U$4:$U$23,MoyenneEcarttype!M$4:M$23)</f>
        <v>0.60147919753260792</v>
      </c>
      <c r="N21" s="6">
        <f>CORREL(MoyenneEcarttype!$U$4:$U$23,MoyenneEcarttype!N$4:N$23)</f>
        <v>0.39242107934513465</v>
      </c>
      <c r="O21" s="6">
        <f>CORREL(MoyenneEcarttype!$U$4:$U$23,MoyenneEcarttype!O$4:O$23)</f>
        <v>0.17780230152931639</v>
      </c>
      <c r="P21" s="6">
        <f>CORREL(MoyenneEcarttype!$U$4:$U$23,MoyenneEcarttype!P$4:P$23)</f>
        <v>0.55282602361163458</v>
      </c>
      <c r="Q21" s="6">
        <f>CORREL(MoyenneEcarttype!$U$4:$U$23,MoyenneEcarttype!Q$4:Q$23)</f>
        <v>0.47485101936246038</v>
      </c>
      <c r="R21" s="6">
        <f>CORREL(MoyenneEcarttype!$U$4:$U$23,MoyenneEcarttype!R$4:R$23)</f>
        <v>0.70370227652138173</v>
      </c>
      <c r="S21" s="6">
        <f>CORREL(MoyenneEcarttype!$U$4:$U$23,MoyenneEcarttype!S$4:S$23)</f>
        <v>0.49726238284272084</v>
      </c>
      <c r="T21" s="6">
        <f>CORREL(MoyenneEcarttype!$U$4:$U$23,MoyenneEcarttype!T$4:T$23)</f>
        <v>0.13973703355307621</v>
      </c>
      <c r="U21" s="6">
        <f>CORREL(MoyenneEcarttype!$U$4:$U$23,MoyenneEcarttype!U$4:U$23)</f>
        <v>1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35">
      <c r="A22" s="12" t="s">
        <v>29</v>
      </c>
      <c r="B22">
        <v>20</v>
      </c>
      <c r="C22" s="6">
        <f>CORREL(MoyenneEcarttype!$V$4:$V$23,MoyenneEcarttype!C$4:C$23)</f>
        <v>0.17041347372947172</v>
      </c>
      <c r="D22" s="6">
        <f>CORREL(MoyenneEcarttype!$V$4:$V$23,MoyenneEcarttype!D$4:D$23)</f>
        <v>-3.6695373862434287E-2</v>
      </c>
      <c r="E22" s="6">
        <f>CORREL(MoyenneEcarttype!$V$4:$V$23,MoyenneEcarttype!E$4:E$23)</f>
        <v>0.35203752828234164</v>
      </c>
      <c r="F22" s="6">
        <f>CORREL(MoyenneEcarttype!$V$4:$V$23,MoyenneEcarttype!F$4:F$23)</f>
        <v>0.20251003281466368</v>
      </c>
      <c r="G22" s="6">
        <f>CORREL(MoyenneEcarttype!$V$4:$V$23,MoyenneEcarttype!G$4:G$23)</f>
        <v>0.37635633516625744</v>
      </c>
      <c r="H22" s="6">
        <f>CORREL(MoyenneEcarttype!$V$4:$V$23,MoyenneEcarttype!H$4:H$23)</f>
        <v>0.31987146838417679</v>
      </c>
      <c r="I22" s="6">
        <f>CORREL(MoyenneEcarttype!$V$4:$V$23,MoyenneEcarttype!I$4:I$23)</f>
        <v>3.9837615741859525E-2</v>
      </c>
      <c r="J22" s="6">
        <f>CORREL(MoyenneEcarttype!$V$4:$V$23,MoyenneEcarttype!J$4:J$23)</f>
        <v>0.319940942047307</v>
      </c>
      <c r="K22" s="6">
        <f>CORREL(MoyenneEcarttype!$V$4:$V$23,MoyenneEcarttype!K$4:K$23)</f>
        <v>0.60323773840818218</v>
      </c>
      <c r="L22" s="6">
        <f>CORREL(MoyenneEcarttype!$V$4:$V$23,MoyenneEcarttype!L$4:L$23)</f>
        <v>0.15770240803144633</v>
      </c>
      <c r="M22" s="6">
        <f>CORREL(MoyenneEcarttype!$V$4:$V$23,MoyenneEcarttype!M$4:M$23)</f>
        <v>0.48441251612233793</v>
      </c>
      <c r="N22" s="6">
        <f>CORREL(MoyenneEcarttype!$V$4:$V$23,MoyenneEcarttype!N$4:N$23)</f>
        <v>0.58699013220022378</v>
      </c>
      <c r="O22" s="6">
        <f>CORREL(MoyenneEcarttype!$V$4:$V$23,MoyenneEcarttype!O$4:O$23)</f>
        <v>0.68723682273584918</v>
      </c>
      <c r="P22" s="6">
        <f>CORREL(MoyenneEcarttype!$V$4:$V$23,MoyenneEcarttype!P$4:P$23)</f>
        <v>0.55770866662037955</v>
      </c>
      <c r="Q22" s="6">
        <f>CORREL(MoyenneEcarttype!$V$4:$V$23,MoyenneEcarttype!Q$4:Q$23)</f>
        <v>0.37604325290382851</v>
      </c>
      <c r="R22" s="6">
        <f>CORREL(MoyenneEcarttype!$V$4:$V$23,MoyenneEcarttype!R$4:R$23)</f>
        <v>0.40290997711601612</v>
      </c>
      <c r="S22" s="6">
        <f>CORREL(MoyenneEcarttype!$V$4:$V$23,MoyenneEcarttype!S$4:S$23)</f>
        <v>0.38380411576334245</v>
      </c>
      <c r="T22" s="6">
        <f>CORREL(MoyenneEcarttype!$V$4:$V$23,MoyenneEcarttype!T$4:T$23)</f>
        <v>0.53892136962231296</v>
      </c>
      <c r="U22" s="6">
        <f>CORREL(MoyenneEcarttype!$V$4:$V$23,MoyenneEcarttype!U$4:U$23)</f>
        <v>0.21791984025434522</v>
      </c>
      <c r="V22" s="6">
        <f>CORREL(MoyenneEcarttype!$V$4:$V$23,MoyenneEcarttype!V$4:V$23)</f>
        <v>1</v>
      </c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35">
      <c r="A23" s="12" t="s">
        <v>19</v>
      </c>
      <c r="B23">
        <v>21</v>
      </c>
      <c r="C23" s="6">
        <f>CORREL(MoyenneEcarttype!$W$4:$W$23,MoyenneEcarttype!C$4:C$23)</f>
        <v>0.66539568914362068</v>
      </c>
      <c r="D23" s="6">
        <f>CORREL(MoyenneEcarttype!$W$4:$W$23,MoyenneEcarttype!D$4:D$23)</f>
        <v>-0.24294437192873328</v>
      </c>
      <c r="E23" s="6">
        <f>CORREL(MoyenneEcarttype!$W$4:$W$23,MoyenneEcarttype!E$4:E$23)</f>
        <v>0.66875948303816479</v>
      </c>
      <c r="F23" s="6">
        <f>CORREL(MoyenneEcarttype!$W$4:$W$23,MoyenneEcarttype!F$4:F$23)</f>
        <v>0.72928627539084545</v>
      </c>
      <c r="G23" s="6">
        <f>CORREL(MoyenneEcarttype!$W$4:$W$23,MoyenneEcarttype!G$4:G$23)</f>
        <v>0.35199459567987545</v>
      </c>
      <c r="H23" s="6">
        <f>CORREL(MoyenneEcarttype!$W$4:$W$23,MoyenneEcarttype!H$4:H$23)</f>
        <v>-0.1313382829210285</v>
      </c>
      <c r="I23" s="6">
        <f>CORREL(MoyenneEcarttype!$W$4:$W$23,MoyenneEcarttype!I$4:I$23)</f>
        <v>-0.54781118384845284</v>
      </c>
      <c r="J23" s="6">
        <f>CORREL(MoyenneEcarttype!$W$4:$W$23,MoyenneEcarttype!J$4:J$23)</f>
        <v>0.72369548082377311</v>
      </c>
      <c r="K23" s="6">
        <f>CORREL(MoyenneEcarttype!$W$4:$W$23,MoyenneEcarttype!K$4:K$23)</f>
        <v>0.76319466147742909</v>
      </c>
      <c r="L23" s="6">
        <f>CORREL(MoyenneEcarttype!$W$4:$W$23,MoyenneEcarttype!L$4:L$23)</f>
        <v>0.10935916100339242</v>
      </c>
      <c r="M23" s="6">
        <f>CORREL(MoyenneEcarttype!$W$4:$W$23,MoyenneEcarttype!M$4:M$23)</f>
        <v>0.18986249720848522</v>
      </c>
      <c r="N23" s="6">
        <f>CORREL(MoyenneEcarttype!$W$4:$W$23,MoyenneEcarttype!N$4:N$23)</f>
        <v>0.72856705627785279</v>
      </c>
      <c r="O23" s="6">
        <f>CORREL(MoyenneEcarttype!$W$4:$W$23,MoyenneEcarttype!O$4:O$23)</f>
        <v>0.70118127783300266</v>
      </c>
      <c r="P23" s="6">
        <f>CORREL(MoyenneEcarttype!$W$4:$W$23,MoyenneEcarttype!P$4:P$23)</f>
        <v>0.88902412470333625</v>
      </c>
      <c r="Q23" s="6">
        <f>CORREL(MoyenneEcarttype!$W$4:$W$23,MoyenneEcarttype!Q$4:Q$23)</f>
        <v>0.31852792481475778</v>
      </c>
      <c r="R23" s="6">
        <f>CORREL(MoyenneEcarttype!$W$4:$W$23,MoyenneEcarttype!R$4:R$23)</f>
        <v>0.50299017255488765</v>
      </c>
      <c r="S23" s="6">
        <f>CORREL(MoyenneEcarttype!$W$4:$W$23,MoyenneEcarttype!S$4:S$23)</f>
        <v>0.66237154243945273</v>
      </c>
      <c r="T23" s="6">
        <f>CORREL(MoyenneEcarttype!$W$4:$W$23,MoyenneEcarttype!T$4:T$23)</f>
        <v>0.42506698369468854</v>
      </c>
      <c r="U23" s="6">
        <f>CORREL(MoyenneEcarttype!$W$4:$W$23,MoyenneEcarttype!U$4:U$23)</f>
        <v>0.34942801318406563</v>
      </c>
      <c r="V23" s="6">
        <f>CORREL(MoyenneEcarttype!$W$4:$W$23,MoyenneEcarttype!V$4:V$23)</f>
        <v>0.39407572271625757</v>
      </c>
      <c r="W23" s="6">
        <f>CORREL(MoyenneEcarttype!$W$4:$W$23,MoyenneEcarttype!W$4:W$23)</f>
        <v>0.99999999999999978</v>
      </c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35">
      <c r="A24" s="12" t="s">
        <v>20</v>
      </c>
      <c r="B24">
        <v>22</v>
      </c>
      <c r="C24" s="6">
        <f>CORREL(MoyenneEcarttype!$X$4:$X$23,MoyenneEcarttype!C$4:C$23)</f>
        <v>0.50799471327047241</v>
      </c>
      <c r="D24" s="6">
        <f>CORREL(MoyenneEcarttype!$X$4:$X$23,MoyenneEcarttype!D$4:D$23)</f>
        <v>0.38286656223014426</v>
      </c>
      <c r="E24" s="6">
        <f>CORREL(MoyenneEcarttype!$X$4:$X$23,MoyenneEcarttype!E$4:E$23)</f>
        <v>0.14192963930180999</v>
      </c>
      <c r="F24" s="6">
        <f>CORREL(MoyenneEcarttype!$X$4:$X$23,MoyenneEcarttype!F$4:F$23)</f>
        <v>0.42735206724548525</v>
      </c>
      <c r="G24" s="6">
        <f>CORREL(MoyenneEcarttype!$X$4:$X$23,MoyenneEcarttype!G$4:G$23)</f>
        <v>0.11952253330401834</v>
      </c>
      <c r="H24" s="6">
        <f>CORREL(MoyenneEcarttype!$X$4:$X$23,MoyenneEcarttype!H$4:H$23)</f>
        <v>0.24576267702610727</v>
      </c>
      <c r="I24" s="6">
        <f>CORREL(MoyenneEcarttype!$X$4:$X$23,MoyenneEcarttype!I$4:I$23)</f>
        <v>-0.6084309051526684</v>
      </c>
      <c r="J24" s="6">
        <f>CORREL(MoyenneEcarttype!$X$4:$X$23,MoyenneEcarttype!J$4:J$23)</f>
        <v>0.50332764458367174</v>
      </c>
      <c r="K24" s="6">
        <f>CORREL(MoyenneEcarttype!$X$4:$X$23,MoyenneEcarttype!K$4:K$23)</f>
        <v>0.41249805275198387</v>
      </c>
      <c r="L24" s="6">
        <f>CORREL(MoyenneEcarttype!$X$4:$X$23,MoyenneEcarttype!L$4:L$23)</f>
        <v>-0.3263352284820305</v>
      </c>
      <c r="M24" s="6">
        <f>CORREL(MoyenneEcarttype!$X$4:$X$23,MoyenneEcarttype!M$4:M$23)</f>
        <v>0.64643778362794124</v>
      </c>
      <c r="N24" s="6">
        <f>CORREL(MoyenneEcarttype!$X$4:$X$23,MoyenneEcarttype!N$4:N$23)</f>
        <v>0.41868846498390005</v>
      </c>
      <c r="O24" s="6">
        <f>CORREL(MoyenneEcarttype!$X$4:$X$23,MoyenneEcarttype!O$4:O$23)</f>
        <v>0.20751700220652283</v>
      </c>
      <c r="P24" s="6">
        <f>CORREL(MoyenneEcarttype!$X$4:$X$23,MoyenneEcarttype!P$4:P$23)</f>
        <v>0.58280839712780108</v>
      </c>
      <c r="Q24" s="6">
        <f>CORREL(MoyenneEcarttype!$X$4:$X$23,MoyenneEcarttype!Q$4:Q$23)</f>
        <v>0.52491240312614151</v>
      </c>
      <c r="R24" s="6">
        <f>CORREL(MoyenneEcarttype!$X$4:$X$23,MoyenneEcarttype!R$4:R$23)</f>
        <v>0.75320009131712362</v>
      </c>
      <c r="S24" s="6">
        <f>CORREL(MoyenneEcarttype!$X$4:$X$23,MoyenneEcarttype!S$4:S$23)</f>
        <v>0.51936299197084879</v>
      </c>
      <c r="T24" s="6">
        <f>CORREL(MoyenneEcarttype!$X$4:$X$23,MoyenneEcarttype!T$4:T$23)</f>
        <v>0.15091049773145124</v>
      </c>
      <c r="U24" s="6">
        <f>CORREL(MoyenneEcarttype!$X$4:$X$23,MoyenneEcarttype!U$4:U$23)</f>
        <v>0.97648436280364448</v>
      </c>
      <c r="V24" s="6">
        <f>CORREL(MoyenneEcarttype!$X$4:$X$23,MoyenneEcarttype!V$4:V$23)</f>
        <v>0.30839954782480944</v>
      </c>
      <c r="W24" s="6">
        <f>CORREL(MoyenneEcarttype!$X$4:$X$23,MoyenneEcarttype!W$4:W$23)</f>
        <v>0.39197199058507914</v>
      </c>
      <c r="X24" s="6">
        <f>CORREL(MoyenneEcarttype!$X$4:$X$23,MoyenneEcarttype!X$4:X$23)</f>
        <v>1</v>
      </c>
      <c r="Y24" s="6"/>
      <c r="Z24" s="6"/>
      <c r="AA24" s="6"/>
      <c r="AB24" s="6"/>
      <c r="AC24" s="6"/>
      <c r="AD24" s="6"/>
      <c r="AE24" s="6"/>
      <c r="AF24" s="6"/>
    </row>
    <row r="25" spans="1:32" x14ac:dyDescent="0.35">
      <c r="A25" s="12" t="s">
        <v>21</v>
      </c>
      <c r="B25">
        <v>23</v>
      </c>
      <c r="C25" s="6">
        <f>CORREL(MoyenneEcarttype!$Y$4:$Y$23,MoyenneEcarttype!C$4:C$23)</f>
        <v>-3.1259228906480706E-3</v>
      </c>
      <c r="D25" s="6">
        <f>CORREL(MoyenneEcarttype!$Y$4:$Y$23,MoyenneEcarttype!D$4:D$23)</f>
        <v>0.52230506069418481</v>
      </c>
      <c r="E25" s="6">
        <f>CORREL(MoyenneEcarttype!$Y$4:$Y$23,MoyenneEcarttype!E$4:E$23)</f>
        <v>-7.6170965183072981E-2</v>
      </c>
      <c r="F25" s="6">
        <f>CORREL(MoyenneEcarttype!$Y$4:$Y$23,MoyenneEcarttype!F$4:F$23)</f>
        <v>-4.9535116581811728E-2</v>
      </c>
      <c r="G25" s="6">
        <f>CORREL(MoyenneEcarttype!$Y$4:$Y$23,MoyenneEcarttype!G$4:G$23)</f>
        <v>0.18468810357563809</v>
      </c>
      <c r="H25" s="6">
        <f>CORREL(MoyenneEcarttype!$Y$4:$Y$23,MoyenneEcarttype!H$4:H$23)</f>
        <v>0.59477981114063549</v>
      </c>
      <c r="I25" s="6">
        <f>CORREL(MoyenneEcarttype!$Y$4:$Y$23,MoyenneEcarttype!I$4:I$23)</f>
        <v>0.26717969275664954</v>
      </c>
      <c r="J25" s="6">
        <f>CORREL(MoyenneEcarttype!$Y$4:$Y$23,MoyenneEcarttype!J$4:J$23)</f>
        <v>-5.6823917339485164E-2</v>
      </c>
      <c r="K25" s="6">
        <f>CORREL(MoyenneEcarttype!$Y$4:$Y$23,MoyenneEcarttype!K$4:K$23)</f>
        <v>-2.1988698719372143E-2</v>
      </c>
      <c r="L25" s="6">
        <f>CORREL(MoyenneEcarttype!$Y$4:$Y$23,MoyenneEcarttype!L$4:L$23)</f>
        <v>-0.13982390411942888</v>
      </c>
      <c r="M25" s="6">
        <f>CORREL(MoyenneEcarttype!$Y$4:$Y$23,MoyenneEcarttype!M$4:M$23)</f>
        <v>0.64442586305073346</v>
      </c>
      <c r="N25" s="6">
        <f>CORREL(MoyenneEcarttype!$Y$4:$Y$23,MoyenneEcarttype!N$4:N$23)</f>
        <v>3.9952490941954605E-2</v>
      </c>
      <c r="O25" s="6">
        <f>CORREL(MoyenneEcarttype!$Y$4:$Y$23,MoyenneEcarttype!O$4:O$23)</f>
        <v>-4.2741610962255074E-2</v>
      </c>
      <c r="P25" s="6">
        <f>CORREL(MoyenneEcarttype!$Y$4:$Y$23,MoyenneEcarttype!P$4:P$23)</f>
        <v>3.440676870009305E-2</v>
      </c>
      <c r="Q25" s="6">
        <f>CORREL(MoyenneEcarttype!$Y$4:$Y$23,MoyenneEcarttype!Q$4:Q$23)</f>
        <v>0.26843841331768614</v>
      </c>
      <c r="R25" s="6">
        <f>CORREL(MoyenneEcarttype!$Y$4:$Y$23,MoyenneEcarttype!R$4:R$23)</f>
        <v>0.31463456302440218</v>
      </c>
      <c r="S25" s="6">
        <f>CORREL(MoyenneEcarttype!$Y$4:$Y$23,MoyenneEcarttype!S$4:S$23)</f>
        <v>0.30126920485478603</v>
      </c>
      <c r="T25" s="6">
        <f>CORREL(MoyenneEcarttype!$Y$4:$Y$23,MoyenneEcarttype!T$4:T$23)</f>
        <v>3.9142828186350204E-2</v>
      </c>
      <c r="U25" s="6">
        <f>CORREL(MoyenneEcarttype!$Y$4:$Y$23,MoyenneEcarttype!U$4:U$23)</f>
        <v>0.42329680897390415</v>
      </c>
      <c r="V25" s="6">
        <f>CORREL(MoyenneEcarttype!$Y$4:$Y$23,MoyenneEcarttype!V$4:V$23)</f>
        <v>0.45306059237439766</v>
      </c>
      <c r="W25" s="6">
        <f>CORREL(MoyenneEcarttype!$Y$4:$Y$23,MoyenneEcarttype!W$4:W$23)</f>
        <v>-0.26028317403965684</v>
      </c>
      <c r="X25" s="6">
        <f>CORREL(MoyenneEcarttype!$Y$4:$Y$23,MoyenneEcarttype!X$4:X$23)</f>
        <v>0.46766829369805152</v>
      </c>
      <c r="Y25" s="6">
        <f>CORREL(MoyenneEcarttype!$Y$4:$Y$23,MoyenneEcarttype!Y$4:Y$23)</f>
        <v>0.99999999999999989</v>
      </c>
      <c r="Z25" s="6"/>
      <c r="AA25" s="6"/>
      <c r="AB25" s="6"/>
      <c r="AC25" s="6"/>
      <c r="AD25" s="6"/>
      <c r="AE25" s="6"/>
      <c r="AF25" s="6"/>
    </row>
    <row r="26" spans="1:32" x14ac:dyDescent="0.35">
      <c r="A26" s="12" t="s">
        <v>22</v>
      </c>
      <c r="B26">
        <v>24</v>
      </c>
      <c r="C26" s="6">
        <f>CORREL(MoyenneEcarttype!$Z$4:$Z$23,MoyenneEcarttype!C$4:C$23)</f>
        <v>0.64249184730653608</v>
      </c>
      <c r="D26" s="6">
        <f>CORREL(MoyenneEcarttype!$Z$4:$Z$23,MoyenneEcarttype!D$4:D$23)</f>
        <v>3.4563255886487058E-2</v>
      </c>
      <c r="E26" s="6">
        <f>CORREL(MoyenneEcarttype!$Z$4:$Z$23,MoyenneEcarttype!E$4:E$23)</f>
        <v>0.38714594972779415</v>
      </c>
      <c r="F26" s="6">
        <f>CORREL(MoyenneEcarttype!$Z$4:$Z$23,MoyenneEcarttype!F$4:F$23)</f>
        <v>0.5921978019151779</v>
      </c>
      <c r="G26" s="6">
        <f>CORREL(MoyenneEcarttype!$Z$4:$Z$23,MoyenneEcarttype!G$4:G$23)</f>
        <v>0.60558060297425942</v>
      </c>
      <c r="H26" s="6">
        <f>CORREL(MoyenneEcarttype!$Z$4:$Z$23,MoyenneEcarttype!H$4:H$23)</f>
        <v>0.45229460086060902</v>
      </c>
      <c r="I26" s="6">
        <f>CORREL(MoyenneEcarttype!$Z$4:$Z$23,MoyenneEcarttype!I$4:I$23)</f>
        <v>-0.6229403722745378</v>
      </c>
      <c r="J26" s="6">
        <f>CORREL(MoyenneEcarttype!$Z$4:$Z$23,MoyenneEcarttype!J$4:J$23)</f>
        <v>0.65697498269920318</v>
      </c>
      <c r="K26" s="6">
        <f>CORREL(MoyenneEcarttype!$Z$4:$Z$23,MoyenneEcarttype!K$4:K$23)</f>
        <v>0.59178648715825233</v>
      </c>
      <c r="L26" s="6">
        <f>CORREL(MoyenneEcarttype!$Z$4:$Z$23,MoyenneEcarttype!L$4:L$23)</f>
        <v>0.18443994429778446</v>
      </c>
      <c r="M26" s="6">
        <f>CORREL(MoyenneEcarttype!$Z$4:$Z$23,MoyenneEcarttype!M$4:M$23)</f>
        <v>0.64424169121167452</v>
      </c>
      <c r="N26" s="6">
        <f>CORREL(MoyenneEcarttype!$Z$4:$Z$23,MoyenneEcarttype!N$4:N$23)</f>
        <v>0.67084211364110535</v>
      </c>
      <c r="O26" s="6">
        <f>CORREL(MoyenneEcarttype!$Z$4:$Z$23,MoyenneEcarttype!O$4:O$23)</f>
        <v>0.60880531630707724</v>
      </c>
      <c r="P26" s="6">
        <f>CORREL(MoyenneEcarttype!$Z$4:$Z$23,MoyenneEcarttype!P$4:P$23)</f>
        <v>0.64533993665849976</v>
      </c>
      <c r="Q26" s="6">
        <f>CORREL(MoyenneEcarttype!$Z$4:$Z$23,MoyenneEcarttype!Q$4:Q$23)</f>
        <v>0.57194952316396408</v>
      </c>
      <c r="R26" s="6">
        <f>CORREL(MoyenneEcarttype!$Z$4:$Z$23,MoyenneEcarttype!R$4:R$23)</f>
        <v>0.28484285590927799</v>
      </c>
      <c r="S26" s="6">
        <f>CORREL(MoyenneEcarttype!$Z$4:$Z$23,MoyenneEcarttype!S$4:S$23)</f>
        <v>0.57089091048872709</v>
      </c>
      <c r="T26" s="6">
        <f>CORREL(MoyenneEcarttype!$Z$4:$Z$23,MoyenneEcarttype!T$4:T$23)</f>
        <v>0.42198338092701942</v>
      </c>
      <c r="U26" s="6">
        <f>CORREL(MoyenneEcarttype!$Z$4:$Z$23,MoyenneEcarttype!U$4:U$23)</f>
        <v>0.43389580763020202</v>
      </c>
      <c r="V26" s="6">
        <f>CORREL(MoyenneEcarttype!$Z$4:$Z$23,MoyenneEcarttype!V$4:V$23)</f>
        <v>0.39468480579237669</v>
      </c>
      <c r="W26" s="6">
        <f>CORREL(MoyenneEcarttype!$Z$4:$Z$23,MoyenneEcarttype!W$4:W$23)</f>
        <v>0.57990662734060783</v>
      </c>
      <c r="X26" s="6">
        <f>CORREL(MoyenneEcarttype!$Z$4:$Z$23,MoyenneEcarttype!X$4:X$23)</f>
        <v>0.48008123068617103</v>
      </c>
      <c r="Y26" s="6">
        <f>CORREL(MoyenneEcarttype!$Z$4:$Z$23,MoyenneEcarttype!Y$4:Y$23)</f>
        <v>0.15971814225456518</v>
      </c>
      <c r="Z26" s="6">
        <f>CORREL(MoyenneEcarttype!$Z$4:$Z$23,MoyenneEcarttype!Z$4:Z$23)</f>
        <v>1</v>
      </c>
      <c r="AA26" s="6"/>
      <c r="AB26" s="6"/>
      <c r="AC26" s="6"/>
      <c r="AD26" s="6"/>
      <c r="AE26" s="6"/>
      <c r="AF26" s="6"/>
    </row>
    <row r="27" spans="1:32" x14ac:dyDescent="0.35">
      <c r="A27" s="12" t="s">
        <v>23</v>
      </c>
      <c r="B27">
        <v>25</v>
      </c>
      <c r="C27" s="6">
        <f>CORREL(MoyenneEcarttype!$AA$4:$AA$23,MoyenneEcarttype!C$4:C$23)</f>
        <v>0.35122625204387803</v>
      </c>
      <c r="D27" s="6">
        <f>CORREL(MoyenneEcarttype!$AA$4:$AA$23,MoyenneEcarttype!D$4:D$23)</f>
        <v>0.60467616778180855</v>
      </c>
      <c r="E27" s="6">
        <f>CORREL(MoyenneEcarttype!$AA$4:$AA$23,MoyenneEcarttype!E$4:E$23)</f>
        <v>0.27353446435986672</v>
      </c>
      <c r="F27" s="6">
        <f>CORREL(MoyenneEcarttype!$AA$4:$AA$23,MoyenneEcarttype!F$4:F$23)</f>
        <v>0.58090609061668741</v>
      </c>
      <c r="G27" s="6">
        <f>CORREL(MoyenneEcarttype!$AA$4:$AA$23,MoyenneEcarttype!G$4:G$23)</f>
        <v>0.26648571900455897</v>
      </c>
      <c r="H27" s="6">
        <f>CORREL(MoyenneEcarttype!$AA$4:$AA$23,MoyenneEcarttype!H$4:H$23)</f>
        <v>0.2031083026396448</v>
      </c>
      <c r="I27" s="6">
        <f>CORREL(MoyenneEcarttype!$AA$4:$AA$23,MoyenneEcarttype!I$4:I$23)</f>
        <v>0.17060101670831856</v>
      </c>
      <c r="J27" s="6">
        <f>CORREL(MoyenneEcarttype!$AA$4:$AA$23,MoyenneEcarttype!J$4:J$23)</f>
        <v>0.46478214943105189</v>
      </c>
      <c r="K27" s="6">
        <f>CORREL(MoyenneEcarttype!$AA$4:$AA$23,MoyenneEcarttype!K$4:K$23)</f>
        <v>0.31321266832222666</v>
      </c>
      <c r="L27" s="6">
        <f>CORREL(MoyenneEcarttype!$AA$4:$AA$23,MoyenneEcarttype!L$4:L$23)</f>
        <v>-0.31704017937063794</v>
      </c>
      <c r="M27" s="6">
        <f>CORREL(MoyenneEcarttype!$AA$4:$AA$23,MoyenneEcarttype!M$4:M$23)</f>
        <v>0.34617484333135923</v>
      </c>
      <c r="N27" s="6">
        <f>CORREL(MoyenneEcarttype!$AA$4:$AA$23,MoyenneEcarttype!N$4:N$23)</f>
        <v>0.35819220212953146</v>
      </c>
      <c r="O27" s="6">
        <f>CORREL(MoyenneEcarttype!$AA$4:$AA$23,MoyenneEcarttype!O$4:O$23)</f>
        <v>-4.5544164356200262E-2</v>
      </c>
      <c r="P27" s="6">
        <f>CORREL(MoyenneEcarttype!$AA$4:$AA$23,MoyenneEcarttype!P$4:P$23)</f>
        <v>0.53425215534167059</v>
      </c>
      <c r="Q27" s="6">
        <f>CORREL(MoyenneEcarttype!$AA$4:$AA$23,MoyenneEcarttype!Q$4:Q$23)</f>
        <v>0.69262358092119247</v>
      </c>
      <c r="R27" s="6">
        <f>CORREL(MoyenneEcarttype!$AA$4:$AA$23,MoyenneEcarttype!R$4:R$23)</f>
        <v>0.39586900328118624</v>
      </c>
      <c r="S27" s="6">
        <f>CORREL(MoyenneEcarttype!$AA$4:$AA$23,MoyenneEcarttype!S$4:S$23)</f>
        <v>0.63269634606817915</v>
      </c>
      <c r="T27" s="6">
        <f>CORREL(MoyenneEcarttype!$AA$4:$AA$23,MoyenneEcarttype!T$4:T$23)</f>
        <v>-4.2014130539892745E-2</v>
      </c>
      <c r="U27" s="6">
        <f>CORREL(MoyenneEcarttype!$AA$4:$AA$23,MoyenneEcarttype!U$4:U$23)</f>
        <v>0.51523182475498519</v>
      </c>
      <c r="V27" s="6">
        <f>CORREL(MoyenneEcarttype!$AA$4:$AA$23,MoyenneEcarttype!V$4:V$23)</f>
        <v>0.13115565503370719</v>
      </c>
      <c r="W27" s="6">
        <f>CORREL(MoyenneEcarttype!$AA$4:$AA$23,MoyenneEcarttype!W$4:W$23)</f>
        <v>0.2872086722877053</v>
      </c>
      <c r="X27" s="6">
        <f>CORREL(MoyenneEcarttype!$AA$4:$AA$23,MoyenneEcarttype!X$4:X$23)</f>
        <v>0.54574231010548957</v>
      </c>
      <c r="Y27" s="6">
        <f>CORREL(MoyenneEcarttype!$AA$4:$AA$23,MoyenneEcarttype!Y$4:Y$23)</f>
        <v>0.45007064471209407</v>
      </c>
      <c r="Z27" s="6">
        <f>CORREL(MoyenneEcarttype!$AA$4:$AA$23,MoyenneEcarttype!Z$4:Z$23)</f>
        <v>0.42622795191371327</v>
      </c>
      <c r="AA27" s="6">
        <f>CORREL(MoyenneEcarttype!$AA$4:$AA$23,MoyenneEcarttype!AA$4:AA$23)</f>
        <v>1</v>
      </c>
      <c r="AB27" s="6"/>
      <c r="AC27" s="6"/>
      <c r="AD27" s="6"/>
      <c r="AE27" s="6"/>
      <c r="AF27" s="6"/>
    </row>
    <row r="28" spans="1:32" x14ac:dyDescent="0.35">
      <c r="A28" s="12" t="s">
        <v>24</v>
      </c>
      <c r="B28">
        <v>26</v>
      </c>
      <c r="C28" s="6">
        <f>CORREL(MoyenneEcarttype!$AB$4:$AB$23,MoyenneEcarttype!C$4:C$23)</f>
        <v>0.61588033068349057</v>
      </c>
      <c r="D28" s="6">
        <f>CORREL(MoyenneEcarttype!$AB$4:$AB$23,MoyenneEcarttype!D$4:D$23)</f>
        <v>-0.110363206776575</v>
      </c>
      <c r="E28" s="6">
        <f>CORREL(MoyenneEcarttype!$AB$4:$AB$23,MoyenneEcarttype!E$4:E$23)</f>
        <v>0.71192607509393502</v>
      </c>
      <c r="F28" s="6">
        <f>CORREL(MoyenneEcarttype!$AB$4:$AB$23,MoyenneEcarttype!F$4:F$23)</f>
        <v>0.57655561130641064</v>
      </c>
      <c r="G28" s="6">
        <f>CORREL(MoyenneEcarttype!$AB$4:$AB$23,MoyenneEcarttype!G$4:G$23)</f>
        <v>0.7453448919420439</v>
      </c>
      <c r="H28" s="6">
        <f>CORREL(MoyenneEcarttype!$AB$4:$AB$23,MoyenneEcarttype!H$4:H$23)</f>
        <v>0.20774418145238233</v>
      </c>
      <c r="I28" s="6">
        <f>CORREL(MoyenneEcarttype!$AB$4:$AB$23,MoyenneEcarttype!I$4:I$23)</f>
        <v>5.8707806493931867E-3</v>
      </c>
      <c r="J28" s="6">
        <f>CORREL(MoyenneEcarttype!$AB$4:$AB$23,MoyenneEcarttype!J$4:J$23)</f>
        <v>0.61539885098772684</v>
      </c>
      <c r="K28" s="6">
        <f>CORREL(MoyenneEcarttype!$AB$4:$AB$23,MoyenneEcarttype!K$4:K$23)</f>
        <v>0.71394499680477208</v>
      </c>
      <c r="L28" s="6">
        <f>CORREL(MoyenneEcarttype!$AB$4:$AB$23,MoyenneEcarttype!L$4:L$23)</f>
        <v>0.4557404101130032</v>
      </c>
      <c r="M28" s="6">
        <f>CORREL(MoyenneEcarttype!$AB$4:$AB$23,MoyenneEcarttype!M$4:M$23)</f>
        <v>0.37591554080884526</v>
      </c>
      <c r="N28" s="6">
        <f>CORREL(MoyenneEcarttype!$AB$4:$AB$23,MoyenneEcarttype!N$4:N$23)</f>
        <v>0.72893185364176327</v>
      </c>
      <c r="O28" s="6">
        <f>CORREL(MoyenneEcarttype!$AB$4:$AB$23,MoyenneEcarttype!O$4:O$23)</f>
        <v>0.74694792840017843</v>
      </c>
      <c r="P28" s="6">
        <f>CORREL(MoyenneEcarttype!$AB$4:$AB$23,MoyenneEcarttype!P$4:P$23)</f>
        <v>0.77132476566833852</v>
      </c>
      <c r="Q28" s="6">
        <f>CORREL(MoyenneEcarttype!$AB$4:$AB$23,MoyenneEcarttype!Q$4:Q$23)</f>
        <v>0.7874737252479822</v>
      </c>
      <c r="R28" s="6">
        <f>CORREL(MoyenneEcarttype!$AB$4:$AB$23,MoyenneEcarttype!R$4:R$23)</f>
        <v>0.32940765813301037</v>
      </c>
      <c r="S28" s="6">
        <f>CORREL(MoyenneEcarttype!$AB$4:$AB$23,MoyenneEcarttype!S$4:S$23)</f>
        <v>0.40810314740183545</v>
      </c>
      <c r="T28" s="6">
        <f>CORREL(MoyenneEcarttype!$AB$4:$AB$23,MoyenneEcarttype!T$4:T$23)</f>
        <v>0.7359979319947374</v>
      </c>
      <c r="U28" s="6">
        <f>CORREL(MoyenneEcarttype!$AB$4:$AB$23,MoyenneEcarttype!U$4:U$23)</f>
        <v>0.18170379682012469</v>
      </c>
      <c r="V28" s="6">
        <f>CORREL(MoyenneEcarttype!$AB$4:$AB$23,MoyenneEcarttype!V$4:V$23)</f>
        <v>0.48714572014015317</v>
      </c>
      <c r="W28" s="6">
        <f>CORREL(MoyenneEcarttype!$AB$4:$AB$23,MoyenneEcarttype!W$4:W$23)</f>
        <v>0.63454153154952619</v>
      </c>
      <c r="X28" s="6">
        <f>CORREL(MoyenneEcarttype!$AB$4:$AB$23,MoyenneEcarttype!X$4:X$23)</f>
        <v>0.20803026231954189</v>
      </c>
      <c r="Y28" s="6">
        <f>CORREL(MoyenneEcarttype!$AB$4:$AB$23,MoyenneEcarttype!Y$4:Y$23)</f>
        <v>-7.067315521582683E-2</v>
      </c>
      <c r="Z28" s="6">
        <f>CORREL(MoyenneEcarttype!$AB$4:$AB$23,MoyenneEcarttype!Z$4:Z$23)</f>
        <v>0.77583404595856198</v>
      </c>
      <c r="AA28" s="6">
        <f>CORREL(MoyenneEcarttype!$AB$4:$AB$23,MoyenneEcarttype!AA$4:AA$23)</f>
        <v>0.19269420693160191</v>
      </c>
      <c r="AB28" s="6">
        <f>CORREL(MoyenneEcarttype!$AB$4:$AB$23,MoyenneEcarttype!AB$4:AB$23)</f>
        <v>1</v>
      </c>
      <c r="AC28" s="6"/>
      <c r="AD28" s="6"/>
      <c r="AE28" s="6"/>
      <c r="AF28" s="6"/>
    </row>
    <row r="29" spans="1:32" x14ac:dyDescent="0.35">
      <c r="A29" s="12" t="s">
        <v>25</v>
      </c>
      <c r="B29">
        <v>27</v>
      </c>
      <c r="C29" s="6">
        <f>CORREL(MoyenneEcarttype!$AC$4:$AC$23,MoyenneEcarttype!C$4:C$23)</f>
        <v>0.86351554634143601</v>
      </c>
      <c r="D29" s="6">
        <f>CORREL(MoyenneEcarttype!$AC$4:$AC$23,MoyenneEcarttype!D$4:D$23)</f>
        <v>0.4783771831079533</v>
      </c>
      <c r="E29" s="6">
        <f>CORREL(MoyenneEcarttype!$AC$4:$AC$23,MoyenneEcarttype!E$4:E$23)</f>
        <v>0.67419052493418685</v>
      </c>
      <c r="F29" s="6">
        <f>CORREL(MoyenneEcarttype!$AC$4:$AC$23,MoyenneEcarttype!F$4:F$23)</f>
        <v>0.81583111049062096</v>
      </c>
      <c r="G29" s="6">
        <f>CORREL(MoyenneEcarttype!$AC$4:$AC$23,MoyenneEcarttype!G$4:G$23)</f>
        <v>0.56493462182550247</v>
      </c>
      <c r="H29" s="6">
        <f>CORREL(MoyenneEcarttype!$AC$4:$AC$23,MoyenneEcarttype!H$4:H$23)</f>
        <v>0.42835342890412192</v>
      </c>
      <c r="I29" s="6">
        <f>CORREL(MoyenneEcarttype!$AC$4:$AC$23,MoyenneEcarttype!I$4:I$23)</f>
        <v>0.12185687057873985</v>
      </c>
      <c r="J29" s="6">
        <f>CORREL(MoyenneEcarttype!$AC$4:$AC$23,MoyenneEcarttype!J$4:J$23)</f>
        <v>0.89407233394456265</v>
      </c>
      <c r="K29" s="6">
        <f>CORREL(MoyenneEcarttype!$AC$4:$AC$23,MoyenneEcarttype!K$4:K$23)</f>
        <v>0.86021393347118691</v>
      </c>
      <c r="L29" s="6">
        <f>CORREL(MoyenneEcarttype!$AC$4:$AC$23,MoyenneEcarttype!L$4:L$23)</f>
        <v>-5.6164005294586483E-2</v>
      </c>
      <c r="M29" s="6">
        <f>CORREL(MoyenneEcarttype!$AC$4:$AC$23,MoyenneEcarttype!M$4:M$23)</f>
        <v>0.77581375463565783</v>
      </c>
      <c r="N29" s="6">
        <f>CORREL(MoyenneEcarttype!$AC$4:$AC$23,MoyenneEcarttype!N$4:N$23)</f>
        <v>0.88269922400088285</v>
      </c>
      <c r="O29" s="6">
        <f>CORREL(MoyenneEcarttype!$AC$4:$AC$23,MoyenneEcarttype!O$4:O$23)</f>
        <v>0.39565411681917118</v>
      </c>
      <c r="P29" s="6">
        <f>CORREL(MoyenneEcarttype!$AC$4:$AC$23,MoyenneEcarttype!P$4:P$23)</f>
        <v>0.79097330612126815</v>
      </c>
      <c r="Q29" s="6">
        <f>CORREL(MoyenneEcarttype!$AC$4:$AC$23,MoyenneEcarttype!Q$4:Q$23)</f>
        <v>0.57218092125172448</v>
      </c>
      <c r="R29" s="6">
        <f>CORREL(MoyenneEcarttype!$AC$4:$AC$23,MoyenneEcarttype!R$4:R$23)</f>
        <v>0.34519684305554937</v>
      </c>
      <c r="S29" s="6">
        <f>CORREL(MoyenneEcarttype!$AC$4:$AC$23,MoyenneEcarttype!S$4:S$23)</f>
        <v>0.52407458600596568</v>
      </c>
      <c r="T29" s="6">
        <f>CORREL(MoyenneEcarttype!$AC$4:$AC$23,MoyenneEcarttype!T$4:T$23)</f>
        <v>0.41585253037195513</v>
      </c>
      <c r="U29" s="6">
        <f>CORREL(MoyenneEcarttype!$AC$4:$AC$23,MoyenneEcarttype!U$4:U$23)</f>
        <v>0.53175018115164463</v>
      </c>
      <c r="V29" s="6">
        <f>CORREL(MoyenneEcarttype!$AC$4:$AC$23,MoyenneEcarttype!V$4:V$23)</f>
        <v>0.22886380691458638</v>
      </c>
      <c r="W29" s="6">
        <f>CORREL(MoyenneEcarttype!$AC$4:$AC$23,MoyenneEcarttype!W$4:W$23)</f>
        <v>0.678270859233433</v>
      </c>
      <c r="X29" s="6">
        <f>CORREL(MoyenneEcarttype!$AC$4:$AC$23,MoyenneEcarttype!X$4:X$23)</f>
        <v>0.54925790123003027</v>
      </c>
      <c r="Y29" s="6">
        <f>CORREL(MoyenneEcarttype!$AC$4:$AC$23,MoyenneEcarttype!Y$4:Y$23)</f>
        <v>0.42093465409953579</v>
      </c>
      <c r="Z29" s="6">
        <f>CORREL(MoyenneEcarttype!$AC$4:$AC$23,MoyenneEcarttype!Z$4:Z$23)</f>
        <v>0.83644059126094095</v>
      </c>
      <c r="AA29" s="6">
        <f>CORREL(MoyenneEcarttype!$AC$4:$AC$23,MoyenneEcarttype!AA$4:AA$23)</f>
        <v>0.75500612483414165</v>
      </c>
      <c r="AB29" s="6">
        <f>CORREL(MoyenneEcarttype!$AC$4:$AC$23,MoyenneEcarttype!AB$4:AB$23)</f>
        <v>0.7984451620272367</v>
      </c>
      <c r="AC29" s="6">
        <f>CORREL(MoyenneEcarttype!$AC$4:$AC$23,MoyenneEcarttype!AC$4:AC$23)</f>
        <v>1.0000000000000002</v>
      </c>
      <c r="AD29" s="6"/>
      <c r="AE29" s="6"/>
      <c r="AF29" s="6"/>
    </row>
    <row r="30" spans="1:32" x14ac:dyDescent="0.35">
      <c r="A30" s="12" t="s">
        <v>26</v>
      </c>
      <c r="B30">
        <v>28</v>
      </c>
      <c r="C30" s="6">
        <f>CORREL(MoyenneEcarttype!$AD$4:$AD$23,MoyenneEcarttype!C$4:C$23)</f>
        <v>0.5013080349636464</v>
      </c>
      <c r="D30" s="6">
        <f>CORREL(MoyenneEcarttype!$AD$4:$AD$23,MoyenneEcarttype!D$4:D$23)</f>
        <v>-6.9985216823147581E-2</v>
      </c>
      <c r="E30" s="6">
        <f>CORREL(MoyenneEcarttype!$AD$4:$AD$23,MoyenneEcarttype!E$4:E$23)</f>
        <v>0.61838528418287841</v>
      </c>
      <c r="F30" s="6">
        <f>CORREL(MoyenneEcarttype!$AD$4:$AD$23,MoyenneEcarttype!F$4:F$23)</f>
        <v>0.76648148740938948</v>
      </c>
      <c r="G30" s="6">
        <f>CORREL(MoyenneEcarttype!$AD$4:$AD$23,MoyenneEcarttype!G$4:G$23)</f>
        <v>0.16483116872649101</v>
      </c>
      <c r="H30" s="6">
        <f>CORREL(MoyenneEcarttype!$AD$4:$AD$23,MoyenneEcarttype!H$4:H$23)</f>
        <v>-0.21197211522505119</v>
      </c>
      <c r="I30" s="6">
        <f>CORREL(MoyenneEcarttype!$AD$4:$AD$23,MoyenneEcarttype!I$4:I$23)</f>
        <v>-0.47159501513915419</v>
      </c>
      <c r="J30" s="6">
        <f>CORREL(MoyenneEcarttype!$AD$4:$AD$23,MoyenneEcarttype!J$4:J$23)</f>
        <v>0.72836231354486536</v>
      </c>
      <c r="K30" s="6">
        <f>CORREL(MoyenneEcarttype!$AD$4:$AD$23,MoyenneEcarttype!K$4:K$23)</f>
        <v>0.79382063195365637</v>
      </c>
      <c r="L30" s="6">
        <f>CORREL(MoyenneEcarttype!$AD$4:$AD$23,MoyenneEcarttype!L$4:L$23)</f>
        <v>-3.118613438888863E-2</v>
      </c>
      <c r="M30" s="6">
        <f>CORREL(MoyenneEcarttype!$AD$4:$AD$23,MoyenneEcarttype!M$4:M$23)</f>
        <v>0.33878014866407774</v>
      </c>
      <c r="N30" s="6">
        <f>CORREL(MoyenneEcarttype!$AD$4:$AD$23,MoyenneEcarttype!N$4:N$23)</f>
        <v>0.74315776607614803</v>
      </c>
      <c r="O30" s="6">
        <f>CORREL(MoyenneEcarttype!$AD$4:$AD$23,MoyenneEcarttype!O$4:O$23)</f>
        <v>0.52280661752045543</v>
      </c>
      <c r="P30" s="6">
        <f>CORREL(MoyenneEcarttype!$AD$4:$AD$23,MoyenneEcarttype!P$4:P$23)</f>
        <v>0.83020014805837383</v>
      </c>
      <c r="Q30" s="6">
        <f>CORREL(MoyenneEcarttype!$AD$4:$AD$23,MoyenneEcarttype!Q$4:Q$23)</f>
        <v>0.58718096990128965</v>
      </c>
      <c r="R30" s="6">
        <f>CORREL(MoyenneEcarttype!$AD$4:$AD$23,MoyenneEcarttype!R$4:R$23)</f>
        <v>0.58223100957496954</v>
      </c>
      <c r="S30" s="6">
        <f>CORREL(MoyenneEcarttype!$AD$4:$AD$23,MoyenneEcarttype!S$4:S$23)</f>
        <v>0.68379706709493304</v>
      </c>
      <c r="T30" s="6">
        <f>CORREL(MoyenneEcarttype!$AD$4:$AD$23,MoyenneEcarttype!T$4:T$23)</f>
        <v>0.48532005469818412</v>
      </c>
      <c r="U30" s="6">
        <f>CORREL(MoyenneEcarttype!$AD$4:$AD$23,MoyenneEcarttype!U$4:U$23)</f>
        <v>0.42696416567781648</v>
      </c>
      <c r="V30" s="6">
        <f>CORREL(MoyenneEcarttype!$AD$4:$AD$23,MoyenneEcarttype!V$4:V$23)</f>
        <v>0.5346115786621366</v>
      </c>
      <c r="W30" s="6">
        <f>CORREL(MoyenneEcarttype!$AD$4:$AD$23,MoyenneEcarttype!W$4:W$23)</f>
        <v>0.80891030157549859</v>
      </c>
      <c r="X30" s="6">
        <f>CORREL(MoyenneEcarttype!$AD$4:$AD$23,MoyenneEcarttype!X$4:X$23)</f>
        <v>0.46507618949651147</v>
      </c>
      <c r="Y30" s="6">
        <f>CORREL(MoyenneEcarttype!$AD$4:$AD$23,MoyenneEcarttype!Y$4:Y$23)</f>
        <v>-8.6180994355510056E-3</v>
      </c>
      <c r="Z30" s="6">
        <f>CORREL(MoyenneEcarttype!$AD$4:$AD$23,MoyenneEcarttype!Z$4:Z$23)</f>
        <v>0.44141677842668514</v>
      </c>
      <c r="AA30" s="6">
        <f>CORREL(MoyenneEcarttype!$AD$4:$AD$23,MoyenneEcarttype!AA$4:AA$23)</f>
        <v>0.40161342432029584</v>
      </c>
      <c r="AB30" s="6">
        <f>CORREL(MoyenneEcarttype!$AD$4:$AD$23,MoyenneEcarttype!AB$4:AB$23)</f>
        <v>0.50549427576310779</v>
      </c>
      <c r="AC30" s="6">
        <f>CORREL(MoyenneEcarttype!$AD$4:$AD$23,MoyenneEcarttype!AC$4:AC$23)</f>
        <v>0.60050298402310098</v>
      </c>
      <c r="AD30" s="6">
        <f>CORREL(MoyenneEcarttype!$AD$4:$AD$23,MoyenneEcarttype!AD$4:AD$23)</f>
        <v>1</v>
      </c>
      <c r="AE30" s="6"/>
      <c r="AF30" s="6"/>
    </row>
    <row r="31" spans="1:32" x14ac:dyDescent="0.35">
      <c r="A31" s="12" t="s">
        <v>27</v>
      </c>
      <c r="B31">
        <v>29</v>
      </c>
      <c r="C31" s="6">
        <f>CORREL(MoyenneEcarttype!$AE$4:$AE$23,MoyenneEcarttype!C$4:C$23)</f>
        <v>0.6808072249117727</v>
      </c>
      <c r="D31" s="6">
        <f>CORREL(MoyenneEcarttype!$AE$4:$AE$23,MoyenneEcarttype!D$4:D$23)</f>
        <v>-0.6288372204076258</v>
      </c>
      <c r="E31" s="6">
        <f>CORREL(MoyenneEcarttype!$AE$4:$AE$23,MoyenneEcarttype!E$4:E$23)</f>
        <v>0.38247031321166691</v>
      </c>
      <c r="F31" s="6">
        <f>CORREL(MoyenneEcarttype!$AE$4:$AE$23,MoyenneEcarttype!F$4:F$23)</f>
        <v>0.49520997280788903</v>
      </c>
      <c r="G31" s="6">
        <f>CORREL(MoyenneEcarttype!$AE$4:$AE$23,MoyenneEcarttype!G$4:G$23)</f>
        <v>-5.5387333557315774E-2</v>
      </c>
      <c r="H31" s="6">
        <f>CORREL(MoyenneEcarttype!$AE$4:$AE$23,MoyenneEcarttype!H$4:H$23)</f>
        <v>8.9494545554724941E-2</v>
      </c>
      <c r="I31" s="6">
        <f>CORREL(MoyenneEcarttype!$AE$4:$AE$23,MoyenneEcarttype!I$4:I$23)</f>
        <v>0.22765385357921214</v>
      </c>
      <c r="J31" s="6">
        <f>CORREL(MoyenneEcarttype!$AE$4:$AE$23,MoyenneEcarttype!J$4:J$23)</f>
        <v>0.11977208077111584</v>
      </c>
      <c r="K31" s="6">
        <f>CORREL(MoyenneEcarttype!$AE$4:$AE$23,MoyenneEcarttype!K$4:K$23)</f>
        <v>0.58370632832329905</v>
      </c>
      <c r="L31" s="6">
        <f>CORREL(MoyenneEcarttype!$AE$4:$AE$23,MoyenneEcarttype!L$4:L$23)</f>
        <v>-0.35588270763694146</v>
      </c>
      <c r="M31" s="6">
        <f>CORREL(MoyenneEcarttype!$AE$4:$AE$23,MoyenneEcarttype!M$4:M$23)</f>
        <v>0.83934030251717551</v>
      </c>
      <c r="N31" s="6">
        <f>CORREL(MoyenneEcarttype!$AE$4:$AE$23,MoyenneEcarttype!N$4:N$23)</f>
        <v>0.59930687270326755</v>
      </c>
      <c r="O31" s="6">
        <f>CORREL(MoyenneEcarttype!$AE$4:$AE$23,MoyenneEcarttype!O$4:O$23)</f>
        <v>-0.53171404824161139</v>
      </c>
      <c r="P31" s="6">
        <f>CORREL(MoyenneEcarttype!$AE$4:$AE$23,MoyenneEcarttype!P$4:P$23)</f>
        <v>0.32603658880689618</v>
      </c>
      <c r="Q31" s="6">
        <f>CORREL(MoyenneEcarttype!$AE$4:$AE$23,MoyenneEcarttype!Q$4:Q$23)</f>
        <v>0.84033726974067835</v>
      </c>
      <c r="R31" s="6">
        <f>CORREL(MoyenneEcarttype!$AE$4:$AE$23,MoyenneEcarttype!R$4:R$23)</f>
        <v>0.58624622194265485</v>
      </c>
      <c r="S31" s="6">
        <f>CORREL(MoyenneEcarttype!$AE$4:$AE$23,MoyenneEcarttype!S$4:S$23)</f>
        <v>-0.48201713391228512</v>
      </c>
      <c r="T31" s="6">
        <f>CORREL(MoyenneEcarttype!$AE$4:$AE$23,MoyenneEcarttype!T$4:T$23)</f>
        <v>0.73830815721946463</v>
      </c>
      <c r="U31" s="6">
        <f>CORREL(MoyenneEcarttype!$AE$4:$AE$23,MoyenneEcarttype!U$4:U$23)</f>
        <v>0.754738826029698</v>
      </c>
      <c r="V31" s="6">
        <f>CORREL(MoyenneEcarttype!$AE$4:$AE$23,MoyenneEcarttype!V$4:V$23)</f>
        <v>-0.71693172942487626</v>
      </c>
      <c r="W31" s="6">
        <f>CORREL(MoyenneEcarttype!$AE$4:$AE$23,MoyenneEcarttype!W$4:W$23)</f>
        <v>-8.1309478742845206E-2</v>
      </c>
      <c r="X31" s="6">
        <f>CORREL(MoyenneEcarttype!$AE$4:$AE$23,MoyenneEcarttype!X$4:X$23)</f>
        <v>0.73114301419286909</v>
      </c>
      <c r="Y31" s="6">
        <f>CORREL(MoyenneEcarttype!$AE$4:$AE$23,MoyenneEcarttype!Y$4:Y$23)</f>
        <v>9.3214242651680615E-2</v>
      </c>
      <c r="Z31" s="6">
        <f>CORREL(MoyenneEcarttype!$AE$4:$AE$23,MoyenneEcarttype!Z$4:Z$23)</f>
        <v>-0.51347054192050545</v>
      </c>
      <c r="AA31" s="6">
        <f>CORREL(MoyenneEcarttype!$AE$4:$AE$23,MoyenneEcarttype!AA$4:AA$23)</f>
        <v>-4.7218291314859231E-2</v>
      </c>
      <c r="AB31" s="6">
        <f>CORREL(MoyenneEcarttype!$AE$4:$AE$23,MoyenneEcarttype!AB$4:AB$23)</f>
        <v>0.35478583305246575</v>
      </c>
      <c r="AC31" s="6">
        <f>CORREL(MoyenneEcarttype!$AE$4:$AE$23,MoyenneEcarttype!AC$4:AC$23)</f>
        <v>0.80973906685639752</v>
      </c>
      <c r="AD31" s="6">
        <f>CORREL(MoyenneEcarttype!$AE$4:$AE$23,MoyenneEcarttype!AD$4:AD$23)</f>
        <v>-0.3081354843014823</v>
      </c>
      <c r="AE31" s="6">
        <f>CORREL(MoyenneEcarttype!$AE$4:$AE$23,MoyenneEcarttype!AE$4:AE$23)</f>
        <v>1</v>
      </c>
      <c r="AF31" s="6"/>
    </row>
    <row r="32" spans="1:32" x14ac:dyDescent="0.35">
      <c r="A32" s="12" t="s">
        <v>28</v>
      </c>
      <c r="B32">
        <v>30</v>
      </c>
      <c r="C32" s="6">
        <f>CORREL(MoyenneEcarttype!$AF$4:$AF$23,MoyenneEcarttype!C$4:C$23)</f>
        <v>0.75761789552264691</v>
      </c>
      <c r="D32" s="6">
        <f>CORREL(MoyenneEcarttype!$AF$4:$AF$23,MoyenneEcarttype!D$4:D$23)</f>
        <v>0.63898516111405379</v>
      </c>
      <c r="E32" s="6">
        <f>CORREL(MoyenneEcarttype!$AF$4:$AF$23,MoyenneEcarttype!E$4:E$23)</f>
        <v>0.56893503151963953</v>
      </c>
      <c r="F32" s="6">
        <f>CORREL(MoyenneEcarttype!$AF$4:$AF$23,MoyenneEcarttype!F$4:F$23)</f>
        <v>0.84605461262071691</v>
      </c>
      <c r="G32" s="6">
        <f>CORREL(MoyenneEcarttype!$AF$4:$AF$23,MoyenneEcarttype!G$4:G$23)</f>
        <v>0.45261480802657283</v>
      </c>
      <c r="H32" s="6">
        <f>CORREL(MoyenneEcarttype!$AF$4:$AF$23,MoyenneEcarttype!H$4:H$23)</f>
        <v>0.63552560379096201</v>
      </c>
      <c r="I32" s="6">
        <f>CORREL(MoyenneEcarttype!$AF$4:$AF$23,MoyenneEcarttype!I$4:I$23)</f>
        <v>4.6323232450189364E-2</v>
      </c>
      <c r="J32" s="6">
        <f>CORREL(MoyenneEcarttype!$AF$4:$AF$23,MoyenneEcarttype!J$4:J$23)</f>
        <v>0.92696969202764812</v>
      </c>
      <c r="K32" s="6">
        <f>CORREL(MoyenneEcarttype!$AF$4:$AF$23,MoyenneEcarttype!K$4:K$23)</f>
        <v>0.89652679189879714</v>
      </c>
      <c r="L32" s="6">
        <f>CORREL(MoyenneEcarttype!$AF$4:$AF$23,MoyenneEcarttype!L$4:L$23)</f>
        <v>-0.24837678098178792</v>
      </c>
      <c r="M32" s="6">
        <f>CORREL(MoyenneEcarttype!$AF$4:$AF$23,MoyenneEcarttype!M$4:M$23)</f>
        <v>0.91353471066236702</v>
      </c>
      <c r="N32" s="6">
        <f>CORREL(MoyenneEcarttype!$AF$4:$AF$23,MoyenneEcarttype!N$4:N$23)</f>
        <v>0.89526013384137093</v>
      </c>
      <c r="O32" s="6">
        <f>CORREL(MoyenneEcarttype!$AF$4:$AF$23,MoyenneEcarttype!O$4:O$23)</f>
        <v>0.69574410304438872</v>
      </c>
      <c r="P32" s="6">
        <f>CORREL(MoyenneEcarttype!$AF$4:$AF$23,MoyenneEcarttype!P$4:P$23)</f>
        <v>0.7464642525077666</v>
      </c>
      <c r="Q32" s="6">
        <f>CORREL(MoyenneEcarttype!$AF$4:$AF$23,MoyenneEcarttype!Q$4:Q$23)</f>
        <v>0.38391815560743592</v>
      </c>
      <c r="R32" s="6">
        <f>CORREL(MoyenneEcarttype!$AF$4:$AF$23,MoyenneEcarttype!R$4:R$23)</f>
        <v>0.43651362195922533</v>
      </c>
      <c r="S32" s="6">
        <f>CORREL(MoyenneEcarttype!$AF$4:$AF$23,MoyenneEcarttype!S$4:S$23)</f>
        <v>0.77644424743533935</v>
      </c>
      <c r="T32" s="6">
        <f>CORREL(MoyenneEcarttype!$AF$4:$AF$23,MoyenneEcarttype!T$4:T$23)</f>
        <v>0.43762637050406522</v>
      </c>
      <c r="U32" s="6">
        <f>CORREL(MoyenneEcarttype!$AF$4:$AF$23,MoyenneEcarttype!U$4:U$23)</f>
        <v>0.59315096495210529</v>
      </c>
      <c r="V32" s="6">
        <f>CORREL(MoyenneEcarttype!$AF$4:$AF$23,MoyenneEcarttype!V$4:V$23)</f>
        <v>0.59568289561830468</v>
      </c>
      <c r="W32" s="6">
        <f>CORREL(MoyenneEcarttype!$AF$4:$AF$23,MoyenneEcarttype!W$4:W$23)</f>
        <v>0.89385408172427483</v>
      </c>
      <c r="X32" s="6">
        <f>CORREL(MoyenneEcarttype!$AF$4:$AF$23,MoyenneEcarttype!X$4:X$23)</f>
        <v>0.67938393319382517</v>
      </c>
      <c r="Y32" s="6">
        <f>CORREL(MoyenneEcarttype!$AF$4:$AF$23,MoyenneEcarttype!Y$4:Y$23)</f>
        <v>0.70794267193307314</v>
      </c>
      <c r="Z32" s="6">
        <f>CORREL(MoyenneEcarttype!$AF$4:$AF$23,MoyenneEcarttype!Z$4:Z$23)</f>
        <v>0.95384069532957771</v>
      </c>
      <c r="AA32" s="6">
        <f>CORREL(MoyenneEcarttype!$AF$4:$AF$23,MoyenneEcarttype!AA$4:AA$23)</f>
        <v>0.90301361834948524</v>
      </c>
      <c r="AB32" s="6">
        <f>CORREL(MoyenneEcarttype!$AF$4:$AF$23,MoyenneEcarttype!AB$4:AB$23)</f>
        <v>0.7789688552585422</v>
      </c>
      <c r="AC32" s="6">
        <f>CORREL(MoyenneEcarttype!$AF$4:$AF$23,MoyenneEcarttype!AC$4:AC$23)</f>
        <v>0.91876168563476712</v>
      </c>
      <c r="AD32" s="6">
        <f>CORREL(MoyenneEcarttype!$AF$4:$AF$23,MoyenneEcarttype!AD$4:AD$23)</f>
        <v>0.8210018465905996</v>
      </c>
      <c r="AE32" s="6">
        <f>CORREL(MoyenneEcarttype!$AF$4:$AF$23,MoyenneEcarttype!AE$4:AE$23)</f>
        <v>-0.9148814676536875</v>
      </c>
      <c r="AF32" s="6">
        <f>CORREL(MoyenneEcarttype!$AF$4:$AF$23,MoyenneEcarttype!AF$4:AF$23)</f>
        <v>1</v>
      </c>
    </row>
    <row r="33" spans="3:48" x14ac:dyDescent="0.3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3:48" x14ac:dyDescent="0.3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3:48" x14ac:dyDescent="0.3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3:48" x14ac:dyDescent="0.3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3:48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3:48" x14ac:dyDescent="0.3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3:48" x14ac:dyDescent="0.3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3:48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3:48" x14ac:dyDescent="0.3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3:48" x14ac:dyDescent="0.3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3:48" x14ac:dyDescent="0.3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3:48" x14ac:dyDescent="0.3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3:48" x14ac:dyDescent="0.3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3:48" x14ac:dyDescent="0.3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3:48" x14ac:dyDescent="0.3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spans="3:48" x14ac:dyDescent="0.3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3:62" x14ac:dyDescent="0.3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3:62" x14ac:dyDescent="0.3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spans="3:62" x14ac:dyDescent="0.3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3:62" x14ac:dyDescent="0.3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3:62" x14ac:dyDescent="0.3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3:62" x14ac:dyDescent="0.3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  <row r="55" spans="3:62" x14ac:dyDescent="0.3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</row>
    <row r="56" spans="3:62" x14ac:dyDescent="0.3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</row>
    <row r="57" spans="3:62" x14ac:dyDescent="0.3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 spans="3:62" x14ac:dyDescent="0.3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  <row r="59" spans="3:62" x14ac:dyDescent="0.3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spans="3:62" x14ac:dyDescent="0.3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3:62" x14ac:dyDescent="0.3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</row>
    <row r="62" spans="3:62" x14ac:dyDescent="0.3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3:62" hidden="1" x14ac:dyDescent="0.35"/>
    <row r="64" spans="3:62" hidden="1" x14ac:dyDescent="0.35"/>
    <row r="65" hidden="1" x14ac:dyDescent="0.35"/>
    <row r="66" hidden="1" x14ac:dyDescent="0.35"/>
    <row r="67" hidden="1" x14ac:dyDescent="0.3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MoyenneEcarttype</vt:lpstr>
      <vt:lpstr>Corrélations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Latulippe</dc:creator>
  <cp:lastModifiedBy>Denis Latulippe</cp:lastModifiedBy>
  <dcterms:created xsi:type="dcterms:W3CDTF">2018-03-21T23:48:44Z</dcterms:created>
  <dcterms:modified xsi:type="dcterms:W3CDTF">2018-04-10T13:21:35Z</dcterms:modified>
</cp:coreProperties>
</file>