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michele\michele\unibo\"/>
    </mc:Choice>
  </mc:AlternateContent>
  <xr:revisionPtr revIDLastSave="0" documentId="13_ncr:1_{C5D39592-EB1F-4E17-A827-928403A5ECDE}" xr6:coauthVersionLast="47" xr6:coauthVersionMax="47" xr10:uidLastSave="{00000000-0000-0000-0000-000000000000}"/>
  <bookViews>
    <workbookView xWindow="-110" yWindow="-110" windowWidth="19420" windowHeight="10300" xr2:uid="{6465FED2-1F5B-477F-B806-41A95E046B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 a="1"/>
  <c r="M19" i="1" s="1"/>
  <c r="M18" i="1" a="1"/>
  <c r="M18" i="1" s="1"/>
  <c r="M17" i="1" a="1"/>
  <c r="M17" i="1" s="1"/>
  <c r="M16" i="1" a="1"/>
  <c r="M16" i="1" s="1"/>
  <c r="M15" i="1" a="1"/>
  <c r="M15" i="1" s="1"/>
  <c r="M14" i="1" a="1"/>
  <c r="M14" i="1" s="1"/>
  <c r="M13" i="1" a="1"/>
  <c r="M13" i="1" s="1"/>
  <c r="M12" i="1" a="1"/>
  <c r="M12" i="1" s="1"/>
  <c r="M11" i="1" a="1"/>
  <c r="M11" i="1" s="1"/>
  <c r="M10" i="1" a="1"/>
  <c r="M10" i="1" s="1"/>
  <c r="M9" i="1" a="1"/>
  <c r="M9" i="1" s="1"/>
  <c r="M8" i="1" a="1"/>
  <c r="M8" i="1" s="1"/>
  <c r="M7" i="1" a="1"/>
  <c r="M7" i="1" s="1"/>
  <c r="E28" i="1" l="1" a="1"/>
  <c r="E28" i="1" s="1"/>
  <c r="G28" i="1" s="1"/>
  <c r="G23" i="1"/>
  <c r="G19" i="1"/>
  <c r="H7" i="1"/>
  <c r="G12" i="1"/>
  <c r="G7" i="1"/>
  <c r="I7" i="1" l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<sst xmlns="http://schemas.openxmlformats.org/spreadsheetml/2006/main" count="29" uniqueCount="29">
  <si>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analisi</t>
  </si>
  <si>
    <t>programmazione</t>
  </si>
  <si>
    <t>inglese b1</t>
  </si>
  <si>
    <t>algebra</t>
  </si>
  <si>
    <t>sistemi operativi</t>
  </si>
  <si>
    <t>matematica d.p.</t>
  </si>
  <si>
    <t>fisica</t>
  </si>
  <si>
    <t>reti 1</t>
  </si>
  <si>
    <t>oop</t>
  </si>
  <si>
    <t>web</t>
  </si>
  <si>
    <t>diritto</t>
  </si>
  <si>
    <t>ricerca operativa</t>
  </si>
  <si>
    <t>architetture</t>
  </si>
  <si>
    <t>crittografia</t>
  </si>
  <si>
    <t>internet of things</t>
  </si>
  <si>
    <t>database</t>
  </si>
  <si>
    <t>ingegneria software</t>
  </si>
  <si>
    <t>metodi numerici</t>
  </si>
  <si>
    <t>mobile</t>
  </si>
  <si>
    <t>id</t>
  </si>
  <si>
    <t>reti2</t>
  </si>
  <si>
    <t>CFU</t>
  </si>
  <si>
    <t>ESAME</t>
  </si>
  <si>
    <t>VOTO</t>
  </si>
  <si>
    <t>algoritmi</t>
  </si>
  <si>
    <t>25.5</t>
  </si>
  <si>
    <t>LAUREA</t>
  </si>
  <si>
    <t>fine esami</t>
  </si>
  <si>
    <t>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</si>
</sst>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8" xfId="0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0" xfId="0" applyNumberFormat="1"/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" fontId="0" fillId="0" borderId="0" xfId="0" applyNumberFormat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3" fillId="0" borderId="0" xfId="0" applyFont="1"/>
    <xf numFmtId="16" fontId="3" fillId="0" borderId="0" xfId="0" applyNumberFormat="1" applyFont="1" applyAlignment="1">
      <alignment horizontal="center" vertical="center"/>
    </xf>
    <xf numFmtId="16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29492"/>
      <color rgb="FFED70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F8D3-9342-4487-9EC9-677B0A33C65A}">
  <dimension ref="C4:U28"/>
  <sheetViews>
    <sheetView showGridLines="0" tabSelected="1" topLeftCell="A3" zoomScale="74" zoomScaleNormal="70" workbookViewId="0">
      <selection activeCell="S15" sqref="S15"/>
    </sheetView>
  </sheetViews>
  <sheetFormatPr defaultRowHeight="14.5" x14ac:dyDescent="0.35"/>
  <cols>
    <col min="1" max="2" width="8.7265625" customWidth="1"/>
    <col min="3" max="3" width="13.6328125" customWidth="1"/>
    <col min="4" max="4" width="13.54296875" customWidth="1"/>
    <col min="5" max="5" width="17.453125" style="1" customWidth="1"/>
    <col min="6" max="6" width="8.7265625" style="5"/>
    <col min="7" max="7" width="9" style="6" bestFit="1" customWidth="1"/>
    <col min="8" max="10" width="8.7265625" style="6"/>
    <col min="13" max="13" width="2.81640625" bestFit="1" customWidth="1"/>
    <col min="14" max="14" width="8.7265625" style="6"/>
    <col min="15" max="15" width="2.81640625" bestFit="1" customWidth="1"/>
  </cols>
  <sheetData>
    <row r="4" spans="3:21" x14ac:dyDescent="0.35">
      <c r="P4" t="s">
        <v>27</v>
      </c>
      <c r="Q4" s="1" t="s">
        <v>28</v>
      </c>
    </row>
    <row r="5" spans="3:21" x14ac:dyDescent="0.35">
      <c r="C5" s="55" t="s">
        <v>22</v>
      </c>
      <c r="D5" s="57"/>
      <c r="E5" s="57" t="s">
        <v>23</v>
      </c>
      <c r="F5" s="58"/>
      <c r="G5" s="57" t="s">
        <v>21</v>
      </c>
      <c r="H5" s="57"/>
      <c r="I5" s="57"/>
      <c r="J5" s="56"/>
      <c r="L5" s="63" t="s">
        <v>26</v>
      </c>
      <c r="M5" s="63"/>
      <c r="N5" s="64">
        <v>45933</v>
      </c>
      <c r="P5" s="65">
        <v>45911</v>
      </c>
      <c r="Q5" s="65">
        <v>45918</v>
      </c>
    </row>
    <row r="6" spans="3:21" x14ac:dyDescent="0.35">
      <c r="C6" s="47"/>
      <c r="D6" s="48"/>
      <c r="E6" s="48"/>
      <c r="F6" s="58"/>
      <c r="G6" s="48"/>
      <c r="H6" s="48"/>
      <c r="I6" s="48"/>
      <c r="J6" s="49"/>
    </row>
    <row r="7" spans="3:21" x14ac:dyDescent="0.35">
      <c r="C7" s="32" t="s">
        <v>2</v>
      </c>
      <c r="D7" s="33"/>
      <c r="E7" s="3" t="s">
        <v>19</v>
      </c>
      <c r="F7" s="5">
        <v>6</v>
      </c>
      <c r="G7" s="39">
        <f>SUM(F7:F11)</f>
        <v>48</v>
      </c>
      <c r="H7" s="41">
        <f>SUM(F7:F18)</f>
        <v>90</v>
      </c>
      <c r="I7" s="41">
        <f>SUM(H7,G19)</f>
        <v>126</v>
      </c>
      <c r="J7" s="39">
        <f>SUM(I7,G23)</f>
        <v>168</v>
      </c>
      <c r="L7" s="24">
        <v>18</v>
      </c>
      <c r="M7" s="25" cm="1">
        <f t="array" ref="M7">SUM($E$8:$E$27*IF($E$8:$E$27=L7,1,0))/L7</f>
        <v>0</v>
      </c>
    </row>
    <row r="8" spans="3:21" x14ac:dyDescent="0.35">
      <c r="C8" s="32" t="s">
        <v>0</v>
      </c>
      <c r="D8" s="33"/>
      <c r="E8" s="3">
        <v>26</v>
      </c>
      <c r="F8" s="5">
        <v>12</v>
      </c>
      <c r="G8" s="40"/>
      <c r="H8" s="54"/>
      <c r="I8" s="54"/>
      <c r="J8" s="40"/>
      <c r="L8" s="22">
        <v>19</v>
      </c>
      <c r="M8" s="26" cm="1">
        <f t="array" ref="M8">SUM($E$8:$E$27*IF($E$8:$E$27=L8,1,0))/L8</f>
        <v>1</v>
      </c>
    </row>
    <row r="9" spans="3:21" x14ac:dyDescent="0.35">
      <c r="C9" s="32" t="s">
        <v>1</v>
      </c>
      <c r="D9" s="33"/>
      <c r="E9" s="3">
        <v>30</v>
      </c>
      <c r="F9" s="5">
        <v>12</v>
      </c>
      <c r="G9" s="40"/>
      <c r="H9" s="54"/>
      <c r="I9" s="54"/>
      <c r="J9" s="40"/>
      <c r="L9" s="22">
        <v>20</v>
      </c>
      <c r="M9" s="26" cm="1">
        <f t="array" ref="M9">SUM($E$8:$E$27*IF($E$8:$E$27=L9,1,0))/L9</f>
        <v>2</v>
      </c>
    </row>
    <row r="10" spans="3:21" x14ac:dyDescent="0.35">
      <c r="C10" s="32" t="s">
        <v>3</v>
      </c>
      <c r="D10" s="33"/>
      <c r="E10" s="3">
        <v>23</v>
      </c>
      <c r="F10" s="5">
        <v>6</v>
      </c>
      <c r="G10" s="40"/>
      <c r="H10" s="54"/>
      <c r="I10" s="54"/>
      <c r="J10" s="40"/>
      <c r="L10" s="22">
        <v>21</v>
      </c>
      <c r="M10" s="26" cm="1">
        <f t="array" ref="M10">SUM($E$8:$E$27*IF($E$8:$E$27=L10,1,0))/L10</f>
        <v>1</v>
      </c>
      <c r="U10" s="21"/>
    </row>
    <row r="11" spans="3:21" x14ac:dyDescent="0.35">
      <c r="C11" s="42" t="s">
        <v>4</v>
      </c>
      <c r="D11" s="43"/>
      <c r="E11" s="4">
        <v>23</v>
      </c>
      <c r="F11" s="5">
        <v>12</v>
      </c>
      <c r="G11" s="40"/>
      <c r="H11" s="54"/>
      <c r="I11" s="54"/>
      <c r="J11" s="40"/>
      <c r="L11" s="22">
        <v>22</v>
      </c>
      <c r="M11" s="26" cm="1">
        <f t="array" ref="M11">SUM($E$8:$E$27*IF($E$8:$E$27=L11,1,0))/L11</f>
        <v>1</v>
      </c>
    </row>
    <row r="12" spans="3:21" x14ac:dyDescent="0.35">
      <c r="C12" s="52" t="s">
        <v>5</v>
      </c>
      <c r="D12" s="53"/>
      <c r="E12" s="2">
        <v>22</v>
      </c>
      <c r="F12" s="5">
        <v>6</v>
      </c>
      <c r="G12" s="41">
        <f>SUM(F12:F18)</f>
        <v>42</v>
      </c>
      <c r="H12" s="54"/>
      <c r="I12" s="54"/>
      <c r="J12" s="40"/>
      <c r="L12" s="22">
        <v>23</v>
      </c>
      <c r="M12" s="26" cm="1">
        <f t="array" ref="M12">SUM($E$8:$E$27*IF($E$8:$E$27=L12,1,0))/L12</f>
        <v>2</v>
      </c>
    </row>
    <row r="13" spans="3:21" x14ac:dyDescent="0.35">
      <c r="C13" s="32" t="s">
        <v>6</v>
      </c>
      <c r="D13" s="33"/>
      <c r="E13" s="3">
        <v>20</v>
      </c>
      <c r="F13" s="5">
        <v>6</v>
      </c>
      <c r="G13" s="54"/>
      <c r="H13" s="54"/>
      <c r="I13" s="54"/>
      <c r="J13" s="40"/>
      <c r="L13" s="22">
        <v>24</v>
      </c>
      <c r="M13" s="26" cm="1">
        <f t="array" ref="M13">SUM($E$8:$E$27*IF($E$8:$E$27=L13,1,0))/L13</f>
        <v>0</v>
      </c>
    </row>
    <row r="14" spans="3:21" x14ac:dyDescent="0.35">
      <c r="C14" s="32" t="s">
        <v>7</v>
      </c>
      <c r="D14" s="33"/>
      <c r="E14" s="3">
        <v>19</v>
      </c>
      <c r="F14" s="5">
        <v>6</v>
      </c>
      <c r="G14" s="54"/>
      <c r="H14" s="54"/>
      <c r="I14" s="54"/>
      <c r="J14" s="40"/>
      <c r="L14" s="22">
        <v>25</v>
      </c>
      <c r="M14" s="26" cm="1">
        <f t="array" ref="M14">SUM($E$8:$E$27*IF($E$8:$E$27=L14,1,0))/L14</f>
        <v>2</v>
      </c>
    </row>
    <row r="15" spans="3:21" x14ac:dyDescent="0.35">
      <c r="C15" s="32" t="s">
        <v>9</v>
      </c>
      <c r="D15" s="33"/>
      <c r="E15" s="3">
        <v>25</v>
      </c>
      <c r="F15" s="5">
        <v>6</v>
      </c>
      <c r="G15" s="54"/>
      <c r="H15" s="54"/>
      <c r="I15" s="54"/>
      <c r="J15" s="40"/>
      <c r="L15" s="22">
        <v>26</v>
      </c>
      <c r="M15" s="26" cm="1">
        <f t="array" ref="M15">SUM($E$8:$E$27*IF($E$8:$E$27=L15,1,0))/L15</f>
        <v>1</v>
      </c>
    </row>
    <row r="16" spans="3:21" x14ac:dyDescent="0.35">
      <c r="C16" s="32" t="s">
        <v>10</v>
      </c>
      <c r="D16" s="33"/>
      <c r="E16" s="3">
        <v>27</v>
      </c>
      <c r="F16" s="5">
        <v>6</v>
      </c>
      <c r="G16" s="54"/>
      <c r="H16" s="54"/>
      <c r="I16" s="54"/>
      <c r="J16" s="40"/>
      <c r="L16" s="22">
        <v>27</v>
      </c>
      <c r="M16" s="26" cm="1">
        <f t="array" ref="M16">SUM($E$8:$E$27*IF($E$8:$E$27=L16,1,0))/L16</f>
        <v>1</v>
      </c>
    </row>
    <row r="17" spans="3:16" x14ac:dyDescent="0.35">
      <c r="C17" s="32" t="s">
        <v>11</v>
      </c>
      <c r="D17" s="33"/>
      <c r="E17" s="3">
        <v>21</v>
      </c>
      <c r="F17" s="5">
        <v>6</v>
      </c>
      <c r="G17" s="54"/>
      <c r="H17" s="54"/>
      <c r="I17" s="54"/>
      <c r="J17" s="40"/>
      <c r="L17" s="22">
        <v>28</v>
      </c>
      <c r="M17" s="26" cm="1">
        <f t="array" ref="M17">SUM($E$8:$E$27*IF($E$8:$E$27=L17,1,0))/L17</f>
        <v>0</v>
      </c>
    </row>
    <row r="18" spans="3:16" x14ac:dyDescent="0.35">
      <c r="C18" s="50" t="s">
        <v>20</v>
      </c>
      <c r="D18" s="51"/>
      <c r="E18" s="11">
        <v>20</v>
      </c>
      <c r="F18" s="5">
        <v>6</v>
      </c>
      <c r="G18" s="39"/>
      <c r="H18" s="39"/>
      <c r="I18" s="54"/>
      <c r="J18" s="40"/>
      <c r="L18" s="22">
        <v>29</v>
      </c>
      <c r="M18" s="26" cm="1">
        <f t="array" ref="M18">SUM($E$8:$E$27*IF($E$8:$E$27=L18,1,0))/L18</f>
        <v>0</v>
      </c>
    </row>
    <row r="19" spans="3:16" x14ac:dyDescent="0.35">
      <c r="C19" s="28" t="s">
        <v>8</v>
      </c>
      <c r="D19" s="29"/>
      <c r="E19" s="12">
        <v>25</v>
      </c>
      <c r="F19" s="5">
        <v>12</v>
      </c>
      <c r="G19" s="55">
        <f>SUM(F19:F22)</f>
        <v>36</v>
      </c>
      <c r="H19" s="56"/>
      <c r="I19" s="54"/>
      <c r="J19" s="40"/>
      <c r="L19" s="23">
        <v>30</v>
      </c>
      <c r="M19" s="27" cm="1">
        <f t="array" ref="M19">SUM($E$8:$E$27*IF($E$8:$E$27=L19,1,0))/L19</f>
        <v>3</v>
      </c>
    </row>
    <row r="20" spans="3:16" x14ac:dyDescent="0.35">
      <c r="C20" s="28" t="s">
        <v>24</v>
      </c>
      <c r="D20" s="29"/>
      <c r="E20" s="12">
        <v>30</v>
      </c>
      <c r="F20" s="5">
        <v>12</v>
      </c>
      <c r="G20" s="44"/>
      <c r="H20" s="46"/>
      <c r="I20" s="54"/>
      <c r="J20" s="40"/>
      <c r="M20" s="10"/>
    </row>
    <row r="21" spans="3:16" x14ac:dyDescent="0.35">
      <c r="C21" s="28" t="s">
        <v>14</v>
      </c>
      <c r="D21" s="29"/>
      <c r="E21" s="12">
        <v>30</v>
      </c>
      <c r="F21" s="5">
        <v>6</v>
      </c>
      <c r="G21" s="44"/>
      <c r="H21" s="46"/>
      <c r="I21" s="54"/>
      <c r="J21" s="40"/>
      <c r="N21"/>
    </row>
    <row r="22" spans="3:16" x14ac:dyDescent="0.35">
      <c r="C22" s="30" t="s">
        <v>13</v>
      </c>
      <c r="D22" s="31"/>
      <c r="E22" s="7"/>
      <c r="F22" s="5">
        <v>6</v>
      </c>
      <c r="G22" s="47"/>
      <c r="H22" s="49"/>
      <c r="I22" s="39"/>
      <c r="J22" s="40"/>
      <c r="L22" s="13">
        <v>30</v>
      </c>
      <c r="N22" s="19">
        <v>45777</v>
      </c>
      <c r="P22" s="13">
        <v>30</v>
      </c>
    </row>
    <row r="23" spans="3:16" x14ac:dyDescent="0.35">
      <c r="C23" s="59" t="s">
        <v>17</v>
      </c>
      <c r="D23" s="60"/>
      <c r="E23" s="61"/>
      <c r="F23" s="5">
        <v>6</v>
      </c>
      <c r="G23" s="44">
        <f>SUM(F23:F27)</f>
        <v>42</v>
      </c>
      <c r="H23" s="45"/>
      <c r="I23" s="46"/>
      <c r="J23" s="40"/>
      <c r="L23" s="62">
        <v>27</v>
      </c>
      <c r="N23" s="19">
        <v>45784</v>
      </c>
      <c r="P23" s="62">
        <v>27</v>
      </c>
    </row>
    <row r="24" spans="3:16" x14ac:dyDescent="0.35">
      <c r="C24" s="28" t="s">
        <v>15</v>
      </c>
      <c r="D24" s="29"/>
      <c r="E24" s="3"/>
      <c r="F24" s="5">
        <v>12</v>
      </c>
      <c r="G24" s="44"/>
      <c r="H24" s="45"/>
      <c r="I24" s="46"/>
      <c r="J24" s="40"/>
      <c r="L24" s="14">
        <v>28</v>
      </c>
      <c r="N24" s="20">
        <v>45792</v>
      </c>
      <c r="P24" s="14">
        <v>28</v>
      </c>
    </row>
    <row r="25" spans="3:16" x14ac:dyDescent="0.35">
      <c r="C25" s="32" t="s">
        <v>16</v>
      </c>
      <c r="D25" s="33"/>
      <c r="E25" s="12"/>
      <c r="F25" s="5">
        <v>6</v>
      </c>
      <c r="G25" s="44"/>
      <c r="H25" s="45"/>
      <c r="I25" s="46"/>
      <c r="J25" s="40"/>
      <c r="L25" s="15">
        <v>24</v>
      </c>
      <c r="N25" s="19">
        <v>45826</v>
      </c>
      <c r="P25" s="15">
        <v>24</v>
      </c>
    </row>
    <row r="26" spans="3:16" x14ac:dyDescent="0.35">
      <c r="C26" s="32" t="s">
        <v>18</v>
      </c>
      <c r="D26" s="33"/>
      <c r="E26" s="3"/>
      <c r="F26" s="5">
        <v>6</v>
      </c>
      <c r="G26" s="44"/>
      <c r="H26" s="45"/>
      <c r="I26" s="46"/>
      <c r="J26" s="40"/>
      <c r="L26" s="14">
        <v>28</v>
      </c>
      <c r="P26" s="14">
        <v>30</v>
      </c>
    </row>
    <row r="27" spans="3:16" x14ac:dyDescent="0.35">
      <c r="C27" s="42" t="s">
        <v>12</v>
      </c>
      <c r="D27" s="43"/>
      <c r="E27" s="4"/>
      <c r="F27" s="5">
        <v>12</v>
      </c>
      <c r="G27" s="47"/>
      <c r="H27" s="48"/>
      <c r="I27" s="49"/>
      <c r="J27" s="41"/>
      <c r="L27" s="16">
        <v>23</v>
      </c>
      <c r="P27" s="16">
        <v>25</v>
      </c>
    </row>
    <row r="28" spans="3:16" ht="21.5" customHeight="1" x14ac:dyDescent="0.35">
      <c r="C28" s="34"/>
      <c r="D28" s="35"/>
      <c r="E28" s="8" cm="1">
        <f t="array" ref="E28">SUM(E8:E27*F8:F27*IF(E8:E27&gt;18,1,0)/SUM(F8:F27*IF(E8:E27&gt;18,1,0)))</f>
        <v>25.000000000000004</v>
      </c>
      <c r="G28" s="36">
        <f>E28/30*110</f>
        <v>91.666666666666686</v>
      </c>
      <c r="H28" s="37"/>
      <c r="I28" s="37"/>
      <c r="J28" s="38"/>
      <c r="L28" s="9">
        <v>25</v>
      </c>
      <c r="M28" s="17">
        <v>92</v>
      </c>
      <c r="O28" s="18">
        <v>94</v>
      </c>
      <c r="P28" s="9" t="s">
        <v>25</v>
      </c>
    </row>
  </sheetData>
  <mergeCells count="34">
    <mergeCell ref="C5:D6"/>
    <mergeCell ref="E5:E6"/>
    <mergeCell ref="G5:J6"/>
    <mergeCell ref="F5:F6"/>
    <mergeCell ref="G7:G11"/>
    <mergeCell ref="G19:H22"/>
    <mergeCell ref="I7:I22"/>
    <mergeCell ref="C16:D16"/>
    <mergeCell ref="C17:D17"/>
    <mergeCell ref="C11:D11"/>
    <mergeCell ref="C28:D28"/>
    <mergeCell ref="G28:J28"/>
    <mergeCell ref="J7:J27"/>
    <mergeCell ref="C25:D25"/>
    <mergeCell ref="C26:D26"/>
    <mergeCell ref="C27:D27"/>
    <mergeCell ref="C23:D23"/>
    <mergeCell ref="G23:I27"/>
    <mergeCell ref="C18:D18"/>
    <mergeCell ref="C12:D12"/>
    <mergeCell ref="G12:G18"/>
    <mergeCell ref="H7:H18"/>
    <mergeCell ref="C7:D7"/>
    <mergeCell ref="C8:D8"/>
    <mergeCell ref="C9:D9"/>
    <mergeCell ref="C10:D10"/>
    <mergeCell ref="C24:D24"/>
    <mergeCell ref="C21:D21"/>
    <mergeCell ref="C22:D22"/>
    <mergeCell ref="C13:D13"/>
    <mergeCell ref="C14:D14"/>
    <mergeCell ref="C15:D15"/>
    <mergeCell ref="C19:D19"/>
    <mergeCell ref="C20:D20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G7:H7 E28 G12 G19 G2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Olivieri - michele.olivieri3@studio.unibo.it</dc:creator>
  <cp:lastModifiedBy>Michele Olivieri - michele.olivieri3@studio.unibo.it</cp:lastModifiedBy>
  <dcterms:created xsi:type="dcterms:W3CDTF">2024-12-31T10:23:50Z</dcterms:created>
  <dcterms:modified xsi:type="dcterms:W3CDTF">2025-03-12T18:00:30Z</dcterms:modified>
</cp:coreProperties>
</file>