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7960" windowHeight="13110" activeTab="1"/>
  </bookViews>
  <sheets>
    <sheet name="Arkusz1" sheetId="1" r:id="rId1"/>
    <sheet name="Arkusz2" sheetId="2" r:id="rId2"/>
    <sheet name="Arkusz3" sheetId="3" r:id="rId3"/>
  </sheets>
  <definedNames>
    <definedName name="dane" localSheetId="0">Arkusz1!#REF!</definedName>
    <definedName name="dane_1" localSheetId="0">Arkusz1!$B$3:$F$52</definedName>
    <definedName name="dane_1" localSheetId="1">Arkusz2!$A$2:$E$51</definedName>
  </definedNames>
  <calcPr calcId="125725"/>
  <pivotCaches>
    <pivotCache cacheId="0" r:id="rId4"/>
    <pivotCache cacheId="1" r:id="rId5"/>
    <pivotCache cacheId="6" r:id="rId6"/>
  </pivotCaches>
</workbook>
</file>

<file path=xl/calcChain.xml><?xml version="1.0" encoding="utf-8"?>
<calcChain xmlns="http://schemas.openxmlformats.org/spreadsheetml/2006/main">
  <c r="T3" i="2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2"/>
  <c r="I3"/>
  <c r="J3" s="1"/>
  <c r="K3" s="1"/>
  <c r="L3" s="1"/>
  <c r="M3" s="1"/>
  <c r="N3" s="1"/>
  <c r="O3" s="1"/>
  <c r="P3" s="1"/>
  <c r="Q3" s="1"/>
  <c r="R3" s="1"/>
  <c r="S3" s="1"/>
  <c r="I4"/>
  <c r="J4" s="1"/>
  <c r="K4" s="1"/>
  <c r="L4" s="1"/>
  <c r="M4" s="1"/>
  <c r="N4" s="1"/>
  <c r="O4" s="1"/>
  <c r="P4" s="1"/>
  <c r="Q4" s="1"/>
  <c r="R4" s="1"/>
  <c r="S4" s="1"/>
  <c r="I5"/>
  <c r="J5" s="1"/>
  <c r="K5" s="1"/>
  <c r="L5" s="1"/>
  <c r="M5" s="1"/>
  <c r="N5" s="1"/>
  <c r="O5" s="1"/>
  <c r="P5" s="1"/>
  <c r="Q5" s="1"/>
  <c r="R5" s="1"/>
  <c r="S5" s="1"/>
  <c r="I6"/>
  <c r="J6" s="1"/>
  <c r="K6" s="1"/>
  <c r="L6" s="1"/>
  <c r="M6" s="1"/>
  <c r="N6" s="1"/>
  <c r="O6" s="1"/>
  <c r="P6" s="1"/>
  <c r="Q6" s="1"/>
  <c r="R6" s="1"/>
  <c r="S6" s="1"/>
  <c r="I7"/>
  <c r="J7" s="1"/>
  <c r="K7" s="1"/>
  <c r="L7" s="1"/>
  <c r="M7" s="1"/>
  <c r="N7" s="1"/>
  <c r="O7" s="1"/>
  <c r="P7" s="1"/>
  <c r="Q7" s="1"/>
  <c r="R7" s="1"/>
  <c r="S7" s="1"/>
  <c r="I8"/>
  <c r="J8"/>
  <c r="K8" s="1"/>
  <c r="L8" s="1"/>
  <c r="M8" s="1"/>
  <c r="N8" s="1"/>
  <c r="O8" s="1"/>
  <c r="P8" s="1"/>
  <c r="Q8" s="1"/>
  <c r="R8" s="1"/>
  <c r="S8" s="1"/>
  <c r="I9"/>
  <c r="J9"/>
  <c r="K9" s="1"/>
  <c r="L9" s="1"/>
  <c r="M9" s="1"/>
  <c r="N9" s="1"/>
  <c r="O9" s="1"/>
  <c r="P9" s="1"/>
  <c r="Q9" s="1"/>
  <c r="R9" s="1"/>
  <c r="S9" s="1"/>
  <c r="I10"/>
  <c r="J10" s="1"/>
  <c r="K10" s="1"/>
  <c r="L10" s="1"/>
  <c r="M10" s="1"/>
  <c r="N10" s="1"/>
  <c r="O10" s="1"/>
  <c r="P10" s="1"/>
  <c r="Q10" s="1"/>
  <c r="R10" s="1"/>
  <c r="S10" s="1"/>
  <c r="I11"/>
  <c r="J11" s="1"/>
  <c r="K11" s="1"/>
  <c r="L11" s="1"/>
  <c r="M11" s="1"/>
  <c r="N11" s="1"/>
  <c r="O11" s="1"/>
  <c r="P11" s="1"/>
  <c r="Q11" s="1"/>
  <c r="R11" s="1"/>
  <c r="S11" s="1"/>
  <c r="I12"/>
  <c r="J12" s="1"/>
  <c r="K12" s="1"/>
  <c r="L12" s="1"/>
  <c r="M12" s="1"/>
  <c r="N12" s="1"/>
  <c r="O12" s="1"/>
  <c r="P12" s="1"/>
  <c r="Q12" s="1"/>
  <c r="R12" s="1"/>
  <c r="S12" s="1"/>
  <c r="I13"/>
  <c r="J13" s="1"/>
  <c r="K13" s="1"/>
  <c r="L13" s="1"/>
  <c r="M13" s="1"/>
  <c r="N13" s="1"/>
  <c r="O13" s="1"/>
  <c r="P13" s="1"/>
  <c r="Q13" s="1"/>
  <c r="R13" s="1"/>
  <c r="S13" s="1"/>
  <c r="I14"/>
  <c r="J14" s="1"/>
  <c r="K14" s="1"/>
  <c r="L14" s="1"/>
  <c r="M14" s="1"/>
  <c r="N14" s="1"/>
  <c r="O14" s="1"/>
  <c r="P14" s="1"/>
  <c r="Q14" s="1"/>
  <c r="R14" s="1"/>
  <c r="S14" s="1"/>
  <c r="I15"/>
  <c r="J15" s="1"/>
  <c r="K15" s="1"/>
  <c r="L15" s="1"/>
  <c r="M15" s="1"/>
  <c r="N15" s="1"/>
  <c r="O15" s="1"/>
  <c r="P15" s="1"/>
  <c r="Q15" s="1"/>
  <c r="R15" s="1"/>
  <c r="S15" s="1"/>
  <c r="I16"/>
  <c r="J16"/>
  <c r="K16" s="1"/>
  <c r="L16" s="1"/>
  <c r="M16" s="1"/>
  <c r="N16" s="1"/>
  <c r="O16" s="1"/>
  <c r="P16" s="1"/>
  <c r="Q16" s="1"/>
  <c r="R16" s="1"/>
  <c r="S16" s="1"/>
  <c r="I17"/>
  <c r="J17"/>
  <c r="K17" s="1"/>
  <c r="L17" s="1"/>
  <c r="M17" s="1"/>
  <c r="N17" s="1"/>
  <c r="O17" s="1"/>
  <c r="P17" s="1"/>
  <c r="Q17" s="1"/>
  <c r="R17" s="1"/>
  <c r="S17" s="1"/>
  <c r="I18"/>
  <c r="J18" s="1"/>
  <c r="K18" s="1"/>
  <c r="L18" s="1"/>
  <c r="M18" s="1"/>
  <c r="N18" s="1"/>
  <c r="O18" s="1"/>
  <c r="P18" s="1"/>
  <c r="Q18" s="1"/>
  <c r="R18" s="1"/>
  <c r="S18" s="1"/>
  <c r="I19"/>
  <c r="J19" s="1"/>
  <c r="K19" s="1"/>
  <c r="L19" s="1"/>
  <c r="M19" s="1"/>
  <c r="N19" s="1"/>
  <c r="O19" s="1"/>
  <c r="P19" s="1"/>
  <c r="Q19" s="1"/>
  <c r="R19" s="1"/>
  <c r="S19" s="1"/>
  <c r="I20"/>
  <c r="J20" s="1"/>
  <c r="K20" s="1"/>
  <c r="L20" s="1"/>
  <c r="M20" s="1"/>
  <c r="N20" s="1"/>
  <c r="O20" s="1"/>
  <c r="P20" s="1"/>
  <c r="Q20" s="1"/>
  <c r="R20" s="1"/>
  <c r="S20" s="1"/>
  <c r="I21"/>
  <c r="J21" s="1"/>
  <c r="K21" s="1"/>
  <c r="L21" s="1"/>
  <c r="M21" s="1"/>
  <c r="N21" s="1"/>
  <c r="O21" s="1"/>
  <c r="P21" s="1"/>
  <c r="Q21" s="1"/>
  <c r="R21" s="1"/>
  <c r="S21" s="1"/>
  <c r="I22"/>
  <c r="J22" s="1"/>
  <c r="K22" s="1"/>
  <c r="L22" s="1"/>
  <c r="M22" s="1"/>
  <c r="N22" s="1"/>
  <c r="O22" s="1"/>
  <c r="P22" s="1"/>
  <c r="Q22" s="1"/>
  <c r="R22" s="1"/>
  <c r="S22" s="1"/>
  <c r="I23"/>
  <c r="J23" s="1"/>
  <c r="K23" s="1"/>
  <c r="L23" s="1"/>
  <c r="M23" s="1"/>
  <c r="N23" s="1"/>
  <c r="O23" s="1"/>
  <c r="P23" s="1"/>
  <c r="Q23" s="1"/>
  <c r="R23" s="1"/>
  <c r="S23" s="1"/>
  <c r="I24"/>
  <c r="J24"/>
  <c r="K24" s="1"/>
  <c r="L24" s="1"/>
  <c r="M24" s="1"/>
  <c r="N24" s="1"/>
  <c r="O24" s="1"/>
  <c r="P24" s="1"/>
  <c r="Q24" s="1"/>
  <c r="R24" s="1"/>
  <c r="S24" s="1"/>
  <c r="I25"/>
  <c r="J25"/>
  <c r="K25" s="1"/>
  <c r="L25" s="1"/>
  <c r="M25" s="1"/>
  <c r="N25" s="1"/>
  <c r="O25" s="1"/>
  <c r="P25" s="1"/>
  <c r="Q25" s="1"/>
  <c r="R25" s="1"/>
  <c r="S25" s="1"/>
  <c r="I26"/>
  <c r="J26" s="1"/>
  <c r="K26" s="1"/>
  <c r="L26" s="1"/>
  <c r="M26" s="1"/>
  <c r="N26" s="1"/>
  <c r="O26" s="1"/>
  <c r="P26" s="1"/>
  <c r="Q26" s="1"/>
  <c r="R26" s="1"/>
  <c r="S26" s="1"/>
  <c r="I27"/>
  <c r="J27" s="1"/>
  <c r="K27" s="1"/>
  <c r="L27" s="1"/>
  <c r="M27" s="1"/>
  <c r="N27" s="1"/>
  <c r="O27" s="1"/>
  <c r="P27" s="1"/>
  <c r="Q27" s="1"/>
  <c r="R27" s="1"/>
  <c r="S27" s="1"/>
  <c r="I28"/>
  <c r="J28" s="1"/>
  <c r="K28" s="1"/>
  <c r="L28" s="1"/>
  <c r="M28" s="1"/>
  <c r="N28" s="1"/>
  <c r="O28" s="1"/>
  <c r="P28" s="1"/>
  <c r="Q28" s="1"/>
  <c r="R28" s="1"/>
  <c r="S28" s="1"/>
  <c r="I29"/>
  <c r="J29" s="1"/>
  <c r="K29" s="1"/>
  <c r="L29" s="1"/>
  <c r="M29" s="1"/>
  <c r="N29" s="1"/>
  <c r="O29" s="1"/>
  <c r="P29" s="1"/>
  <c r="Q29" s="1"/>
  <c r="R29" s="1"/>
  <c r="S29" s="1"/>
  <c r="I30"/>
  <c r="J30" s="1"/>
  <c r="K30" s="1"/>
  <c r="L30" s="1"/>
  <c r="M30" s="1"/>
  <c r="N30" s="1"/>
  <c r="O30" s="1"/>
  <c r="P30" s="1"/>
  <c r="Q30" s="1"/>
  <c r="R30" s="1"/>
  <c r="S30" s="1"/>
  <c r="I31"/>
  <c r="J31" s="1"/>
  <c r="K31" s="1"/>
  <c r="L31" s="1"/>
  <c r="M31" s="1"/>
  <c r="N31" s="1"/>
  <c r="O31" s="1"/>
  <c r="P31" s="1"/>
  <c r="Q31" s="1"/>
  <c r="R31" s="1"/>
  <c r="S31" s="1"/>
  <c r="I32"/>
  <c r="J32"/>
  <c r="K32" s="1"/>
  <c r="L32" s="1"/>
  <c r="M32" s="1"/>
  <c r="N32" s="1"/>
  <c r="O32" s="1"/>
  <c r="P32" s="1"/>
  <c r="Q32" s="1"/>
  <c r="R32" s="1"/>
  <c r="S32" s="1"/>
  <c r="I33"/>
  <c r="J33"/>
  <c r="K33" s="1"/>
  <c r="L33" s="1"/>
  <c r="M33" s="1"/>
  <c r="N33" s="1"/>
  <c r="O33" s="1"/>
  <c r="P33" s="1"/>
  <c r="Q33" s="1"/>
  <c r="R33" s="1"/>
  <c r="S33" s="1"/>
  <c r="I34"/>
  <c r="J34" s="1"/>
  <c r="K34" s="1"/>
  <c r="L34" s="1"/>
  <c r="M34" s="1"/>
  <c r="N34" s="1"/>
  <c r="O34" s="1"/>
  <c r="P34" s="1"/>
  <c r="Q34" s="1"/>
  <c r="R34" s="1"/>
  <c r="S34" s="1"/>
  <c r="I35"/>
  <c r="J35" s="1"/>
  <c r="K35" s="1"/>
  <c r="L35" s="1"/>
  <c r="M35" s="1"/>
  <c r="N35" s="1"/>
  <c r="O35" s="1"/>
  <c r="P35" s="1"/>
  <c r="Q35" s="1"/>
  <c r="R35" s="1"/>
  <c r="S35" s="1"/>
  <c r="I36"/>
  <c r="J36" s="1"/>
  <c r="K36" s="1"/>
  <c r="L36" s="1"/>
  <c r="M36" s="1"/>
  <c r="N36" s="1"/>
  <c r="O36" s="1"/>
  <c r="P36" s="1"/>
  <c r="Q36" s="1"/>
  <c r="R36" s="1"/>
  <c r="S36" s="1"/>
  <c r="I37"/>
  <c r="J37" s="1"/>
  <c r="K37" s="1"/>
  <c r="L37" s="1"/>
  <c r="M37" s="1"/>
  <c r="N37" s="1"/>
  <c r="O37" s="1"/>
  <c r="P37" s="1"/>
  <c r="Q37" s="1"/>
  <c r="R37" s="1"/>
  <c r="S37" s="1"/>
  <c r="I38"/>
  <c r="J38" s="1"/>
  <c r="K38" s="1"/>
  <c r="L38" s="1"/>
  <c r="M38" s="1"/>
  <c r="N38" s="1"/>
  <c r="O38" s="1"/>
  <c r="P38" s="1"/>
  <c r="Q38" s="1"/>
  <c r="R38" s="1"/>
  <c r="S38" s="1"/>
  <c r="I39"/>
  <c r="J39" s="1"/>
  <c r="K39" s="1"/>
  <c r="L39" s="1"/>
  <c r="M39" s="1"/>
  <c r="N39" s="1"/>
  <c r="O39" s="1"/>
  <c r="P39" s="1"/>
  <c r="Q39" s="1"/>
  <c r="R39" s="1"/>
  <c r="S39" s="1"/>
  <c r="I40"/>
  <c r="J40"/>
  <c r="K40" s="1"/>
  <c r="L40" s="1"/>
  <c r="M40" s="1"/>
  <c r="N40" s="1"/>
  <c r="O40" s="1"/>
  <c r="P40" s="1"/>
  <c r="Q40" s="1"/>
  <c r="R40" s="1"/>
  <c r="S40" s="1"/>
  <c r="I41"/>
  <c r="J41"/>
  <c r="K41" s="1"/>
  <c r="L41" s="1"/>
  <c r="M41" s="1"/>
  <c r="N41" s="1"/>
  <c r="O41" s="1"/>
  <c r="P41" s="1"/>
  <c r="Q41" s="1"/>
  <c r="R41" s="1"/>
  <c r="S41" s="1"/>
  <c r="I42"/>
  <c r="J42" s="1"/>
  <c r="K42" s="1"/>
  <c r="L42" s="1"/>
  <c r="M42" s="1"/>
  <c r="N42" s="1"/>
  <c r="O42" s="1"/>
  <c r="P42" s="1"/>
  <c r="Q42" s="1"/>
  <c r="R42" s="1"/>
  <c r="S42" s="1"/>
  <c r="I43"/>
  <c r="J43" s="1"/>
  <c r="K43" s="1"/>
  <c r="L43" s="1"/>
  <c r="M43" s="1"/>
  <c r="N43" s="1"/>
  <c r="O43" s="1"/>
  <c r="P43" s="1"/>
  <c r="Q43" s="1"/>
  <c r="R43" s="1"/>
  <c r="S43" s="1"/>
  <c r="I44"/>
  <c r="J44" s="1"/>
  <c r="K44" s="1"/>
  <c r="L44" s="1"/>
  <c r="M44" s="1"/>
  <c r="N44" s="1"/>
  <c r="O44" s="1"/>
  <c r="P44" s="1"/>
  <c r="Q44" s="1"/>
  <c r="R44" s="1"/>
  <c r="S44" s="1"/>
  <c r="I45"/>
  <c r="J45" s="1"/>
  <c r="K45" s="1"/>
  <c r="L45" s="1"/>
  <c r="M45" s="1"/>
  <c r="N45" s="1"/>
  <c r="O45" s="1"/>
  <c r="P45" s="1"/>
  <c r="Q45" s="1"/>
  <c r="R45" s="1"/>
  <c r="S45" s="1"/>
  <c r="I46"/>
  <c r="J46" s="1"/>
  <c r="K46" s="1"/>
  <c r="L46" s="1"/>
  <c r="M46" s="1"/>
  <c r="N46" s="1"/>
  <c r="O46" s="1"/>
  <c r="P46" s="1"/>
  <c r="Q46" s="1"/>
  <c r="R46" s="1"/>
  <c r="S46" s="1"/>
  <c r="I47"/>
  <c r="J47" s="1"/>
  <c r="K47" s="1"/>
  <c r="L47" s="1"/>
  <c r="M47" s="1"/>
  <c r="N47" s="1"/>
  <c r="O47" s="1"/>
  <c r="P47" s="1"/>
  <c r="Q47" s="1"/>
  <c r="R47" s="1"/>
  <c r="S47" s="1"/>
  <c r="I48"/>
  <c r="J48"/>
  <c r="K48" s="1"/>
  <c r="L48" s="1"/>
  <c r="M48" s="1"/>
  <c r="N48" s="1"/>
  <c r="O48" s="1"/>
  <c r="P48" s="1"/>
  <c r="Q48" s="1"/>
  <c r="R48" s="1"/>
  <c r="S48" s="1"/>
  <c r="I49"/>
  <c r="J49"/>
  <c r="K49" s="1"/>
  <c r="L49" s="1"/>
  <c r="M49" s="1"/>
  <c r="N49" s="1"/>
  <c r="O49" s="1"/>
  <c r="P49" s="1"/>
  <c r="Q49" s="1"/>
  <c r="R49" s="1"/>
  <c r="S49" s="1"/>
  <c r="I50"/>
  <c r="J50" s="1"/>
  <c r="K50" s="1"/>
  <c r="L50" s="1"/>
  <c r="M50" s="1"/>
  <c r="N50" s="1"/>
  <c r="O50" s="1"/>
  <c r="P50" s="1"/>
  <c r="Q50" s="1"/>
  <c r="R50" s="1"/>
  <c r="S50" s="1"/>
  <c r="I51"/>
  <c r="J51" s="1"/>
  <c r="K51" s="1"/>
  <c r="L51" s="1"/>
  <c r="M51" s="1"/>
  <c r="N51" s="1"/>
  <c r="O51" s="1"/>
  <c r="P51" s="1"/>
  <c r="Q51" s="1"/>
  <c r="R51" s="1"/>
  <c r="S51" s="1"/>
  <c r="J2"/>
  <c r="K2" s="1"/>
  <c r="L2" s="1"/>
  <c r="M2" s="1"/>
  <c r="N2" s="1"/>
  <c r="O2" s="1"/>
  <c r="P2" s="1"/>
  <c r="Q2" s="1"/>
  <c r="R2" s="1"/>
  <c r="S2" s="1"/>
  <c r="I2"/>
  <c r="U51"/>
  <c r="H51"/>
  <c r="G51"/>
  <c r="V51" s="1"/>
  <c r="F51"/>
  <c r="U50"/>
  <c r="H50"/>
  <c r="V50" s="1"/>
  <c r="G50"/>
  <c r="F50"/>
  <c r="V49"/>
  <c r="U49"/>
  <c r="H49"/>
  <c r="G49"/>
  <c r="F49"/>
  <c r="U48"/>
  <c r="H48"/>
  <c r="V48" s="1"/>
  <c r="G48"/>
  <c r="F48"/>
  <c r="U47"/>
  <c r="H47"/>
  <c r="G47"/>
  <c r="F47"/>
  <c r="U46"/>
  <c r="H46"/>
  <c r="V46" s="1"/>
  <c r="G46"/>
  <c r="F46"/>
  <c r="V45"/>
  <c r="U45"/>
  <c r="H45"/>
  <c r="G45"/>
  <c r="F45"/>
  <c r="U44"/>
  <c r="H44"/>
  <c r="V44" s="1"/>
  <c r="G44"/>
  <c r="F44"/>
  <c r="U43"/>
  <c r="H43"/>
  <c r="G43"/>
  <c r="F43"/>
  <c r="U42"/>
  <c r="H42"/>
  <c r="V42" s="1"/>
  <c r="G42"/>
  <c r="F42"/>
  <c r="V41"/>
  <c r="U41"/>
  <c r="H41"/>
  <c r="G41"/>
  <c r="F41"/>
  <c r="U40"/>
  <c r="H40"/>
  <c r="V40" s="1"/>
  <c r="G40"/>
  <c r="F40"/>
  <c r="U39"/>
  <c r="H39"/>
  <c r="G39"/>
  <c r="F39"/>
  <c r="U38"/>
  <c r="H38"/>
  <c r="V38" s="1"/>
  <c r="G38"/>
  <c r="F38"/>
  <c r="V37"/>
  <c r="U37"/>
  <c r="H37"/>
  <c r="G37"/>
  <c r="F37"/>
  <c r="U36"/>
  <c r="H36"/>
  <c r="V36" s="1"/>
  <c r="G36"/>
  <c r="F36"/>
  <c r="U35"/>
  <c r="H35"/>
  <c r="G35"/>
  <c r="F35"/>
  <c r="U34"/>
  <c r="H34"/>
  <c r="V34" s="1"/>
  <c r="G34"/>
  <c r="F34"/>
  <c r="V33"/>
  <c r="U33"/>
  <c r="H33"/>
  <c r="G33"/>
  <c r="F33"/>
  <c r="U32"/>
  <c r="H32"/>
  <c r="V32" s="1"/>
  <c r="G32"/>
  <c r="F32"/>
  <c r="U31"/>
  <c r="H31"/>
  <c r="G31"/>
  <c r="F31"/>
  <c r="U30"/>
  <c r="H30"/>
  <c r="V30" s="1"/>
  <c r="G30"/>
  <c r="F30"/>
  <c r="V29"/>
  <c r="U29"/>
  <c r="H29"/>
  <c r="G29"/>
  <c r="F29"/>
  <c r="U28"/>
  <c r="H28"/>
  <c r="V28" s="1"/>
  <c r="G28"/>
  <c r="F28"/>
  <c r="U27"/>
  <c r="H27"/>
  <c r="G27"/>
  <c r="F27"/>
  <c r="U26"/>
  <c r="H26"/>
  <c r="V26" s="1"/>
  <c r="G26"/>
  <c r="F26"/>
  <c r="V25"/>
  <c r="U25"/>
  <c r="H25"/>
  <c r="G25"/>
  <c r="F25"/>
  <c r="U24"/>
  <c r="H24"/>
  <c r="V24" s="1"/>
  <c r="G24"/>
  <c r="F24"/>
  <c r="U23"/>
  <c r="H23"/>
  <c r="G23"/>
  <c r="F23"/>
  <c r="U22"/>
  <c r="H22"/>
  <c r="V22" s="1"/>
  <c r="G22"/>
  <c r="F22"/>
  <c r="V21"/>
  <c r="U21"/>
  <c r="H21"/>
  <c r="G21"/>
  <c r="F21"/>
  <c r="U20"/>
  <c r="H20"/>
  <c r="V20" s="1"/>
  <c r="G20"/>
  <c r="F20"/>
  <c r="U19"/>
  <c r="H19"/>
  <c r="G19"/>
  <c r="F19"/>
  <c r="U18"/>
  <c r="H18"/>
  <c r="V18" s="1"/>
  <c r="G18"/>
  <c r="F18"/>
  <c r="V17"/>
  <c r="U17"/>
  <c r="H17"/>
  <c r="G17"/>
  <c r="F17"/>
  <c r="U16"/>
  <c r="H16"/>
  <c r="V16" s="1"/>
  <c r="G16"/>
  <c r="F16"/>
  <c r="U15"/>
  <c r="H15"/>
  <c r="G15"/>
  <c r="F15"/>
  <c r="U14"/>
  <c r="H14"/>
  <c r="V14" s="1"/>
  <c r="G14"/>
  <c r="F14"/>
  <c r="V13"/>
  <c r="U13"/>
  <c r="H13"/>
  <c r="G13"/>
  <c r="F13"/>
  <c r="U12"/>
  <c r="H12"/>
  <c r="V12" s="1"/>
  <c r="G12"/>
  <c r="F12"/>
  <c r="U11"/>
  <c r="H11"/>
  <c r="G11"/>
  <c r="F11"/>
  <c r="U10"/>
  <c r="H10"/>
  <c r="V10" s="1"/>
  <c r="G10"/>
  <c r="F10"/>
  <c r="V9"/>
  <c r="U9"/>
  <c r="H9"/>
  <c r="G9"/>
  <c r="F9"/>
  <c r="U8"/>
  <c r="H8"/>
  <c r="V8" s="1"/>
  <c r="G8"/>
  <c r="F8"/>
  <c r="U7"/>
  <c r="H7"/>
  <c r="G7"/>
  <c r="F7"/>
  <c r="U6"/>
  <c r="H6"/>
  <c r="V6" s="1"/>
  <c r="G6"/>
  <c r="F6"/>
  <c r="V5"/>
  <c r="U5"/>
  <c r="H5"/>
  <c r="G5"/>
  <c r="F5"/>
  <c r="U4"/>
  <c r="H4"/>
  <c r="V4" s="1"/>
  <c r="G4"/>
  <c r="F4"/>
  <c r="U3"/>
  <c r="H3"/>
  <c r="G3"/>
  <c r="F3"/>
  <c r="U2"/>
  <c r="H2"/>
  <c r="V2" s="1"/>
  <c r="G2"/>
  <c r="F2"/>
  <c r="J3" i="1"/>
  <c r="J5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3"/>
  <c r="H53"/>
  <c r="I5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3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3"/>
  <c r="K4"/>
  <c r="K5"/>
  <c r="F53"/>
  <c r="E53"/>
  <c r="D53"/>
  <c r="C5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T52" i="2" l="1"/>
  <c r="S52"/>
  <c r="V3"/>
  <c r="V7"/>
  <c r="V11"/>
  <c r="V15"/>
  <c r="V19"/>
  <c r="V23"/>
  <c r="V27"/>
  <c r="V31"/>
  <c r="V35"/>
  <c r="V39"/>
  <c r="V43"/>
  <c r="V47"/>
  <c r="J53" i="1"/>
</calcChain>
</file>

<file path=xl/connections.xml><?xml version="1.0" encoding="utf-8"?>
<connections xmlns="http://schemas.openxmlformats.org/spreadsheetml/2006/main">
  <connection id="1" name="dane" type="6" refreshedVersion="3" background="1">
    <textPr codePage="852" sourceFile="E:\Git\Excel\2015_matura\dane.txt" decimal="," thousands=" " delimiter=";">
      <textFields count="5">
        <textField/>
        <textField/>
        <textField/>
        <textField/>
        <textField/>
      </textFields>
    </textPr>
  </connection>
  <connection id="2" name="dane1" type="6" refreshedVersion="3" background="1" saveData="1">
    <textPr codePage="852" sourceFile="E:\Git\Excel\2015_matura\dane.txt" decimal="," thousands=" " tab="0" semicolon="1">
      <textFields count="5">
        <textField/>
        <textField/>
        <textField/>
        <textField/>
        <textField/>
      </textFields>
    </textPr>
  </connection>
  <connection id="3" name="dane11" type="6" refreshedVersion="3" background="1" saveData="1">
    <textPr codePage="852" sourceFile="E:\Git\Excel\2015_matura\dane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<sst xmlns="http://schemas.openxmlformats.org/spreadsheetml/2006/main" count="191" uniqueCount="72">
  <si>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</si>
  <si>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</si>
  <si>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</si>
  <si>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</si>
  <si>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</si>
  <si>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</si>
  <si>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</si>
  <si>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</si>
  <si>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</si>
  <si>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</si>
  <si>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</si>
  <si>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</si>
  <si>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</si>
  <si>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</si>
  <si>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</si>
  <si>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</si>
  <si>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</si>
  <si>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</si>
  <si>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</si>
  <si>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</si>
  <si>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</si>
  <si>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</si>
  <si>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</si>
  <si>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</si>
  <si>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</si>
  <si>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</si>
  <si>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</si>
  <si>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</si>
  <si>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</si>
  <si>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</si>
  <si>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</si>
  <si>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</si>
  <si>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</si>
  <si>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</si>
  <si>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</si>
  <si>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</si>
  <si>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</si>
  <si>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</si>
  <si>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</si>
  <si>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</si>
  <si>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</si>
  <si>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</si>
  <si>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</si>
  <si>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</si>
  <si>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</si>
  <si>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</si>
  <si>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</si>
  <si>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</si>
  <si>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</si>
  <si>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</si>
  <si>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Nazwa</t>
  </si>
  <si>
    <t>Ilosc kobiet w 2013</t>
  </si>
  <si>
    <t>Ilosc mezczyzn w 2013</t>
  </si>
  <si>
    <t>Ilosc kobiet w 2014</t>
  </si>
  <si>
    <t>Ilosc mezczyzn w 2014</t>
  </si>
  <si>
    <t>Region</t>
  </si>
  <si>
    <t>A</t>
  </si>
  <si>
    <t>B</t>
  </si>
  <si>
    <t>C</t>
  </si>
  <si>
    <t>D</t>
  </si>
  <si>
    <t>Populacja w 2013</t>
  </si>
  <si>
    <t>Etykiety wierszy</t>
  </si>
  <si>
    <t>Suma końcowa</t>
  </si>
  <si>
    <t xml:space="preserve">SUMA: </t>
  </si>
  <si>
    <t>Zadanie 2</t>
  </si>
  <si>
    <t>Suma z Zadanie 2</t>
  </si>
  <si>
    <t>Tempo wzrostu</t>
  </si>
  <si>
    <t>Populacja w 2014</t>
  </si>
  <si>
    <t>Populacja w 2025</t>
  </si>
  <si>
    <t>Suma</t>
  </si>
  <si>
    <t>Suma z 2025</t>
  </si>
  <si>
    <t>Czy przeludnione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</si>
</sst>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[rozwiazanie.xlsx]Arkusz1!Tabela przestawna2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Ludność</a:t>
            </a:r>
            <a:r>
              <a:rPr lang="pl-PL" baseline="0"/>
              <a:t> regionów w 2013 r.</a:t>
            </a:r>
            <a:endParaRPr lang="pl-PL"/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Arkusz1!$P$3</c:f>
              <c:strCache>
                <c:ptCount val="1"/>
                <c:pt idx="0">
                  <c:v>Suma</c:v>
                </c:pt>
              </c:strCache>
            </c:strRef>
          </c:tx>
          <c:cat>
            <c:strRef>
              <c:f>Arkusz1!$O$4:$O$8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Arkusz1!$P$4:$P$8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33718185</c:v>
                </c:pt>
              </c:numCache>
            </c:numRef>
          </c:val>
        </c:ser>
        <c:axId val="179747456"/>
        <c:axId val="180564352"/>
      </c:barChart>
      <c:catAx>
        <c:axId val="179747456"/>
        <c:scaling>
          <c:orientation val="minMax"/>
        </c:scaling>
        <c:axPos val="b"/>
        <c:tickLblPos val="nextTo"/>
        <c:crossAx val="180564352"/>
        <c:crosses val="autoZero"/>
        <c:auto val="1"/>
        <c:lblAlgn val="ctr"/>
        <c:lblOffset val="100"/>
      </c:catAx>
      <c:valAx>
        <c:axId val="180564352"/>
        <c:scaling>
          <c:orientation val="minMax"/>
        </c:scaling>
        <c:axPos val="l"/>
        <c:majorGridlines/>
        <c:numFmt formatCode="General" sourceLinked="1"/>
        <c:tickLblPos val="nextTo"/>
        <c:crossAx val="179747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9</xdr:row>
      <xdr:rowOff>19050</xdr:rowOff>
    </xdr:from>
    <xdr:to>
      <xdr:col>19</xdr:col>
      <xdr:colOff>238125</xdr:colOff>
      <xdr:row>24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iwier Gębczyński" refreshedDate="44585.794074999998" createdVersion="3" refreshedVersion="3" minRefreshableVersion="3" recordCount="49">
  <cacheSource type="worksheet">
    <worksheetSource ref="G3:H52" sheet="Arkusz1"/>
  </cacheSource>
  <cacheFields count="2">
    <cacheField name="D" numFmtId="0">
      <sharedItems count="4">
        <s v="D"/>
        <s v="C"/>
        <s v="A"/>
        <s v="B"/>
      </sharedItems>
    </cacheField>
    <cacheField name="2812202" numFmtId="0">
      <sharedItems containsSemiMixedTypes="0" containsString="0" containsNumber="1" containsInteger="1" minValue="158033" maxValue="768997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liwier Gębczyński" refreshedDate="44609.88982488426" createdVersion="3" refreshedVersion="3" minRefreshableVersion="3" recordCount="50">
  <cacheSource type="worksheet">
    <worksheetSource ref="B2:K52" sheet="Arkusz1"/>
  </cacheSource>
  <cacheFields count="8">
    <cacheField name="Nazwa" numFmtId="0">
      <sharedItems/>
    </cacheField>
    <cacheField name="Ilosc kobiet w 2013" numFmtId="0">
      <sharedItems containsSemiMixedTypes="0" containsString="0" containsNumber="1" containsInteger="1" minValue="76648" maxValue="3997724"/>
    </cacheField>
    <cacheField name="Ilosc mezczyzn w 2013" numFmtId="0">
      <sharedItems containsSemiMixedTypes="0" containsString="0" containsNumber="1" containsInteger="1" minValue="81385" maxValue="3848394"/>
    </cacheField>
    <cacheField name="Ilosc kobiet w 2014" numFmtId="0">
      <sharedItems containsSemiMixedTypes="0" containsString="0" containsNumber="1" containsInteger="1" minValue="15339" maxValue="4339393"/>
    </cacheField>
    <cacheField name="Ilosc mezczyzn w 2014" numFmtId="0">
      <sharedItems containsSemiMixedTypes="0" containsString="0" containsNumber="1" containsInteger="1" minValue="14652" maxValue="4639643"/>
    </cacheField>
    <cacheField name="Region" numFmtId="0">
      <sharedItems count="4">
        <s v="D"/>
        <s v="C"/>
        <s v="A"/>
        <s v="B"/>
      </sharedItems>
    </cacheField>
    <cacheField name="Populacja w 2013" numFmtId="0">
      <sharedItems containsSemiMixedTypes="0" containsString="0" containsNumber="1" containsInteger="1" minValue="158033" maxValue="7689971"/>
    </cacheField>
    <cacheField name="Zadanie 2" numFmtId="0">
      <sharedItems containsSemiMixedTypes="0" containsString="0" containsNumber="1" containsInteger="1" minValue="0" maxValue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Oliwier Gębczyński" refreshedDate="44610.508606365744" createdVersion="3" refreshedVersion="3" minRefreshableVersion="3" recordCount="50">
  <cacheSource type="worksheet">
    <worksheetSource ref="A1:S51" sheet="Arkusz2"/>
  </cacheSource>
  <cacheFields count="19">
    <cacheField name="Nazwa" numFmtId="0">
      <sharedItems count="50">
        <s v="w01D"/>
        <s v="w02D"/>
        <s v="w03C"/>
        <s v="w04D"/>
        <s v="w05A"/>
        <s v="w06D"/>
        <s v="w07B"/>
        <s v="w08A"/>
        <s v="w09C"/>
        <s v="w10C"/>
        <s v="w11D"/>
        <s v="w12C"/>
        <s v="w13A"/>
        <s v="w14A"/>
        <s v="w15A"/>
        <s v="w16C"/>
        <s v="w17A"/>
        <s v="w18D"/>
        <s v="w19C"/>
        <s v="w20C"/>
        <s v="w21A"/>
        <s v="w22B"/>
        <s v="w23B"/>
        <s v="w24C"/>
        <s v="w25B"/>
        <s v="w26C"/>
        <s v="w27C"/>
        <s v="w28D"/>
        <s v="w29A"/>
        <s v="w30C"/>
        <s v="w31C"/>
        <s v="w32D"/>
        <s v="w33B"/>
        <s v="w34C"/>
        <s v="w35C"/>
        <s v="w36B"/>
        <s v="w37A"/>
        <s v="w38B"/>
        <s v="w39D"/>
        <s v="w40A"/>
        <s v="w41D"/>
        <s v="w42B"/>
        <s v="w43D"/>
        <s v="w44C"/>
        <s v="w45B"/>
        <s v="w46C"/>
        <s v="w47B"/>
        <s v="w48C"/>
        <s v="w49C"/>
        <s v="w50B"/>
      </sharedItems>
    </cacheField>
    <cacheField name="Ilosc kobiet w 2013" numFmtId="0">
      <sharedItems containsSemiMixedTypes="0" containsString="0" containsNumber="1" containsInteger="1" minValue="76648" maxValue="3997724"/>
    </cacheField>
    <cacheField name="Ilosc mezczyzn w 2013" numFmtId="0">
      <sharedItems containsSemiMixedTypes="0" containsString="0" containsNumber="1" containsInteger="1" minValue="81385" maxValue="3848394"/>
    </cacheField>
    <cacheField name="Ilosc kobiet w 2014" numFmtId="0">
      <sharedItems containsSemiMixedTypes="0" containsString="0" containsNumber="1" containsInteger="1" minValue="15339" maxValue="4339393"/>
    </cacheField>
    <cacheField name="Ilosc mezczyzn w 2014" numFmtId="0">
      <sharedItems containsSemiMixedTypes="0" containsString="0" containsNumber="1" containsInteger="1" minValue="14652" maxValue="4639643"/>
    </cacheField>
    <cacheField name="Region" numFmtId="0">
      <sharedItems/>
    </cacheField>
    <cacheField name="Populacja w 2013" numFmtId="0">
      <sharedItems containsSemiMixedTypes="0" containsString="0" containsNumber="1" containsInteger="1" minValue="158033" maxValue="7689971"/>
    </cacheField>
    <cacheField name="Populacja w 2014" numFmtId="0">
      <sharedItems containsSemiMixedTypes="0" containsString="0" containsNumber="1" containsInteger="1" minValue="29991" maxValue="8979036"/>
    </cacheField>
    <cacheField name="2015" numFmtId="0">
      <sharedItems containsSemiMixedTypes="0" containsString="0" containsNumber="1" containsInteger="1" minValue="206" maxValue="10485718"/>
    </cacheField>
    <cacheField name="2016" numFmtId="0">
      <sharedItems containsSemiMixedTypes="0" containsString="0" containsNumber="1" containsInteger="1" minValue="1" maxValue="12245221"/>
    </cacheField>
    <cacheField name="2017" numFmtId="0">
      <sharedItems containsSemiMixedTypes="0" containsString="0" containsNumber="1" containsInteger="1" minValue="0" maxValue="14299969"/>
    </cacheField>
    <cacheField name="2018" numFmtId="0">
      <sharedItems containsSemiMixedTypes="0" containsString="0" containsNumber="1" containsInteger="1" minValue="0" maxValue="16699503"/>
    </cacheField>
    <cacheField name="2019" numFmtId="0">
      <sharedItems containsSemiMixedTypes="0" containsString="0" containsNumber="1" containsInteger="1" minValue="0" maxValue="16699503"/>
    </cacheField>
    <cacheField name="2020" numFmtId="0">
      <sharedItems containsSemiMixedTypes="0" containsString="0" containsNumber="1" containsInteger="1" minValue="0" maxValue="16699503"/>
    </cacheField>
    <cacheField name="2021" numFmtId="0">
      <sharedItems containsSemiMixedTypes="0" containsString="0" containsNumber="1" containsInteger="1" minValue="0" maxValue="16699503"/>
    </cacheField>
    <cacheField name="2022" numFmtId="0">
      <sharedItems containsSemiMixedTypes="0" containsString="0" containsNumber="1" containsInteger="1" minValue="0" maxValue="16699503"/>
    </cacheField>
    <cacheField name="2023" numFmtId="0">
      <sharedItems containsSemiMixedTypes="0" containsString="0" containsNumber="1" containsInteger="1" minValue="0" maxValue="16699503"/>
    </cacheField>
    <cacheField name="2024" numFmtId="0">
      <sharedItems containsSemiMixedTypes="0" containsString="0" containsNumber="1" containsInteger="1" minValue="0" maxValue="16699503"/>
    </cacheField>
    <cacheField name="2025" numFmtId="0">
      <sharedItems containsSemiMixedTypes="0" containsString="0" containsNumber="1" containsInteger="1" minValue="0" maxValue="1669950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n v="3353163"/>
  </r>
  <r>
    <x v="1"/>
    <n v="2443837"/>
  </r>
  <r>
    <x v="0"/>
    <n v="1975115"/>
  </r>
  <r>
    <x v="2"/>
    <n v="4664729"/>
  </r>
  <r>
    <x v="0"/>
    <n v="3698361"/>
  </r>
  <r>
    <x v="3"/>
    <n v="7689971"/>
  </r>
  <r>
    <x v="2"/>
    <n v="1335057"/>
  </r>
  <r>
    <x v="1"/>
    <n v="3291343"/>
  </r>
  <r>
    <x v="1"/>
    <n v="2339967"/>
  </r>
  <r>
    <x v="0"/>
    <n v="3983255"/>
  </r>
  <r>
    <x v="1"/>
    <n v="7688480"/>
  </r>
  <r>
    <x v="2"/>
    <n v="1960392"/>
  </r>
  <r>
    <x v="2"/>
    <n v="2177470"/>
  </r>
  <r>
    <x v="2"/>
    <n v="5134027"/>
  </r>
  <r>
    <x v="1"/>
    <n v="2728601"/>
  </r>
  <r>
    <x v="2"/>
    <n v="5009321"/>
  </r>
  <r>
    <x v="0"/>
    <n v="2729291"/>
  </r>
  <r>
    <x v="1"/>
    <n v="6175874"/>
  </r>
  <r>
    <x v="1"/>
    <n v="3008890"/>
  </r>
  <r>
    <x v="2"/>
    <n v="4752576"/>
  </r>
  <r>
    <x v="3"/>
    <n v="1434562"/>
  </r>
  <r>
    <x v="3"/>
    <n v="4505451"/>
  </r>
  <r>
    <x v="1"/>
    <n v="1327364"/>
  </r>
  <r>
    <x v="3"/>
    <n v="884947"/>
  </r>
  <r>
    <x v="1"/>
    <n v="2151563"/>
  </r>
  <r>
    <x v="1"/>
    <n v="4709695"/>
  </r>
  <r>
    <x v="0"/>
    <n v="5450595"/>
  </r>
  <r>
    <x v="2"/>
    <n v="3703941"/>
  </r>
  <r>
    <x v="1"/>
    <n v="5040530"/>
  </r>
  <r>
    <x v="1"/>
    <n v="3754769"/>
  </r>
  <r>
    <x v="0"/>
    <n v="2021024"/>
  </r>
  <r>
    <x v="3"/>
    <n v="5856254"/>
  </r>
  <r>
    <x v="1"/>
    <n v="158033"/>
  </r>
  <r>
    <x v="1"/>
    <n v="4984142"/>
  </r>
  <r>
    <x v="3"/>
    <n v="3653434"/>
  </r>
  <r>
    <x v="2"/>
    <n v="2921428"/>
  </r>
  <r>
    <x v="3"/>
    <n v="3286803"/>
  </r>
  <r>
    <x v="0"/>
    <n v="1063625"/>
  </r>
  <r>
    <x v="2"/>
    <n v="2270638"/>
  </r>
  <r>
    <x v="0"/>
    <n v="4318105"/>
  </r>
  <r>
    <x v="3"/>
    <n v="4544199"/>
  </r>
  <r>
    <x v="0"/>
    <n v="5125651"/>
  </r>
  <r>
    <x v="1"/>
    <n v="1673241"/>
  </r>
  <r>
    <x v="3"/>
    <n v="2257874"/>
  </r>
  <r>
    <x v="1"/>
    <n v="286380"/>
  </r>
  <r>
    <x v="3"/>
    <n v="2503710"/>
  </r>
  <r>
    <x v="1"/>
    <n v="5369399"/>
  </r>
  <r>
    <x v="1"/>
    <n v="516909"/>
  </r>
  <r>
    <x v="3"/>
    <n v="51194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s v="w01D"/>
    <n v="1415007"/>
    <n v="1397195"/>
    <n v="1499070"/>
    <n v="1481105"/>
    <x v="0"/>
    <n v="2812202"/>
    <n v="1"/>
  </r>
  <r>
    <s v="w02D"/>
    <n v="1711390"/>
    <n v="1641773"/>
    <n v="1522030"/>
    <n v="1618733"/>
    <x v="0"/>
    <n v="3353163"/>
    <n v="0"/>
  </r>
  <r>
    <s v="w03C"/>
    <n v="1165105"/>
    <n v="1278732"/>
    <n v="1299953"/>
    <n v="1191621"/>
    <x v="1"/>
    <n v="2443837"/>
    <n v="0"/>
  </r>
  <r>
    <s v="w04D"/>
    <n v="949065"/>
    <n v="1026050"/>
    <n v="688027"/>
    <n v="723233"/>
    <x v="0"/>
    <n v="1975115"/>
    <n v="0"/>
  </r>
  <r>
    <s v="w05A"/>
    <n v="2436107"/>
    <n v="2228622"/>
    <n v="1831600"/>
    <n v="1960624"/>
    <x v="2"/>
    <n v="4664729"/>
    <n v="0"/>
  </r>
  <r>
    <s v="w06D"/>
    <n v="1846928"/>
    <n v="1851433"/>
    <n v="2125113"/>
    <n v="2028635"/>
    <x v="0"/>
    <n v="3698361"/>
    <n v="1"/>
  </r>
  <r>
    <s v="w07B"/>
    <n v="3841577"/>
    <n v="3848394"/>
    <n v="3595975"/>
    <n v="3123039"/>
    <x v="3"/>
    <n v="7689971"/>
    <n v="0"/>
  </r>
  <r>
    <s v="w08A"/>
    <n v="679557"/>
    <n v="655500"/>
    <n v="1012012"/>
    <n v="1067022"/>
    <x v="2"/>
    <n v="1335057"/>
    <n v="1"/>
  </r>
  <r>
    <s v="w09C"/>
    <n v="1660998"/>
    <n v="1630345"/>
    <n v="1130119"/>
    <n v="1080238"/>
    <x v="1"/>
    <n v="3291343"/>
    <n v="0"/>
  </r>
  <r>
    <s v="w10C"/>
    <n v="1157622"/>
    <n v="1182345"/>
    <n v="830785"/>
    <n v="833779"/>
    <x v="1"/>
    <n v="2339967"/>
    <n v="0"/>
  </r>
  <r>
    <s v="w11D"/>
    <n v="1987047"/>
    <n v="1996208"/>
    <n v="2053892"/>
    <n v="1697247"/>
    <x v="0"/>
    <n v="3983255"/>
    <n v="0"/>
  </r>
  <r>
    <s v="w12C"/>
    <n v="3997724"/>
    <n v="3690756"/>
    <n v="4339393"/>
    <n v="4639643"/>
    <x v="1"/>
    <n v="7688480"/>
    <n v="1"/>
  </r>
  <r>
    <s v="w13A"/>
    <n v="996113"/>
    <n v="964279"/>
    <n v="1012487"/>
    <n v="1128940"/>
    <x v="2"/>
    <n v="1960392"/>
    <n v="1"/>
  </r>
  <r>
    <s v="w14A"/>
    <n v="1143634"/>
    <n v="1033836"/>
    <n v="909534"/>
    <n v="856349"/>
    <x v="2"/>
    <n v="2177470"/>
    <n v="0"/>
  </r>
  <r>
    <s v="w15A"/>
    <n v="2549276"/>
    <n v="2584751"/>
    <n v="2033079"/>
    <n v="2066918"/>
    <x v="2"/>
    <n v="5134027"/>
    <n v="0"/>
  </r>
  <r>
    <s v="w16C"/>
    <n v="1367212"/>
    <n v="1361389"/>
    <n v="1572320"/>
    <n v="1836258"/>
    <x v="1"/>
    <n v="2728601"/>
    <n v="1"/>
  </r>
  <r>
    <s v="w17A"/>
    <n v="2567464"/>
    <n v="2441857"/>
    <n v="1524132"/>
    <n v="1496810"/>
    <x v="2"/>
    <n v="5009321"/>
    <n v="0"/>
  </r>
  <r>
    <s v="w18D"/>
    <n v="1334060"/>
    <n v="1395231"/>
    <n v="578655"/>
    <n v="677663"/>
    <x v="0"/>
    <n v="2729291"/>
    <n v="0"/>
  </r>
  <r>
    <s v="w19C"/>
    <n v="2976209"/>
    <n v="3199665"/>
    <n v="1666477"/>
    <n v="1759240"/>
    <x v="1"/>
    <n v="6175874"/>
    <n v="0"/>
  </r>
  <r>
    <s v="w20C"/>
    <n v="1443351"/>
    <n v="1565539"/>
    <n v="1355276"/>
    <n v="1423414"/>
    <x v="1"/>
    <n v="3008890"/>
    <n v="0"/>
  </r>
  <r>
    <s v="w21A"/>
    <n v="2486640"/>
    <n v="2265936"/>
    <n v="297424"/>
    <n v="274759"/>
    <x v="2"/>
    <n v="4752576"/>
    <n v="0"/>
  </r>
  <r>
    <s v="w22B"/>
    <n v="685438"/>
    <n v="749124"/>
    <n v="2697677"/>
    <n v="2821550"/>
    <x v="3"/>
    <n v="1434562"/>
    <n v="1"/>
  </r>
  <r>
    <s v="w23B"/>
    <n v="2166753"/>
    <n v="2338698"/>
    <n v="1681433"/>
    <n v="1592443"/>
    <x v="3"/>
    <n v="4505451"/>
    <n v="0"/>
  </r>
  <r>
    <s v="w24C"/>
    <n v="643177"/>
    <n v="684187"/>
    <n v="796213"/>
    <n v="867904"/>
    <x v="1"/>
    <n v="1327364"/>
    <n v="1"/>
  </r>
  <r>
    <s v="w25B"/>
    <n v="450192"/>
    <n v="434755"/>
    <n v="1656446"/>
    <n v="1691000"/>
    <x v="3"/>
    <n v="884947"/>
    <n v="1"/>
  </r>
  <r>
    <s v="w26C"/>
    <n v="1037774"/>
    <n v="1113789"/>
    <n v="877464"/>
    <n v="990837"/>
    <x v="1"/>
    <n v="2151563"/>
    <n v="0"/>
  </r>
  <r>
    <s v="w27C"/>
    <n v="2351213"/>
    <n v="2358482"/>
    <n v="1098384"/>
    <n v="1121488"/>
    <x v="1"/>
    <n v="4709695"/>
    <n v="0"/>
  </r>
  <r>
    <s v="w28D"/>
    <n v="2613354"/>
    <n v="2837241"/>
    <n v="431144"/>
    <n v="434113"/>
    <x v="0"/>
    <n v="5450595"/>
    <n v="0"/>
  </r>
  <r>
    <s v="w29A"/>
    <n v="1859691"/>
    <n v="1844250"/>
    <n v="1460134"/>
    <n v="1585258"/>
    <x v="2"/>
    <n v="3703941"/>
    <n v="0"/>
  </r>
  <r>
    <s v="w30C"/>
    <n v="2478386"/>
    <n v="2562144"/>
    <n v="30035"/>
    <n v="29396"/>
    <x v="1"/>
    <n v="5040530"/>
    <n v="0"/>
  </r>
  <r>
    <s v="w31C"/>
    <n v="1938122"/>
    <n v="1816647"/>
    <n v="1602356"/>
    <n v="1875221"/>
    <x v="1"/>
    <n v="3754769"/>
    <n v="0"/>
  </r>
  <r>
    <s v="w32D"/>
    <n v="992523"/>
    <n v="1028501"/>
    <n v="1995446"/>
    <n v="1860524"/>
    <x v="0"/>
    <n v="2021024"/>
    <n v="1"/>
  </r>
  <r>
    <s v="w33B"/>
    <n v="2966291"/>
    <n v="2889963"/>
    <n v="462453"/>
    <n v="486354"/>
    <x v="3"/>
    <n v="5856254"/>
    <n v="0"/>
  </r>
  <r>
    <s v="w34C"/>
    <n v="76648"/>
    <n v="81385"/>
    <n v="1374708"/>
    <n v="1379567"/>
    <x v="1"/>
    <n v="158033"/>
    <n v="1"/>
  </r>
  <r>
    <s v="w35C"/>
    <n v="2574432"/>
    <n v="2409710"/>
    <n v="987486"/>
    <n v="999043"/>
    <x v="1"/>
    <n v="4984142"/>
    <n v="0"/>
  </r>
  <r>
    <s v="w36B"/>
    <n v="1778590"/>
    <n v="1874844"/>
    <n v="111191"/>
    <n v="117846"/>
    <x v="3"/>
    <n v="3653434"/>
    <n v="0"/>
  </r>
  <r>
    <s v="w37A"/>
    <n v="1506541"/>
    <n v="1414887"/>
    <n v="1216612"/>
    <n v="1166775"/>
    <x v="2"/>
    <n v="2921428"/>
    <n v="0"/>
  </r>
  <r>
    <s v="w38B"/>
    <n v="1598886"/>
    <n v="1687917"/>
    <n v="449788"/>
    <n v="427615"/>
    <x v="3"/>
    <n v="3286803"/>
    <n v="0"/>
  </r>
  <r>
    <s v="w39D"/>
    <n v="548989"/>
    <n v="514636"/>
    <n v="2770344"/>
    <n v="3187897"/>
    <x v="0"/>
    <n v="1063625"/>
    <n v="1"/>
  </r>
  <r>
    <s v="w40A"/>
    <n v="1175198"/>
    <n v="1095440"/>
    <n v="2657174"/>
    <n v="2491947"/>
    <x v="2"/>
    <n v="2270638"/>
    <n v="1"/>
  </r>
  <r>
    <s v="w41D"/>
    <n v="2115336"/>
    <n v="2202769"/>
    <n v="15339"/>
    <n v="14652"/>
    <x v="0"/>
    <n v="4318105"/>
    <n v="0"/>
  </r>
  <r>
    <s v="w42B"/>
    <n v="2346640"/>
    <n v="2197559"/>
    <n v="373470"/>
    <n v="353365"/>
    <x v="3"/>
    <n v="4544199"/>
    <n v="0"/>
  </r>
  <r>
    <s v="w43D"/>
    <n v="2548438"/>
    <n v="2577213"/>
    <n v="37986"/>
    <n v="37766"/>
    <x v="0"/>
    <n v="5125651"/>
    <n v="0"/>
  </r>
  <r>
    <s v="w44C"/>
    <n v="835495"/>
    <n v="837746"/>
    <n v="1106177"/>
    <n v="917781"/>
    <x v="1"/>
    <n v="1673241"/>
    <n v="1"/>
  </r>
  <r>
    <s v="w45B"/>
    <n v="1187448"/>
    <n v="1070426"/>
    <n v="1504608"/>
    <n v="1756990"/>
    <x v="3"/>
    <n v="2257874"/>
    <n v="1"/>
  </r>
  <r>
    <s v="w46C"/>
    <n v="140026"/>
    <n v="146354"/>
    <n v="2759991"/>
    <n v="2742120"/>
    <x v="1"/>
    <n v="286380"/>
    <n v="1"/>
  </r>
  <r>
    <s v="w47B"/>
    <n v="1198765"/>
    <n v="1304945"/>
    <n v="2786493"/>
    <n v="2602643"/>
    <x v="3"/>
    <n v="2503710"/>
    <n v="1"/>
  </r>
  <r>
    <s v="w48C"/>
    <n v="2619776"/>
    <n v="2749623"/>
    <n v="2888215"/>
    <n v="2800174"/>
    <x v="1"/>
    <n v="5369399"/>
    <n v="1"/>
  </r>
  <r>
    <s v="w49C"/>
    <n v="248398"/>
    <n v="268511"/>
    <n v="3110853"/>
    <n v="2986411"/>
    <x v="1"/>
    <n v="516909"/>
    <n v="1"/>
  </r>
  <r>
    <s v="w50B"/>
    <n v="2494207"/>
    <n v="2625207"/>
    <n v="1796293"/>
    <n v="1853602"/>
    <x v="3"/>
    <n v="5119414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0"/>
    <n v="1415007"/>
    <n v="1397195"/>
    <n v="1499070"/>
    <n v="1481105"/>
    <s v="D"/>
    <n v="2812202"/>
    <n v="2980175"/>
    <n v="3158091"/>
    <n v="3346629"/>
    <n v="3546422"/>
    <n v="3758143"/>
    <n v="3982504"/>
    <n v="4220259"/>
    <n v="4472208"/>
    <n v="4739198"/>
    <n v="5022128"/>
    <n v="5321949"/>
    <n v="5639669"/>
  </r>
  <r>
    <x v="1"/>
    <n v="1711390"/>
    <n v="1641773"/>
    <n v="1522030"/>
    <n v="1618733"/>
    <s v="D"/>
    <n v="3353163"/>
    <n v="3140763"/>
    <n v="2941638"/>
    <n v="2755138"/>
    <n v="2580462"/>
    <n v="2416860"/>
    <n v="2263631"/>
    <n v="2120116"/>
    <n v="1985700"/>
    <n v="1859806"/>
    <n v="1741894"/>
    <n v="1631457"/>
    <n v="1528022"/>
  </r>
  <r>
    <x v="2"/>
    <n v="1165105"/>
    <n v="1278732"/>
    <n v="1299953"/>
    <n v="1191621"/>
    <s v="C"/>
    <n v="2443837"/>
    <n v="2491574"/>
    <n v="2540159"/>
    <n v="2589692"/>
    <n v="2640190"/>
    <n v="2691673"/>
    <n v="2744160"/>
    <n v="2797671"/>
    <n v="2852225"/>
    <n v="2907843"/>
    <n v="2964545"/>
    <n v="3022353"/>
    <n v="3081288"/>
  </r>
  <r>
    <x v="3"/>
    <n v="949065"/>
    <n v="1026050"/>
    <n v="688027"/>
    <n v="723233"/>
    <s v="D"/>
    <n v="1975115"/>
    <n v="1411260"/>
    <n v="1008345"/>
    <n v="720462"/>
    <n v="514770"/>
    <n v="367803"/>
    <n v="262795"/>
    <n v="187767"/>
    <n v="134159"/>
    <n v="95856"/>
    <n v="68489"/>
    <n v="48935"/>
    <n v="34964"/>
  </r>
  <r>
    <x v="4"/>
    <n v="2436107"/>
    <n v="2228622"/>
    <n v="1831600"/>
    <n v="1960624"/>
    <s v="A"/>
    <n v="4664729"/>
    <n v="3792224"/>
    <n v="3082698"/>
    <n v="2505925"/>
    <n v="2037066"/>
    <n v="1655930"/>
    <n v="1346105"/>
    <n v="1094248"/>
    <n v="889514"/>
    <n v="723085"/>
    <n v="587795"/>
    <n v="477818"/>
    <n v="388418"/>
  </r>
  <r>
    <x v="5"/>
    <n v="1846928"/>
    <n v="1851433"/>
    <n v="2125113"/>
    <n v="2028635"/>
    <s v="D"/>
    <n v="3698361"/>
    <n v="4153748"/>
    <n v="4665074"/>
    <n v="5239344"/>
    <n v="5884307"/>
    <n v="6608665"/>
    <n v="7422191"/>
    <n v="7422191"/>
    <n v="7422191"/>
    <n v="7422191"/>
    <n v="7422191"/>
    <n v="7422191"/>
    <n v="7422191"/>
  </r>
  <r>
    <x v="6"/>
    <n v="3841577"/>
    <n v="3848394"/>
    <n v="3595975"/>
    <n v="3123039"/>
    <s v="B"/>
    <n v="7689971"/>
    <n v="6719014"/>
    <n v="5870402"/>
    <n v="5128970"/>
    <n v="4481181"/>
    <n v="3915207"/>
    <n v="3420716"/>
    <n v="2988679"/>
    <n v="2611208"/>
    <n v="2281412"/>
    <n v="1993269"/>
    <n v="1741519"/>
    <n v="1521565"/>
  </r>
  <r>
    <x v="7"/>
    <n v="679557"/>
    <n v="655500"/>
    <n v="1012012"/>
    <n v="1067022"/>
    <s v="A"/>
    <n v="1335057"/>
    <n v="2079034"/>
    <n v="3237471"/>
    <n v="3237471"/>
    <n v="3237471"/>
    <n v="3237471"/>
    <n v="3237471"/>
    <n v="3237471"/>
    <n v="3237471"/>
    <n v="3237471"/>
    <n v="3237471"/>
    <n v="3237471"/>
    <n v="3237471"/>
  </r>
  <r>
    <x v="8"/>
    <n v="1660998"/>
    <n v="1630345"/>
    <n v="1130119"/>
    <n v="1080238"/>
    <s v="C"/>
    <n v="3291343"/>
    <n v="2210357"/>
    <n v="1484254"/>
    <n v="996676"/>
    <n v="669267"/>
    <n v="449412"/>
    <n v="301780"/>
    <n v="202645"/>
    <n v="136076"/>
    <n v="91375"/>
    <n v="61358"/>
    <n v="41201"/>
    <n v="27666"/>
  </r>
  <r>
    <x v="9"/>
    <n v="1157622"/>
    <n v="1182345"/>
    <n v="830785"/>
    <n v="833779"/>
    <s v="C"/>
    <n v="2339967"/>
    <n v="1664564"/>
    <n v="1184004"/>
    <n v="842182"/>
    <n v="599044"/>
    <n v="426099"/>
    <n v="303084"/>
    <n v="215583"/>
    <n v="153344"/>
    <n v="109073"/>
    <n v="77583"/>
    <n v="55184"/>
    <n v="39252"/>
  </r>
  <r>
    <x v="10"/>
    <n v="1987047"/>
    <n v="1996208"/>
    <n v="2053892"/>
    <n v="1697247"/>
    <s v="D"/>
    <n v="3983255"/>
    <n v="3751139"/>
    <n v="3532447"/>
    <n v="3326505"/>
    <n v="3132569"/>
    <n v="2949940"/>
    <n v="2777958"/>
    <n v="2616003"/>
    <n v="2463490"/>
    <n v="2319868"/>
    <n v="2184619"/>
    <n v="2057255"/>
    <n v="1937317"/>
  </r>
  <r>
    <x v="11"/>
    <n v="3997724"/>
    <n v="3690756"/>
    <n v="4339393"/>
    <n v="4639643"/>
    <s v="C"/>
    <n v="7688480"/>
    <n v="8979036"/>
    <n v="10485718"/>
    <n v="12245221"/>
    <n v="14299969"/>
    <n v="16699503"/>
    <n v="16699503"/>
    <n v="16699503"/>
    <n v="16699503"/>
    <n v="16699503"/>
    <n v="16699503"/>
    <n v="16699503"/>
    <n v="16699503"/>
  </r>
  <r>
    <x v="12"/>
    <n v="996113"/>
    <n v="964279"/>
    <n v="1012487"/>
    <n v="1128940"/>
    <s v="A"/>
    <n v="1960392"/>
    <n v="2141427"/>
    <n v="2339080"/>
    <n v="2554977"/>
    <n v="2790801"/>
    <n v="3048391"/>
    <n v="3329757"/>
    <n v="3637093"/>
    <n v="3972796"/>
    <n v="3972796"/>
    <n v="3972796"/>
    <n v="3972796"/>
    <n v="3972796"/>
  </r>
  <r>
    <x v="13"/>
    <n v="1143634"/>
    <n v="1033836"/>
    <n v="909534"/>
    <n v="856349"/>
    <s v="A"/>
    <n v="2177470"/>
    <n v="1765883"/>
    <n v="1431954"/>
    <n v="1161171"/>
    <n v="941593"/>
    <n v="763537"/>
    <n v="619152"/>
    <n v="502070"/>
    <n v="407128"/>
    <n v="330140"/>
    <n v="267710"/>
    <n v="217086"/>
    <n v="176035"/>
  </r>
  <r>
    <x v="14"/>
    <n v="2549276"/>
    <n v="2584751"/>
    <n v="2033079"/>
    <n v="2066918"/>
    <s v="A"/>
    <n v="5134027"/>
    <n v="4099997"/>
    <n v="3273847"/>
    <n v="2614166"/>
    <n v="2087411"/>
    <n v="1666797"/>
    <n v="1330937"/>
    <n v="1062753"/>
    <n v="848608"/>
    <n v="677613"/>
    <n v="541073"/>
    <n v="432046"/>
    <n v="344988"/>
  </r>
  <r>
    <x v="15"/>
    <n v="1367212"/>
    <n v="1361389"/>
    <n v="1572320"/>
    <n v="1836258"/>
    <s v="C"/>
    <n v="2728601"/>
    <n v="3408578"/>
    <n v="4257995"/>
    <n v="5319087"/>
    <n v="6644603"/>
    <n v="6644603"/>
    <n v="6644603"/>
    <n v="6644603"/>
    <n v="6644603"/>
    <n v="6644603"/>
    <n v="6644603"/>
    <n v="6644603"/>
    <n v="6644603"/>
  </r>
  <r>
    <x v="16"/>
    <n v="2567464"/>
    <n v="2441857"/>
    <n v="1524132"/>
    <n v="1496810"/>
    <s v="A"/>
    <n v="5009321"/>
    <n v="3020942"/>
    <n v="1821628"/>
    <n v="1098441"/>
    <n v="662359"/>
    <n v="399402"/>
    <n v="240839"/>
    <n v="145225"/>
    <n v="87570"/>
    <n v="52804"/>
    <n v="31840"/>
    <n v="19199"/>
    <n v="11576"/>
  </r>
  <r>
    <x v="17"/>
    <n v="1334060"/>
    <n v="1395231"/>
    <n v="578655"/>
    <n v="677663"/>
    <s v="D"/>
    <n v="2729291"/>
    <n v="1256318"/>
    <n v="578283"/>
    <n v="266183"/>
    <n v="122524"/>
    <n v="56397"/>
    <n v="25959"/>
    <n v="11948"/>
    <n v="5499"/>
    <n v="2531"/>
    <n v="1165"/>
    <n v="536"/>
    <n v="246"/>
  </r>
  <r>
    <x v="18"/>
    <n v="2976209"/>
    <n v="3199665"/>
    <n v="1666477"/>
    <n v="1759240"/>
    <s v="C"/>
    <n v="6175874"/>
    <n v="3425717"/>
    <n v="1899902"/>
    <n v="1053685"/>
    <n v="584373"/>
    <n v="324093"/>
    <n v="179741"/>
    <n v="99684"/>
    <n v="55284"/>
    <n v="30660"/>
    <n v="17004"/>
    <n v="9430"/>
    <n v="5229"/>
  </r>
  <r>
    <x v="19"/>
    <n v="1443351"/>
    <n v="1565539"/>
    <n v="1355276"/>
    <n v="1423414"/>
    <s v="C"/>
    <n v="3008890"/>
    <n v="2778690"/>
    <n v="2565842"/>
    <n v="2369298"/>
    <n v="2187809"/>
    <n v="2020222"/>
    <n v="1865472"/>
    <n v="1722576"/>
    <n v="1590626"/>
    <n v="1468784"/>
    <n v="1356275"/>
    <n v="1252384"/>
    <n v="1156451"/>
  </r>
  <r>
    <x v="20"/>
    <n v="2486640"/>
    <n v="2265936"/>
    <n v="297424"/>
    <n v="274759"/>
    <s v="A"/>
    <n v="4752576"/>
    <n v="572183"/>
    <n v="68833"/>
    <n v="8280"/>
    <n v="996"/>
    <n v="119"/>
    <n v="14"/>
    <n v="1"/>
    <n v="0"/>
    <n v="0"/>
    <n v="0"/>
    <n v="0"/>
    <n v="0"/>
  </r>
  <r>
    <x v="21"/>
    <n v="685438"/>
    <n v="749124"/>
    <n v="2697677"/>
    <n v="2821550"/>
    <s v="B"/>
    <n v="1434562"/>
    <n v="5519227"/>
    <n v="5519227"/>
    <n v="5519227"/>
    <n v="5519227"/>
    <n v="5519227"/>
    <n v="5519227"/>
    <n v="5519227"/>
    <n v="5519227"/>
    <n v="5519227"/>
    <n v="5519227"/>
    <n v="5519227"/>
    <n v="5519227"/>
  </r>
  <r>
    <x v="22"/>
    <n v="2166753"/>
    <n v="2338698"/>
    <n v="1681433"/>
    <n v="1592443"/>
    <s v="B"/>
    <n v="4505451"/>
    <n v="3273876"/>
    <n v="2378798"/>
    <n v="1728434"/>
    <n v="1255880"/>
    <n v="912522"/>
    <n v="663038"/>
    <n v="481763"/>
    <n v="350048"/>
    <n v="254344"/>
    <n v="184806"/>
    <n v="134280"/>
    <n v="97567"/>
  </r>
  <r>
    <x v="23"/>
    <n v="643177"/>
    <n v="684187"/>
    <n v="796213"/>
    <n v="867904"/>
    <s v="C"/>
    <n v="1327364"/>
    <n v="1664117"/>
    <n v="2086303"/>
    <n v="2615598"/>
    <n v="3279175"/>
    <n v="3279175"/>
    <n v="3279175"/>
    <n v="3279175"/>
    <n v="3279175"/>
    <n v="3279175"/>
    <n v="3279175"/>
    <n v="3279175"/>
    <n v="3279175"/>
  </r>
  <r>
    <x v="24"/>
    <n v="450192"/>
    <n v="434755"/>
    <n v="1656446"/>
    <n v="1691000"/>
    <s v="B"/>
    <n v="884947"/>
    <n v="3347446"/>
    <n v="3347446"/>
    <n v="3347446"/>
    <n v="3347446"/>
    <n v="3347446"/>
    <n v="3347446"/>
    <n v="3347446"/>
    <n v="3347446"/>
    <n v="3347446"/>
    <n v="3347446"/>
    <n v="3347446"/>
    <n v="3347446"/>
  </r>
  <r>
    <x v="25"/>
    <n v="1037774"/>
    <n v="1113789"/>
    <n v="877464"/>
    <n v="990837"/>
    <s v="C"/>
    <n v="2151563"/>
    <n v="1868301"/>
    <n v="1622245"/>
    <n v="1408595"/>
    <n v="1223083"/>
    <n v="1062002"/>
    <n v="922136"/>
    <n v="800690"/>
    <n v="695239"/>
    <n v="603676"/>
    <n v="524171"/>
    <n v="455137"/>
    <n v="395195"/>
  </r>
  <r>
    <x v="26"/>
    <n v="2351213"/>
    <n v="2358482"/>
    <n v="1098384"/>
    <n v="1121488"/>
    <s v="C"/>
    <n v="4709695"/>
    <n v="2219872"/>
    <n v="1046225"/>
    <n v="493085"/>
    <n v="232390"/>
    <n v="109525"/>
    <n v="51619"/>
    <n v="24328"/>
    <n v="11465"/>
    <n v="5403"/>
    <n v="2546"/>
    <n v="1199"/>
    <n v="565"/>
  </r>
  <r>
    <x v="27"/>
    <n v="2613354"/>
    <n v="2837241"/>
    <n v="431144"/>
    <n v="434113"/>
    <s v="D"/>
    <n v="5450595"/>
    <n v="865257"/>
    <n v="137316"/>
    <n v="21792"/>
    <n v="3458"/>
    <n v="548"/>
    <n v="86"/>
    <n v="13"/>
    <n v="2"/>
    <n v="0"/>
    <n v="0"/>
    <n v="0"/>
    <n v="0"/>
  </r>
  <r>
    <x v="28"/>
    <n v="1859691"/>
    <n v="1844250"/>
    <n v="1460134"/>
    <n v="1585258"/>
    <s v="A"/>
    <n v="3703941"/>
    <n v="3045392"/>
    <n v="2503921"/>
    <n v="2058723"/>
    <n v="1692682"/>
    <n v="1391723"/>
    <n v="1144274"/>
    <n v="940822"/>
    <n v="773543"/>
    <n v="636007"/>
    <n v="522924"/>
    <n v="429948"/>
    <n v="353503"/>
  </r>
  <r>
    <x v="29"/>
    <n v="2478386"/>
    <n v="2562144"/>
    <n v="30035"/>
    <n v="29396"/>
    <s v="C"/>
    <n v="5040530"/>
    <n v="59431"/>
    <n v="695"/>
    <n v="8"/>
    <n v="0"/>
    <n v="0"/>
    <n v="0"/>
    <n v="0"/>
    <n v="0"/>
    <n v="0"/>
    <n v="0"/>
    <n v="0"/>
    <n v="0"/>
  </r>
  <r>
    <x v="30"/>
    <n v="1938122"/>
    <n v="1816647"/>
    <n v="1602356"/>
    <n v="1875221"/>
    <s v="C"/>
    <n v="3754769"/>
    <n v="3477577"/>
    <n v="3220584"/>
    <n v="2982582"/>
    <n v="2762169"/>
    <n v="2558044"/>
    <n v="2369004"/>
    <n v="2193934"/>
    <n v="2031802"/>
    <n v="1881651"/>
    <n v="1742596"/>
    <n v="1613818"/>
    <n v="1494556"/>
  </r>
  <r>
    <x v="31"/>
    <n v="992523"/>
    <n v="1028501"/>
    <n v="1995446"/>
    <n v="1860524"/>
    <s v="D"/>
    <n v="2021024"/>
    <n v="3855970"/>
    <n v="7356805"/>
    <n v="7356805"/>
    <n v="7356805"/>
    <n v="7356805"/>
    <n v="7356805"/>
    <n v="7356805"/>
    <n v="7356805"/>
    <n v="7356805"/>
    <n v="7356805"/>
    <n v="7356805"/>
    <n v="7356805"/>
  </r>
  <r>
    <x v="32"/>
    <n v="2966291"/>
    <n v="2889963"/>
    <n v="462453"/>
    <n v="486354"/>
    <s v="B"/>
    <n v="5856254"/>
    <n v="948807"/>
    <n v="153706"/>
    <n v="24900"/>
    <n v="4033"/>
    <n v="653"/>
    <n v="105"/>
    <n v="17"/>
    <n v="2"/>
    <n v="0"/>
    <n v="0"/>
    <n v="0"/>
    <n v="0"/>
  </r>
  <r>
    <x v="33"/>
    <n v="76648"/>
    <n v="81385"/>
    <n v="1374708"/>
    <n v="1379567"/>
    <s v="C"/>
    <n v="158033"/>
    <n v="2754275"/>
    <n v="2754275"/>
    <n v="2754275"/>
    <n v="2754275"/>
    <n v="2754275"/>
    <n v="2754275"/>
    <n v="2754275"/>
    <n v="2754275"/>
    <n v="2754275"/>
    <n v="2754275"/>
    <n v="2754275"/>
    <n v="2754275"/>
  </r>
  <r>
    <x v="34"/>
    <n v="2574432"/>
    <n v="2409710"/>
    <n v="987486"/>
    <n v="999043"/>
    <s v="C"/>
    <n v="4984142"/>
    <n v="1986529"/>
    <n v="791631"/>
    <n v="315464"/>
    <n v="125712"/>
    <n v="50096"/>
    <n v="19963"/>
    <n v="7955"/>
    <n v="3170"/>
    <n v="1263"/>
    <n v="503"/>
    <n v="200"/>
    <n v="79"/>
  </r>
  <r>
    <x v="35"/>
    <n v="1778590"/>
    <n v="1874844"/>
    <n v="111191"/>
    <n v="117846"/>
    <s v="B"/>
    <n v="3653434"/>
    <n v="229037"/>
    <n v="14337"/>
    <n v="897"/>
    <n v="56"/>
    <n v="3"/>
    <n v="0"/>
    <n v="0"/>
    <n v="0"/>
    <n v="0"/>
    <n v="0"/>
    <n v="0"/>
    <n v="0"/>
  </r>
  <r>
    <x v="36"/>
    <n v="1506541"/>
    <n v="1414887"/>
    <n v="1216612"/>
    <n v="1166775"/>
    <s v="A"/>
    <n v="2921428"/>
    <n v="2383387"/>
    <n v="1944367"/>
    <n v="1586214"/>
    <n v="1294033"/>
    <n v="1055672"/>
    <n v="861217"/>
    <n v="702580"/>
    <n v="573164"/>
    <n v="467587"/>
    <n v="381457"/>
    <n v="311192"/>
    <n v="253870"/>
  </r>
  <r>
    <x v="37"/>
    <n v="1598886"/>
    <n v="1687917"/>
    <n v="449788"/>
    <n v="427615"/>
    <s v="B"/>
    <n v="3286803"/>
    <n v="877403"/>
    <n v="234178"/>
    <n v="62502"/>
    <n v="16681"/>
    <n v="4452"/>
    <n v="1188"/>
    <n v="317"/>
    <n v="84"/>
    <n v="22"/>
    <n v="5"/>
    <n v="1"/>
    <n v="0"/>
  </r>
  <r>
    <x v="38"/>
    <n v="548989"/>
    <n v="514636"/>
    <n v="2770344"/>
    <n v="3187897"/>
    <s v="D"/>
    <n v="1063625"/>
    <n v="5958241"/>
    <n v="5958241"/>
    <n v="5958241"/>
    <n v="5958241"/>
    <n v="5958241"/>
    <n v="5958241"/>
    <n v="5958241"/>
    <n v="5958241"/>
    <n v="5958241"/>
    <n v="5958241"/>
    <n v="5958241"/>
    <n v="5958241"/>
  </r>
  <r>
    <x v="39"/>
    <n v="1175198"/>
    <n v="1095440"/>
    <n v="2657174"/>
    <n v="2491947"/>
    <s v="A"/>
    <n v="2270638"/>
    <n v="5149121"/>
    <n v="5149121"/>
    <n v="5149121"/>
    <n v="5149121"/>
    <n v="5149121"/>
    <n v="5149121"/>
    <n v="5149121"/>
    <n v="5149121"/>
    <n v="5149121"/>
    <n v="5149121"/>
    <n v="5149121"/>
    <n v="5149121"/>
  </r>
  <r>
    <x v="40"/>
    <n v="2115336"/>
    <n v="2202769"/>
    <n v="15339"/>
    <n v="14652"/>
    <s v="D"/>
    <n v="4318105"/>
    <n v="29991"/>
    <n v="206"/>
    <n v="1"/>
    <n v="0"/>
    <n v="0"/>
    <n v="0"/>
    <n v="0"/>
    <n v="0"/>
    <n v="0"/>
    <n v="0"/>
    <n v="0"/>
    <n v="0"/>
  </r>
  <r>
    <x v="41"/>
    <n v="2346640"/>
    <n v="2197559"/>
    <n v="373470"/>
    <n v="353365"/>
    <s v="B"/>
    <n v="4544199"/>
    <n v="726835"/>
    <n v="116220"/>
    <n v="18583"/>
    <n v="2971"/>
    <n v="475"/>
    <n v="75"/>
    <n v="11"/>
    <n v="1"/>
    <n v="0"/>
    <n v="0"/>
    <n v="0"/>
    <n v="0"/>
  </r>
  <r>
    <x v="42"/>
    <n v="2548438"/>
    <n v="2577213"/>
    <n v="37986"/>
    <n v="37766"/>
    <s v="D"/>
    <n v="5125651"/>
    <n v="75752"/>
    <n v="1113"/>
    <n v="16"/>
    <n v="0"/>
    <n v="0"/>
    <n v="0"/>
    <n v="0"/>
    <n v="0"/>
    <n v="0"/>
    <n v="0"/>
    <n v="0"/>
    <n v="0"/>
  </r>
  <r>
    <x v="43"/>
    <n v="835495"/>
    <n v="837746"/>
    <n v="1106177"/>
    <n v="917781"/>
    <s v="C"/>
    <n v="1673241"/>
    <n v="2023958"/>
    <n v="2448179"/>
    <n v="2961317"/>
    <n v="3582009"/>
    <n v="3582009"/>
    <n v="3582009"/>
    <n v="3582009"/>
    <n v="3582009"/>
    <n v="3582009"/>
    <n v="3582009"/>
    <n v="3582009"/>
    <n v="3582009"/>
  </r>
  <r>
    <x v="44"/>
    <n v="1187448"/>
    <n v="1070426"/>
    <n v="1504608"/>
    <n v="1756990"/>
    <s v="B"/>
    <n v="2257874"/>
    <n v="3261598"/>
    <n v="4711378"/>
    <n v="4711378"/>
    <n v="4711378"/>
    <n v="4711378"/>
    <n v="4711378"/>
    <n v="4711378"/>
    <n v="4711378"/>
    <n v="4711378"/>
    <n v="4711378"/>
    <n v="4711378"/>
    <n v="4711378"/>
  </r>
  <r>
    <x v="45"/>
    <n v="140026"/>
    <n v="146354"/>
    <n v="2759991"/>
    <n v="2742120"/>
    <s v="C"/>
    <n v="286380"/>
    <n v="5502111"/>
    <n v="5502111"/>
    <n v="5502111"/>
    <n v="5502111"/>
    <n v="5502111"/>
    <n v="5502111"/>
    <n v="5502111"/>
    <n v="5502111"/>
    <n v="5502111"/>
    <n v="5502111"/>
    <n v="5502111"/>
    <n v="5502111"/>
  </r>
  <r>
    <x v="46"/>
    <n v="1198765"/>
    <n v="1304945"/>
    <n v="2786493"/>
    <n v="2602643"/>
    <s v="B"/>
    <n v="2503710"/>
    <n v="5389136"/>
    <n v="5389136"/>
    <n v="5389136"/>
    <n v="5389136"/>
    <n v="5389136"/>
    <n v="5389136"/>
    <n v="5389136"/>
    <n v="5389136"/>
    <n v="5389136"/>
    <n v="5389136"/>
    <n v="5389136"/>
    <n v="5389136"/>
  </r>
  <r>
    <x v="47"/>
    <n v="2619776"/>
    <n v="2749623"/>
    <n v="2888215"/>
    <n v="2800174"/>
    <s v="C"/>
    <n v="5369399"/>
    <n v="5688389"/>
    <n v="6026279"/>
    <n v="6384239"/>
    <n v="6763462"/>
    <n v="7165211"/>
    <n v="7590824"/>
    <n v="8041718"/>
    <n v="8519396"/>
    <n v="9025448"/>
    <n v="9561559"/>
    <n v="10129515"/>
    <n v="10731208"/>
  </r>
  <r>
    <x v="48"/>
    <n v="248398"/>
    <n v="268511"/>
    <n v="3110853"/>
    <n v="2986411"/>
    <s v="C"/>
    <n v="516909"/>
    <n v="6097264"/>
    <n v="6097264"/>
    <n v="6097264"/>
    <n v="6097264"/>
    <n v="6097264"/>
    <n v="6097264"/>
    <n v="6097264"/>
    <n v="6097264"/>
    <n v="6097264"/>
    <n v="6097264"/>
    <n v="6097264"/>
    <n v="6097264"/>
  </r>
  <r>
    <x v="49"/>
    <n v="2494207"/>
    <n v="2625207"/>
    <n v="1796293"/>
    <n v="1853602"/>
    <s v="B"/>
    <n v="5119414"/>
    <n v="3649895"/>
    <n v="2602010"/>
    <n v="1854972"/>
    <n v="1322409"/>
    <n v="942745"/>
    <n v="672082"/>
    <n v="479127"/>
    <n v="341569"/>
    <n v="243504"/>
    <n v="173594"/>
    <n v="123755"/>
    <n v="88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O27:P32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Zadanie 2" fld="7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1" rowHeaderCaption="Region">
  <location ref="O3:P8" firstHeaderRow="1" firstDataRow="1" firstDataCol="1"/>
  <pivotFields count="2">
    <pivotField axis="axisRow"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opulacja w 2013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1" cacheId="6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X9:Y60" firstHeaderRow="1" firstDataRow="1" firstDataCol="1"/>
  <pivotFields count="19">
    <pivotField axis="axisRow" showAll="0" sortType="de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1">
    <i>
      <x v="11"/>
    </i>
    <i>
      <x v="47"/>
    </i>
    <i>
      <x v="5"/>
    </i>
    <i>
      <x v="31"/>
    </i>
    <i>
      <x v="15"/>
    </i>
    <i>
      <x v="48"/>
    </i>
    <i>
      <x v="38"/>
    </i>
    <i>
      <x/>
    </i>
    <i>
      <x v="21"/>
    </i>
    <i>
      <x v="45"/>
    </i>
    <i>
      <x v="46"/>
    </i>
    <i>
      <x v="39"/>
    </i>
    <i>
      <x v="44"/>
    </i>
    <i>
      <x v="12"/>
    </i>
    <i>
      <x v="43"/>
    </i>
    <i>
      <x v="24"/>
    </i>
    <i>
      <x v="23"/>
    </i>
    <i>
      <x v="7"/>
    </i>
    <i>
      <x v="2"/>
    </i>
    <i>
      <x v="33"/>
    </i>
    <i>
      <x v="10"/>
    </i>
    <i>
      <x v="1"/>
    </i>
    <i>
      <x v="6"/>
    </i>
    <i>
      <x v="30"/>
    </i>
    <i>
      <x v="19"/>
    </i>
    <i>
      <x v="25"/>
    </i>
    <i>
      <x v="4"/>
    </i>
    <i>
      <x v="28"/>
    </i>
    <i>
      <x v="14"/>
    </i>
    <i>
      <x v="36"/>
    </i>
    <i>
      <x v="13"/>
    </i>
    <i>
      <x v="22"/>
    </i>
    <i>
      <x v="49"/>
    </i>
    <i>
      <x v="9"/>
    </i>
    <i>
      <x v="3"/>
    </i>
    <i>
      <x v="8"/>
    </i>
    <i>
      <x v="16"/>
    </i>
    <i>
      <x v="18"/>
    </i>
    <i>
      <x v="26"/>
    </i>
    <i>
      <x v="17"/>
    </i>
    <i>
      <x v="34"/>
    </i>
    <i>
      <x v="20"/>
    </i>
    <i>
      <x v="29"/>
    </i>
    <i>
      <x v="27"/>
    </i>
    <i>
      <x v="40"/>
    </i>
    <i>
      <x v="35"/>
    </i>
    <i>
      <x v="41"/>
    </i>
    <i>
      <x v="37"/>
    </i>
    <i>
      <x v="42"/>
    </i>
    <i>
      <x v="32"/>
    </i>
    <i t="grand">
      <x/>
    </i>
  </rowItems>
  <colItems count="1">
    <i/>
  </colItems>
  <dataFields count="1">
    <dataField name="Suma z 2025" fld="18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dane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ne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queryTable" Target="../queryTables/query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53"/>
  <sheetViews>
    <sheetView topLeftCell="B10" workbookViewId="0">
      <selection activeCell="N49" sqref="N49"/>
    </sheetView>
  </sheetViews>
  <sheetFormatPr defaultRowHeight="14.25"/>
  <cols>
    <col min="2" max="2" width="9.625" customWidth="1"/>
    <col min="3" max="3" width="18.125" customWidth="1"/>
    <col min="4" max="4" width="21.375" customWidth="1"/>
    <col min="5" max="5" width="17.75" customWidth="1"/>
    <col min="6" max="6" width="21.5" customWidth="1"/>
    <col min="7" max="7" width="11.5" customWidth="1"/>
    <col min="8" max="13" width="17.125" customWidth="1"/>
    <col min="14" max="14" width="14.125" customWidth="1"/>
    <col min="15" max="15" width="17" customWidth="1"/>
    <col min="16" max="16" width="16.25" customWidth="1"/>
    <col min="17" max="17" width="14.875" customWidth="1"/>
    <col min="18" max="18" width="12.125" customWidth="1"/>
    <col min="19" max="19" width="14.75" customWidth="1"/>
  </cols>
  <sheetData>
    <row r="2" spans="2:16">
      <c r="B2" s="2" t="s">
        <v>50</v>
      </c>
      <c r="C2" s="2" t="s">
        <v>51</v>
      </c>
      <c r="D2" s="2" t="s">
        <v>52</v>
      </c>
      <c r="E2" s="2" t="s">
        <v>53</v>
      </c>
      <c r="F2" s="2" t="s">
        <v>54</v>
      </c>
      <c r="G2" s="2" t="s">
        <v>55</v>
      </c>
      <c r="H2" s="2" t="s">
        <v>60</v>
      </c>
      <c r="I2" s="2" t="s">
        <v>67</v>
      </c>
      <c r="J2" s="2" t="s">
        <v>68</v>
      </c>
      <c r="K2" s="2" t="s">
        <v>64</v>
      </c>
      <c r="L2" s="2" t="s">
        <v>66</v>
      </c>
      <c r="M2" s="2"/>
    </row>
    <row r="3" spans="2:16">
      <c r="B3" s="1" t="s">
        <v>0</v>
      </c>
      <c r="C3" s="1">
        <v>1415007</v>
      </c>
      <c r="D3" s="1">
        <v>1397195</v>
      </c>
      <c r="E3" s="1">
        <v>1499070</v>
      </c>
      <c r="F3" s="1">
        <v>1481105</v>
      </c>
      <c r="G3" s="1" t="str">
        <f>RIGHT(B3)</f>
        <v>D</v>
      </c>
      <c r="H3" s="1">
        <f>C3+D3</f>
        <v>2812202</v>
      </c>
      <c r="I3" s="1">
        <f>E3+F3</f>
        <v>2980175</v>
      </c>
      <c r="J3" s="1">
        <f>INT(I3*L3)</f>
        <v>3158091</v>
      </c>
      <c r="K3" s="1">
        <f t="shared" ref="K3:K52" si="0">IF( AND(E3&gt;=C3,F3&gt;=D3), 1, 0)</f>
        <v>1</v>
      </c>
      <c r="L3" s="1">
        <f>ROUNDDOWN(I3/H3,4)</f>
        <v>1.0597000000000001</v>
      </c>
      <c r="M3" s="1"/>
      <c r="O3" s="4" t="s">
        <v>55</v>
      </c>
      <c r="P3" t="s">
        <v>60</v>
      </c>
    </row>
    <row r="4" spans="2:16">
      <c r="B4" s="1" t="s">
        <v>1</v>
      </c>
      <c r="C4" s="1">
        <v>1711390</v>
      </c>
      <c r="D4" s="1">
        <v>1641773</v>
      </c>
      <c r="E4" s="1">
        <v>1522030</v>
      </c>
      <c r="F4" s="1">
        <v>1618733</v>
      </c>
      <c r="G4" s="1" t="str">
        <f t="shared" ref="G4:G52" si="1">RIGHT(B4)</f>
        <v>D</v>
      </c>
      <c r="H4" s="1">
        <f t="shared" ref="H4:H52" si="2">C4+D4</f>
        <v>3353163</v>
      </c>
      <c r="I4" s="1">
        <f t="shared" ref="I4:I52" si="3">E4+F4</f>
        <v>3140763</v>
      </c>
      <c r="J4" s="1">
        <f t="shared" ref="J4:J52" si="4">INT(I4*L4)</f>
        <v>2941638</v>
      </c>
      <c r="K4" s="1">
        <f t="shared" si="0"/>
        <v>0</v>
      </c>
      <c r="L4" s="1">
        <f t="shared" ref="L4:L52" si="5">ROUNDDOWN(I4/H4,4)</f>
        <v>0.93659999999999999</v>
      </c>
      <c r="M4" s="1"/>
      <c r="O4" s="5" t="s">
        <v>56</v>
      </c>
      <c r="P4" s="6">
        <v>33929579</v>
      </c>
    </row>
    <row r="5" spans="2:16">
      <c r="B5" s="1" t="s">
        <v>2</v>
      </c>
      <c r="C5" s="1">
        <v>1165105</v>
      </c>
      <c r="D5" s="1">
        <v>1278732</v>
      </c>
      <c r="E5" s="1">
        <v>1299953</v>
      </c>
      <c r="F5" s="1">
        <v>1191621</v>
      </c>
      <c r="G5" s="1" t="str">
        <f t="shared" si="1"/>
        <v>C</v>
      </c>
      <c r="H5" s="1">
        <f t="shared" si="2"/>
        <v>2443837</v>
      </c>
      <c r="I5" s="1">
        <f t="shared" si="3"/>
        <v>2491574</v>
      </c>
      <c r="J5" s="1">
        <f t="shared" si="4"/>
        <v>2540159</v>
      </c>
      <c r="K5" s="1">
        <f>IF( AND(E5&gt;=C5,F5&gt;=D5), 1, 0)</f>
        <v>0</v>
      </c>
      <c r="L5" s="1">
        <f t="shared" si="5"/>
        <v>1.0195000000000001</v>
      </c>
      <c r="M5" s="1"/>
      <c r="O5" s="5" t="s">
        <v>57</v>
      </c>
      <c r="P5" s="6">
        <v>41736619</v>
      </c>
    </row>
    <row r="6" spans="2:16">
      <c r="B6" s="1" t="s">
        <v>3</v>
      </c>
      <c r="C6" s="1">
        <v>949065</v>
      </c>
      <c r="D6" s="1">
        <v>1026050</v>
      </c>
      <c r="E6" s="1">
        <v>688027</v>
      </c>
      <c r="F6" s="1">
        <v>723233</v>
      </c>
      <c r="G6" s="1" t="str">
        <f t="shared" si="1"/>
        <v>D</v>
      </c>
      <c r="H6" s="1">
        <f t="shared" si="2"/>
        <v>1975115</v>
      </c>
      <c r="I6" s="1">
        <f t="shared" si="3"/>
        <v>1411260</v>
      </c>
      <c r="J6" s="1">
        <f t="shared" si="4"/>
        <v>1008345</v>
      </c>
      <c r="K6" s="1">
        <f t="shared" si="0"/>
        <v>0</v>
      </c>
      <c r="L6" s="1">
        <f t="shared" si="5"/>
        <v>0.71450000000000002</v>
      </c>
      <c r="M6" s="1"/>
      <c r="O6" s="5" t="s">
        <v>58</v>
      </c>
      <c r="P6" s="6">
        <v>57649017</v>
      </c>
    </row>
    <row r="7" spans="2:16">
      <c r="B7" s="1" t="s">
        <v>4</v>
      </c>
      <c r="C7" s="1">
        <v>2436107</v>
      </c>
      <c r="D7" s="1">
        <v>2228622</v>
      </c>
      <c r="E7" s="1">
        <v>1831600</v>
      </c>
      <c r="F7" s="1">
        <v>1960624</v>
      </c>
      <c r="G7" s="1" t="str">
        <f t="shared" si="1"/>
        <v>A</v>
      </c>
      <c r="H7" s="1">
        <f t="shared" si="2"/>
        <v>4664729</v>
      </c>
      <c r="I7" s="1">
        <f t="shared" si="3"/>
        <v>3792224</v>
      </c>
      <c r="J7" s="1">
        <f t="shared" si="4"/>
        <v>3082698</v>
      </c>
      <c r="K7" s="1">
        <f t="shared" si="0"/>
        <v>0</v>
      </c>
      <c r="L7" s="1">
        <f t="shared" si="5"/>
        <v>0.81289999999999996</v>
      </c>
      <c r="M7" s="1"/>
      <c r="O7" s="5" t="s">
        <v>59</v>
      </c>
      <c r="P7" s="6">
        <v>33718185</v>
      </c>
    </row>
    <row r="8" spans="2:16">
      <c r="B8" s="1" t="s">
        <v>5</v>
      </c>
      <c r="C8" s="1">
        <v>1846928</v>
      </c>
      <c r="D8" s="1">
        <v>1851433</v>
      </c>
      <c r="E8" s="1">
        <v>2125113</v>
      </c>
      <c r="F8" s="1">
        <v>2028635</v>
      </c>
      <c r="G8" s="1" t="str">
        <f t="shared" si="1"/>
        <v>D</v>
      </c>
      <c r="H8" s="1">
        <f t="shared" si="2"/>
        <v>3698361</v>
      </c>
      <c r="I8" s="1">
        <f t="shared" si="3"/>
        <v>4153748</v>
      </c>
      <c r="J8" s="1">
        <f t="shared" si="4"/>
        <v>4665074</v>
      </c>
      <c r="K8" s="1">
        <f t="shared" si="0"/>
        <v>1</v>
      </c>
      <c r="L8" s="1">
        <f t="shared" si="5"/>
        <v>1.1231</v>
      </c>
      <c r="M8" s="1"/>
      <c r="O8" s="5" t="s">
        <v>62</v>
      </c>
      <c r="P8" s="6">
        <v>167033400</v>
      </c>
    </row>
    <row r="9" spans="2:16">
      <c r="B9" s="1" t="s">
        <v>6</v>
      </c>
      <c r="C9" s="1">
        <v>3841577</v>
      </c>
      <c r="D9" s="1">
        <v>3848394</v>
      </c>
      <c r="E9" s="1">
        <v>3595975</v>
      </c>
      <c r="F9" s="1">
        <v>3123039</v>
      </c>
      <c r="G9" s="1" t="str">
        <f t="shared" si="1"/>
        <v>B</v>
      </c>
      <c r="H9" s="1">
        <f t="shared" si="2"/>
        <v>7689971</v>
      </c>
      <c r="I9" s="1">
        <f t="shared" si="3"/>
        <v>6719014</v>
      </c>
      <c r="J9" s="1">
        <f t="shared" si="4"/>
        <v>5870402</v>
      </c>
      <c r="K9" s="1">
        <f t="shared" si="0"/>
        <v>0</v>
      </c>
      <c r="L9" s="1">
        <f t="shared" si="5"/>
        <v>0.87370000000000003</v>
      </c>
      <c r="M9" s="1"/>
    </row>
    <row r="10" spans="2:16">
      <c r="B10" s="1" t="s">
        <v>7</v>
      </c>
      <c r="C10" s="1">
        <v>679557</v>
      </c>
      <c r="D10" s="1">
        <v>655500</v>
      </c>
      <c r="E10" s="1">
        <v>1012012</v>
      </c>
      <c r="F10" s="1">
        <v>1067022</v>
      </c>
      <c r="G10" s="1" t="str">
        <f t="shared" si="1"/>
        <v>A</v>
      </c>
      <c r="H10" s="1">
        <f t="shared" si="2"/>
        <v>1335057</v>
      </c>
      <c r="I10" s="1">
        <f t="shared" si="3"/>
        <v>2079034</v>
      </c>
      <c r="J10" s="1">
        <f t="shared" si="4"/>
        <v>3237471</v>
      </c>
      <c r="K10" s="1">
        <f t="shared" si="0"/>
        <v>1</v>
      </c>
      <c r="L10" s="1">
        <f t="shared" si="5"/>
        <v>1.5571999999999999</v>
      </c>
      <c r="M10" s="1"/>
    </row>
    <row r="11" spans="2:16">
      <c r="B11" s="1" t="s">
        <v>8</v>
      </c>
      <c r="C11" s="1">
        <v>1660998</v>
      </c>
      <c r="D11" s="1">
        <v>1630345</v>
      </c>
      <c r="E11" s="1">
        <v>1130119</v>
      </c>
      <c r="F11" s="1">
        <v>1080238</v>
      </c>
      <c r="G11" s="1" t="str">
        <f t="shared" si="1"/>
        <v>C</v>
      </c>
      <c r="H11" s="1">
        <f t="shared" si="2"/>
        <v>3291343</v>
      </c>
      <c r="I11" s="1">
        <f t="shared" si="3"/>
        <v>2210357</v>
      </c>
      <c r="J11" s="1">
        <f t="shared" si="4"/>
        <v>1484254</v>
      </c>
      <c r="K11" s="1">
        <f t="shared" si="0"/>
        <v>0</v>
      </c>
      <c r="L11" s="1">
        <f t="shared" si="5"/>
        <v>0.67149999999999999</v>
      </c>
      <c r="M11" s="1"/>
    </row>
    <row r="12" spans="2:16">
      <c r="B12" s="1" t="s">
        <v>9</v>
      </c>
      <c r="C12" s="1">
        <v>1157622</v>
      </c>
      <c r="D12" s="1">
        <v>1182345</v>
      </c>
      <c r="E12" s="1">
        <v>830785</v>
      </c>
      <c r="F12" s="1">
        <v>833779</v>
      </c>
      <c r="G12" s="1" t="str">
        <f t="shared" si="1"/>
        <v>C</v>
      </c>
      <c r="H12" s="1">
        <f t="shared" si="2"/>
        <v>2339967</v>
      </c>
      <c r="I12" s="1">
        <f t="shared" si="3"/>
        <v>1664564</v>
      </c>
      <c r="J12" s="1">
        <f t="shared" si="4"/>
        <v>1184004</v>
      </c>
      <c r="K12" s="1">
        <f t="shared" si="0"/>
        <v>0</v>
      </c>
      <c r="L12" s="1">
        <f t="shared" si="5"/>
        <v>0.71130000000000004</v>
      </c>
      <c r="M12" s="1"/>
    </row>
    <row r="13" spans="2:16">
      <c r="B13" s="1" t="s">
        <v>10</v>
      </c>
      <c r="C13" s="1">
        <v>1987047</v>
      </c>
      <c r="D13" s="1">
        <v>1996208</v>
      </c>
      <c r="E13" s="1">
        <v>2053892</v>
      </c>
      <c r="F13" s="1">
        <v>1697247</v>
      </c>
      <c r="G13" s="1" t="str">
        <f t="shared" si="1"/>
        <v>D</v>
      </c>
      <c r="H13" s="1">
        <f t="shared" si="2"/>
        <v>3983255</v>
      </c>
      <c r="I13" s="1">
        <f t="shared" si="3"/>
        <v>3751139</v>
      </c>
      <c r="J13" s="1">
        <f t="shared" si="4"/>
        <v>3532447</v>
      </c>
      <c r="K13" s="1">
        <f t="shared" si="0"/>
        <v>0</v>
      </c>
      <c r="L13" s="1">
        <f t="shared" si="5"/>
        <v>0.94169999999999998</v>
      </c>
      <c r="M13" s="1"/>
    </row>
    <row r="14" spans="2:16">
      <c r="B14" s="1" t="s">
        <v>11</v>
      </c>
      <c r="C14" s="1">
        <v>3997724</v>
      </c>
      <c r="D14" s="1">
        <v>3690756</v>
      </c>
      <c r="E14" s="1">
        <v>4339393</v>
      </c>
      <c r="F14" s="1">
        <v>4639643</v>
      </c>
      <c r="G14" s="1" t="str">
        <f t="shared" si="1"/>
        <v>C</v>
      </c>
      <c r="H14" s="1">
        <f t="shared" si="2"/>
        <v>7688480</v>
      </c>
      <c r="I14" s="1">
        <f t="shared" si="3"/>
        <v>8979036</v>
      </c>
      <c r="J14" s="1">
        <f t="shared" si="4"/>
        <v>10485718</v>
      </c>
      <c r="K14" s="1">
        <f t="shared" si="0"/>
        <v>1</v>
      </c>
      <c r="L14" s="1">
        <f t="shared" si="5"/>
        <v>1.1677999999999999</v>
      </c>
      <c r="M14" s="1"/>
    </row>
    <row r="15" spans="2:16">
      <c r="B15" s="1" t="s">
        <v>12</v>
      </c>
      <c r="C15" s="1">
        <v>996113</v>
      </c>
      <c r="D15" s="1">
        <v>964279</v>
      </c>
      <c r="E15" s="1">
        <v>1012487</v>
      </c>
      <c r="F15" s="1">
        <v>1128940</v>
      </c>
      <c r="G15" s="1" t="str">
        <f t="shared" si="1"/>
        <v>A</v>
      </c>
      <c r="H15" s="1">
        <f t="shared" si="2"/>
        <v>1960392</v>
      </c>
      <c r="I15" s="1">
        <f t="shared" si="3"/>
        <v>2141427</v>
      </c>
      <c r="J15" s="1">
        <f t="shared" si="4"/>
        <v>2339080</v>
      </c>
      <c r="K15" s="1">
        <f t="shared" si="0"/>
        <v>1</v>
      </c>
      <c r="L15" s="1">
        <f t="shared" si="5"/>
        <v>1.0923</v>
      </c>
      <c r="M15" s="1"/>
    </row>
    <row r="16" spans="2:16">
      <c r="B16" s="1" t="s">
        <v>13</v>
      </c>
      <c r="C16" s="1">
        <v>1143634</v>
      </c>
      <c r="D16" s="1">
        <v>1033836</v>
      </c>
      <c r="E16" s="1">
        <v>909534</v>
      </c>
      <c r="F16" s="1">
        <v>856349</v>
      </c>
      <c r="G16" s="1" t="str">
        <f t="shared" si="1"/>
        <v>A</v>
      </c>
      <c r="H16" s="1">
        <f t="shared" si="2"/>
        <v>2177470</v>
      </c>
      <c r="I16" s="1">
        <f t="shared" si="3"/>
        <v>1765883</v>
      </c>
      <c r="J16" s="1">
        <f t="shared" si="4"/>
        <v>1431954</v>
      </c>
      <c r="K16" s="1">
        <f t="shared" si="0"/>
        <v>0</v>
      </c>
      <c r="L16" s="1">
        <f t="shared" si="5"/>
        <v>0.81089999999999995</v>
      </c>
      <c r="M16" s="1"/>
    </row>
    <row r="17" spans="2:16">
      <c r="B17" s="1" t="s">
        <v>14</v>
      </c>
      <c r="C17" s="1">
        <v>2549276</v>
      </c>
      <c r="D17" s="1">
        <v>2584751</v>
      </c>
      <c r="E17" s="1">
        <v>2033079</v>
      </c>
      <c r="F17" s="1">
        <v>2066918</v>
      </c>
      <c r="G17" s="1" t="str">
        <f t="shared" si="1"/>
        <v>A</v>
      </c>
      <c r="H17" s="1">
        <f t="shared" si="2"/>
        <v>5134027</v>
      </c>
      <c r="I17" s="1">
        <f t="shared" si="3"/>
        <v>4099997</v>
      </c>
      <c r="J17" s="1">
        <f t="shared" si="4"/>
        <v>3273847</v>
      </c>
      <c r="K17" s="1">
        <f t="shared" si="0"/>
        <v>0</v>
      </c>
      <c r="L17" s="1">
        <f t="shared" si="5"/>
        <v>0.79849999999999999</v>
      </c>
      <c r="M17" s="1"/>
    </row>
    <row r="18" spans="2:16">
      <c r="B18" s="1" t="s">
        <v>15</v>
      </c>
      <c r="C18" s="1">
        <v>1367212</v>
      </c>
      <c r="D18" s="1">
        <v>1361389</v>
      </c>
      <c r="E18" s="1">
        <v>1572320</v>
      </c>
      <c r="F18" s="1">
        <v>1836258</v>
      </c>
      <c r="G18" s="1" t="str">
        <f t="shared" si="1"/>
        <v>C</v>
      </c>
      <c r="H18" s="1">
        <f t="shared" si="2"/>
        <v>2728601</v>
      </c>
      <c r="I18" s="1">
        <f t="shared" si="3"/>
        <v>3408578</v>
      </c>
      <c r="J18" s="1">
        <f t="shared" si="4"/>
        <v>4257995</v>
      </c>
      <c r="K18" s="1">
        <f t="shared" si="0"/>
        <v>1</v>
      </c>
      <c r="L18" s="1">
        <f t="shared" si="5"/>
        <v>1.2492000000000001</v>
      </c>
      <c r="M18" s="1"/>
    </row>
    <row r="19" spans="2:16">
      <c r="B19" s="1" t="s">
        <v>16</v>
      </c>
      <c r="C19" s="1">
        <v>2567464</v>
      </c>
      <c r="D19" s="1">
        <v>2441857</v>
      </c>
      <c r="E19" s="1">
        <v>1524132</v>
      </c>
      <c r="F19" s="1">
        <v>1496810</v>
      </c>
      <c r="G19" s="1" t="str">
        <f t="shared" si="1"/>
        <v>A</v>
      </c>
      <c r="H19" s="1">
        <f t="shared" si="2"/>
        <v>5009321</v>
      </c>
      <c r="I19" s="1">
        <f t="shared" si="3"/>
        <v>3020942</v>
      </c>
      <c r="J19" s="1">
        <f t="shared" si="4"/>
        <v>1821628</v>
      </c>
      <c r="K19" s="1">
        <f t="shared" si="0"/>
        <v>0</v>
      </c>
      <c r="L19" s="1">
        <f t="shared" si="5"/>
        <v>0.60299999999999998</v>
      </c>
      <c r="M19" s="1"/>
    </row>
    <row r="20" spans="2:16">
      <c r="B20" s="1" t="s">
        <v>17</v>
      </c>
      <c r="C20" s="1">
        <v>1334060</v>
      </c>
      <c r="D20" s="1">
        <v>1395231</v>
      </c>
      <c r="E20" s="1">
        <v>578655</v>
      </c>
      <c r="F20" s="1">
        <v>677663</v>
      </c>
      <c r="G20" s="1" t="str">
        <f t="shared" si="1"/>
        <v>D</v>
      </c>
      <c r="H20" s="1">
        <f t="shared" si="2"/>
        <v>2729291</v>
      </c>
      <c r="I20" s="1">
        <f t="shared" si="3"/>
        <v>1256318</v>
      </c>
      <c r="J20" s="1">
        <f t="shared" si="4"/>
        <v>578283</v>
      </c>
      <c r="K20" s="1">
        <f t="shared" si="0"/>
        <v>0</v>
      </c>
      <c r="L20" s="1">
        <f t="shared" si="5"/>
        <v>0.46029999999999999</v>
      </c>
      <c r="M20" s="1"/>
    </row>
    <row r="21" spans="2:16">
      <c r="B21" s="1" t="s">
        <v>18</v>
      </c>
      <c r="C21" s="1">
        <v>2976209</v>
      </c>
      <c r="D21" s="1">
        <v>3199665</v>
      </c>
      <c r="E21" s="1">
        <v>1666477</v>
      </c>
      <c r="F21" s="1">
        <v>1759240</v>
      </c>
      <c r="G21" s="1" t="str">
        <f t="shared" si="1"/>
        <v>C</v>
      </c>
      <c r="H21" s="1">
        <f t="shared" si="2"/>
        <v>6175874</v>
      </c>
      <c r="I21" s="1">
        <f t="shared" si="3"/>
        <v>3425717</v>
      </c>
      <c r="J21" s="1">
        <f t="shared" si="4"/>
        <v>1899902</v>
      </c>
      <c r="K21" s="1">
        <f t="shared" si="0"/>
        <v>0</v>
      </c>
      <c r="L21" s="1">
        <f t="shared" si="5"/>
        <v>0.55459999999999998</v>
      </c>
      <c r="M21" s="1"/>
    </row>
    <row r="22" spans="2:16">
      <c r="B22" s="1" t="s">
        <v>19</v>
      </c>
      <c r="C22" s="1">
        <v>1443351</v>
      </c>
      <c r="D22" s="1">
        <v>1565539</v>
      </c>
      <c r="E22" s="1">
        <v>1355276</v>
      </c>
      <c r="F22" s="1">
        <v>1423414</v>
      </c>
      <c r="G22" s="1" t="str">
        <f t="shared" si="1"/>
        <v>C</v>
      </c>
      <c r="H22" s="1">
        <f t="shared" si="2"/>
        <v>3008890</v>
      </c>
      <c r="I22" s="1">
        <f t="shared" si="3"/>
        <v>2778690</v>
      </c>
      <c r="J22" s="1">
        <f t="shared" si="4"/>
        <v>2565842</v>
      </c>
      <c r="K22" s="1">
        <f t="shared" si="0"/>
        <v>0</v>
      </c>
      <c r="L22" s="1">
        <f t="shared" si="5"/>
        <v>0.9234</v>
      </c>
      <c r="M22" s="1"/>
    </row>
    <row r="23" spans="2:16">
      <c r="B23" s="1" t="s">
        <v>20</v>
      </c>
      <c r="C23" s="1">
        <v>2486640</v>
      </c>
      <c r="D23" s="1">
        <v>2265936</v>
      </c>
      <c r="E23" s="1">
        <v>297424</v>
      </c>
      <c r="F23" s="1">
        <v>274759</v>
      </c>
      <c r="G23" s="1" t="str">
        <f t="shared" si="1"/>
        <v>A</v>
      </c>
      <c r="H23" s="1">
        <f t="shared" si="2"/>
        <v>4752576</v>
      </c>
      <c r="I23" s="1">
        <f t="shared" si="3"/>
        <v>572183</v>
      </c>
      <c r="J23" s="1">
        <f t="shared" si="4"/>
        <v>68833</v>
      </c>
      <c r="K23" s="1">
        <f t="shared" si="0"/>
        <v>0</v>
      </c>
      <c r="L23" s="1">
        <f t="shared" si="5"/>
        <v>0.1203</v>
      </c>
      <c r="M23" s="1"/>
    </row>
    <row r="24" spans="2:16">
      <c r="B24" s="1" t="s">
        <v>21</v>
      </c>
      <c r="C24" s="1">
        <v>685438</v>
      </c>
      <c r="D24" s="1">
        <v>749124</v>
      </c>
      <c r="E24" s="1">
        <v>2697677</v>
      </c>
      <c r="F24" s="1">
        <v>2821550</v>
      </c>
      <c r="G24" s="1" t="str">
        <f t="shared" si="1"/>
        <v>B</v>
      </c>
      <c r="H24" s="1">
        <f t="shared" si="2"/>
        <v>1434562</v>
      </c>
      <c r="I24" s="1">
        <f t="shared" si="3"/>
        <v>5519227</v>
      </c>
      <c r="J24" s="1">
        <f t="shared" si="4"/>
        <v>21234122</v>
      </c>
      <c r="K24" s="1">
        <f t="shared" si="0"/>
        <v>1</v>
      </c>
      <c r="L24" s="1">
        <f t="shared" si="5"/>
        <v>3.8473000000000002</v>
      </c>
      <c r="M24" s="1"/>
    </row>
    <row r="25" spans="2:16">
      <c r="B25" s="1" t="s">
        <v>22</v>
      </c>
      <c r="C25" s="1">
        <v>2166753</v>
      </c>
      <c r="D25" s="1">
        <v>2338698</v>
      </c>
      <c r="E25" s="1">
        <v>1681433</v>
      </c>
      <c r="F25" s="1">
        <v>1592443</v>
      </c>
      <c r="G25" s="1" t="str">
        <f t="shared" si="1"/>
        <v>B</v>
      </c>
      <c r="H25" s="1">
        <f t="shared" si="2"/>
        <v>4505451</v>
      </c>
      <c r="I25" s="1">
        <f t="shared" si="3"/>
        <v>3273876</v>
      </c>
      <c r="J25" s="1">
        <f t="shared" si="4"/>
        <v>2378798</v>
      </c>
      <c r="K25" s="1">
        <f t="shared" si="0"/>
        <v>0</v>
      </c>
      <c r="L25" s="1">
        <f t="shared" si="5"/>
        <v>0.72660000000000002</v>
      </c>
      <c r="M25" s="1"/>
    </row>
    <row r="26" spans="2:16">
      <c r="B26" s="1" t="s">
        <v>23</v>
      </c>
      <c r="C26" s="1">
        <v>643177</v>
      </c>
      <c r="D26" s="1">
        <v>684187</v>
      </c>
      <c r="E26" s="1">
        <v>796213</v>
      </c>
      <c r="F26" s="1">
        <v>867904</v>
      </c>
      <c r="G26" s="1" t="str">
        <f t="shared" si="1"/>
        <v>C</v>
      </c>
      <c r="H26" s="1">
        <f t="shared" si="2"/>
        <v>1327364</v>
      </c>
      <c r="I26" s="1">
        <f t="shared" si="3"/>
        <v>1664117</v>
      </c>
      <c r="J26" s="1">
        <f t="shared" si="4"/>
        <v>2086303</v>
      </c>
      <c r="K26" s="1">
        <f t="shared" si="0"/>
        <v>1</v>
      </c>
      <c r="L26" s="1">
        <f t="shared" si="5"/>
        <v>1.2537</v>
      </c>
      <c r="M26" s="1"/>
    </row>
    <row r="27" spans="2:16">
      <c r="B27" s="1" t="s">
        <v>24</v>
      </c>
      <c r="C27" s="1">
        <v>450192</v>
      </c>
      <c r="D27" s="1">
        <v>434755</v>
      </c>
      <c r="E27" s="1">
        <v>1656446</v>
      </c>
      <c r="F27" s="1">
        <v>1691000</v>
      </c>
      <c r="G27" s="1" t="str">
        <f t="shared" si="1"/>
        <v>B</v>
      </c>
      <c r="H27" s="1">
        <f t="shared" si="2"/>
        <v>884947</v>
      </c>
      <c r="I27" s="1">
        <f t="shared" si="3"/>
        <v>3347446</v>
      </c>
      <c r="J27" s="1">
        <f t="shared" si="4"/>
        <v>12662049</v>
      </c>
      <c r="K27" s="1">
        <f t="shared" si="0"/>
        <v>1</v>
      </c>
      <c r="L27" s="1">
        <f t="shared" si="5"/>
        <v>3.7826</v>
      </c>
      <c r="M27" s="1"/>
      <c r="O27" s="4" t="s">
        <v>61</v>
      </c>
      <c r="P27" t="s">
        <v>65</v>
      </c>
    </row>
    <row r="28" spans="2:16">
      <c r="B28" s="1" t="s">
        <v>25</v>
      </c>
      <c r="C28" s="1">
        <v>1037774</v>
      </c>
      <c r="D28" s="1">
        <v>1113789</v>
      </c>
      <c r="E28" s="1">
        <v>877464</v>
      </c>
      <c r="F28" s="1">
        <v>990837</v>
      </c>
      <c r="G28" s="1" t="str">
        <f t="shared" si="1"/>
        <v>C</v>
      </c>
      <c r="H28" s="1">
        <f t="shared" si="2"/>
        <v>2151563</v>
      </c>
      <c r="I28" s="1">
        <f t="shared" si="3"/>
        <v>1868301</v>
      </c>
      <c r="J28" s="1">
        <f t="shared" si="4"/>
        <v>1622245</v>
      </c>
      <c r="K28" s="1">
        <f t="shared" si="0"/>
        <v>0</v>
      </c>
      <c r="L28" s="1">
        <f t="shared" si="5"/>
        <v>0.86829999999999996</v>
      </c>
      <c r="M28" s="1"/>
      <c r="O28" s="5" t="s">
        <v>56</v>
      </c>
      <c r="P28" s="6">
        <v>3</v>
      </c>
    </row>
    <row r="29" spans="2:16">
      <c r="B29" s="1" t="s">
        <v>26</v>
      </c>
      <c r="C29" s="1">
        <v>2351213</v>
      </c>
      <c r="D29" s="1">
        <v>2358482</v>
      </c>
      <c r="E29" s="1">
        <v>1098384</v>
      </c>
      <c r="F29" s="1">
        <v>1121488</v>
      </c>
      <c r="G29" s="1" t="str">
        <f t="shared" si="1"/>
        <v>C</v>
      </c>
      <c r="H29" s="1">
        <f t="shared" si="2"/>
        <v>4709695</v>
      </c>
      <c r="I29" s="1">
        <f t="shared" si="3"/>
        <v>2219872</v>
      </c>
      <c r="J29" s="1">
        <f t="shared" si="4"/>
        <v>1046225</v>
      </c>
      <c r="K29" s="1">
        <f t="shared" si="0"/>
        <v>0</v>
      </c>
      <c r="L29" s="1">
        <f t="shared" si="5"/>
        <v>0.4713</v>
      </c>
      <c r="M29" s="1"/>
      <c r="O29" s="5" t="s">
        <v>57</v>
      </c>
      <c r="P29" s="6">
        <v>4</v>
      </c>
    </row>
    <row r="30" spans="2:16">
      <c r="B30" s="1" t="s">
        <v>27</v>
      </c>
      <c r="C30" s="1">
        <v>2613354</v>
      </c>
      <c r="D30" s="1">
        <v>2837241</v>
      </c>
      <c r="E30" s="1">
        <v>431144</v>
      </c>
      <c r="F30" s="1">
        <v>434113</v>
      </c>
      <c r="G30" s="1" t="str">
        <f t="shared" si="1"/>
        <v>D</v>
      </c>
      <c r="H30" s="1">
        <f t="shared" si="2"/>
        <v>5450595</v>
      </c>
      <c r="I30" s="1">
        <f t="shared" si="3"/>
        <v>865257</v>
      </c>
      <c r="J30" s="1">
        <f t="shared" si="4"/>
        <v>137316</v>
      </c>
      <c r="K30" s="1">
        <f t="shared" si="0"/>
        <v>0</v>
      </c>
      <c r="L30" s="1">
        <f t="shared" si="5"/>
        <v>0.15870000000000001</v>
      </c>
      <c r="M30" s="1"/>
      <c r="O30" s="5" t="s">
        <v>58</v>
      </c>
      <c r="P30" s="6">
        <v>8</v>
      </c>
    </row>
    <row r="31" spans="2:16">
      <c r="B31" s="1" t="s">
        <v>28</v>
      </c>
      <c r="C31" s="1">
        <v>1859691</v>
      </c>
      <c r="D31" s="1">
        <v>1844250</v>
      </c>
      <c r="E31" s="1">
        <v>1460134</v>
      </c>
      <c r="F31" s="1">
        <v>1585258</v>
      </c>
      <c r="G31" s="1" t="str">
        <f t="shared" si="1"/>
        <v>A</v>
      </c>
      <c r="H31" s="1">
        <f t="shared" si="2"/>
        <v>3703941</v>
      </c>
      <c r="I31" s="1">
        <f t="shared" si="3"/>
        <v>3045392</v>
      </c>
      <c r="J31" s="1">
        <f t="shared" si="4"/>
        <v>2503921</v>
      </c>
      <c r="K31" s="1">
        <f t="shared" si="0"/>
        <v>0</v>
      </c>
      <c r="L31" s="1">
        <f t="shared" si="5"/>
        <v>0.82220000000000004</v>
      </c>
      <c r="M31" s="1"/>
      <c r="O31" s="5" t="s">
        <v>59</v>
      </c>
      <c r="P31" s="6">
        <v>4</v>
      </c>
    </row>
    <row r="32" spans="2:16">
      <c r="B32" s="1" t="s">
        <v>29</v>
      </c>
      <c r="C32" s="1">
        <v>2478386</v>
      </c>
      <c r="D32" s="1">
        <v>2562144</v>
      </c>
      <c r="E32" s="1">
        <v>30035</v>
      </c>
      <c r="F32" s="1">
        <v>29396</v>
      </c>
      <c r="G32" s="1" t="str">
        <f t="shared" si="1"/>
        <v>C</v>
      </c>
      <c r="H32" s="1">
        <f t="shared" si="2"/>
        <v>5040530</v>
      </c>
      <c r="I32" s="1">
        <f t="shared" si="3"/>
        <v>59431</v>
      </c>
      <c r="J32" s="1">
        <f t="shared" si="4"/>
        <v>695</v>
      </c>
      <c r="K32" s="1">
        <f t="shared" si="0"/>
        <v>0</v>
      </c>
      <c r="L32" s="1">
        <f t="shared" si="5"/>
        <v>1.17E-2</v>
      </c>
      <c r="M32" s="1"/>
      <c r="O32" s="5" t="s">
        <v>62</v>
      </c>
      <c r="P32" s="6">
        <v>19</v>
      </c>
    </row>
    <row r="33" spans="2:13">
      <c r="B33" s="1" t="s">
        <v>30</v>
      </c>
      <c r="C33" s="1">
        <v>1938122</v>
      </c>
      <c r="D33" s="1">
        <v>1816647</v>
      </c>
      <c r="E33" s="1">
        <v>1602356</v>
      </c>
      <c r="F33" s="1">
        <v>1875221</v>
      </c>
      <c r="G33" s="1" t="str">
        <f t="shared" si="1"/>
        <v>C</v>
      </c>
      <c r="H33" s="1">
        <f t="shared" si="2"/>
        <v>3754769</v>
      </c>
      <c r="I33" s="1">
        <f t="shared" si="3"/>
        <v>3477577</v>
      </c>
      <c r="J33" s="1">
        <f t="shared" si="4"/>
        <v>3220584</v>
      </c>
      <c r="K33" s="1">
        <f t="shared" si="0"/>
        <v>0</v>
      </c>
      <c r="L33" s="1">
        <f t="shared" si="5"/>
        <v>0.92610000000000003</v>
      </c>
      <c r="M33" s="1"/>
    </row>
    <row r="34" spans="2:13">
      <c r="B34" s="1" t="s">
        <v>31</v>
      </c>
      <c r="C34" s="1">
        <v>992523</v>
      </c>
      <c r="D34" s="1">
        <v>1028501</v>
      </c>
      <c r="E34" s="1">
        <v>1995446</v>
      </c>
      <c r="F34" s="1">
        <v>1860524</v>
      </c>
      <c r="G34" s="1" t="str">
        <f t="shared" si="1"/>
        <v>D</v>
      </c>
      <c r="H34" s="1">
        <f t="shared" si="2"/>
        <v>2021024</v>
      </c>
      <c r="I34" s="1">
        <f t="shared" si="3"/>
        <v>3855970</v>
      </c>
      <c r="J34" s="1">
        <f t="shared" si="4"/>
        <v>7356805</v>
      </c>
      <c r="K34" s="1">
        <f t="shared" si="0"/>
        <v>1</v>
      </c>
      <c r="L34" s="1">
        <f t="shared" si="5"/>
        <v>1.9078999999999999</v>
      </c>
      <c r="M34" s="1"/>
    </row>
    <row r="35" spans="2:13">
      <c r="B35" s="1" t="s">
        <v>32</v>
      </c>
      <c r="C35" s="1">
        <v>2966291</v>
      </c>
      <c r="D35" s="1">
        <v>2889963</v>
      </c>
      <c r="E35" s="1">
        <v>462453</v>
      </c>
      <c r="F35" s="1">
        <v>486354</v>
      </c>
      <c r="G35" s="1" t="str">
        <f t="shared" si="1"/>
        <v>B</v>
      </c>
      <c r="H35" s="1">
        <f t="shared" si="2"/>
        <v>5856254</v>
      </c>
      <c r="I35" s="1">
        <f t="shared" si="3"/>
        <v>948807</v>
      </c>
      <c r="J35" s="1">
        <f t="shared" si="4"/>
        <v>153706</v>
      </c>
      <c r="K35" s="1">
        <f t="shared" si="0"/>
        <v>0</v>
      </c>
      <c r="L35" s="1">
        <f t="shared" si="5"/>
        <v>0.16200000000000001</v>
      </c>
      <c r="M35" s="1"/>
    </row>
    <row r="36" spans="2:13">
      <c r="B36" s="1" t="s">
        <v>33</v>
      </c>
      <c r="C36" s="1">
        <v>76648</v>
      </c>
      <c r="D36" s="1">
        <v>81385</v>
      </c>
      <c r="E36" s="1">
        <v>1374708</v>
      </c>
      <c r="F36" s="1">
        <v>1379567</v>
      </c>
      <c r="G36" s="1" t="str">
        <f t="shared" si="1"/>
        <v>C</v>
      </c>
      <c r="H36" s="1">
        <f t="shared" si="2"/>
        <v>158033</v>
      </c>
      <c r="I36" s="1">
        <f t="shared" si="3"/>
        <v>2754275</v>
      </c>
      <c r="J36" s="1">
        <f t="shared" si="4"/>
        <v>48002606</v>
      </c>
      <c r="K36" s="1">
        <f t="shared" si="0"/>
        <v>1</v>
      </c>
      <c r="L36" s="1">
        <f t="shared" si="5"/>
        <v>17.4284</v>
      </c>
      <c r="M36" s="1"/>
    </row>
    <row r="37" spans="2:13">
      <c r="B37" s="1" t="s">
        <v>34</v>
      </c>
      <c r="C37" s="1">
        <v>2574432</v>
      </c>
      <c r="D37" s="1">
        <v>2409710</v>
      </c>
      <c r="E37" s="1">
        <v>987486</v>
      </c>
      <c r="F37" s="1">
        <v>999043</v>
      </c>
      <c r="G37" s="1" t="str">
        <f t="shared" si="1"/>
        <v>C</v>
      </c>
      <c r="H37" s="1">
        <f t="shared" si="2"/>
        <v>4984142</v>
      </c>
      <c r="I37" s="1">
        <f t="shared" si="3"/>
        <v>1986529</v>
      </c>
      <c r="J37" s="1">
        <f t="shared" si="4"/>
        <v>791631</v>
      </c>
      <c r="K37" s="1">
        <f t="shared" si="0"/>
        <v>0</v>
      </c>
      <c r="L37" s="1">
        <f t="shared" si="5"/>
        <v>0.39850000000000002</v>
      </c>
      <c r="M37" s="1"/>
    </row>
    <row r="38" spans="2:13">
      <c r="B38" s="1" t="s">
        <v>35</v>
      </c>
      <c r="C38" s="1">
        <v>1778590</v>
      </c>
      <c r="D38" s="1">
        <v>1874844</v>
      </c>
      <c r="E38" s="1">
        <v>111191</v>
      </c>
      <c r="F38" s="1">
        <v>117846</v>
      </c>
      <c r="G38" s="1" t="str">
        <f t="shared" si="1"/>
        <v>B</v>
      </c>
      <c r="H38" s="1">
        <f t="shared" si="2"/>
        <v>3653434</v>
      </c>
      <c r="I38" s="1">
        <f t="shared" si="3"/>
        <v>229037</v>
      </c>
      <c r="J38" s="1">
        <f t="shared" si="4"/>
        <v>14337</v>
      </c>
      <c r="K38" s="1">
        <f t="shared" si="0"/>
        <v>0</v>
      </c>
      <c r="L38" s="1">
        <f t="shared" si="5"/>
        <v>6.2600000000000003E-2</v>
      </c>
      <c r="M38" s="1"/>
    </row>
    <row r="39" spans="2:13">
      <c r="B39" s="1" t="s">
        <v>36</v>
      </c>
      <c r="C39" s="1">
        <v>1506541</v>
      </c>
      <c r="D39" s="1">
        <v>1414887</v>
      </c>
      <c r="E39" s="1">
        <v>1216612</v>
      </c>
      <c r="F39" s="1">
        <v>1166775</v>
      </c>
      <c r="G39" s="1" t="str">
        <f t="shared" si="1"/>
        <v>A</v>
      </c>
      <c r="H39" s="1">
        <f t="shared" si="2"/>
        <v>2921428</v>
      </c>
      <c r="I39" s="1">
        <f t="shared" si="3"/>
        <v>2383387</v>
      </c>
      <c r="J39" s="1">
        <f t="shared" si="4"/>
        <v>1944367</v>
      </c>
      <c r="K39" s="1">
        <f t="shared" si="0"/>
        <v>0</v>
      </c>
      <c r="L39" s="1">
        <f t="shared" si="5"/>
        <v>0.81579999999999997</v>
      </c>
      <c r="M39" s="1"/>
    </row>
    <row r="40" spans="2:13">
      <c r="B40" s="1" t="s">
        <v>37</v>
      </c>
      <c r="C40" s="1">
        <v>1598886</v>
      </c>
      <c r="D40" s="1">
        <v>1687917</v>
      </c>
      <c r="E40" s="1">
        <v>449788</v>
      </c>
      <c r="F40" s="1">
        <v>427615</v>
      </c>
      <c r="G40" s="1" t="str">
        <f t="shared" si="1"/>
        <v>B</v>
      </c>
      <c r="H40" s="1">
        <f t="shared" si="2"/>
        <v>3286803</v>
      </c>
      <c r="I40" s="1">
        <f t="shared" si="3"/>
        <v>877403</v>
      </c>
      <c r="J40" s="1">
        <f t="shared" si="4"/>
        <v>234178</v>
      </c>
      <c r="K40" s="1">
        <f t="shared" si="0"/>
        <v>0</v>
      </c>
      <c r="L40" s="1">
        <f t="shared" si="5"/>
        <v>0.26690000000000003</v>
      </c>
      <c r="M40" s="1"/>
    </row>
    <row r="41" spans="2:13">
      <c r="B41" s="1" t="s">
        <v>38</v>
      </c>
      <c r="C41" s="1">
        <v>548989</v>
      </c>
      <c r="D41" s="1">
        <v>514636</v>
      </c>
      <c r="E41" s="1">
        <v>2770344</v>
      </c>
      <c r="F41" s="1">
        <v>3187897</v>
      </c>
      <c r="G41" s="1" t="str">
        <f t="shared" si="1"/>
        <v>D</v>
      </c>
      <c r="H41" s="1">
        <f t="shared" si="2"/>
        <v>1063625</v>
      </c>
      <c r="I41" s="1">
        <f t="shared" si="3"/>
        <v>5958241</v>
      </c>
      <c r="J41" s="1">
        <f t="shared" si="4"/>
        <v>33376874</v>
      </c>
      <c r="K41" s="1">
        <f t="shared" si="0"/>
        <v>1</v>
      </c>
      <c r="L41" s="1">
        <f t="shared" si="5"/>
        <v>5.6017999999999999</v>
      </c>
      <c r="M41" s="1"/>
    </row>
    <row r="42" spans="2:13">
      <c r="B42" s="1" t="s">
        <v>39</v>
      </c>
      <c r="C42" s="1">
        <v>1175198</v>
      </c>
      <c r="D42" s="1">
        <v>1095440</v>
      </c>
      <c r="E42" s="1">
        <v>2657174</v>
      </c>
      <c r="F42" s="1">
        <v>2491947</v>
      </c>
      <c r="G42" s="1" t="str">
        <f t="shared" si="1"/>
        <v>A</v>
      </c>
      <c r="H42" s="1">
        <f t="shared" si="2"/>
        <v>2270638</v>
      </c>
      <c r="I42" s="1">
        <f t="shared" si="3"/>
        <v>5149121</v>
      </c>
      <c r="J42" s="1">
        <f t="shared" si="4"/>
        <v>11676146</v>
      </c>
      <c r="K42" s="1">
        <f t="shared" si="0"/>
        <v>1</v>
      </c>
      <c r="L42" s="1">
        <f t="shared" si="5"/>
        <v>2.2675999999999998</v>
      </c>
      <c r="M42" s="1"/>
    </row>
    <row r="43" spans="2:13">
      <c r="B43" s="1" t="s">
        <v>40</v>
      </c>
      <c r="C43" s="1">
        <v>2115336</v>
      </c>
      <c r="D43" s="1">
        <v>2202769</v>
      </c>
      <c r="E43" s="1">
        <v>15339</v>
      </c>
      <c r="F43" s="1">
        <v>14652</v>
      </c>
      <c r="G43" s="1" t="str">
        <f t="shared" si="1"/>
        <v>D</v>
      </c>
      <c r="H43" s="1">
        <f t="shared" si="2"/>
        <v>4318105</v>
      </c>
      <c r="I43" s="1">
        <f t="shared" si="3"/>
        <v>29991</v>
      </c>
      <c r="J43" s="1">
        <f t="shared" si="4"/>
        <v>206</v>
      </c>
      <c r="K43" s="1">
        <f t="shared" si="0"/>
        <v>0</v>
      </c>
      <c r="L43" s="1">
        <f t="shared" si="5"/>
        <v>6.8999999999999999E-3</v>
      </c>
      <c r="M43" s="1"/>
    </row>
    <row r="44" spans="2:13">
      <c r="B44" s="1" t="s">
        <v>41</v>
      </c>
      <c r="C44" s="1">
        <v>2346640</v>
      </c>
      <c r="D44" s="1">
        <v>2197559</v>
      </c>
      <c r="E44" s="1">
        <v>373470</v>
      </c>
      <c r="F44" s="1">
        <v>353365</v>
      </c>
      <c r="G44" s="1" t="str">
        <f t="shared" si="1"/>
        <v>B</v>
      </c>
      <c r="H44" s="1">
        <f t="shared" si="2"/>
        <v>4544199</v>
      </c>
      <c r="I44" s="1">
        <f t="shared" si="3"/>
        <v>726835</v>
      </c>
      <c r="J44" s="1">
        <f t="shared" si="4"/>
        <v>116220</v>
      </c>
      <c r="K44" s="1">
        <f t="shared" si="0"/>
        <v>0</v>
      </c>
      <c r="L44" s="1">
        <f t="shared" si="5"/>
        <v>0.15989999999999999</v>
      </c>
      <c r="M44" s="1"/>
    </row>
    <row r="45" spans="2:13">
      <c r="B45" s="1" t="s">
        <v>42</v>
      </c>
      <c r="C45" s="1">
        <v>2548438</v>
      </c>
      <c r="D45" s="1">
        <v>2577213</v>
      </c>
      <c r="E45" s="1">
        <v>37986</v>
      </c>
      <c r="F45" s="1">
        <v>37766</v>
      </c>
      <c r="G45" s="1" t="str">
        <f t="shared" si="1"/>
        <v>D</v>
      </c>
      <c r="H45" s="1">
        <f t="shared" si="2"/>
        <v>5125651</v>
      </c>
      <c r="I45" s="1">
        <f t="shared" si="3"/>
        <v>75752</v>
      </c>
      <c r="J45" s="1">
        <f t="shared" si="4"/>
        <v>1113</v>
      </c>
      <c r="K45" s="1">
        <f t="shared" si="0"/>
        <v>0</v>
      </c>
      <c r="L45" s="1">
        <f t="shared" si="5"/>
        <v>1.47E-2</v>
      </c>
      <c r="M45" s="1"/>
    </row>
    <row r="46" spans="2:13">
      <c r="B46" s="1" t="s">
        <v>43</v>
      </c>
      <c r="C46" s="1">
        <v>835495</v>
      </c>
      <c r="D46" s="1">
        <v>837746</v>
      </c>
      <c r="E46" s="1">
        <v>1106177</v>
      </c>
      <c r="F46" s="1">
        <v>917781</v>
      </c>
      <c r="G46" s="1" t="str">
        <f t="shared" si="1"/>
        <v>C</v>
      </c>
      <c r="H46" s="1">
        <f t="shared" si="2"/>
        <v>1673241</v>
      </c>
      <c r="I46" s="1">
        <f t="shared" si="3"/>
        <v>2023958</v>
      </c>
      <c r="J46" s="1">
        <f t="shared" si="4"/>
        <v>2448179</v>
      </c>
      <c r="K46" s="1">
        <f t="shared" si="0"/>
        <v>1</v>
      </c>
      <c r="L46" s="1">
        <f t="shared" si="5"/>
        <v>1.2096</v>
      </c>
      <c r="M46" s="1"/>
    </row>
    <row r="47" spans="2:13">
      <c r="B47" s="1" t="s">
        <v>44</v>
      </c>
      <c r="C47" s="1">
        <v>1187448</v>
      </c>
      <c r="D47" s="1">
        <v>1070426</v>
      </c>
      <c r="E47" s="1">
        <v>1504608</v>
      </c>
      <c r="F47" s="1">
        <v>1756990</v>
      </c>
      <c r="G47" s="1" t="str">
        <f t="shared" si="1"/>
        <v>B</v>
      </c>
      <c r="H47" s="1">
        <f t="shared" si="2"/>
        <v>2257874</v>
      </c>
      <c r="I47" s="1">
        <f t="shared" si="3"/>
        <v>3261598</v>
      </c>
      <c r="J47" s="1">
        <f t="shared" si="4"/>
        <v>4711378</v>
      </c>
      <c r="K47" s="1">
        <f t="shared" si="0"/>
        <v>1</v>
      </c>
      <c r="L47" s="1">
        <f t="shared" si="5"/>
        <v>1.4444999999999999</v>
      </c>
      <c r="M47" s="1"/>
    </row>
    <row r="48" spans="2:13">
      <c r="B48" s="1" t="s">
        <v>45</v>
      </c>
      <c r="C48" s="1">
        <v>140026</v>
      </c>
      <c r="D48" s="1">
        <v>146354</v>
      </c>
      <c r="E48" s="1">
        <v>2759991</v>
      </c>
      <c r="F48" s="1">
        <v>2742120</v>
      </c>
      <c r="G48" s="1" t="str">
        <f t="shared" si="1"/>
        <v>C</v>
      </c>
      <c r="H48" s="1">
        <f t="shared" si="2"/>
        <v>286380</v>
      </c>
      <c r="I48" s="1">
        <f t="shared" si="3"/>
        <v>5502111</v>
      </c>
      <c r="J48" s="1">
        <f t="shared" si="4"/>
        <v>105709857</v>
      </c>
      <c r="K48" s="1">
        <f t="shared" si="0"/>
        <v>1</v>
      </c>
      <c r="L48" s="1">
        <f t="shared" si="5"/>
        <v>19.212599999999998</v>
      </c>
      <c r="M48" s="1"/>
    </row>
    <row r="49" spans="2:13">
      <c r="B49" s="1" t="s">
        <v>46</v>
      </c>
      <c r="C49" s="1">
        <v>1198765</v>
      </c>
      <c r="D49" s="1">
        <v>1304945</v>
      </c>
      <c r="E49" s="1">
        <v>2786493</v>
      </c>
      <c r="F49" s="1">
        <v>2602643</v>
      </c>
      <c r="G49" s="1" t="str">
        <f t="shared" si="1"/>
        <v>B</v>
      </c>
      <c r="H49" s="1">
        <f t="shared" si="2"/>
        <v>2503710</v>
      </c>
      <c r="I49" s="1">
        <f t="shared" si="3"/>
        <v>5389136</v>
      </c>
      <c r="J49" s="1">
        <f t="shared" si="4"/>
        <v>11599576</v>
      </c>
      <c r="K49" s="1">
        <f t="shared" si="0"/>
        <v>1</v>
      </c>
      <c r="L49" s="1">
        <f t="shared" si="5"/>
        <v>2.1524000000000001</v>
      </c>
      <c r="M49" s="1"/>
    </row>
    <row r="50" spans="2:13">
      <c r="B50" s="1" t="s">
        <v>47</v>
      </c>
      <c r="C50" s="1">
        <v>2619776</v>
      </c>
      <c r="D50" s="1">
        <v>2749623</v>
      </c>
      <c r="E50" s="1">
        <v>2888215</v>
      </c>
      <c r="F50" s="1">
        <v>2800174</v>
      </c>
      <c r="G50" s="1" t="str">
        <f t="shared" si="1"/>
        <v>C</v>
      </c>
      <c r="H50" s="1">
        <f t="shared" si="2"/>
        <v>5369399</v>
      </c>
      <c r="I50" s="1">
        <f t="shared" si="3"/>
        <v>5688389</v>
      </c>
      <c r="J50" s="1">
        <f t="shared" si="4"/>
        <v>6026279</v>
      </c>
      <c r="K50" s="1">
        <f t="shared" si="0"/>
        <v>1</v>
      </c>
      <c r="L50" s="1">
        <f t="shared" si="5"/>
        <v>1.0593999999999999</v>
      </c>
      <c r="M50" s="1"/>
    </row>
    <row r="51" spans="2:13">
      <c r="B51" s="1" t="s">
        <v>48</v>
      </c>
      <c r="C51" s="1">
        <v>248398</v>
      </c>
      <c r="D51" s="1">
        <v>268511</v>
      </c>
      <c r="E51" s="1">
        <v>3110853</v>
      </c>
      <c r="F51" s="1">
        <v>2986411</v>
      </c>
      <c r="G51" s="1" t="str">
        <f t="shared" si="1"/>
        <v>C</v>
      </c>
      <c r="H51" s="1">
        <f t="shared" si="2"/>
        <v>516909</v>
      </c>
      <c r="I51" s="1">
        <f t="shared" si="3"/>
        <v>6097264</v>
      </c>
      <c r="J51" s="1">
        <f>INT(I51*L51)</f>
        <v>71920887</v>
      </c>
      <c r="K51" s="1">
        <f t="shared" si="0"/>
        <v>1</v>
      </c>
      <c r="L51" s="1">
        <f t="shared" si="5"/>
        <v>11.7956</v>
      </c>
      <c r="M51" s="1"/>
    </row>
    <row r="52" spans="2:13">
      <c r="B52" s="1" t="s">
        <v>49</v>
      </c>
      <c r="C52" s="1">
        <v>2494207</v>
      </c>
      <c r="D52" s="1">
        <v>2625207</v>
      </c>
      <c r="E52" s="1">
        <v>1796293</v>
      </c>
      <c r="F52" s="1">
        <v>1853602</v>
      </c>
      <c r="G52" s="1" t="str">
        <f t="shared" si="1"/>
        <v>B</v>
      </c>
      <c r="H52" s="1">
        <f t="shared" si="2"/>
        <v>5119414</v>
      </c>
      <c r="I52" s="1">
        <f t="shared" si="3"/>
        <v>3649895</v>
      </c>
      <c r="J52" s="1">
        <f t="shared" si="4"/>
        <v>2602010</v>
      </c>
      <c r="K52" s="1">
        <f t="shared" si="0"/>
        <v>0</v>
      </c>
      <c r="L52" s="1">
        <f t="shared" si="5"/>
        <v>0.71289999999999998</v>
      </c>
      <c r="M52" s="1"/>
    </row>
    <row r="53" spans="2:13">
      <c r="B53" s="3" t="s">
        <v>63</v>
      </c>
      <c r="C53" s="3">
        <f>SUM(C3:C52)</f>
        <v>84888813</v>
      </c>
      <c r="D53" s="3">
        <f>SUM(D3:D52)</f>
        <v>84956789</v>
      </c>
      <c r="E53" s="3">
        <f>SUM(E3:E52)</f>
        <v>73613266</v>
      </c>
      <c r="F53" s="3">
        <f>SUM(F3:F52)</f>
        <v>74157552</v>
      </c>
      <c r="G53" s="1"/>
      <c r="H53" s="1">
        <f>SUM(H3:H52)</f>
        <v>169845602</v>
      </c>
      <c r="I53" s="1">
        <f>SUM(I3:I52)</f>
        <v>147770818</v>
      </c>
      <c r="J53" s="1">
        <f>SUM(J3:J52)</f>
        <v>417006278</v>
      </c>
    </row>
  </sheetData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0"/>
  <sheetViews>
    <sheetView tabSelected="1" topLeftCell="M33" workbookViewId="0">
      <selection activeCell="V60" sqref="V60"/>
    </sheetView>
  </sheetViews>
  <sheetFormatPr defaultRowHeight="14.25"/>
  <cols>
    <col min="1" max="1" width="12.5" customWidth="1"/>
    <col min="2" max="2" width="15.25" customWidth="1"/>
    <col min="3" max="3" width="24" customWidth="1"/>
    <col min="4" max="4" width="19.625" customWidth="1"/>
    <col min="5" max="5" width="21.5" customWidth="1"/>
    <col min="7" max="7" width="19.875" customWidth="1"/>
    <col min="8" max="18" width="18.875" customWidth="1"/>
    <col min="19" max="19" width="29.25" customWidth="1"/>
    <col min="20" max="20" width="16.125" customWidth="1"/>
    <col min="22" max="22" width="16.5" customWidth="1"/>
    <col min="24" max="24" width="17" bestFit="1" customWidth="1"/>
    <col min="25" max="25" width="11.75" bestFit="1" customWidth="1"/>
  </cols>
  <sheetData>
    <row r="1" spans="1:25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60</v>
      </c>
      <c r="H1" s="2" t="s">
        <v>67</v>
      </c>
      <c r="I1" s="2">
        <v>2015</v>
      </c>
      <c r="J1" s="2">
        <v>2016</v>
      </c>
      <c r="K1" s="2">
        <v>2017</v>
      </c>
      <c r="L1" s="2">
        <v>2018</v>
      </c>
      <c r="M1" s="2">
        <v>2019</v>
      </c>
      <c r="N1" s="2">
        <v>2020</v>
      </c>
      <c r="O1" s="2">
        <v>2021</v>
      </c>
      <c r="P1" s="2">
        <v>2022</v>
      </c>
      <c r="Q1" s="2">
        <v>2023</v>
      </c>
      <c r="R1" s="2">
        <v>2024</v>
      </c>
      <c r="S1" s="2">
        <v>2025</v>
      </c>
      <c r="T1" s="2" t="s">
        <v>71</v>
      </c>
      <c r="U1" s="2" t="s">
        <v>64</v>
      </c>
      <c r="V1" s="2" t="s">
        <v>66</v>
      </c>
    </row>
    <row r="2" spans="1:25">
      <c r="A2" s="1" t="s">
        <v>0</v>
      </c>
      <c r="B2" s="1">
        <v>1415007</v>
      </c>
      <c r="C2" s="1">
        <v>1397195</v>
      </c>
      <c r="D2" s="1">
        <v>1499070</v>
      </c>
      <c r="E2" s="1">
        <v>1481105</v>
      </c>
      <c r="F2" s="1" t="str">
        <f>RIGHT(A2)</f>
        <v>D</v>
      </c>
      <c r="G2" s="1">
        <f>B2+C2</f>
        <v>2812202</v>
      </c>
      <c r="H2" s="1">
        <f>D2+E2</f>
        <v>2980175</v>
      </c>
      <c r="I2" s="1">
        <f>IF($G2*2&lt;H2,H2,INT(H2*$V2))</f>
        <v>3158091</v>
      </c>
      <c r="J2" s="1">
        <f t="shared" ref="J2:S2" si="0">IF($G2*2&lt;I2,I2,INT(I2*$V2))</f>
        <v>3346629</v>
      </c>
      <c r="K2" s="1">
        <f t="shared" si="0"/>
        <v>3546422</v>
      </c>
      <c r="L2" s="1">
        <f t="shared" si="0"/>
        <v>3758143</v>
      </c>
      <c r="M2" s="1">
        <f t="shared" si="0"/>
        <v>3982504</v>
      </c>
      <c r="N2" s="1">
        <f t="shared" si="0"/>
        <v>4220259</v>
      </c>
      <c r="O2" s="1">
        <f t="shared" si="0"/>
        <v>4472208</v>
      </c>
      <c r="P2" s="1">
        <f t="shared" si="0"/>
        <v>4739198</v>
      </c>
      <c r="Q2" s="1">
        <f t="shared" si="0"/>
        <v>5022128</v>
      </c>
      <c r="R2" s="1">
        <f t="shared" si="0"/>
        <v>5321949</v>
      </c>
      <c r="S2" s="1">
        <f t="shared" si="0"/>
        <v>5639669</v>
      </c>
      <c r="T2" s="1">
        <f>IF(S2&gt;G2*2,1,0)</f>
        <v>1</v>
      </c>
      <c r="U2" s="1">
        <f t="shared" ref="U2:U51" si="1">IF( AND(D2&gt;=B2,E2&gt;=C2), 1, 0)</f>
        <v>1</v>
      </c>
      <c r="V2" s="1">
        <f>ROUNDDOWN(H2/G2,4)</f>
        <v>1.0597000000000001</v>
      </c>
    </row>
    <row r="3" spans="1:25">
      <c r="A3" s="1" t="s">
        <v>1</v>
      </c>
      <c r="B3" s="1">
        <v>1711390</v>
      </c>
      <c r="C3" s="1">
        <v>1641773</v>
      </c>
      <c r="D3" s="1">
        <v>1522030</v>
      </c>
      <c r="E3" s="1">
        <v>1618733</v>
      </c>
      <c r="F3" s="1" t="str">
        <f t="shared" ref="F3:F51" si="2">RIGHT(A3)</f>
        <v>D</v>
      </c>
      <c r="G3" s="1">
        <f t="shared" ref="G3:G51" si="3">B3+C3</f>
        <v>3353163</v>
      </c>
      <c r="H3" s="1">
        <f t="shared" ref="H3:H51" si="4">D3+E3</f>
        <v>3140763</v>
      </c>
      <c r="I3" s="1">
        <f t="shared" ref="I3:S3" si="5">IF($G3*2&lt;H3,H3,INT(H3*$V3))</f>
        <v>2941638</v>
      </c>
      <c r="J3" s="1">
        <f t="shared" si="5"/>
        <v>2755138</v>
      </c>
      <c r="K3" s="1">
        <f t="shared" si="5"/>
        <v>2580462</v>
      </c>
      <c r="L3" s="1">
        <f t="shared" si="5"/>
        <v>2416860</v>
      </c>
      <c r="M3" s="1">
        <f t="shared" si="5"/>
        <v>2263631</v>
      </c>
      <c r="N3" s="1">
        <f t="shared" si="5"/>
        <v>2120116</v>
      </c>
      <c r="O3" s="1">
        <f t="shared" si="5"/>
        <v>1985700</v>
      </c>
      <c r="P3" s="1">
        <f t="shared" si="5"/>
        <v>1859806</v>
      </c>
      <c r="Q3" s="1">
        <f t="shared" si="5"/>
        <v>1741894</v>
      </c>
      <c r="R3" s="1">
        <f t="shared" si="5"/>
        <v>1631457</v>
      </c>
      <c r="S3" s="1">
        <f t="shared" si="5"/>
        <v>1528022</v>
      </c>
      <c r="T3" s="1">
        <f t="shared" ref="T3:T51" si="6">IF(S3&gt;G3*2,1,0)</f>
        <v>0</v>
      </c>
      <c r="U3" s="1">
        <f t="shared" si="1"/>
        <v>0</v>
      </c>
      <c r="V3" s="1">
        <f t="shared" ref="V3:V51" si="7">ROUNDDOWN(H3/G3,4)</f>
        <v>0.93659999999999999</v>
      </c>
    </row>
    <row r="4" spans="1:25">
      <c r="A4" s="1" t="s">
        <v>2</v>
      </c>
      <c r="B4" s="1">
        <v>1165105</v>
      </c>
      <c r="C4" s="1">
        <v>1278732</v>
      </c>
      <c r="D4" s="1">
        <v>1299953</v>
      </c>
      <c r="E4" s="1">
        <v>1191621</v>
      </c>
      <c r="F4" s="1" t="str">
        <f t="shared" si="2"/>
        <v>C</v>
      </c>
      <c r="G4" s="1">
        <f t="shared" si="3"/>
        <v>2443837</v>
      </c>
      <c r="H4" s="1">
        <f t="shared" si="4"/>
        <v>2491574</v>
      </c>
      <c r="I4" s="1">
        <f t="shared" ref="I4:S4" si="8">IF($G4*2&lt;H4,H4,INT(H4*$V4))</f>
        <v>2540159</v>
      </c>
      <c r="J4" s="1">
        <f t="shared" si="8"/>
        <v>2589692</v>
      </c>
      <c r="K4" s="1">
        <f t="shared" si="8"/>
        <v>2640190</v>
      </c>
      <c r="L4" s="1">
        <f t="shared" si="8"/>
        <v>2691673</v>
      </c>
      <c r="M4" s="1">
        <f t="shared" si="8"/>
        <v>2744160</v>
      </c>
      <c r="N4" s="1">
        <f t="shared" si="8"/>
        <v>2797671</v>
      </c>
      <c r="O4" s="1">
        <f t="shared" si="8"/>
        <v>2852225</v>
      </c>
      <c r="P4" s="1">
        <f t="shared" si="8"/>
        <v>2907843</v>
      </c>
      <c r="Q4" s="1">
        <f t="shared" si="8"/>
        <v>2964545</v>
      </c>
      <c r="R4" s="1">
        <f t="shared" si="8"/>
        <v>3022353</v>
      </c>
      <c r="S4" s="1">
        <f t="shared" si="8"/>
        <v>3081288</v>
      </c>
      <c r="T4" s="1">
        <f t="shared" si="6"/>
        <v>0</v>
      </c>
      <c r="U4" s="1">
        <f>IF( AND(D4&gt;=B4,E4&gt;=C4), 1, 0)</f>
        <v>0</v>
      </c>
      <c r="V4" s="1">
        <f t="shared" si="7"/>
        <v>1.0195000000000001</v>
      </c>
    </row>
    <row r="5" spans="1:25">
      <c r="A5" s="1" t="s">
        <v>3</v>
      </c>
      <c r="B5" s="1">
        <v>949065</v>
      </c>
      <c r="C5" s="1">
        <v>1026050</v>
      </c>
      <c r="D5" s="1">
        <v>688027</v>
      </c>
      <c r="E5" s="1">
        <v>723233</v>
      </c>
      <c r="F5" s="1" t="str">
        <f t="shared" si="2"/>
        <v>D</v>
      </c>
      <c r="G5" s="1">
        <f t="shared" si="3"/>
        <v>1975115</v>
      </c>
      <c r="H5" s="1">
        <f t="shared" si="4"/>
        <v>1411260</v>
      </c>
      <c r="I5" s="1">
        <f t="shared" ref="I5:S5" si="9">IF($G5*2&lt;H5,H5,INT(H5*$V5))</f>
        <v>1008345</v>
      </c>
      <c r="J5" s="1">
        <f t="shared" si="9"/>
        <v>720462</v>
      </c>
      <c r="K5" s="1">
        <f t="shared" si="9"/>
        <v>514770</v>
      </c>
      <c r="L5" s="1">
        <f t="shared" si="9"/>
        <v>367803</v>
      </c>
      <c r="M5" s="1">
        <f t="shared" si="9"/>
        <v>262795</v>
      </c>
      <c r="N5" s="1">
        <f t="shared" si="9"/>
        <v>187767</v>
      </c>
      <c r="O5" s="1">
        <f t="shared" si="9"/>
        <v>134159</v>
      </c>
      <c r="P5" s="1">
        <f t="shared" si="9"/>
        <v>95856</v>
      </c>
      <c r="Q5" s="1">
        <f t="shared" si="9"/>
        <v>68489</v>
      </c>
      <c r="R5" s="1">
        <f t="shared" si="9"/>
        <v>48935</v>
      </c>
      <c r="S5" s="1">
        <f t="shared" si="9"/>
        <v>34964</v>
      </c>
      <c r="T5" s="1">
        <f t="shared" si="6"/>
        <v>0</v>
      </c>
      <c r="U5" s="1">
        <f t="shared" si="1"/>
        <v>0</v>
      </c>
      <c r="V5" s="1">
        <f t="shared" si="7"/>
        <v>0.71450000000000002</v>
      </c>
    </row>
    <row r="6" spans="1:25">
      <c r="A6" s="1" t="s">
        <v>4</v>
      </c>
      <c r="B6" s="1">
        <v>2436107</v>
      </c>
      <c r="C6" s="1">
        <v>2228622</v>
      </c>
      <c r="D6" s="1">
        <v>1831600</v>
      </c>
      <c r="E6" s="1">
        <v>1960624</v>
      </c>
      <c r="F6" s="1" t="str">
        <f t="shared" si="2"/>
        <v>A</v>
      </c>
      <c r="G6" s="1">
        <f t="shared" si="3"/>
        <v>4664729</v>
      </c>
      <c r="H6" s="1">
        <f t="shared" si="4"/>
        <v>3792224</v>
      </c>
      <c r="I6" s="1">
        <f t="shared" ref="I6:S6" si="10">IF($G6*2&lt;H6,H6,INT(H6*$V6))</f>
        <v>3082698</v>
      </c>
      <c r="J6" s="1">
        <f t="shared" si="10"/>
        <v>2505925</v>
      </c>
      <c r="K6" s="1">
        <f t="shared" si="10"/>
        <v>2037066</v>
      </c>
      <c r="L6" s="1">
        <f t="shared" si="10"/>
        <v>1655930</v>
      </c>
      <c r="M6" s="1">
        <f t="shared" si="10"/>
        <v>1346105</v>
      </c>
      <c r="N6" s="1">
        <f t="shared" si="10"/>
        <v>1094248</v>
      </c>
      <c r="O6" s="1">
        <f t="shared" si="10"/>
        <v>889514</v>
      </c>
      <c r="P6" s="1">
        <f t="shared" si="10"/>
        <v>723085</v>
      </c>
      <c r="Q6" s="1">
        <f t="shared" si="10"/>
        <v>587795</v>
      </c>
      <c r="R6" s="1">
        <f t="shared" si="10"/>
        <v>477818</v>
      </c>
      <c r="S6" s="1">
        <f t="shared" si="10"/>
        <v>388418</v>
      </c>
      <c r="T6" s="1">
        <f t="shared" si="6"/>
        <v>0</v>
      </c>
      <c r="U6" s="1">
        <f t="shared" si="1"/>
        <v>0</v>
      </c>
      <c r="V6" s="1">
        <f t="shared" si="7"/>
        <v>0.81289999999999996</v>
      </c>
    </row>
    <row r="7" spans="1:25">
      <c r="A7" s="1" t="s">
        <v>5</v>
      </c>
      <c r="B7" s="1">
        <v>1846928</v>
      </c>
      <c r="C7" s="1">
        <v>1851433</v>
      </c>
      <c r="D7" s="1">
        <v>2125113</v>
      </c>
      <c r="E7" s="1">
        <v>2028635</v>
      </c>
      <c r="F7" s="1" t="str">
        <f t="shared" si="2"/>
        <v>D</v>
      </c>
      <c r="G7" s="1">
        <f t="shared" si="3"/>
        <v>3698361</v>
      </c>
      <c r="H7" s="1">
        <f t="shared" si="4"/>
        <v>4153748</v>
      </c>
      <c r="I7" s="1">
        <f t="shared" ref="I7:S7" si="11">IF($G7*2&lt;H7,H7,INT(H7*$V7))</f>
        <v>4665074</v>
      </c>
      <c r="J7" s="1">
        <f t="shared" si="11"/>
        <v>5239344</v>
      </c>
      <c r="K7" s="1">
        <f t="shared" si="11"/>
        <v>5884307</v>
      </c>
      <c r="L7" s="1">
        <f t="shared" si="11"/>
        <v>6608665</v>
      </c>
      <c r="M7" s="1">
        <f t="shared" si="11"/>
        <v>7422191</v>
      </c>
      <c r="N7" s="1">
        <f t="shared" si="11"/>
        <v>7422191</v>
      </c>
      <c r="O7" s="1">
        <f t="shared" si="11"/>
        <v>7422191</v>
      </c>
      <c r="P7" s="1">
        <f t="shared" si="11"/>
        <v>7422191</v>
      </c>
      <c r="Q7" s="1">
        <f t="shared" si="11"/>
        <v>7422191</v>
      </c>
      <c r="R7" s="1">
        <f t="shared" si="11"/>
        <v>7422191</v>
      </c>
      <c r="S7" s="1">
        <f t="shared" si="11"/>
        <v>7422191</v>
      </c>
      <c r="T7" s="1">
        <f t="shared" si="6"/>
        <v>1</v>
      </c>
      <c r="U7" s="1">
        <f t="shared" si="1"/>
        <v>1</v>
      </c>
      <c r="V7" s="1">
        <f t="shared" si="7"/>
        <v>1.1231</v>
      </c>
    </row>
    <row r="8" spans="1:25">
      <c r="A8" s="1" t="s">
        <v>6</v>
      </c>
      <c r="B8" s="1">
        <v>3841577</v>
      </c>
      <c r="C8" s="1">
        <v>3848394</v>
      </c>
      <c r="D8" s="1">
        <v>3595975</v>
      </c>
      <c r="E8" s="1">
        <v>3123039</v>
      </c>
      <c r="F8" s="1" t="str">
        <f t="shared" si="2"/>
        <v>B</v>
      </c>
      <c r="G8" s="1">
        <f t="shared" si="3"/>
        <v>7689971</v>
      </c>
      <c r="H8" s="1">
        <f t="shared" si="4"/>
        <v>6719014</v>
      </c>
      <c r="I8" s="1">
        <f t="shared" ref="I8:S8" si="12">IF($G8*2&lt;H8,H8,INT(H8*$V8))</f>
        <v>5870402</v>
      </c>
      <c r="J8" s="1">
        <f t="shared" si="12"/>
        <v>5128970</v>
      </c>
      <c r="K8" s="1">
        <f t="shared" si="12"/>
        <v>4481181</v>
      </c>
      <c r="L8" s="1">
        <f t="shared" si="12"/>
        <v>3915207</v>
      </c>
      <c r="M8" s="1">
        <f t="shared" si="12"/>
        <v>3420716</v>
      </c>
      <c r="N8" s="1">
        <f t="shared" si="12"/>
        <v>2988679</v>
      </c>
      <c r="O8" s="1">
        <f t="shared" si="12"/>
        <v>2611208</v>
      </c>
      <c r="P8" s="1">
        <f t="shared" si="12"/>
        <v>2281412</v>
      </c>
      <c r="Q8" s="1">
        <f t="shared" si="12"/>
        <v>1993269</v>
      </c>
      <c r="R8" s="1">
        <f t="shared" si="12"/>
        <v>1741519</v>
      </c>
      <c r="S8" s="1">
        <f t="shared" si="12"/>
        <v>1521565</v>
      </c>
      <c r="T8" s="1">
        <f t="shared" si="6"/>
        <v>0</v>
      </c>
      <c r="U8" s="1">
        <f t="shared" si="1"/>
        <v>0</v>
      </c>
      <c r="V8" s="1">
        <f t="shared" si="7"/>
        <v>0.87370000000000003</v>
      </c>
    </row>
    <row r="9" spans="1:25">
      <c r="A9" s="1" t="s">
        <v>7</v>
      </c>
      <c r="B9" s="1">
        <v>679557</v>
      </c>
      <c r="C9" s="1">
        <v>655500</v>
      </c>
      <c r="D9" s="1">
        <v>1012012</v>
      </c>
      <c r="E9" s="1">
        <v>1067022</v>
      </c>
      <c r="F9" s="1" t="str">
        <f t="shared" si="2"/>
        <v>A</v>
      </c>
      <c r="G9" s="1">
        <f t="shared" si="3"/>
        <v>1335057</v>
      </c>
      <c r="H9" s="1">
        <f t="shared" si="4"/>
        <v>2079034</v>
      </c>
      <c r="I9" s="1">
        <f t="shared" ref="I9:S9" si="13">IF($G9*2&lt;H9,H9,INT(H9*$V9))</f>
        <v>3237471</v>
      </c>
      <c r="J9" s="1">
        <f t="shared" si="13"/>
        <v>3237471</v>
      </c>
      <c r="K9" s="1">
        <f t="shared" si="13"/>
        <v>3237471</v>
      </c>
      <c r="L9" s="1">
        <f t="shared" si="13"/>
        <v>3237471</v>
      </c>
      <c r="M9" s="1">
        <f t="shared" si="13"/>
        <v>3237471</v>
      </c>
      <c r="N9" s="1">
        <f t="shared" si="13"/>
        <v>3237471</v>
      </c>
      <c r="O9" s="1">
        <f t="shared" si="13"/>
        <v>3237471</v>
      </c>
      <c r="P9" s="1">
        <f t="shared" si="13"/>
        <v>3237471</v>
      </c>
      <c r="Q9" s="1">
        <f t="shared" si="13"/>
        <v>3237471</v>
      </c>
      <c r="R9" s="1">
        <f t="shared" si="13"/>
        <v>3237471</v>
      </c>
      <c r="S9" s="1">
        <f t="shared" si="13"/>
        <v>3237471</v>
      </c>
      <c r="T9" s="1">
        <f t="shared" si="6"/>
        <v>1</v>
      </c>
      <c r="U9" s="1">
        <f t="shared" si="1"/>
        <v>1</v>
      </c>
      <c r="V9" s="1">
        <f t="shared" si="7"/>
        <v>1.5571999999999999</v>
      </c>
      <c r="X9" s="4" t="s">
        <v>61</v>
      </c>
      <c r="Y9" t="s">
        <v>70</v>
      </c>
    </row>
    <row r="10" spans="1:25">
      <c r="A10" s="1" t="s">
        <v>8</v>
      </c>
      <c r="B10" s="1">
        <v>1660998</v>
      </c>
      <c r="C10" s="1">
        <v>1630345</v>
      </c>
      <c r="D10" s="1">
        <v>1130119</v>
      </c>
      <c r="E10" s="1">
        <v>1080238</v>
      </c>
      <c r="F10" s="1" t="str">
        <f t="shared" si="2"/>
        <v>C</v>
      </c>
      <c r="G10" s="1">
        <f t="shared" si="3"/>
        <v>3291343</v>
      </c>
      <c r="H10" s="1">
        <f t="shared" si="4"/>
        <v>2210357</v>
      </c>
      <c r="I10" s="1">
        <f t="shared" ref="I10:S10" si="14">IF($G10*2&lt;H10,H10,INT(H10*$V10))</f>
        <v>1484254</v>
      </c>
      <c r="J10" s="1">
        <f t="shared" si="14"/>
        <v>996676</v>
      </c>
      <c r="K10" s="1">
        <f t="shared" si="14"/>
        <v>669267</v>
      </c>
      <c r="L10" s="1">
        <f t="shared" si="14"/>
        <v>449412</v>
      </c>
      <c r="M10" s="1">
        <f t="shared" si="14"/>
        <v>301780</v>
      </c>
      <c r="N10" s="1">
        <f t="shared" si="14"/>
        <v>202645</v>
      </c>
      <c r="O10" s="1">
        <f t="shared" si="14"/>
        <v>136076</v>
      </c>
      <c r="P10" s="1">
        <f t="shared" si="14"/>
        <v>91375</v>
      </c>
      <c r="Q10" s="1">
        <f t="shared" si="14"/>
        <v>61358</v>
      </c>
      <c r="R10" s="1">
        <f t="shared" si="14"/>
        <v>41201</v>
      </c>
      <c r="S10" s="1">
        <f t="shared" si="14"/>
        <v>27666</v>
      </c>
      <c r="T10" s="1">
        <f t="shared" si="6"/>
        <v>0</v>
      </c>
      <c r="U10" s="1">
        <f t="shared" si="1"/>
        <v>0</v>
      </c>
      <c r="V10" s="1">
        <f t="shared" si="7"/>
        <v>0.67149999999999999</v>
      </c>
      <c r="X10" s="5" t="s">
        <v>11</v>
      </c>
      <c r="Y10" s="6">
        <v>16699503</v>
      </c>
    </row>
    <row r="11" spans="1:25">
      <c r="A11" s="1" t="s">
        <v>9</v>
      </c>
      <c r="B11" s="1">
        <v>1157622</v>
      </c>
      <c r="C11" s="1">
        <v>1182345</v>
      </c>
      <c r="D11" s="1">
        <v>830785</v>
      </c>
      <c r="E11" s="1">
        <v>833779</v>
      </c>
      <c r="F11" s="1" t="str">
        <f t="shared" si="2"/>
        <v>C</v>
      </c>
      <c r="G11" s="1">
        <f t="shared" si="3"/>
        <v>2339967</v>
      </c>
      <c r="H11" s="1">
        <f t="shared" si="4"/>
        <v>1664564</v>
      </c>
      <c r="I11" s="1">
        <f t="shared" ref="I11:S11" si="15">IF($G11*2&lt;H11,H11,INT(H11*$V11))</f>
        <v>1184004</v>
      </c>
      <c r="J11" s="1">
        <f t="shared" si="15"/>
        <v>842182</v>
      </c>
      <c r="K11" s="1">
        <f t="shared" si="15"/>
        <v>599044</v>
      </c>
      <c r="L11" s="1">
        <f t="shared" si="15"/>
        <v>426099</v>
      </c>
      <c r="M11" s="1">
        <f t="shared" si="15"/>
        <v>303084</v>
      </c>
      <c r="N11" s="1">
        <f t="shared" si="15"/>
        <v>215583</v>
      </c>
      <c r="O11" s="1">
        <f t="shared" si="15"/>
        <v>153344</v>
      </c>
      <c r="P11" s="1">
        <f t="shared" si="15"/>
        <v>109073</v>
      </c>
      <c r="Q11" s="1">
        <f t="shared" si="15"/>
        <v>77583</v>
      </c>
      <c r="R11" s="1">
        <f t="shared" si="15"/>
        <v>55184</v>
      </c>
      <c r="S11" s="1">
        <f t="shared" si="15"/>
        <v>39252</v>
      </c>
      <c r="T11" s="1">
        <f t="shared" si="6"/>
        <v>0</v>
      </c>
      <c r="U11" s="1">
        <f t="shared" si="1"/>
        <v>0</v>
      </c>
      <c r="V11" s="1">
        <f t="shared" si="7"/>
        <v>0.71130000000000004</v>
      </c>
      <c r="X11" s="5" t="s">
        <v>47</v>
      </c>
      <c r="Y11" s="6">
        <v>10731208</v>
      </c>
    </row>
    <row r="12" spans="1:25">
      <c r="A12" s="1" t="s">
        <v>10</v>
      </c>
      <c r="B12" s="1">
        <v>1987047</v>
      </c>
      <c r="C12" s="1">
        <v>1996208</v>
      </c>
      <c r="D12" s="1">
        <v>2053892</v>
      </c>
      <c r="E12" s="1">
        <v>1697247</v>
      </c>
      <c r="F12" s="1" t="str">
        <f t="shared" si="2"/>
        <v>D</v>
      </c>
      <c r="G12" s="1">
        <f t="shared" si="3"/>
        <v>3983255</v>
      </c>
      <c r="H12" s="1">
        <f t="shared" si="4"/>
        <v>3751139</v>
      </c>
      <c r="I12" s="1">
        <f t="shared" ref="I12:S12" si="16">IF($G12*2&lt;H12,H12,INT(H12*$V12))</f>
        <v>3532447</v>
      </c>
      <c r="J12" s="1">
        <f t="shared" si="16"/>
        <v>3326505</v>
      </c>
      <c r="K12" s="1">
        <f t="shared" si="16"/>
        <v>3132569</v>
      </c>
      <c r="L12" s="1">
        <f t="shared" si="16"/>
        <v>2949940</v>
      </c>
      <c r="M12" s="1">
        <f t="shared" si="16"/>
        <v>2777958</v>
      </c>
      <c r="N12" s="1">
        <f t="shared" si="16"/>
        <v>2616003</v>
      </c>
      <c r="O12" s="1">
        <f t="shared" si="16"/>
        <v>2463490</v>
      </c>
      <c r="P12" s="1">
        <f t="shared" si="16"/>
        <v>2319868</v>
      </c>
      <c r="Q12" s="1">
        <f t="shared" si="16"/>
        <v>2184619</v>
      </c>
      <c r="R12" s="1">
        <f t="shared" si="16"/>
        <v>2057255</v>
      </c>
      <c r="S12" s="1">
        <f t="shared" si="16"/>
        <v>1937317</v>
      </c>
      <c r="T12" s="1">
        <f t="shared" si="6"/>
        <v>0</v>
      </c>
      <c r="U12" s="1">
        <f t="shared" si="1"/>
        <v>0</v>
      </c>
      <c r="V12" s="1">
        <f t="shared" si="7"/>
        <v>0.94169999999999998</v>
      </c>
      <c r="X12" s="5" t="s">
        <v>5</v>
      </c>
      <c r="Y12" s="6">
        <v>7422191</v>
      </c>
    </row>
    <row r="13" spans="1:25">
      <c r="A13" s="1" t="s">
        <v>11</v>
      </c>
      <c r="B13" s="1">
        <v>3997724</v>
      </c>
      <c r="C13" s="1">
        <v>3690756</v>
      </c>
      <c r="D13" s="1">
        <v>4339393</v>
      </c>
      <c r="E13" s="1">
        <v>4639643</v>
      </c>
      <c r="F13" s="1" t="str">
        <f t="shared" si="2"/>
        <v>C</v>
      </c>
      <c r="G13" s="1">
        <f t="shared" si="3"/>
        <v>7688480</v>
      </c>
      <c r="H13" s="1">
        <f t="shared" si="4"/>
        <v>8979036</v>
      </c>
      <c r="I13" s="1">
        <f t="shared" ref="I13:S13" si="17">IF($G13*2&lt;H13,H13,INT(H13*$V13))</f>
        <v>10485718</v>
      </c>
      <c r="J13" s="1">
        <f t="shared" si="17"/>
        <v>12245221</v>
      </c>
      <c r="K13" s="1">
        <f t="shared" si="17"/>
        <v>14299969</v>
      </c>
      <c r="L13" s="1">
        <f t="shared" si="17"/>
        <v>16699503</v>
      </c>
      <c r="M13" s="1">
        <f t="shared" si="17"/>
        <v>16699503</v>
      </c>
      <c r="N13" s="1">
        <f t="shared" si="17"/>
        <v>16699503</v>
      </c>
      <c r="O13" s="1">
        <f t="shared" si="17"/>
        <v>16699503</v>
      </c>
      <c r="P13" s="1">
        <f t="shared" si="17"/>
        <v>16699503</v>
      </c>
      <c r="Q13" s="1">
        <f t="shared" si="17"/>
        <v>16699503</v>
      </c>
      <c r="R13" s="1">
        <f t="shared" si="17"/>
        <v>16699503</v>
      </c>
      <c r="S13" s="1">
        <f t="shared" si="17"/>
        <v>16699503</v>
      </c>
      <c r="T13" s="1">
        <f t="shared" si="6"/>
        <v>1</v>
      </c>
      <c r="U13" s="1">
        <f t="shared" si="1"/>
        <v>1</v>
      </c>
      <c r="V13" s="1">
        <f t="shared" si="7"/>
        <v>1.1677999999999999</v>
      </c>
      <c r="X13" s="5" t="s">
        <v>31</v>
      </c>
      <c r="Y13" s="6">
        <v>7356805</v>
      </c>
    </row>
    <row r="14" spans="1:25">
      <c r="A14" s="1" t="s">
        <v>12</v>
      </c>
      <c r="B14" s="1">
        <v>996113</v>
      </c>
      <c r="C14" s="1">
        <v>964279</v>
      </c>
      <c r="D14" s="1">
        <v>1012487</v>
      </c>
      <c r="E14" s="1">
        <v>1128940</v>
      </c>
      <c r="F14" s="1" t="str">
        <f t="shared" si="2"/>
        <v>A</v>
      </c>
      <c r="G14" s="1">
        <f t="shared" si="3"/>
        <v>1960392</v>
      </c>
      <c r="H14" s="1">
        <f t="shared" si="4"/>
        <v>2141427</v>
      </c>
      <c r="I14" s="1">
        <f t="shared" ref="I14:S14" si="18">IF($G14*2&lt;H14,H14,INT(H14*$V14))</f>
        <v>2339080</v>
      </c>
      <c r="J14" s="1">
        <f t="shared" si="18"/>
        <v>2554977</v>
      </c>
      <c r="K14" s="1">
        <f t="shared" si="18"/>
        <v>2790801</v>
      </c>
      <c r="L14" s="1">
        <f t="shared" si="18"/>
        <v>3048391</v>
      </c>
      <c r="M14" s="1">
        <f t="shared" si="18"/>
        <v>3329757</v>
      </c>
      <c r="N14" s="1">
        <f t="shared" si="18"/>
        <v>3637093</v>
      </c>
      <c r="O14" s="1">
        <f t="shared" si="18"/>
        <v>3972796</v>
      </c>
      <c r="P14" s="1">
        <f t="shared" si="18"/>
        <v>3972796</v>
      </c>
      <c r="Q14" s="1">
        <f t="shared" si="18"/>
        <v>3972796</v>
      </c>
      <c r="R14" s="1">
        <f t="shared" si="18"/>
        <v>3972796</v>
      </c>
      <c r="S14" s="1">
        <f t="shared" si="18"/>
        <v>3972796</v>
      </c>
      <c r="T14" s="1">
        <f t="shared" si="6"/>
        <v>1</v>
      </c>
      <c r="U14" s="1">
        <f t="shared" si="1"/>
        <v>1</v>
      </c>
      <c r="V14" s="1">
        <f t="shared" si="7"/>
        <v>1.0923</v>
      </c>
      <c r="X14" s="5" t="s">
        <v>15</v>
      </c>
      <c r="Y14" s="6">
        <v>6644603</v>
      </c>
    </row>
    <row r="15" spans="1:25">
      <c r="A15" s="1" t="s">
        <v>13</v>
      </c>
      <c r="B15" s="1">
        <v>1143634</v>
      </c>
      <c r="C15" s="1">
        <v>1033836</v>
      </c>
      <c r="D15" s="1">
        <v>909534</v>
      </c>
      <c r="E15" s="1">
        <v>856349</v>
      </c>
      <c r="F15" s="1" t="str">
        <f t="shared" si="2"/>
        <v>A</v>
      </c>
      <c r="G15" s="1">
        <f t="shared" si="3"/>
        <v>2177470</v>
      </c>
      <c r="H15" s="1">
        <f t="shared" si="4"/>
        <v>1765883</v>
      </c>
      <c r="I15" s="1">
        <f t="shared" ref="I15:S15" si="19">IF($G15*2&lt;H15,H15,INT(H15*$V15))</f>
        <v>1431954</v>
      </c>
      <c r="J15" s="1">
        <f t="shared" si="19"/>
        <v>1161171</v>
      </c>
      <c r="K15" s="1">
        <f t="shared" si="19"/>
        <v>941593</v>
      </c>
      <c r="L15" s="1">
        <f t="shared" si="19"/>
        <v>763537</v>
      </c>
      <c r="M15" s="1">
        <f t="shared" si="19"/>
        <v>619152</v>
      </c>
      <c r="N15" s="1">
        <f t="shared" si="19"/>
        <v>502070</v>
      </c>
      <c r="O15" s="1">
        <f t="shared" si="19"/>
        <v>407128</v>
      </c>
      <c r="P15" s="1">
        <f t="shared" si="19"/>
        <v>330140</v>
      </c>
      <c r="Q15" s="1">
        <f t="shared" si="19"/>
        <v>267710</v>
      </c>
      <c r="R15" s="1">
        <f t="shared" si="19"/>
        <v>217086</v>
      </c>
      <c r="S15" s="1">
        <f t="shared" si="19"/>
        <v>176035</v>
      </c>
      <c r="T15" s="1">
        <f t="shared" si="6"/>
        <v>0</v>
      </c>
      <c r="U15" s="1">
        <f t="shared" si="1"/>
        <v>0</v>
      </c>
      <c r="V15" s="1">
        <f t="shared" si="7"/>
        <v>0.81089999999999995</v>
      </c>
      <c r="X15" s="5" t="s">
        <v>48</v>
      </c>
      <c r="Y15" s="6">
        <v>6097264</v>
      </c>
    </row>
    <row r="16" spans="1:25">
      <c r="A16" s="1" t="s">
        <v>14</v>
      </c>
      <c r="B16" s="1">
        <v>2549276</v>
      </c>
      <c r="C16" s="1">
        <v>2584751</v>
      </c>
      <c r="D16" s="1">
        <v>2033079</v>
      </c>
      <c r="E16" s="1">
        <v>2066918</v>
      </c>
      <c r="F16" s="1" t="str">
        <f t="shared" si="2"/>
        <v>A</v>
      </c>
      <c r="G16" s="1">
        <f t="shared" si="3"/>
        <v>5134027</v>
      </c>
      <c r="H16" s="1">
        <f t="shared" si="4"/>
        <v>4099997</v>
      </c>
      <c r="I16" s="1">
        <f t="shared" ref="I16:S16" si="20">IF($G16*2&lt;H16,H16,INT(H16*$V16))</f>
        <v>3273847</v>
      </c>
      <c r="J16" s="1">
        <f t="shared" si="20"/>
        <v>2614166</v>
      </c>
      <c r="K16" s="1">
        <f t="shared" si="20"/>
        <v>2087411</v>
      </c>
      <c r="L16" s="1">
        <f t="shared" si="20"/>
        <v>1666797</v>
      </c>
      <c r="M16" s="1">
        <f t="shared" si="20"/>
        <v>1330937</v>
      </c>
      <c r="N16" s="1">
        <f t="shared" si="20"/>
        <v>1062753</v>
      </c>
      <c r="O16" s="1">
        <f t="shared" si="20"/>
        <v>848608</v>
      </c>
      <c r="P16" s="1">
        <f t="shared" si="20"/>
        <v>677613</v>
      </c>
      <c r="Q16" s="1">
        <f t="shared" si="20"/>
        <v>541073</v>
      </c>
      <c r="R16" s="1">
        <f t="shared" si="20"/>
        <v>432046</v>
      </c>
      <c r="S16" s="1">
        <f t="shared" si="20"/>
        <v>344988</v>
      </c>
      <c r="T16" s="1">
        <f t="shared" si="6"/>
        <v>0</v>
      </c>
      <c r="U16" s="1">
        <f t="shared" si="1"/>
        <v>0</v>
      </c>
      <c r="V16" s="1">
        <f t="shared" si="7"/>
        <v>0.79849999999999999</v>
      </c>
      <c r="X16" s="5" t="s">
        <v>38</v>
      </c>
      <c r="Y16" s="6">
        <v>5958241</v>
      </c>
    </row>
    <row r="17" spans="1:25">
      <c r="A17" s="1" t="s">
        <v>15</v>
      </c>
      <c r="B17" s="1">
        <v>1367212</v>
      </c>
      <c r="C17" s="1">
        <v>1361389</v>
      </c>
      <c r="D17" s="1">
        <v>1572320</v>
      </c>
      <c r="E17" s="1">
        <v>1836258</v>
      </c>
      <c r="F17" s="1" t="str">
        <f t="shared" si="2"/>
        <v>C</v>
      </c>
      <c r="G17" s="1">
        <f t="shared" si="3"/>
        <v>2728601</v>
      </c>
      <c r="H17" s="1">
        <f t="shared" si="4"/>
        <v>3408578</v>
      </c>
      <c r="I17" s="1">
        <f t="shared" ref="I17:S17" si="21">IF($G17*2&lt;H17,H17,INT(H17*$V17))</f>
        <v>4257995</v>
      </c>
      <c r="J17" s="1">
        <f t="shared" si="21"/>
        <v>5319087</v>
      </c>
      <c r="K17" s="1">
        <f t="shared" si="21"/>
        <v>6644603</v>
      </c>
      <c r="L17" s="1">
        <f t="shared" si="21"/>
        <v>6644603</v>
      </c>
      <c r="M17" s="1">
        <f t="shared" si="21"/>
        <v>6644603</v>
      </c>
      <c r="N17" s="1">
        <f t="shared" si="21"/>
        <v>6644603</v>
      </c>
      <c r="O17" s="1">
        <f t="shared" si="21"/>
        <v>6644603</v>
      </c>
      <c r="P17" s="1">
        <f t="shared" si="21"/>
        <v>6644603</v>
      </c>
      <c r="Q17" s="1">
        <f t="shared" si="21"/>
        <v>6644603</v>
      </c>
      <c r="R17" s="1">
        <f t="shared" si="21"/>
        <v>6644603</v>
      </c>
      <c r="S17" s="1">
        <f t="shared" si="21"/>
        <v>6644603</v>
      </c>
      <c r="T17" s="1">
        <f t="shared" si="6"/>
        <v>1</v>
      </c>
      <c r="U17" s="1">
        <f t="shared" si="1"/>
        <v>1</v>
      </c>
      <c r="V17" s="1">
        <f t="shared" si="7"/>
        <v>1.2492000000000001</v>
      </c>
      <c r="X17" s="5" t="s">
        <v>0</v>
      </c>
      <c r="Y17" s="6">
        <v>5639669</v>
      </c>
    </row>
    <row r="18" spans="1:25">
      <c r="A18" s="1" t="s">
        <v>16</v>
      </c>
      <c r="B18" s="1">
        <v>2567464</v>
      </c>
      <c r="C18" s="1">
        <v>2441857</v>
      </c>
      <c r="D18" s="1">
        <v>1524132</v>
      </c>
      <c r="E18" s="1">
        <v>1496810</v>
      </c>
      <c r="F18" s="1" t="str">
        <f t="shared" si="2"/>
        <v>A</v>
      </c>
      <c r="G18" s="1">
        <f t="shared" si="3"/>
        <v>5009321</v>
      </c>
      <c r="H18" s="1">
        <f t="shared" si="4"/>
        <v>3020942</v>
      </c>
      <c r="I18" s="1">
        <f t="shared" ref="I18:S18" si="22">IF($G18*2&lt;H18,H18,INT(H18*$V18))</f>
        <v>1821628</v>
      </c>
      <c r="J18" s="1">
        <f t="shared" si="22"/>
        <v>1098441</v>
      </c>
      <c r="K18" s="1">
        <f t="shared" si="22"/>
        <v>662359</v>
      </c>
      <c r="L18" s="1">
        <f t="shared" si="22"/>
        <v>399402</v>
      </c>
      <c r="M18" s="1">
        <f t="shared" si="22"/>
        <v>240839</v>
      </c>
      <c r="N18" s="1">
        <f t="shared" si="22"/>
        <v>145225</v>
      </c>
      <c r="O18" s="1">
        <f t="shared" si="22"/>
        <v>87570</v>
      </c>
      <c r="P18" s="1">
        <f t="shared" si="22"/>
        <v>52804</v>
      </c>
      <c r="Q18" s="1">
        <f t="shared" si="22"/>
        <v>31840</v>
      </c>
      <c r="R18" s="1">
        <f t="shared" si="22"/>
        <v>19199</v>
      </c>
      <c r="S18" s="1">
        <f t="shared" si="22"/>
        <v>11576</v>
      </c>
      <c r="T18" s="1">
        <f t="shared" si="6"/>
        <v>0</v>
      </c>
      <c r="U18" s="1">
        <f t="shared" si="1"/>
        <v>0</v>
      </c>
      <c r="V18" s="1">
        <f t="shared" si="7"/>
        <v>0.60299999999999998</v>
      </c>
      <c r="X18" s="5" t="s">
        <v>21</v>
      </c>
      <c r="Y18" s="6">
        <v>5519227</v>
      </c>
    </row>
    <row r="19" spans="1:25">
      <c r="A19" s="1" t="s">
        <v>17</v>
      </c>
      <c r="B19" s="1">
        <v>1334060</v>
      </c>
      <c r="C19" s="1">
        <v>1395231</v>
      </c>
      <c r="D19" s="1">
        <v>578655</v>
      </c>
      <c r="E19" s="1">
        <v>677663</v>
      </c>
      <c r="F19" s="1" t="str">
        <f t="shared" si="2"/>
        <v>D</v>
      </c>
      <c r="G19" s="1">
        <f t="shared" si="3"/>
        <v>2729291</v>
      </c>
      <c r="H19" s="1">
        <f t="shared" si="4"/>
        <v>1256318</v>
      </c>
      <c r="I19" s="1">
        <f t="shared" ref="I19:S19" si="23">IF($G19*2&lt;H19,H19,INT(H19*$V19))</f>
        <v>578283</v>
      </c>
      <c r="J19" s="1">
        <f t="shared" si="23"/>
        <v>266183</v>
      </c>
      <c r="K19" s="1">
        <f t="shared" si="23"/>
        <v>122524</v>
      </c>
      <c r="L19" s="1">
        <f t="shared" si="23"/>
        <v>56397</v>
      </c>
      <c r="M19" s="1">
        <f t="shared" si="23"/>
        <v>25959</v>
      </c>
      <c r="N19" s="1">
        <f t="shared" si="23"/>
        <v>11948</v>
      </c>
      <c r="O19" s="1">
        <f t="shared" si="23"/>
        <v>5499</v>
      </c>
      <c r="P19" s="1">
        <f t="shared" si="23"/>
        <v>2531</v>
      </c>
      <c r="Q19" s="1">
        <f t="shared" si="23"/>
        <v>1165</v>
      </c>
      <c r="R19" s="1">
        <f t="shared" si="23"/>
        <v>536</v>
      </c>
      <c r="S19" s="1">
        <f t="shared" si="23"/>
        <v>246</v>
      </c>
      <c r="T19" s="1">
        <f t="shared" si="6"/>
        <v>0</v>
      </c>
      <c r="U19" s="1">
        <f t="shared" si="1"/>
        <v>0</v>
      </c>
      <c r="V19" s="1">
        <f t="shared" si="7"/>
        <v>0.46029999999999999</v>
      </c>
      <c r="X19" s="5" t="s">
        <v>45</v>
      </c>
      <c r="Y19" s="6">
        <v>5502111</v>
      </c>
    </row>
    <row r="20" spans="1:25">
      <c r="A20" s="1" t="s">
        <v>18</v>
      </c>
      <c r="B20" s="1">
        <v>2976209</v>
      </c>
      <c r="C20" s="1">
        <v>3199665</v>
      </c>
      <c r="D20" s="1">
        <v>1666477</v>
      </c>
      <c r="E20" s="1">
        <v>1759240</v>
      </c>
      <c r="F20" s="1" t="str">
        <f t="shared" si="2"/>
        <v>C</v>
      </c>
      <c r="G20" s="1">
        <f t="shared" si="3"/>
        <v>6175874</v>
      </c>
      <c r="H20" s="1">
        <f t="shared" si="4"/>
        <v>3425717</v>
      </c>
      <c r="I20" s="1">
        <f t="shared" ref="I20:S20" si="24">IF($G20*2&lt;H20,H20,INT(H20*$V20))</f>
        <v>1899902</v>
      </c>
      <c r="J20" s="1">
        <f t="shared" si="24"/>
        <v>1053685</v>
      </c>
      <c r="K20" s="1">
        <f t="shared" si="24"/>
        <v>584373</v>
      </c>
      <c r="L20" s="1">
        <f t="shared" si="24"/>
        <v>324093</v>
      </c>
      <c r="M20" s="1">
        <f t="shared" si="24"/>
        <v>179741</v>
      </c>
      <c r="N20" s="1">
        <f t="shared" si="24"/>
        <v>99684</v>
      </c>
      <c r="O20" s="1">
        <f t="shared" si="24"/>
        <v>55284</v>
      </c>
      <c r="P20" s="1">
        <f t="shared" si="24"/>
        <v>30660</v>
      </c>
      <c r="Q20" s="1">
        <f t="shared" si="24"/>
        <v>17004</v>
      </c>
      <c r="R20" s="1">
        <f t="shared" si="24"/>
        <v>9430</v>
      </c>
      <c r="S20" s="1">
        <f t="shared" si="24"/>
        <v>5229</v>
      </c>
      <c r="T20" s="1">
        <f t="shared" si="6"/>
        <v>0</v>
      </c>
      <c r="U20" s="1">
        <f t="shared" si="1"/>
        <v>0</v>
      </c>
      <c r="V20" s="1">
        <f t="shared" si="7"/>
        <v>0.55459999999999998</v>
      </c>
      <c r="X20" s="5" t="s">
        <v>46</v>
      </c>
      <c r="Y20" s="6">
        <v>5389136</v>
      </c>
    </row>
    <row r="21" spans="1:25">
      <c r="A21" s="1" t="s">
        <v>19</v>
      </c>
      <c r="B21" s="1">
        <v>1443351</v>
      </c>
      <c r="C21" s="1">
        <v>1565539</v>
      </c>
      <c r="D21" s="1">
        <v>1355276</v>
      </c>
      <c r="E21" s="1">
        <v>1423414</v>
      </c>
      <c r="F21" s="1" t="str">
        <f t="shared" si="2"/>
        <v>C</v>
      </c>
      <c r="G21" s="1">
        <f t="shared" si="3"/>
        <v>3008890</v>
      </c>
      <c r="H21" s="1">
        <f t="shared" si="4"/>
        <v>2778690</v>
      </c>
      <c r="I21" s="1">
        <f t="shared" ref="I21:S21" si="25">IF($G21*2&lt;H21,H21,INT(H21*$V21))</f>
        <v>2565842</v>
      </c>
      <c r="J21" s="1">
        <f t="shared" si="25"/>
        <v>2369298</v>
      </c>
      <c r="K21" s="1">
        <f t="shared" si="25"/>
        <v>2187809</v>
      </c>
      <c r="L21" s="1">
        <f t="shared" si="25"/>
        <v>2020222</v>
      </c>
      <c r="M21" s="1">
        <f t="shared" si="25"/>
        <v>1865472</v>
      </c>
      <c r="N21" s="1">
        <f t="shared" si="25"/>
        <v>1722576</v>
      </c>
      <c r="O21" s="1">
        <f t="shared" si="25"/>
        <v>1590626</v>
      </c>
      <c r="P21" s="1">
        <f t="shared" si="25"/>
        <v>1468784</v>
      </c>
      <c r="Q21" s="1">
        <f t="shared" si="25"/>
        <v>1356275</v>
      </c>
      <c r="R21" s="1">
        <f t="shared" si="25"/>
        <v>1252384</v>
      </c>
      <c r="S21" s="1">
        <f t="shared" si="25"/>
        <v>1156451</v>
      </c>
      <c r="T21" s="1">
        <f t="shared" si="6"/>
        <v>0</v>
      </c>
      <c r="U21" s="1">
        <f t="shared" si="1"/>
        <v>0</v>
      </c>
      <c r="V21" s="1">
        <f t="shared" si="7"/>
        <v>0.9234</v>
      </c>
      <c r="X21" s="5" t="s">
        <v>39</v>
      </c>
      <c r="Y21" s="6">
        <v>5149121</v>
      </c>
    </row>
    <row r="22" spans="1:25">
      <c r="A22" s="1" t="s">
        <v>20</v>
      </c>
      <c r="B22" s="1">
        <v>2486640</v>
      </c>
      <c r="C22" s="1">
        <v>2265936</v>
      </c>
      <c r="D22" s="1">
        <v>297424</v>
      </c>
      <c r="E22" s="1">
        <v>274759</v>
      </c>
      <c r="F22" s="1" t="str">
        <f t="shared" si="2"/>
        <v>A</v>
      </c>
      <c r="G22" s="1">
        <f t="shared" si="3"/>
        <v>4752576</v>
      </c>
      <c r="H22" s="1">
        <f t="shared" si="4"/>
        <v>572183</v>
      </c>
      <c r="I22" s="1">
        <f t="shared" ref="I22:S22" si="26">IF($G22*2&lt;H22,H22,INT(H22*$V22))</f>
        <v>68833</v>
      </c>
      <c r="J22" s="1">
        <f t="shared" si="26"/>
        <v>8280</v>
      </c>
      <c r="K22" s="1">
        <f t="shared" si="26"/>
        <v>996</v>
      </c>
      <c r="L22" s="1">
        <f t="shared" si="26"/>
        <v>119</v>
      </c>
      <c r="M22" s="1">
        <f t="shared" si="26"/>
        <v>14</v>
      </c>
      <c r="N22" s="1">
        <f t="shared" si="26"/>
        <v>1</v>
      </c>
      <c r="O22" s="1">
        <f t="shared" si="26"/>
        <v>0</v>
      </c>
      <c r="P22" s="1">
        <f t="shared" si="26"/>
        <v>0</v>
      </c>
      <c r="Q22" s="1">
        <f t="shared" si="26"/>
        <v>0</v>
      </c>
      <c r="R22" s="1">
        <f t="shared" si="26"/>
        <v>0</v>
      </c>
      <c r="S22" s="1">
        <f t="shared" si="26"/>
        <v>0</v>
      </c>
      <c r="T22" s="1">
        <f t="shared" si="6"/>
        <v>0</v>
      </c>
      <c r="U22" s="1">
        <f t="shared" si="1"/>
        <v>0</v>
      </c>
      <c r="V22" s="1">
        <f t="shared" si="7"/>
        <v>0.1203</v>
      </c>
      <c r="X22" s="5" t="s">
        <v>44</v>
      </c>
      <c r="Y22" s="6">
        <v>4711378</v>
      </c>
    </row>
    <row r="23" spans="1:25">
      <c r="A23" s="1" t="s">
        <v>21</v>
      </c>
      <c r="B23" s="1">
        <v>685438</v>
      </c>
      <c r="C23" s="1">
        <v>749124</v>
      </c>
      <c r="D23" s="1">
        <v>2697677</v>
      </c>
      <c r="E23" s="1">
        <v>2821550</v>
      </c>
      <c r="F23" s="1" t="str">
        <f t="shared" si="2"/>
        <v>B</v>
      </c>
      <c r="G23" s="1">
        <f t="shared" si="3"/>
        <v>1434562</v>
      </c>
      <c r="H23" s="1">
        <f t="shared" si="4"/>
        <v>5519227</v>
      </c>
      <c r="I23" s="1">
        <f t="shared" ref="I23:S23" si="27">IF($G23*2&lt;H23,H23,INT(H23*$V23))</f>
        <v>5519227</v>
      </c>
      <c r="J23" s="1">
        <f t="shared" si="27"/>
        <v>5519227</v>
      </c>
      <c r="K23" s="1">
        <f t="shared" si="27"/>
        <v>5519227</v>
      </c>
      <c r="L23" s="1">
        <f t="shared" si="27"/>
        <v>5519227</v>
      </c>
      <c r="M23" s="1">
        <f t="shared" si="27"/>
        <v>5519227</v>
      </c>
      <c r="N23" s="1">
        <f t="shared" si="27"/>
        <v>5519227</v>
      </c>
      <c r="O23" s="1">
        <f t="shared" si="27"/>
        <v>5519227</v>
      </c>
      <c r="P23" s="1">
        <f t="shared" si="27"/>
        <v>5519227</v>
      </c>
      <c r="Q23" s="1">
        <f t="shared" si="27"/>
        <v>5519227</v>
      </c>
      <c r="R23" s="1">
        <f t="shared" si="27"/>
        <v>5519227</v>
      </c>
      <c r="S23" s="1">
        <f t="shared" si="27"/>
        <v>5519227</v>
      </c>
      <c r="T23" s="1">
        <f t="shared" si="6"/>
        <v>1</v>
      </c>
      <c r="U23" s="1">
        <f t="shared" si="1"/>
        <v>1</v>
      </c>
      <c r="V23" s="1">
        <f t="shared" si="7"/>
        <v>3.8473000000000002</v>
      </c>
      <c r="X23" s="5" t="s">
        <v>12</v>
      </c>
      <c r="Y23" s="6">
        <v>3972796</v>
      </c>
    </row>
    <row r="24" spans="1:25">
      <c r="A24" s="1" t="s">
        <v>22</v>
      </c>
      <c r="B24" s="1">
        <v>2166753</v>
      </c>
      <c r="C24" s="1">
        <v>2338698</v>
      </c>
      <c r="D24" s="1">
        <v>1681433</v>
      </c>
      <c r="E24" s="1">
        <v>1592443</v>
      </c>
      <c r="F24" s="1" t="str">
        <f t="shared" si="2"/>
        <v>B</v>
      </c>
      <c r="G24" s="1">
        <f t="shared" si="3"/>
        <v>4505451</v>
      </c>
      <c r="H24" s="1">
        <f t="shared" si="4"/>
        <v>3273876</v>
      </c>
      <c r="I24" s="1">
        <f t="shared" ref="I24:S24" si="28">IF($G24*2&lt;H24,H24,INT(H24*$V24))</f>
        <v>2378798</v>
      </c>
      <c r="J24" s="1">
        <f t="shared" si="28"/>
        <v>1728434</v>
      </c>
      <c r="K24" s="1">
        <f t="shared" si="28"/>
        <v>1255880</v>
      </c>
      <c r="L24" s="1">
        <f t="shared" si="28"/>
        <v>912522</v>
      </c>
      <c r="M24" s="1">
        <f t="shared" si="28"/>
        <v>663038</v>
      </c>
      <c r="N24" s="1">
        <f t="shared" si="28"/>
        <v>481763</v>
      </c>
      <c r="O24" s="1">
        <f t="shared" si="28"/>
        <v>350048</v>
      </c>
      <c r="P24" s="1">
        <f t="shared" si="28"/>
        <v>254344</v>
      </c>
      <c r="Q24" s="1">
        <f t="shared" si="28"/>
        <v>184806</v>
      </c>
      <c r="R24" s="1">
        <f t="shared" si="28"/>
        <v>134280</v>
      </c>
      <c r="S24" s="1">
        <f t="shared" si="28"/>
        <v>97567</v>
      </c>
      <c r="T24" s="1">
        <f t="shared" si="6"/>
        <v>0</v>
      </c>
      <c r="U24" s="1">
        <f t="shared" si="1"/>
        <v>0</v>
      </c>
      <c r="V24" s="1">
        <f t="shared" si="7"/>
        <v>0.72660000000000002</v>
      </c>
      <c r="X24" s="5" t="s">
        <v>43</v>
      </c>
      <c r="Y24" s="6">
        <v>3582009</v>
      </c>
    </row>
    <row r="25" spans="1:25">
      <c r="A25" s="1" t="s">
        <v>23</v>
      </c>
      <c r="B25" s="1">
        <v>643177</v>
      </c>
      <c r="C25" s="1">
        <v>684187</v>
      </c>
      <c r="D25" s="1">
        <v>796213</v>
      </c>
      <c r="E25" s="1">
        <v>867904</v>
      </c>
      <c r="F25" s="1" t="str">
        <f t="shared" si="2"/>
        <v>C</v>
      </c>
      <c r="G25" s="1">
        <f t="shared" si="3"/>
        <v>1327364</v>
      </c>
      <c r="H25" s="1">
        <f t="shared" si="4"/>
        <v>1664117</v>
      </c>
      <c r="I25" s="1">
        <f t="shared" ref="I25:S25" si="29">IF($G25*2&lt;H25,H25,INT(H25*$V25))</f>
        <v>2086303</v>
      </c>
      <c r="J25" s="1">
        <f t="shared" si="29"/>
        <v>2615598</v>
      </c>
      <c r="K25" s="1">
        <f t="shared" si="29"/>
        <v>3279175</v>
      </c>
      <c r="L25" s="1">
        <f t="shared" si="29"/>
        <v>3279175</v>
      </c>
      <c r="M25" s="1">
        <f t="shared" si="29"/>
        <v>3279175</v>
      </c>
      <c r="N25" s="1">
        <f t="shared" si="29"/>
        <v>3279175</v>
      </c>
      <c r="O25" s="1">
        <f t="shared" si="29"/>
        <v>3279175</v>
      </c>
      <c r="P25" s="1">
        <f t="shared" si="29"/>
        <v>3279175</v>
      </c>
      <c r="Q25" s="1">
        <f t="shared" si="29"/>
        <v>3279175</v>
      </c>
      <c r="R25" s="1">
        <f t="shared" si="29"/>
        <v>3279175</v>
      </c>
      <c r="S25" s="1">
        <f t="shared" si="29"/>
        <v>3279175</v>
      </c>
      <c r="T25" s="1">
        <f t="shared" si="6"/>
        <v>1</v>
      </c>
      <c r="U25" s="1">
        <f t="shared" si="1"/>
        <v>1</v>
      </c>
      <c r="V25" s="1">
        <f t="shared" si="7"/>
        <v>1.2537</v>
      </c>
      <c r="X25" s="5" t="s">
        <v>24</v>
      </c>
      <c r="Y25" s="6">
        <v>3347446</v>
      </c>
    </row>
    <row r="26" spans="1:25">
      <c r="A26" s="1" t="s">
        <v>24</v>
      </c>
      <c r="B26" s="1">
        <v>450192</v>
      </c>
      <c r="C26" s="1">
        <v>434755</v>
      </c>
      <c r="D26" s="1">
        <v>1656446</v>
      </c>
      <c r="E26" s="1">
        <v>1691000</v>
      </c>
      <c r="F26" s="1" t="str">
        <f t="shared" si="2"/>
        <v>B</v>
      </c>
      <c r="G26" s="1">
        <f t="shared" si="3"/>
        <v>884947</v>
      </c>
      <c r="H26" s="1">
        <f t="shared" si="4"/>
        <v>3347446</v>
      </c>
      <c r="I26" s="1">
        <f t="shared" ref="I26:S26" si="30">IF($G26*2&lt;H26,H26,INT(H26*$V26))</f>
        <v>3347446</v>
      </c>
      <c r="J26" s="1">
        <f t="shared" si="30"/>
        <v>3347446</v>
      </c>
      <c r="K26" s="1">
        <f t="shared" si="30"/>
        <v>3347446</v>
      </c>
      <c r="L26" s="1">
        <f t="shared" si="30"/>
        <v>3347446</v>
      </c>
      <c r="M26" s="1">
        <f t="shared" si="30"/>
        <v>3347446</v>
      </c>
      <c r="N26" s="1">
        <f t="shared" si="30"/>
        <v>3347446</v>
      </c>
      <c r="O26" s="1">
        <f t="shared" si="30"/>
        <v>3347446</v>
      </c>
      <c r="P26" s="1">
        <f t="shared" si="30"/>
        <v>3347446</v>
      </c>
      <c r="Q26" s="1">
        <f t="shared" si="30"/>
        <v>3347446</v>
      </c>
      <c r="R26" s="1">
        <f t="shared" si="30"/>
        <v>3347446</v>
      </c>
      <c r="S26" s="1">
        <f t="shared" si="30"/>
        <v>3347446</v>
      </c>
      <c r="T26" s="1">
        <f t="shared" si="6"/>
        <v>1</v>
      </c>
      <c r="U26" s="1">
        <f t="shared" si="1"/>
        <v>1</v>
      </c>
      <c r="V26" s="1">
        <f t="shared" si="7"/>
        <v>3.7826</v>
      </c>
      <c r="X26" s="5" t="s">
        <v>23</v>
      </c>
      <c r="Y26" s="6">
        <v>3279175</v>
      </c>
    </row>
    <row r="27" spans="1:25">
      <c r="A27" s="1" t="s">
        <v>25</v>
      </c>
      <c r="B27" s="1">
        <v>1037774</v>
      </c>
      <c r="C27" s="1">
        <v>1113789</v>
      </c>
      <c r="D27" s="1">
        <v>877464</v>
      </c>
      <c r="E27" s="1">
        <v>990837</v>
      </c>
      <c r="F27" s="1" t="str">
        <f t="shared" si="2"/>
        <v>C</v>
      </c>
      <c r="G27" s="1">
        <f t="shared" si="3"/>
        <v>2151563</v>
      </c>
      <c r="H27" s="1">
        <f t="shared" si="4"/>
        <v>1868301</v>
      </c>
      <c r="I27" s="1">
        <f t="shared" ref="I27:S27" si="31">IF($G27*2&lt;H27,H27,INT(H27*$V27))</f>
        <v>1622245</v>
      </c>
      <c r="J27" s="1">
        <f t="shared" si="31"/>
        <v>1408595</v>
      </c>
      <c r="K27" s="1">
        <f t="shared" si="31"/>
        <v>1223083</v>
      </c>
      <c r="L27" s="1">
        <f t="shared" si="31"/>
        <v>1062002</v>
      </c>
      <c r="M27" s="1">
        <f t="shared" si="31"/>
        <v>922136</v>
      </c>
      <c r="N27" s="1">
        <f t="shared" si="31"/>
        <v>800690</v>
      </c>
      <c r="O27" s="1">
        <f t="shared" si="31"/>
        <v>695239</v>
      </c>
      <c r="P27" s="1">
        <f t="shared" si="31"/>
        <v>603676</v>
      </c>
      <c r="Q27" s="1">
        <f t="shared" si="31"/>
        <v>524171</v>
      </c>
      <c r="R27" s="1">
        <f t="shared" si="31"/>
        <v>455137</v>
      </c>
      <c r="S27" s="1">
        <f t="shared" si="31"/>
        <v>395195</v>
      </c>
      <c r="T27" s="1">
        <f t="shared" si="6"/>
        <v>0</v>
      </c>
      <c r="U27" s="1">
        <f t="shared" si="1"/>
        <v>0</v>
      </c>
      <c r="V27" s="1">
        <f t="shared" si="7"/>
        <v>0.86829999999999996</v>
      </c>
      <c r="X27" s="5" t="s">
        <v>7</v>
      </c>
      <c r="Y27" s="6">
        <v>3237471</v>
      </c>
    </row>
    <row r="28" spans="1:25">
      <c r="A28" s="1" t="s">
        <v>26</v>
      </c>
      <c r="B28" s="1">
        <v>2351213</v>
      </c>
      <c r="C28" s="1">
        <v>2358482</v>
      </c>
      <c r="D28" s="1">
        <v>1098384</v>
      </c>
      <c r="E28" s="1">
        <v>1121488</v>
      </c>
      <c r="F28" s="1" t="str">
        <f t="shared" si="2"/>
        <v>C</v>
      </c>
      <c r="G28" s="1">
        <f t="shared" si="3"/>
        <v>4709695</v>
      </c>
      <c r="H28" s="1">
        <f t="shared" si="4"/>
        <v>2219872</v>
      </c>
      <c r="I28" s="1">
        <f t="shared" ref="I28:S28" si="32">IF($G28*2&lt;H28,H28,INT(H28*$V28))</f>
        <v>1046225</v>
      </c>
      <c r="J28" s="1">
        <f t="shared" si="32"/>
        <v>493085</v>
      </c>
      <c r="K28" s="1">
        <f t="shared" si="32"/>
        <v>232390</v>
      </c>
      <c r="L28" s="1">
        <f t="shared" si="32"/>
        <v>109525</v>
      </c>
      <c r="M28" s="1">
        <f t="shared" si="32"/>
        <v>51619</v>
      </c>
      <c r="N28" s="1">
        <f t="shared" si="32"/>
        <v>24328</v>
      </c>
      <c r="O28" s="1">
        <f t="shared" si="32"/>
        <v>11465</v>
      </c>
      <c r="P28" s="1">
        <f t="shared" si="32"/>
        <v>5403</v>
      </c>
      <c r="Q28" s="1">
        <f t="shared" si="32"/>
        <v>2546</v>
      </c>
      <c r="R28" s="1">
        <f t="shared" si="32"/>
        <v>1199</v>
      </c>
      <c r="S28" s="1">
        <f t="shared" si="32"/>
        <v>565</v>
      </c>
      <c r="T28" s="1">
        <f t="shared" si="6"/>
        <v>0</v>
      </c>
      <c r="U28" s="1">
        <f t="shared" si="1"/>
        <v>0</v>
      </c>
      <c r="V28" s="1">
        <f t="shared" si="7"/>
        <v>0.4713</v>
      </c>
      <c r="X28" s="5" t="s">
        <v>2</v>
      </c>
      <c r="Y28" s="6">
        <v>3081288</v>
      </c>
    </row>
    <row r="29" spans="1:25">
      <c r="A29" s="1" t="s">
        <v>27</v>
      </c>
      <c r="B29" s="1">
        <v>2613354</v>
      </c>
      <c r="C29" s="1">
        <v>2837241</v>
      </c>
      <c r="D29" s="1">
        <v>431144</v>
      </c>
      <c r="E29" s="1">
        <v>434113</v>
      </c>
      <c r="F29" s="1" t="str">
        <f t="shared" si="2"/>
        <v>D</v>
      </c>
      <c r="G29" s="1">
        <f t="shared" si="3"/>
        <v>5450595</v>
      </c>
      <c r="H29" s="1">
        <f t="shared" si="4"/>
        <v>865257</v>
      </c>
      <c r="I29" s="1">
        <f t="shared" ref="I29:S29" si="33">IF($G29*2&lt;H29,H29,INT(H29*$V29))</f>
        <v>137316</v>
      </c>
      <c r="J29" s="1">
        <f t="shared" si="33"/>
        <v>21792</v>
      </c>
      <c r="K29" s="1">
        <f t="shared" si="33"/>
        <v>3458</v>
      </c>
      <c r="L29" s="1">
        <f t="shared" si="33"/>
        <v>548</v>
      </c>
      <c r="M29" s="1">
        <f t="shared" si="33"/>
        <v>86</v>
      </c>
      <c r="N29" s="1">
        <f t="shared" si="33"/>
        <v>13</v>
      </c>
      <c r="O29" s="1">
        <f t="shared" si="33"/>
        <v>2</v>
      </c>
      <c r="P29" s="1">
        <f t="shared" si="33"/>
        <v>0</v>
      </c>
      <c r="Q29" s="1">
        <f t="shared" si="33"/>
        <v>0</v>
      </c>
      <c r="R29" s="1">
        <f t="shared" si="33"/>
        <v>0</v>
      </c>
      <c r="S29" s="1">
        <f t="shared" si="33"/>
        <v>0</v>
      </c>
      <c r="T29" s="1">
        <f t="shared" si="6"/>
        <v>0</v>
      </c>
      <c r="U29" s="1">
        <f t="shared" si="1"/>
        <v>0</v>
      </c>
      <c r="V29" s="1">
        <f t="shared" si="7"/>
        <v>0.15870000000000001</v>
      </c>
      <c r="X29" s="5" t="s">
        <v>33</v>
      </c>
      <c r="Y29" s="6">
        <v>2754275</v>
      </c>
    </row>
    <row r="30" spans="1:25">
      <c r="A30" s="1" t="s">
        <v>28</v>
      </c>
      <c r="B30" s="1">
        <v>1859691</v>
      </c>
      <c r="C30" s="1">
        <v>1844250</v>
      </c>
      <c r="D30" s="1">
        <v>1460134</v>
      </c>
      <c r="E30" s="1">
        <v>1585258</v>
      </c>
      <c r="F30" s="1" t="str">
        <f t="shared" si="2"/>
        <v>A</v>
      </c>
      <c r="G30" s="1">
        <f t="shared" si="3"/>
        <v>3703941</v>
      </c>
      <c r="H30" s="1">
        <f t="shared" si="4"/>
        <v>3045392</v>
      </c>
      <c r="I30" s="1">
        <f t="shared" ref="I30:S30" si="34">IF($G30*2&lt;H30,H30,INT(H30*$V30))</f>
        <v>2503921</v>
      </c>
      <c r="J30" s="1">
        <f t="shared" si="34"/>
        <v>2058723</v>
      </c>
      <c r="K30" s="1">
        <f t="shared" si="34"/>
        <v>1692682</v>
      </c>
      <c r="L30" s="1">
        <f t="shared" si="34"/>
        <v>1391723</v>
      </c>
      <c r="M30" s="1">
        <f t="shared" si="34"/>
        <v>1144274</v>
      </c>
      <c r="N30" s="1">
        <f t="shared" si="34"/>
        <v>940822</v>
      </c>
      <c r="O30" s="1">
        <f t="shared" si="34"/>
        <v>773543</v>
      </c>
      <c r="P30" s="1">
        <f t="shared" si="34"/>
        <v>636007</v>
      </c>
      <c r="Q30" s="1">
        <f t="shared" si="34"/>
        <v>522924</v>
      </c>
      <c r="R30" s="1">
        <f t="shared" si="34"/>
        <v>429948</v>
      </c>
      <c r="S30" s="1">
        <f t="shared" si="34"/>
        <v>353503</v>
      </c>
      <c r="T30" s="1">
        <f t="shared" si="6"/>
        <v>0</v>
      </c>
      <c r="U30" s="1">
        <f t="shared" si="1"/>
        <v>0</v>
      </c>
      <c r="V30" s="1">
        <f t="shared" si="7"/>
        <v>0.82220000000000004</v>
      </c>
      <c r="X30" s="5" t="s">
        <v>10</v>
      </c>
      <c r="Y30" s="6">
        <v>1937317</v>
      </c>
    </row>
    <row r="31" spans="1:25">
      <c r="A31" s="1" t="s">
        <v>29</v>
      </c>
      <c r="B31" s="1">
        <v>2478386</v>
      </c>
      <c r="C31" s="1">
        <v>2562144</v>
      </c>
      <c r="D31" s="1">
        <v>30035</v>
      </c>
      <c r="E31" s="1">
        <v>29396</v>
      </c>
      <c r="F31" s="1" t="str">
        <f t="shared" si="2"/>
        <v>C</v>
      </c>
      <c r="G31" s="1">
        <f t="shared" si="3"/>
        <v>5040530</v>
      </c>
      <c r="H31" s="1">
        <f t="shared" si="4"/>
        <v>59431</v>
      </c>
      <c r="I31" s="1">
        <f t="shared" ref="I31:S31" si="35">IF($G31*2&lt;H31,H31,INT(H31*$V31))</f>
        <v>695</v>
      </c>
      <c r="J31" s="1">
        <f t="shared" si="35"/>
        <v>8</v>
      </c>
      <c r="K31" s="1">
        <f t="shared" si="35"/>
        <v>0</v>
      </c>
      <c r="L31" s="1">
        <f t="shared" si="35"/>
        <v>0</v>
      </c>
      <c r="M31" s="1">
        <f t="shared" si="35"/>
        <v>0</v>
      </c>
      <c r="N31" s="1">
        <f t="shared" si="35"/>
        <v>0</v>
      </c>
      <c r="O31" s="1">
        <f t="shared" si="35"/>
        <v>0</v>
      </c>
      <c r="P31" s="1">
        <f t="shared" si="35"/>
        <v>0</v>
      </c>
      <c r="Q31" s="1">
        <f t="shared" si="35"/>
        <v>0</v>
      </c>
      <c r="R31" s="1">
        <f t="shared" si="35"/>
        <v>0</v>
      </c>
      <c r="S31" s="1">
        <f t="shared" si="35"/>
        <v>0</v>
      </c>
      <c r="T31" s="1">
        <f t="shared" si="6"/>
        <v>0</v>
      </c>
      <c r="U31" s="1">
        <f t="shared" si="1"/>
        <v>0</v>
      </c>
      <c r="V31" s="1">
        <f t="shared" si="7"/>
        <v>1.17E-2</v>
      </c>
      <c r="X31" s="5" t="s">
        <v>1</v>
      </c>
      <c r="Y31" s="6">
        <v>1528022</v>
      </c>
    </row>
    <row r="32" spans="1:25">
      <c r="A32" s="1" t="s">
        <v>30</v>
      </c>
      <c r="B32" s="1">
        <v>1938122</v>
      </c>
      <c r="C32" s="1">
        <v>1816647</v>
      </c>
      <c r="D32" s="1">
        <v>1602356</v>
      </c>
      <c r="E32" s="1">
        <v>1875221</v>
      </c>
      <c r="F32" s="1" t="str">
        <f t="shared" si="2"/>
        <v>C</v>
      </c>
      <c r="G32" s="1">
        <f t="shared" si="3"/>
        <v>3754769</v>
      </c>
      <c r="H32" s="1">
        <f t="shared" si="4"/>
        <v>3477577</v>
      </c>
      <c r="I32" s="1">
        <f t="shared" ref="I32:S32" si="36">IF($G32*2&lt;H32,H32,INT(H32*$V32))</f>
        <v>3220584</v>
      </c>
      <c r="J32" s="1">
        <f t="shared" si="36"/>
        <v>2982582</v>
      </c>
      <c r="K32" s="1">
        <f t="shared" si="36"/>
        <v>2762169</v>
      </c>
      <c r="L32" s="1">
        <f t="shared" si="36"/>
        <v>2558044</v>
      </c>
      <c r="M32" s="1">
        <f t="shared" si="36"/>
        <v>2369004</v>
      </c>
      <c r="N32" s="1">
        <f t="shared" si="36"/>
        <v>2193934</v>
      </c>
      <c r="O32" s="1">
        <f t="shared" si="36"/>
        <v>2031802</v>
      </c>
      <c r="P32" s="1">
        <f t="shared" si="36"/>
        <v>1881651</v>
      </c>
      <c r="Q32" s="1">
        <f t="shared" si="36"/>
        <v>1742596</v>
      </c>
      <c r="R32" s="1">
        <f t="shared" si="36"/>
        <v>1613818</v>
      </c>
      <c r="S32" s="1">
        <f t="shared" si="36"/>
        <v>1494556</v>
      </c>
      <c r="T32" s="1">
        <f t="shared" si="6"/>
        <v>0</v>
      </c>
      <c r="U32" s="1">
        <f t="shared" si="1"/>
        <v>0</v>
      </c>
      <c r="V32" s="1">
        <f t="shared" si="7"/>
        <v>0.92610000000000003</v>
      </c>
      <c r="X32" s="5" t="s">
        <v>6</v>
      </c>
      <c r="Y32" s="6">
        <v>1521565</v>
      </c>
    </row>
    <row r="33" spans="1:25">
      <c r="A33" s="1" t="s">
        <v>31</v>
      </c>
      <c r="B33" s="1">
        <v>992523</v>
      </c>
      <c r="C33" s="1">
        <v>1028501</v>
      </c>
      <c r="D33" s="1">
        <v>1995446</v>
      </c>
      <c r="E33" s="1">
        <v>1860524</v>
      </c>
      <c r="F33" s="1" t="str">
        <f t="shared" si="2"/>
        <v>D</v>
      </c>
      <c r="G33" s="1">
        <f t="shared" si="3"/>
        <v>2021024</v>
      </c>
      <c r="H33" s="1">
        <f t="shared" si="4"/>
        <v>3855970</v>
      </c>
      <c r="I33" s="1">
        <f t="shared" ref="I33:S33" si="37">IF($G33*2&lt;H33,H33,INT(H33*$V33))</f>
        <v>7356805</v>
      </c>
      <c r="J33" s="1">
        <f t="shared" si="37"/>
        <v>7356805</v>
      </c>
      <c r="K33" s="1">
        <f t="shared" si="37"/>
        <v>7356805</v>
      </c>
      <c r="L33" s="1">
        <f t="shared" si="37"/>
        <v>7356805</v>
      </c>
      <c r="M33" s="1">
        <f t="shared" si="37"/>
        <v>7356805</v>
      </c>
      <c r="N33" s="1">
        <f t="shared" si="37"/>
        <v>7356805</v>
      </c>
      <c r="O33" s="1">
        <f t="shared" si="37"/>
        <v>7356805</v>
      </c>
      <c r="P33" s="1">
        <f t="shared" si="37"/>
        <v>7356805</v>
      </c>
      <c r="Q33" s="1">
        <f t="shared" si="37"/>
        <v>7356805</v>
      </c>
      <c r="R33" s="1">
        <f t="shared" si="37"/>
        <v>7356805</v>
      </c>
      <c r="S33" s="1">
        <f t="shared" si="37"/>
        <v>7356805</v>
      </c>
      <c r="T33" s="1">
        <f t="shared" si="6"/>
        <v>1</v>
      </c>
      <c r="U33" s="1">
        <f t="shared" si="1"/>
        <v>1</v>
      </c>
      <c r="V33" s="1">
        <f t="shared" si="7"/>
        <v>1.9078999999999999</v>
      </c>
      <c r="X33" s="5" t="s">
        <v>30</v>
      </c>
      <c r="Y33" s="6">
        <v>1494556</v>
      </c>
    </row>
    <row r="34" spans="1:25">
      <c r="A34" s="1" t="s">
        <v>32</v>
      </c>
      <c r="B34" s="1">
        <v>2966291</v>
      </c>
      <c r="C34" s="1">
        <v>2889963</v>
      </c>
      <c r="D34" s="1">
        <v>462453</v>
      </c>
      <c r="E34" s="1">
        <v>486354</v>
      </c>
      <c r="F34" s="1" t="str">
        <f t="shared" si="2"/>
        <v>B</v>
      </c>
      <c r="G34" s="1">
        <f t="shared" si="3"/>
        <v>5856254</v>
      </c>
      <c r="H34" s="1">
        <f t="shared" si="4"/>
        <v>948807</v>
      </c>
      <c r="I34" s="1">
        <f t="shared" ref="I34:S34" si="38">IF($G34*2&lt;H34,H34,INT(H34*$V34))</f>
        <v>153706</v>
      </c>
      <c r="J34" s="1">
        <f t="shared" si="38"/>
        <v>24900</v>
      </c>
      <c r="K34" s="1">
        <f t="shared" si="38"/>
        <v>4033</v>
      </c>
      <c r="L34" s="1">
        <f t="shared" si="38"/>
        <v>653</v>
      </c>
      <c r="M34" s="1">
        <f t="shared" si="38"/>
        <v>105</v>
      </c>
      <c r="N34" s="1">
        <f t="shared" si="38"/>
        <v>17</v>
      </c>
      <c r="O34" s="1">
        <f t="shared" si="38"/>
        <v>2</v>
      </c>
      <c r="P34" s="1">
        <f t="shared" si="38"/>
        <v>0</v>
      </c>
      <c r="Q34" s="1">
        <f t="shared" si="38"/>
        <v>0</v>
      </c>
      <c r="R34" s="1">
        <f t="shared" si="38"/>
        <v>0</v>
      </c>
      <c r="S34" s="1">
        <f t="shared" si="38"/>
        <v>0</v>
      </c>
      <c r="T34" s="1">
        <f t="shared" si="6"/>
        <v>0</v>
      </c>
      <c r="U34" s="1">
        <f t="shared" si="1"/>
        <v>0</v>
      </c>
      <c r="V34" s="1">
        <f t="shared" si="7"/>
        <v>0.16200000000000001</v>
      </c>
      <c r="X34" s="5" t="s">
        <v>19</v>
      </c>
      <c r="Y34" s="6">
        <v>1156451</v>
      </c>
    </row>
    <row r="35" spans="1:25">
      <c r="A35" s="1" t="s">
        <v>33</v>
      </c>
      <c r="B35" s="1">
        <v>76648</v>
      </c>
      <c r="C35" s="1">
        <v>81385</v>
      </c>
      <c r="D35" s="1">
        <v>1374708</v>
      </c>
      <c r="E35" s="1">
        <v>1379567</v>
      </c>
      <c r="F35" s="1" t="str">
        <f t="shared" si="2"/>
        <v>C</v>
      </c>
      <c r="G35" s="1">
        <f t="shared" si="3"/>
        <v>158033</v>
      </c>
      <c r="H35" s="1">
        <f t="shared" si="4"/>
        <v>2754275</v>
      </c>
      <c r="I35" s="1">
        <f t="shared" ref="I35:S35" si="39">IF($G35*2&lt;H35,H35,INT(H35*$V35))</f>
        <v>2754275</v>
      </c>
      <c r="J35" s="1">
        <f t="shared" si="39"/>
        <v>2754275</v>
      </c>
      <c r="K35" s="1">
        <f t="shared" si="39"/>
        <v>2754275</v>
      </c>
      <c r="L35" s="1">
        <f t="shared" si="39"/>
        <v>2754275</v>
      </c>
      <c r="M35" s="1">
        <f t="shared" si="39"/>
        <v>2754275</v>
      </c>
      <c r="N35" s="1">
        <f t="shared" si="39"/>
        <v>2754275</v>
      </c>
      <c r="O35" s="1">
        <f t="shared" si="39"/>
        <v>2754275</v>
      </c>
      <c r="P35" s="1">
        <f t="shared" si="39"/>
        <v>2754275</v>
      </c>
      <c r="Q35" s="1">
        <f t="shared" si="39"/>
        <v>2754275</v>
      </c>
      <c r="R35" s="1">
        <f t="shared" si="39"/>
        <v>2754275</v>
      </c>
      <c r="S35" s="1">
        <f t="shared" si="39"/>
        <v>2754275</v>
      </c>
      <c r="T35" s="1">
        <f t="shared" si="6"/>
        <v>1</v>
      </c>
      <c r="U35" s="1">
        <f t="shared" si="1"/>
        <v>1</v>
      </c>
      <c r="V35" s="1">
        <f t="shared" si="7"/>
        <v>17.4284</v>
      </c>
      <c r="X35" s="5" t="s">
        <v>25</v>
      </c>
      <c r="Y35" s="6">
        <v>395195</v>
      </c>
    </row>
    <row r="36" spans="1:25">
      <c r="A36" s="1" t="s">
        <v>34</v>
      </c>
      <c r="B36" s="1">
        <v>2574432</v>
      </c>
      <c r="C36" s="1">
        <v>2409710</v>
      </c>
      <c r="D36" s="1">
        <v>987486</v>
      </c>
      <c r="E36" s="1">
        <v>999043</v>
      </c>
      <c r="F36" s="1" t="str">
        <f t="shared" si="2"/>
        <v>C</v>
      </c>
      <c r="G36" s="1">
        <f t="shared" si="3"/>
        <v>4984142</v>
      </c>
      <c r="H36" s="1">
        <f t="shared" si="4"/>
        <v>1986529</v>
      </c>
      <c r="I36" s="1">
        <f t="shared" ref="I36:S36" si="40">IF($G36*2&lt;H36,H36,INT(H36*$V36))</f>
        <v>791631</v>
      </c>
      <c r="J36" s="1">
        <f t="shared" si="40"/>
        <v>315464</v>
      </c>
      <c r="K36" s="1">
        <f t="shared" si="40"/>
        <v>125712</v>
      </c>
      <c r="L36" s="1">
        <f t="shared" si="40"/>
        <v>50096</v>
      </c>
      <c r="M36" s="1">
        <f t="shared" si="40"/>
        <v>19963</v>
      </c>
      <c r="N36" s="1">
        <f t="shared" si="40"/>
        <v>7955</v>
      </c>
      <c r="O36" s="1">
        <f t="shared" si="40"/>
        <v>3170</v>
      </c>
      <c r="P36" s="1">
        <f t="shared" si="40"/>
        <v>1263</v>
      </c>
      <c r="Q36" s="1">
        <f t="shared" si="40"/>
        <v>503</v>
      </c>
      <c r="R36" s="1">
        <f t="shared" si="40"/>
        <v>200</v>
      </c>
      <c r="S36" s="1">
        <f t="shared" si="40"/>
        <v>79</v>
      </c>
      <c r="T36" s="1">
        <f t="shared" si="6"/>
        <v>0</v>
      </c>
      <c r="U36" s="1">
        <f t="shared" si="1"/>
        <v>0</v>
      </c>
      <c r="V36" s="1">
        <f t="shared" si="7"/>
        <v>0.39850000000000002</v>
      </c>
      <c r="X36" s="5" t="s">
        <v>4</v>
      </c>
      <c r="Y36" s="6">
        <v>388418</v>
      </c>
    </row>
    <row r="37" spans="1:25">
      <c r="A37" s="1" t="s">
        <v>35</v>
      </c>
      <c r="B37" s="1">
        <v>1778590</v>
      </c>
      <c r="C37" s="1">
        <v>1874844</v>
      </c>
      <c r="D37" s="1">
        <v>111191</v>
      </c>
      <c r="E37" s="1">
        <v>117846</v>
      </c>
      <c r="F37" s="1" t="str">
        <f t="shared" si="2"/>
        <v>B</v>
      </c>
      <c r="G37" s="1">
        <f t="shared" si="3"/>
        <v>3653434</v>
      </c>
      <c r="H37" s="1">
        <f t="shared" si="4"/>
        <v>229037</v>
      </c>
      <c r="I37" s="1">
        <f t="shared" ref="I37:S37" si="41">IF($G37*2&lt;H37,H37,INT(H37*$V37))</f>
        <v>14337</v>
      </c>
      <c r="J37" s="1">
        <f t="shared" si="41"/>
        <v>897</v>
      </c>
      <c r="K37" s="1">
        <f t="shared" si="41"/>
        <v>56</v>
      </c>
      <c r="L37" s="1">
        <f t="shared" si="41"/>
        <v>3</v>
      </c>
      <c r="M37" s="1">
        <f t="shared" si="41"/>
        <v>0</v>
      </c>
      <c r="N37" s="1">
        <f t="shared" si="41"/>
        <v>0</v>
      </c>
      <c r="O37" s="1">
        <f t="shared" si="41"/>
        <v>0</v>
      </c>
      <c r="P37" s="1">
        <f t="shared" si="41"/>
        <v>0</v>
      </c>
      <c r="Q37" s="1">
        <f t="shared" si="41"/>
        <v>0</v>
      </c>
      <c r="R37" s="1">
        <f t="shared" si="41"/>
        <v>0</v>
      </c>
      <c r="S37" s="1">
        <f t="shared" si="41"/>
        <v>0</v>
      </c>
      <c r="T37" s="1">
        <f t="shared" si="6"/>
        <v>0</v>
      </c>
      <c r="U37" s="1">
        <f t="shared" si="1"/>
        <v>0</v>
      </c>
      <c r="V37" s="1">
        <f t="shared" si="7"/>
        <v>6.2600000000000003E-2</v>
      </c>
      <c r="X37" s="5" t="s">
        <v>28</v>
      </c>
      <c r="Y37" s="6">
        <v>353503</v>
      </c>
    </row>
    <row r="38" spans="1:25">
      <c r="A38" s="1" t="s">
        <v>36</v>
      </c>
      <c r="B38" s="1">
        <v>1506541</v>
      </c>
      <c r="C38" s="1">
        <v>1414887</v>
      </c>
      <c r="D38" s="1">
        <v>1216612</v>
      </c>
      <c r="E38" s="1">
        <v>1166775</v>
      </c>
      <c r="F38" s="1" t="str">
        <f t="shared" si="2"/>
        <v>A</v>
      </c>
      <c r="G38" s="1">
        <f t="shared" si="3"/>
        <v>2921428</v>
      </c>
      <c r="H38" s="1">
        <f t="shared" si="4"/>
        <v>2383387</v>
      </c>
      <c r="I38" s="1">
        <f t="shared" ref="I38:S38" si="42">IF($G38*2&lt;H38,H38,INT(H38*$V38))</f>
        <v>1944367</v>
      </c>
      <c r="J38" s="1">
        <f t="shared" si="42"/>
        <v>1586214</v>
      </c>
      <c r="K38" s="1">
        <f t="shared" si="42"/>
        <v>1294033</v>
      </c>
      <c r="L38" s="1">
        <f t="shared" si="42"/>
        <v>1055672</v>
      </c>
      <c r="M38" s="1">
        <f t="shared" si="42"/>
        <v>861217</v>
      </c>
      <c r="N38" s="1">
        <f t="shared" si="42"/>
        <v>702580</v>
      </c>
      <c r="O38" s="1">
        <f t="shared" si="42"/>
        <v>573164</v>
      </c>
      <c r="P38" s="1">
        <f t="shared" si="42"/>
        <v>467587</v>
      </c>
      <c r="Q38" s="1">
        <f t="shared" si="42"/>
        <v>381457</v>
      </c>
      <c r="R38" s="1">
        <f t="shared" si="42"/>
        <v>311192</v>
      </c>
      <c r="S38" s="1">
        <f t="shared" si="42"/>
        <v>253870</v>
      </c>
      <c r="T38" s="1">
        <f t="shared" si="6"/>
        <v>0</v>
      </c>
      <c r="U38" s="1">
        <f t="shared" si="1"/>
        <v>0</v>
      </c>
      <c r="V38" s="1">
        <f t="shared" si="7"/>
        <v>0.81579999999999997</v>
      </c>
      <c r="X38" s="5" t="s">
        <v>14</v>
      </c>
      <c r="Y38" s="6">
        <v>344988</v>
      </c>
    </row>
    <row r="39" spans="1:25">
      <c r="A39" s="1" t="s">
        <v>37</v>
      </c>
      <c r="B39" s="1">
        <v>1598886</v>
      </c>
      <c r="C39" s="1">
        <v>1687917</v>
      </c>
      <c r="D39" s="1">
        <v>449788</v>
      </c>
      <c r="E39" s="1">
        <v>427615</v>
      </c>
      <c r="F39" s="1" t="str">
        <f t="shared" si="2"/>
        <v>B</v>
      </c>
      <c r="G39" s="1">
        <f t="shared" si="3"/>
        <v>3286803</v>
      </c>
      <c r="H39" s="1">
        <f t="shared" si="4"/>
        <v>877403</v>
      </c>
      <c r="I39" s="1">
        <f t="shared" ref="I39:S39" si="43">IF($G39*2&lt;H39,H39,INT(H39*$V39))</f>
        <v>234178</v>
      </c>
      <c r="J39" s="1">
        <f t="shared" si="43"/>
        <v>62502</v>
      </c>
      <c r="K39" s="1">
        <f t="shared" si="43"/>
        <v>16681</v>
      </c>
      <c r="L39" s="1">
        <f t="shared" si="43"/>
        <v>4452</v>
      </c>
      <c r="M39" s="1">
        <f t="shared" si="43"/>
        <v>1188</v>
      </c>
      <c r="N39" s="1">
        <f t="shared" si="43"/>
        <v>317</v>
      </c>
      <c r="O39" s="1">
        <f t="shared" si="43"/>
        <v>84</v>
      </c>
      <c r="P39" s="1">
        <f t="shared" si="43"/>
        <v>22</v>
      </c>
      <c r="Q39" s="1">
        <f t="shared" si="43"/>
        <v>5</v>
      </c>
      <c r="R39" s="1">
        <f t="shared" si="43"/>
        <v>1</v>
      </c>
      <c r="S39" s="1">
        <f t="shared" si="43"/>
        <v>0</v>
      </c>
      <c r="T39" s="1">
        <f t="shared" si="6"/>
        <v>0</v>
      </c>
      <c r="U39" s="1">
        <f t="shared" si="1"/>
        <v>0</v>
      </c>
      <c r="V39" s="1">
        <f t="shared" si="7"/>
        <v>0.26690000000000003</v>
      </c>
      <c r="X39" s="5" t="s">
        <v>36</v>
      </c>
      <c r="Y39" s="6">
        <v>253870</v>
      </c>
    </row>
    <row r="40" spans="1:25">
      <c r="A40" s="1" t="s">
        <v>38</v>
      </c>
      <c r="B40" s="1">
        <v>548989</v>
      </c>
      <c r="C40" s="1">
        <v>514636</v>
      </c>
      <c r="D40" s="1">
        <v>2770344</v>
      </c>
      <c r="E40" s="1">
        <v>3187897</v>
      </c>
      <c r="F40" s="1" t="str">
        <f t="shared" si="2"/>
        <v>D</v>
      </c>
      <c r="G40" s="1">
        <f t="shared" si="3"/>
        <v>1063625</v>
      </c>
      <c r="H40" s="1">
        <f t="shared" si="4"/>
        <v>5958241</v>
      </c>
      <c r="I40" s="1">
        <f t="shared" ref="I40:S40" si="44">IF($G40*2&lt;H40,H40,INT(H40*$V40))</f>
        <v>5958241</v>
      </c>
      <c r="J40" s="1">
        <f t="shared" si="44"/>
        <v>5958241</v>
      </c>
      <c r="K40" s="1">
        <f t="shared" si="44"/>
        <v>5958241</v>
      </c>
      <c r="L40" s="1">
        <f t="shared" si="44"/>
        <v>5958241</v>
      </c>
      <c r="M40" s="1">
        <f t="shared" si="44"/>
        <v>5958241</v>
      </c>
      <c r="N40" s="1">
        <f t="shared" si="44"/>
        <v>5958241</v>
      </c>
      <c r="O40" s="1">
        <f t="shared" si="44"/>
        <v>5958241</v>
      </c>
      <c r="P40" s="1">
        <f t="shared" si="44"/>
        <v>5958241</v>
      </c>
      <c r="Q40" s="1">
        <f t="shared" si="44"/>
        <v>5958241</v>
      </c>
      <c r="R40" s="1">
        <f t="shared" si="44"/>
        <v>5958241</v>
      </c>
      <c r="S40" s="1">
        <f t="shared" si="44"/>
        <v>5958241</v>
      </c>
      <c r="T40" s="1">
        <f t="shared" si="6"/>
        <v>1</v>
      </c>
      <c r="U40" s="1">
        <f t="shared" si="1"/>
        <v>1</v>
      </c>
      <c r="V40" s="1">
        <f t="shared" si="7"/>
        <v>5.6017999999999999</v>
      </c>
      <c r="X40" s="5" t="s">
        <v>13</v>
      </c>
      <c r="Y40" s="6">
        <v>176035</v>
      </c>
    </row>
    <row r="41" spans="1:25">
      <c r="A41" s="1" t="s">
        <v>39</v>
      </c>
      <c r="B41" s="1">
        <v>1175198</v>
      </c>
      <c r="C41" s="1">
        <v>1095440</v>
      </c>
      <c r="D41" s="1">
        <v>2657174</v>
      </c>
      <c r="E41" s="1">
        <v>2491947</v>
      </c>
      <c r="F41" s="1" t="str">
        <f t="shared" si="2"/>
        <v>A</v>
      </c>
      <c r="G41" s="1">
        <f t="shared" si="3"/>
        <v>2270638</v>
      </c>
      <c r="H41" s="1">
        <f t="shared" si="4"/>
        <v>5149121</v>
      </c>
      <c r="I41" s="1">
        <f t="shared" ref="I41:S41" si="45">IF($G41*2&lt;H41,H41,INT(H41*$V41))</f>
        <v>5149121</v>
      </c>
      <c r="J41" s="1">
        <f t="shared" si="45"/>
        <v>5149121</v>
      </c>
      <c r="K41" s="1">
        <f t="shared" si="45"/>
        <v>5149121</v>
      </c>
      <c r="L41" s="1">
        <f t="shared" si="45"/>
        <v>5149121</v>
      </c>
      <c r="M41" s="1">
        <f t="shared" si="45"/>
        <v>5149121</v>
      </c>
      <c r="N41" s="1">
        <f t="shared" si="45"/>
        <v>5149121</v>
      </c>
      <c r="O41" s="1">
        <f t="shared" si="45"/>
        <v>5149121</v>
      </c>
      <c r="P41" s="1">
        <f t="shared" si="45"/>
        <v>5149121</v>
      </c>
      <c r="Q41" s="1">
        <f t="shared" si="45"/>
        <v>5149121</v>
      </c>
      <c r="R41" s="1">
        <f t="shared" si="45"/>
        <v>5149121</v>
      </c>
      <c r="S41" s="1">
        <f t="shared" si="45"/>
        <v>5149121</v>
      </c>
      <c r="T41" s="1">
        <f t="shared" si="6"/>
        <v>1</v>
      </c>
      <c r="U41" s="1">
        <f t="shared" si="1"/>
        <v>1</v>
      </c>
      <c r="V41" s="1">
        <f t="shared" si="7"/>
        <v>2.2675999999999998</v>
      </c>
      <c r="X41" s="5" t="s">
        <v>22</v>
      </c>
      <c r="Y41" s="6">
        <v>97567</v>
      </c>
    </row>
    <row r="42" spans="1:25">
      <c r="A42" s="1" t="s">
        <v>40</v>
      </c>
      <c r="B42" s="1">
        <v>2115336</v>
      </c>
      <c r="C42" s="1">
        <v>2202769</v>
      </c>
      <c r="D42" s="1">
        <v>15339</v>
      </c>
      <c r="E42" s="1">
        <v>14652</v>
      </c>
      <c r="F42" s="1" t="str">
        <f t="shared" si="2"/>
        <v>D</v>
      </c>
      <c r="G42" s="1">
        <f t="shared" si="3"/>
        <v>4318105</v>
      </c>
      <c r="H42" s="1">
        <f t="shared" si="4"/>
        <v>29991</v>
      </c>
      <c r="I42" s="1">
        <f t="shared" ref="I42:S42" si="46">IF($G42*2&lt;H42,H42,INT(H42*$V42))</f>
        <v>206</v>
      </c>
      <c r="J42" s="1">
        <f t="shared" si="46"/>
        <v>1</v>
      </c>
      <c r="K42" s="1">
        <f t="shared" si="46"/>
        <v>0</v>
      </c>
      <c r="L42" s="1">
        <f t="shared" si="46"/>
        <v>0</v>
      </c>
      <c r="M42" s="1">
        <f t="shared" si="46"/>
        <v>0</v>
      </c>
      <c r="N42" s="1">
        <f t="shared" si="46"/>
        <v>0</v>
      </c>
      <c r="O42" s="1">
        <f t="shared" si="46"/>
        <v>0</v>
      </c>
      <c r="P42" s="1">
        <f t="shared" si="46"/>
        <v>0</v>
      </c>
      <c r="Q42" s="1">
        <f t="shared" si="46"/>
        <v>0</v>
      </c>
      <c r="R42" s="1">
        <f t="shared" si="46"/>
        <v>0</v>
      </c>
      <c r="S42" s="1">
        <f t="shared" si="46"/>
        <v>0</v>
      </c>
      <c r="T42" s="1">
        <f t="shared" si="6"/>
        <v>0</v>
      </c>
      <c r="U42" s="1">
        <f t="shared" si="1"/>
        <v>0</v>
      </c>
      <c r="V42" s="1">
        <f t="shared" si="7"/>
        <v>6.8999999999999999E-3</v>
      </c>
      <c r="X42" s="5" t="s">
        <v>49</v>
      </c>
      <c r="Y42" s="6">
        <v>88224</v>
      </c>
    </row>
    <row r="43" spans="1:25">
      <c r="A43" s="1" t="s">
        <v>41</v>
      </c>
      <c r="B43" s="1">
        <v>2346640</v>
      </c>
      <c r="C43" s="1">
        <v>2197559</v>
      </c>
      <c r="D43" s="1">
        <v>373470</v>
      </c>
      <c r="E43" s="1">
        <v>353365</v>
      </c>
      <c r="F43" s="1" t="str">
        <f t="shared" si="2"/>
        <v>B</v>
      </c>
      <c r="G43" s="1">
        <f t="shared" si="3"/>
        <v>4544199</v>
      </c>
      <c r="H43" s="1">
        <f t="shared" si="4"/>
        <v>726835</v>
      </c>
      <c r="I43" s="1">
        <f t="shared" ref="I43:S43" si="47">IF($G43*2&lt;H43,H43,INT(H43*$V43))</f>
        <v>116220</v>
      </c>
      <c r="J43" s="1">
        <f t="shared" si="47"/>
        <v>18583</v>
      </c>
      <c r="K43" s="1">
        <f t="shared" si="47"/>
        <v>2971</v>
      </c>
      <c r="L43" s="1">
        <f t="shared" si="47"/>
        <v>475</v>
      </c>
      <c r="M43" s="1">
        <f t="shared" si="47"/>
        <v>75</v>
      </c>
      <c r="N43" s="1">
        <f t="shared" si="47"/>
        <v>11</v>
      </c>
      <c r="O43" s="1">
        <f t="shared" si="47"/>
        <v>1</v>
      </c>
      <c r="P43" s="1">
        <f t="shared" si="47"/>
        <v>0</v>
      </c>
      <c r="Q43" s="1">
        <f t="shared" si="47"/>
        <v>0</v>
      </c>
      <c r="R43" s="1">
        <f t="shared" si="47"/>
        <v>0</v>
      </c>
      <c r="S43" s="1">
        <f t="shared" si="47"/>
        <v>0</v>
      </c>
      <c r="T43" s="1">
        <f t="shared" si="6"/>
        <v>0</v>
      </c>
      <c r="U43" s="1">
        <f t="shared" si="1"/>
        <v>0</v>
      </c>
      <c r="V43" s="1">
        <f t="shared" si="7"/>
        <v>0.15989999999999999</v>
      </c>
      <c r="X43" s="5" t="s">
        <v>9</v>
      </c>
      <c r="Y43" s="6">
        <v>39252</v>
      </c>
    </row>
    <row r="44" spans="1:25">
      <c r="A44" s="1" t="s">
        <v>42</v>
      </c>
      <c r="B44" s="1">
        <v>2548438</v>
      </c>
      <c r="C44" s="1">
        <v>2577213</v>
      </c>
      <c r="D44" s="1">
        <v>37986</v>
      </c>
      <c r="E44" s="1">
        <v>37766</v>
      </c>
      <c r="F44" s="1" t="str">
        <f t="shared" si="2"/>
        <v>D</v>
      </c>
      <c r="G44" s="1">
        <f t="shared" si="3"/>
        <v>5125651</v>
      </c>
      <c r="H44" s="1">
        <f t="shared" si="4"/>
        <v>75752</v>
      </c>
      <c r="I44" s="1">
        <f t="shared" ref="I44:S44" si="48">IF($G44*2&lt;H44,H44,INT(H44*$V44))</f>
        <v>1113</v>
      </c>
      <c r="J44" s="1">
        <f t="shared" si="48"/>
        <v>16</v>
      </c>
      <c r="K44" s="1">
        <f t="shared" si="48"/>
        <v>0</v>
      </c>
      <c r="L44" s="1">
        <f t="shared" si="48"/>
        <v>0</v>
      </c>
      <c r="M44" s="1">
        <f t="shared" si="48"/>
        <v>0</v>
      </c>
      <c r="N44" s="1">
        <f t="shared" si="48"/>
        <v>0</v>
      </c>
      <c r="O44" s="1">
        <f t="shared" si="48"/>
        <v>0</v>
      </c>
      <c r="P44" s="1">
        <f t="shared" si="48"/>
        <v>0</v>
      </c>
      <c r="Q44" s="1">
        <f t="shared" si="48"/>
        <v>0</v>
      </c>
      <c r="R44" s="1">
        <f t="shared" si="48"/>
        <v>0</v>
      </c>
      <c r="S44" s="1">
        <f t="shared" si="48"/>
        <v>0</v>
      </c>
      <c r="T44" s="1">
        <f t="shared" si="6"/>
        <v>0</v>
      </c>
      <c r="U44" s="1">
        <f t="shared" si="1"/>
        <v>0</v>
      </c>
      <c r="V44" s="1">
        <f t="shared" si="7"/>
        <v>1.47E-2</v>
      </c>
      <c r="X44" s="5" t="s">
        <v>3</v>
      </c>
      <c r="Y44" s="6">
        <v>34964</v>
      </c>
    </row>
    <row r="45" spans="1:25">
      <c r="A45" s="1" t="s">
        <v>43</v>
      </c>
      <c r="B45" s="1">
        <v>835495</v>
      </c>
      <c r="C45" s="1">
        <v>837746</v>
      </c>
      <c r="D45" s="1">
        <v>1106177</v>
      </c>
      <c r="E45" s="1">
        <v>917781</v>
      </c>
      <c r="F45" s="1" t="str">
        <f t="shared" si="2"/>
        <v>C</v>
      </c>
      <c r="G45" s="1">
        <f t="shared" si="3"/>
        <v>1673241</v>
      </c>
      <c r="H45" s="1">
        <f t="shared" si="4"/>
        <v>2023958</v>
      </c>
      <c r="I45" s="1">
        <f t="shared" ref="I45:S45" si="49">IF($G45*2&lt;H45,H45,INT(H45*$V45))</f>
        <v>2448179</v>
      </c>
      <c r="J45" s="1">
        <f t="shared" si="49"/>
        <v>2961317</v>
      </c>
      <c r="K45" s="1">
        <f t="shared" si="49"/>
        <v>3582009</v>
      </c>
      <c r="L45" s="1">
        <f t="shared" si="49"/>
        <v>3582009</v>
      </c>
      <c r="M45" s="1">
        <f t="shared" si="49"/>
        <v>3582009</v>
      </c>
      <c r="N45" s="1">
        <f t="shared" si="49"/>
        <v>3582009</v>
      </c>
      <c r="O45" s="1">
        <f t="shared" si="49"/>
        <v>3582009</v>
      </c>
      <c r="P45" s="1">
        <f t="shared" si="49"/>
        <v>3582009</v>
      </c>
      <c r="Q45" s="1">
        <f t="shared" si="49"/>
        <v>3582009</v>
      </c>
      <c r="R45" s="1">
        <f t="shared" si="49"/>
        <v>3582009</v>
      </c>
      <c r="S45" s="1">
        <f t="shared" si="49"/>
        <v>3582009</v>
      </c>
      <c r="T45" s="1">
        <f t="shared" si="6"/>
        <v>1</v>
      </c>
      <c r="U45" s="1">
        <f t="shared" si="1"/>
        <v>1</v>
      </c>
      <c r="V45" s="1">
        <f t="shared" si="7"/>
        <v>1.2096</v>
      </c>
      <c r="X45" s="5" t="s">
        <v>8</v>
      </c>
      <c r="Y45" s="6">
        <v>27666</v>
      </c>
    </row>
    <row r="46" spans="1:25">
      <c r="A46" s="1" t="s">
        <v>44</v>
      </c>
      <c r="B46" s="1">
        <v>1187448</v>
      </c>
      <c r="C46" s="1">
        <v>1070426</v>
      </c>
      <c r="D46" s="1">
        <v>1504608</v>
      </c>
      <c r="E46" s="1">
        <v>1756990</v>
      </c>
      <c r="F46" s="1" t="str">
        <f t="shared" si="2"/>
        <v>B</v>
      </c>
      <c r="G46" s="1">
        <f t="shared" si="3"/>
        <v>2257874</v>
      </c>
      <c r="H46" s="1">
        <f t="shared" si="4"/>
        <v>3261598</v>
      </c>
      <c r="I46" s="1">
        <f t="shared" ref="I46:S46" si="50">IF($G46*2&lt;H46,H46,INT(H46*$V46))</f>
        <v>4711378</v>
      </c>
      <c r="J46" s="1">
        <f t="shared" si="50"/>
        <v>4711378</v>
      </c>
      <c r="K46" s="1">
        <f t="shared" si="50"/>
        <v>4711378</v>
      </c>
      <c r="L46" s="1">
        <f t="shared" si="50"/>
        <v>4711378</v>
      </c>
      <c r="M46" s="1">
        <f t="shared" si="50"/>
        <v>4711378</v>
      </c>
      <c r="N46" s="1">
        <f t="shared" si="50"/>
        <v>4711378</v>
      </c>
      <c r="O46" s="1">
        <f t="shared" si="50"/>
        <v>4711378</v>
      </c>
      <c r="P46" s="1">
        <f t="shared" si="50"/>
        <v>4711378</v>
      </c>
      <c r="Q46" s="1">
        <f t="shared" si="50"/>
        <v>4711378</v>
      </c>
      <c r="R46" s="1">
        <f t="shared" si="50"/>
        <v>4711378</v>
      </c>
      <c r="S46" s="1">
        <f t="shared" si="50"/>
        <v>4711378</v>
      </c>
      <c r="T46" s="1">
        <f t="shared" si="6"/>
        <v>1</v>
      </c>
      <c r="U46" s="1">
        <f t="shared" si="1"/>
        <v>1</v>
      </c>
      <c r="V46" s="1">
        <f t="shared" si="7"/>
        <v>1.4444999999999999</v>
      </c>
      <c r="X46" s="5" t="s">
        <v>16</v>
      </c>
      <c r="Y46" s="6">
        <v>11576</v>
      </c>
    </row>
    <row r="47" spans="1:25">
      <c r="A47" s="1" t="s">
        <v>45</v>
      </c>
      <c r="B47" s="1">
        <v>140026</v>
      </c>
      <c r="C47" s="1">
        <v>146354</v>
      </c>
      <c r="D47" s="1">
        <v>2759991</v>
      </c>
      <c r="E47" s="1">
        <v>2742120</v>
      </c>
      <c r="F47" s="1" t="str">
        <f t="shared" si="2"/>
        <v>C</v>
      </c>
      <c r="G47" s="1">
        <f t="shared" si="3"/>
        <v>286380</v>
      </c>
      <c r="H47" s="1">
        <f t="shared" si="4"/>
        <v>5502111</v>
      </c>
      <c r="I47" s="1">
        <f t="shared" ref="I47:S47" si="51">IF($G47*2&lt;H47,H47,INT(H47*$V47))</f>
        <v>5502111</v>
      </c>
      <c r="J47" s="1">
        <f t="shared" si="51"/>
        <v>5502111</v>
      </c>
      <c r="K47" s="1">
        <f t="shared" si="51"/>
        <v>5502111</v>
      </c>
      <c r="L47" s="1">
        <f t="shared" si="51"/>
        <v>5502111</v>
      </c>
      <c r="M47" s="1">
        <f t="shared" si="51"/>
        <v>5502111</v>
      </c>
      <c r="N47" s="1">
        <f t="shared" si="51"/>
        <v>5502111</v>
      </c>
      <c r="O47" s="1">
        <f t="shared" si="51"/>
        <v>5502111</v>
      </c>
      <c r="P47" s="1">
        <f t="shared" si="51"/>
        <v>5502111</v>
      </c>
      <c r="Q47" s="1">
        <f t="shared" si="51"/>
        <v>5502111</v>
      </c>
      <c r="R47" s="1">
        <f t="shared" si="51"/>
        <v>5502111</v>
      </c>
      <c r="S47" s="1">
        <f t="shared" si="51"/>
        <v>5502111</v>
      </c>
      <c r="T47" s="1">
        <f t="shared" si="6"/>
        <v>1</v>
      </c>
      <c r="U47" s="1">
        <f t="shared" si="1"/>
        <v>1</v>
      </c>
      <c r="V47" s="1">
        <f t="shared" si="7"/>
        <v>19.212599999999998</v>
      </c>
      <c r="X47" s="5" t="s">
        <v>18</v>
      </c>
      <c r="Y47" s="6">
        <v>5229</v>
      </c>
    </row>
    <row r="48" spans="1:25">
      <c r="A48" s="1" t="s">
        <v>46</v>
      </c>
      <c r="B48" s="1">
        <v>1198765</v>
      </c>
      <c r="C48" s="1">
        <v>1304945</v>
      </c>
      <c r="D48" s="1">
        <v>2786493</v>
      </c>
      <c r="E48" s="1">
        <v>2602643</v>
      </c>
      <c r="F48" s="1" t="str">
        <f t="shared" si="2"/>
        <v>B</v>
      </c>
      <c r="G48" s="1">
        <f t="shared" si="3"/>
        <v>2503710</v>
      </c>
      <c r="H48" s="1">
        <f t="shared" si="4"/>
        <v>5389136</v>
      </c>
      <c r="I48" s="1">
        <f t="shared" ref="I48:S48" si="52">IF($G48*2&lt;H48,H48,INT(H48*$V48))</f>
        <v>5389136</v>
      </c>
      <c r="J48" s="1">
        <f t="shared" si="52"/>
        <v>5389136</v>
      </c>
      <c r="K48" s="1">
        <f t="shared" si="52"/>
        <v>5389136</v>
      </c>
      <c r="L48" s="1">
        <f t="shared" si="52"/>
        <v>5389136</v>
      </c>
      <c r="M48" s="1">
        <f t="shared" si="52"/>
        <v>5389136</v>
      </c>
      <c r="N48" s="1">
        <f t="shared" si="52"/>
        <v>5389136</v>
      </c>
      <c r="O48" s="1">
        <f t="shared" si="52"/>
        <v>5389136</v>
      </c>
      <c r="P48" s="1">
        <f t="shared" si="52"/>
        <v>5389136</v>
      </c>
      <c r="Q48" s="1">
        <f t="shared" si="52"/>
        <v>5389136</v>
      </c>
      <c r="R48" s="1">
        <f t="shared" si="52"/>
        <v>5389136</v>
      </c>
      <c r="S48" s="1">
        <f t="shared" si="52"/>
        <v>5389136</v>
      </c>
      <c r="T48" s="1">
        <f t="shared" si="6"/>
        <v>1</v>
      </c>
      <c r="U48" s="1">
        <f t="shared" si="1"/>
        <v>1</v>
      </c>
      <c r="V48" s="1">
        <f t="shared" si="7"/>
        <v>2.1524000000000001</v>
      </c>
      <c r="X48" s="5" t="s">
        <v>26</v>
      </c>
      <c r="Y48" s="6">
        <v>565</v>
      </c>
    </row>
    <row r="49" spans="1:25">
      <c r="A49" s="1" t="s">
        <v>47</v>
      </c>
      <c r="B49" s="1">
        <v>2619776</v>
      </c>
      <c r="C49" s="1">
        <v>2749623</v>
      </c>
      <c r="D49" s="1">
        <v>2888215</v>
      </c>
      <c r="E49" s="1">
        <v>2800174</v>
      </c>
      <c r="F49" s="1" t="str">
        <f t="shared" si="2"/>
        <v>C</v>
      </c>
      <c r="G49" s="1">
        <f t="shared" si="3"/>
        <v>5369399</v>
      </c>
      <c r="H49" s="1">
        <f t="shared" si="4"/>
        <v>5688389</v>
      </c>
      <c r="I49" s="1">
        <f t="shared" ref="I49:S49" si="53">IF($G49*2&lt;H49,H49,INT(H49*$V49))</f>
        <v>6026279</v>
      </c>
      <c r="J49" s="1">
        <f t="shared" si="53"/>
        <v>6384239</v>
      </c>
      <c r="K49" s="1">
        <f t="shared" si="53"/>
        <v>6763462</v>
      </c>
      <c r="L49" s="1">
        <f t="shared" si="53"/>
        <v>7165211</v>
      </c>
      <c r="M49" s="1">
        <f t="shared" si="53"/>
        <v>7590824</v>
      </c>
      <c r="N49" s="1">
        <f t="shared" si="53"/>
        <v>8041718</v>
      </c>
      <c r="O49" s="1">
        <f t="shared" si="53"/>
        <v>8519396</v>
      </c>
      <c r="P49" s="1">
        <f t="shared" si="53"/>
        <v>9025448</v>
      </c>
      <c r="Q49" s="1">
        <f t="shared" si="53"/>
        <v>9561559</v>
      </c>
      <c r="R49" s="1">
        <f t="shared" si="53"/>
        <v>10129515</v>
      </c>
      <c r="S49" s="1">
        <f t="shared" si="53"/>
        <v>10731208</v>
      </c>
      <c r="T49" s="1">
        <f t="shared" si="6"/>
        <v>0</v>
      </c>
      <c r="U49" s="1">
        <f t="shared" si="1"/>
        <v>1</v>
      </c>
      <c r="V49" s="1">
        <f t="shared" si="7"/>
        <v>1.0593999999999999</v>
      </c>
      <c r="X49" s="5" t="s">
        <v>17</v>
      </c>
      <c r="Y49" s="6">
        <v>246</v>
      </c>
    </row>
    <row r="50" spans="1:25">
      <c r="A50" s="1" t="s">
        <v>48</v>
      </c>
      <c r="B50" s="1">
        <v>248398</v>
      </c>
      <c r="C50" s="1">
        <v>268511</v>
      </c>
      <c r="D50" s="1">
        <v>3110853</v>
      </c>
      <c r="E50" s="1">
        <v>2986411</v>
      </c>
      <c r="F50" s="1" t="str">
        <f t="shared" si="2"/>
        <v>C</v>
      </c>
      <c r="G50" s="1">
        <f t="shared" si="3"/>
        <v>516909</v>
      </c>
      <c r="H50" s="1">
        <f t="shared" si="4"/>
        <v>6097264</v>
      </c>
      <c r="I50" s="1">
        <f t="shared" ref="I50:S50" si="54">IF($G50*2&lt;H50,H50,INT(H50*$V50))</f>
        <v>6097264</v>
      </c>
      <c r="J50" s="1">
        <f t="shared" si="54"/>
        <v>6097264</v>
      </c>
      <c r="K50" s="1">
        <f t="shared" si="54"/>
        <v>6097264</v>
      </c>
      <c r="L50" s="1">
        <f t="shared" si="54"/>
        <v>6097264</v>
      </c>
      <c r="M50" s="1">
        <f t="shared" si="54"/>
        <v>6097264</v>
      </c>
      <c r="N50" s="1">
        <f t="shared" si="54"/>
        <v>6097264</v>
      </c>
      <c r="O50" s="1">
        <f t="shared" si="54"/>
        <v>6097264</v>
      </c>
      <c r="P50" s="1">
        <f t="shared" si="54"/>
        <v>6097264</v>
      </c>
      <c r="Q50" s="1">
        <f t="shared" si="54"/>
        <v>6097264</v>
      </c>
      <c r="R50" s="1">
        <f t="shared" si="54"/>
        <v>6097264</v>
      </c>
      <c r="S50" s="1">
        <f t="shared" si="54"/>
        <v>6097264</v>
      </c>
      <c r="T50" s="1">
        <f t="shared" si="6"/>
        <v>1</v>
      </c>
      <c r="U50" s="1">
        <f t="shared" si="1"/>
        <v>1</v>
      </c>
      <c r="V50" s="1">
        <f t="shared" si="7"/>
        <v>11.7956</v>
      </c>
      <c r="X50" s="5" t="s">
        <v>34</v>
      </c>
      <c r="Y50" s="6">
        <v>79</v>
      </c>
    </row>
    <row r="51" spans="1:25">
      <c r="A51" s="1" t="s">
        <v>49</v>
      </c>
      <c r="B51" s="1">
        <v>2494207</v>
      </c>
      <c r="C51" s="1">
        <v>2625207</v>
      </c>
      <c r="D51" s="1">
        <v>1796293</v>
      </c>
      <c r="E51" s="1">
        <v>1853602</v>
      </c>
      <c r="F51" s="1" t="str">
        <f t="shared" si="2"/>
        <v>B</v>
      </c>
      <c r="G51" s="1">
        <f t="shared" si="3"/>
        <v>5119414</v>
      </c>
      <c r="H51" s="1">
        <f t="shared" si="4"/>
        <v>3649895</v>
      </c>
      <c r="I51" s="1">
        <f t="shared" ref="I51:S51" si="55">IF($G51*2&lt;H51,H51,INT(H51*$V51))</f>
        <v>2602010</v>
      </c>
      <c r="J51" s="1">
        <f t="shared" si="55"/>
        <v>1854972</v>
      </c>
      <c r="K51" s="1">
        <f t="shared" si="55"/>
        <v>1322409</v>
      </c>
      <c r="L51" s="1">
        <f t="shared" si="55"/>
        <v>942745</v>
      </c>
      <c r="M51" s="1">
        <f t="shared" si="55"/>
        <v>672082</v>
      </c>
      <c r="N51" s="1">
        <f t="shared" si="55"/>
        <v>479127</v>
      </c>
      <c r="O51" s="1">
        <f t="shared" si="55"/>
        <v>341569</v>
      </c>
      <c r="P51" s="1">
        <f t="shared" si="55"/>
        <v>243504</v>
      </c>
      <c r="Q51" s="1">
        <f t="shared" si="55"/>
        <v>173594</v>
      </c>
      <c r="R51" s="1">
        <f t="shared" si="55"/>
        <v>123755</v>
      </c>
      <c r="S51" s="1">
        <f t="shared" si="55"/>
        <v>88224</v>
      </c>
      <c r="T51" s="1">
        <f t="shared" si="6"/>
        <v>0</v>
      </c>
      <c r="U51" s="1">
        <f t="shared" si="1"/>
        <v>0</v>
      </c>
      <c r="V51" s="1">
        <f t="shared" si="7"/>
        <v>0.71289999999999998</v>
      </c>
      <c r="X51" s="5" t="s">
        <v>20</v>
      </c>
      <c r="Y51" s="6">
        <v>0</v>
      </c>
    </row>
    <row r="52" spans="1:25">
      <c r="R52" t="s">
        <v>69</v>
      </c>
      <c r="S52" s="1">
        <f>SUM(S2:S51)</f>
        <v>125930205</v>
      </c>
      <c r="T52" s="1">
        <f>SUM(T2:T51)</f>
        <v>18</v>
      </c>
      <c r="X52" s="5" t="s">
        <v>29</v>
      </c>
      <c r="Y52" s="6">
        <v>0</v>
      </c>
    </row>
    <row r="53" spans="1:25">
      <c r="X53" s="5" t="s">
        <v>27</v>
      </c>
      <c r="Y53" s="6">
        <v>0</v>
      </c>
    </row>
    <row r="54" spans="1:25">
      <c r="X54" s="5" t="s">
        <v>40</v>
      </c>
      <c r="Y54" s="6">
        <v>0</v>
      </c>
    </row>
    <row r="55" spans="1:25">
      <c r="X55" s="5" t="s">
        <v>35</v>
      </c>
      <c r="Y55" s="6">
        <v>0</v>
      </c>
    </row>
    <row r="56" spans="1:25">
      <c r="X56" s="5" t="s">
        <v>41</v>
      </c>
      <c r="Y56" s="6">
        <v>0</v>
      </c>
    </row>
    <row r="57" spans="1:25">
      <c r="X57" s="5" t="s">
        <v>37</v>
      </c>
      <c r="Y57" s="6">
        <v>0</v>
      </c>
    </row>
    <row r="58" spans="1:25">
      <c r="X58" s="5" t="s">
        <v>42</v>
      </c>
      <c r="Y58" s="6">
        <v>0</v>
      </c>
    </row>
    <row r="59" spans="1:25">
      <c r="X59" s="5" t="s">
        <v>32</v>
      </c>
      <c r="Y59" s="6">
        <v>0</v>
      </c>
    </row>
    <row r="60" spans="1:25">
      <c r="X60" s="5" t="s">
        <v>62</v>
      </c>
      <c r="Y60" s="6">
        <v>125930205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Arkusz1!dane_1</vt:lpstr>
      <vt:lpstr>Arkusz2!dane_1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Oliwier Gębczyński</dc:creator>
  <cp:lastModifiedBy>Oliwier Gębczyński</cp:lastModifiedBy>
  <dcterms:created xsi:type="dcterms:W3CDTF">2022-01-24T17:33:58Z</dcterms:created>
  <dcterms:modified xsi:type="dcterms:W3CDTF">2022-02-18T11:24:03Z</dcterms:modified>
</cp:coreProperties>
</file>