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arn_Python\Matura\zdania\cke 2020\excel\"/>
    </mc:Choice>
  </mc:AlternateContent>
  <xr:revisionPtr revIDLastSave="0" documentId="13_ncr:1_{C818DD7F-FF25-43DA-89F5-E0E5589E5FBA}" xr6:coauthVersionLast="47" xr6:coauthVersionMax="47" xr10:uidLastSave="{00000000-0000-0000-0000-000000000000}"/>
  <bookViews>
    <workbookView xWindow="-120" yWindow="-120" windowWidth="29040" windowHeight="16440" xr2:uid="{469E06BA-F295-477E-BDA7-ABC913E75925}"/>
  </bookViews>
  <sheets>
    <sheet name="statek" sheetId="2" r:id="rId1"/>
    <sheet name="Arkusz1" sheetId="1" r:id="rId2"/>
  </sheets>
  <definedNames>
    <definedName name="DaneZewnętrzne_1" localSheetId="0" hidden="1">statek!$A$1:$F$204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I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J3" i="2"/>
  <c r="K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M3" i="2"/>
  <c r="I3" i="2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" i="2"/>
  <c r="G3" i="2"/>
  <c r="H3" i="2" s="1"/>
  <c r="H20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405D6E-5011-47A7-AC28-FFC6BA406D16}" keepAlive="1" name="Zapytanie — statek" description="Połączenie z zapytaniem „statek” w skoroszycie." type="5" refreshedVersion="7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<sst xmlns="http://schemas.openxmlformats.org/spreadsheetml/2006/main" count="640" uniqueCount="31">
  <si>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</si>
  <si>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</si>
  <si>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</si>
  <si>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</si>
  <si>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</si>
  <si>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</si>
  <si>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</si>
  <si>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</si>
  <si>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</si>
  <si>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</si>
  <si>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</si>
  <si>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</si>
  <si>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</si>
  <si>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</si>
  <si>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</si>
  <si>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</si>
  <si>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</si>
  <si>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</si>
  <si>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</si>
  <si>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</si>
  <si>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</si>
  <si>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</si>
  <si>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</si>
  <si>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</si>
  <si>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</si>
  <si>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</si>
  <si>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Liczba z towar</t>
  </si>
  <si>
    <t xml:space="preserve">zadanie 1 </t>
  </si>
  <si>
    <t>czy był ponad 20 dni?</t>
  </si>
  <si>
    <t>czy był ponad 20 dni?2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</si>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</sst>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ny" xfId="0" builtinId="0"/>
  </cellStyles>
  <dxfs count="7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93.490195833336" createdVersion="7" refreshedVersion="7" minRefreshableVersion="3" recordCount="202" xr:uid="{35E5D39F-FA2E-431B-AF71-9E498F325F80}">
  <cacheSource type="worksheet">
    <worksheetSource name="statek"/>
  </cacheSource>
  <cacheFields count="8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7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 count="67">
        <n v="3"/>
        <n v="32"/>
        <n v="38"/>
        <n v="33"/>
        <n v="43"/>
        <n v="14"/>
        <n v="44"/>
        <n v="1"/>
        <n v="21"/>
        <n v="9"/>
        <n v="8"/>
        <n v="50"/>
        <n v="7"/>
        <n v="10"/>
        <n v="25"/>
        <n v="36"/>
        <n v="5"/>
        <n v="35"/>
        <n v="4"/>
        <n v="42"/>
        <n v="28"/>
        <n v="19"/>
        <n v="72"/>
        <n v="37"/>
        <n v="48"/>
        <n v="191"/>
        <n v="47"/>
        <n v="41"/>
        <n v="45"/>
        <n v="40"/>
        <n v="17"/>
        <n v="2"/>
        <n v="23"/>
        <n v="11"/>
        <n v="30"/>
        <n v="97"/>
        <n v="79"/>
        <n v="26"/>
        <n v="39"/>
        <n v="112"/>
        <n v="34"/>
        <n v="74"/>
        <n v="12"/>
        <n v="15"/>
        <n v="86"/>
        <n v="110"/>
        <n v="13"/>
        <n v="68"/>
        <n v="22"/>
        <n v="116"/>
        <n v="29"/>
        <n v="20"/>
        <n v="24"/>
        <n v="6"/>
        <n v="147"/>
        <n v="134"/>
        <n v="49"/>
        <n v="46"/>
        <n v="16"/>
        <n v="27"/>
        <n v="184"/>
        <n v="192"/>
        <n v="18"/>
        <n v="121"/>
        <n v="61"/>
        <n v="82"/>
        <n v="64"/>
      </sharedItems>
    </cacheField>
    <cacheField name="cena za tone w talarach" numFmtId="0">
      <sharedItems containsSemiMixedTypes="0" containsString="0" containsNumber="1" containsInteger="1" minValue="7" maxValue="100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x v="0"/>
    <n v="80"/>
  </r>
  <r>
    <x v="0"/>
    <s v="Algier"/>
    <x v="1"/>
    <x v="0"/>
    <x v="1"/>
    <n v="50"/>
  </r>
  <r>
    <x v="0"/>
    <s v="Algier"/>
    <x v="2"/>
    <x v="0"/>
    <x v="2"/>
    <n v="10"/>
  </r>
  <r>
    <x v="0"/>
    <s v="Algier"/>
    <x v="3"/>
    <x v="0"/>
    <x v="3"/>
    <n v="30"/>
  </r>
  <r>
    <x v="0"/>
    <s v="Algier"/>
    <x v="4"/>
    <x v="0"/>
    <x v="4"/>
    <n v="25"/>
  </r>
  <r>
    <x v="1"/>
    <s v="Tunis"/>
    <x v="1"/>
    <x v="1"/>
    <x v="1"/>
    <n v="58"/>
  </r>
  <r>
    <x v="1"/>
    <s v="Tunis"/>
    <x v="3"/>
    <x v="0"/>
    <x v="5"/>
    <n v="26"/>
  </r>
  <r>
    <x v="2"/>
    <s v="Benghazi"/>
    <x v="1"/>
    <x v="0"/>
    <x v="6"/>
    <n v="46"/>
  </r>
  <r>
    <x v="2"/>
    <s v="Benghazi"/>
    <x v="3"/>
    <x v="0"/>
    <x v="7"/>
    <n v="28"/>
  </r>
  <r>
    <x v="2"/>
    <s v="Benghazi"/>
    <x v="0"/>
    <x v="0"/>
    <x v="8"/>
    <n v="74"/>
  </r>
  <r>
    <x v="3"/>
    <s v="Aleksandria"/>
    <x v="4"/>
    <x v="1"/>
    <x v="4"/>
    <n v="32"/>
  </r>
  <r>
    <x v="3"/>
    <s v="Aleksandria"/>
    <x v="2"/>
    <x v="1"/>
    <x v="2"/>
    <n v="13"/>
  </r>
  <r>
    <x v="3"/>
    <s v="Aleksandria"/>
    <x v="0"/>
    <x v="0"/>
    <x v="9"/>
    <n v="59"/>
  </r>
  <r>
    <x v="3"/>
    <s v="Aleksandria"/>
    <x v="1"/>
    <x v="0"/>
    <x v="10"/>
    <n v="37"/>
  </r>
  <r>
    <x v="4"/>
    <s v="Bejrut"/>
    <x v="1"/>
    <x v="1"/>
    <x v="11"/>
    <n v="61"/>
  </r>
  <r>
    <x v="4"/>
    <s v="Bejrut"/>
    <x v="4"/>
    <x v="0"/>
    <x v="1"/>
    <n v="20"/>
  </r>
  <r>
    <x v="4"/>
    <s v="Bejrut"/>
    <x v="2"/>
    <x v="0"/>
    <x v="12"/>
    <n v="8"/>
  </r>
  <r>
    <x v="4"/>
    <s v="Bejrut"/>
    <x v="3"/>
    <x v="0"/>
    <x v="13"/>
    <n v="24"/>
  </r>
  <r>
    <x v="5"/>
    <s v="Palermo"/>
    <x v="2"/>
    <x v="1"/>
    <x v="12"/>
    <n v="12"/>
  </r>
  <r>
    <x v="5"/>
    <s v="Palermo"/>
    <x v="4"/>
    <x v="0"/>
    <x v="14"/>
    <n v="19"/>
  </r>
  <r>
    <x v="5"/>
    <s v="Palermo"/>
    <x v="1"/>
    <x v="0"/>
    <x v="3"/>
    <n v="38"/>
  </r>
  <r>
    <x v="6"/>
    <s v="Neapol"/>
    <x v="3"/>
    <x v="1"/>
    <x v="15"/>
    <n v="35"/>
  </r>
  <r>
    <x v="6"/>
    <s v="Neapol"/>
    <x v="0"/>
    <x v="0"/>
    <x v="16"/>
    <n v="66"/>
  </r>
  <r>
    <x v="6"/>
    <s v="Neapol"/>
    <x v="1"/>
    <x v="0"/>
    <x v="17"/>
    <n v="41"/>
  </r>
  <r>
    <x v="7"/>
    <s v="Monako"/>
    <x v="0"/>
    <x v="1"/>
    <x v="2"/>
    <n v="98"/>
  </r>
  <r>
    <x v="7"/>
    <s v="Monako"/>
    <x v="3"/>
    <x v="0"/>
    <x v="13"/>
    <n v="23"/>
  </r>
  <r>
    <x v="8"/>
    <s v="Barcelona"/>
    <x v="3"/>
    <x v="1"/>
    <x v="18"/>
    <n v="38"/>
  </r>
  <r>
    <x v="8"/>
    <s v="Barcelona"/>
    <x v="0"/>
    <x v="0"/>
    <x v="19"/>
    <n v="60"/>
  </r>
  <r>
    <x v="8"/>
    <s v="Barcelona"/>
    <x v="2"/>
    <x v="0"/>
    <x v="20"/>
    <n v="8"/>
  </r>
  <r>
    <x v="8"/>
    <s v="Barcelona"/>
    <x v="4"/>
    <x v="0"/>
    <x v="21"/>
    <n v="19"/>
  </r>
  <r>
    <x v="9"/>
    <s v="Walencja"/>
    <x v="4"/>
    <x v="1"/>
    <x v="22"/>
    <n v="28"/>
  </r>
  <r>
    <x v="9"/>
    <s v="Walencja"/>
    <x v="0"/>
    <x v="1"/>
    <x v="19"/>
    <n v="90"/>
  </r>
  <r>
    <x v="9"/>
    <s v="Walencja"/>
    <x v="1"/>
    <x v="0"/>
    <x v="19"/>
    <n v="44"/>
  </r>
  <r>
    <x v="9"/>
    <s v="Walencja"/>
    <x v="3"/>
    <x v="0"/>
    <x v="3"/>
    <n v="26"/>
  </r>
  <r>
    <x v="9"/>
    <s v="Walencja"/>
    <x v="2"/>
    <x v="0"/>
    <x v="9"/>
    <n v="9"/>
  </r>
  <r>
    <x v="10"/>
    <s v="Algier"/>
    <x v="4"/>
    <x v="1"/>
    <x v="18"/>
    <n v="29"/>
  </r>
  <r>
    <x v="10"/>
    <s v="Algier"/>
    <x v="2"/>
    <x v="1"/>
    <x v="23"/>
    <n v="12"/>
  </r>
  <r>
    <x v="10"/>
    <s v="Algier"/>
    <x v="1"/>
    <x v="0"/>
    <x v="17"/>
    <n v="42"/>
  </r>
  <r>
    <x v="10"/>
    <s v="Algier"/>
    <x v="0"/>
    <x v="0"/>
    <x v="1"/>
    <n v="66"/>
  </r>
  <r>
    <x v="11"/>
    <s v="Tunis"/>
    <x v="0"/>
    <x v="1"/>
    <x v="1"/>
    <n v="92"/>
  </r>
  <r>
    <x v="11"/>
    <s v="Tunis"/>
    <x v="1"/>
    <x v="0"/>
    <x v="24"/>
    <n v="43"/>
  </r>
  <r>
    <x v="12"/>
    <s v="Benghazi"/>
    <x v="1"/>
    <x v="1"/>
    <x v="25"/>
    <n v="60"/>
  </r>
  <r>
    <x v="12"/>
    <s v="Benghazi"/>
    <x v="3"/>
    <x v="0"/>
    <x v="9"/>
    <n v="24"/>
  </r>
  <r>
    <x v="12"/>
    <s v="Benghazi"/>
    <x v="0"/>
    <x v="0"/>
    <x v="15"/>
    <n v="65"/>
  </r>
  <r>
    <x v="13"/>
    <s v="Aleksandria"/>
    <x v="2"/>
    <x v="0"/>
    <x v="26"/>
    <n v="7"/>
  </r>
  <r>
    <x v="13"/>
    <s v="Aleksandria"/>
    <x v="1"/>
    <x v="1"/>
    <x v="18"/>
    <n v="63"/>
  </r>
  <r>
    <x v="13"/>
    <s v="Aleksandria"/>
    <x v="4"/>
    <x v="0"/>
    <x v="10"/>
    <n v="19"/>
  </r>
  <r>
    <x v="13"/>
    <s v="Aleksandria"/>
    <x v="3"/>
    <x v="0"/>
    <x v="0"/>
    <n v="22"/>
  </r>
  <r>
    <x v="13"/>
    <s v="Aleksandria"/>
    <x v="0"/>
    <x v="0"/>
    <x v="27"/>
    <n v="59"/>
  </r>
  <r>
    <x v="14"/>
    <s v="Bejrut"/>
    <x v="1"/>
    <x v="0"/>
    <x v="6"/>
    <n v="40"/>
  </r>
  <r>
    <x v="14"/>
    <s v="Bejrut"/>
    <x v="2"/>
    <x v="1"/>
    <x v="28"/>
    <n v="12"/>
  </r>
  <r>
    <x v="14"/>
    <s v="Bejrut"/>
    <x v="4"/>
    <x v="0"/>
    <x v="29"/>
    <n v="20"/>
  </r>
  <r>
    <x v="14"/>
    <s v="Bejrut"/>
    <x v="0"/>
    <x v="0"/>
    <x v="0"/>
    <n v="63"/>
  </r>
  <r>
    <x v="14"/>
    <s v="Bejrut"/>
    <x v="3"/>
    <x v="0"/>
    <x v="30"/>
    <n v="24"/>
  </r>
  <r>
    <x v="15"/>
    <s v="Palermo"/>
    <x v="2"/>
    <x v="1"/>
    <x v="31"/>
    <n v="12"/>
  </r>
  <r>
    <x v="15"/>
    <s v="Palermo"/>
    <x v="4"/>
    <x v="0"/>
    <x v="5"/>
    <n v="19"/>
  </r>
  <r>
    <x v="15"/>
    <s v="Palermo"/>
    <x v="3"/>
    <x v="0"/>
    <x v="32"/>
    <n v="23"/>
  </r>
  <r>
    <x v="16"/>
    <s v="Neapol"/>
    <x v="2"/>
    <x v="0"/>
    <x v="33"/>
    <n v="8"/>
  </r>
  <r>
    <x v="16"/>
    <s v="Neapol"/>
    <x v="0"/>
    <x v="0"/>
    <x v="30"/>
    <n v="66"/>
  </r>
  <r>
    <x v="16"/>
    <s v="Neapol"/>
    <x v="1"/>
    <x v="0"/>
    <x v="34"/>
    <n v="41"/>
  </r>
  <r>
    <x v="17"/>
    <s v="Monako"/>
    <x v="0"/>
    <x v="1"/>
    <x v="35"/>
    <n v="98"/>
  </r>
  <r>
    <x v="17"/>
    <s v="Monako"/>
    <x v="2"/>
    <x v="1"/>
    <x v="33"/>
    <n v="12"/>
  </r>
  <r>
    <x v="17"/>
    <s v="Monako"/>
    <x v="4"/>
    <x v="0"/>
    <x v="30"/>
    <n v="20"/>
  </r>
  <r>
    <x v="17"/>
    <s v="Monako"/>
    <x v="3"/>
    <x v="0"/>
    <x v="18"/>
    <n v="23"/>
  </r>
  <r>
    <x v="18"/>
    <s v="Barcelona"/>
    <x v="4"/>
    <x v="1"/>
    <x v="36"/>
    <n v="31"/>
  </r>
  <r>
    <x v="18"/>
    <s v="Barcelona"/>
    <x v="0"/>
    <x v="0"/>
    <x v="3"/>
    <n v="60"/>
  </r>
  <r>
    <x v="18"/>
    <s v="Barcelona"/>
    <x v="3"/>
    <x v="0"/>
    <x v="37"/>
    <n v="23"/>
  </r>
  <r>
    <x v="19"/>
    <s v="Walencja"/>
    <x v="4"/>
    <x v="0"/>
    <x v="29"/>
    <n v="22"/>
  </r>
  <r>
    <x v="19"/>
    <s v="Walencja"/>
    <x v="2"/>
    <x v="0"/>
    <x v="19"/>
    <n v="9"/>
  </r>
  <r>
    <x v="19"/>
    <s v="Walencja"/>
    <x v="3"/>
    <x v="0"/>
    <x v="19"/>
    <n v="26"/>
  </r>
  <r>
    <x v="19"/>
    <s v="Walencja"/>
    <x v="0"/>
    <x v="0"/>
    <x v="9"/>
    <n v="70"/>
  </r>
  <r>
    <x v="19"/>
    <s v="Walencja"/>
    <x v="1"/>
    <x v="0"/>
    <x v="38"/>
    <n v="44"/>
  </r>
  <r>
    <x v="20"/>
    <s v="Algier"/>
    <x v="1"/>
    <x v="1"/>
    <x v="39"/>
    <n v="59"/>
  </r>
  <r>
    <x v="20"/>
    <s v="Algier"/>
    <x v="0"/>
    <x v="0"/>
    <x v="40"/>
    <n v="66"/>
  </r>
  <r>
    <x v="20"/>
    <s v="Algier"/>
    <x v="4"/>
    <x v="0"/>
    <x v="16"/>
    <n v="21"/>
  </r>
  <r>
    <x v="21"/>
    <s v="Tunis"/>
    <x v="0"/>
    <x v="1"/>
    <x v="41"/>
    <n v="92"/>
  </r>
  <r>
    <x v="21"/>
    <s v="Tunis"/>
    <x v="3"/>
    <x v="0"/>
    <x v="5"/>
    <n v="26"/>
  </r>
  <r>
    <x v="22"/>
    <s v="Benghazi"/>
    <x v="1"/>
    <x v="1"/>
    <x v="7"/>
    <n v="60"/>
  </r>
  <r>
    <x v="22"/>
    <s v="Benghazi"/>
    <x v="3"/>
    <x v="1"/>
    <x v="4"/>
    <n v="36"/>
  </r>
  <r>
    <x v="22"/>
    <s v="Benghazi"/>
    <x v="2"/>
    <x v="0"/>
    <x v="34"/>
    <n v="8"/>
  </r>
  <r>
    <x v="22"/>
    <s v="Benghazi"/>
    <x v="4"/>
    <x v="0"/>
    <x v="5"/>
    <n v="20"/>
  </r>
  <r>
    <x v="23"/>
    <s v="Aleksandria"/>
    <x v="3"/>
    <x v="1"/>
    <x v="3"/>
    <n v="38"/>
  </r>
  <r>
    <x v="23"/>
    <s v="Aleksandria"/>
    <x v="1"/>
    <x v="0"/>
    <x v="17"/>
    <n v="37"/>
  </r>
  <r>
    <x v="23"/>
    <s v="Aleksandria"/>
    <x v="4"/>
    <x v="0"/>
    <x v="29"/>
    <n v="19"/>
  </r>
  <r>
    <x v="24"/>
    <s v="Bejrut"/>
    <x v="3"/>
    <x v="1"/>
    <x v="8"/>
    <n v="36"/>
  </r>
  <r>
    <x v="24"/>
    <s v="Bejrut"/>
    <x v="0"/>
    <x v="1"/>
    <x v="31"/>
    <n v="97"/>
  </r>
  <r>
    <x v="24"/>
    <s v="Bejrut"/>
    <x v="4"/>
    <x v="0"/>
    <x v="42"/>
    <n v="20"/>
  </r>
  <r>
    <x v="24"/>
    <s v="Bejrut"/>
    <x v="2"/>
    <x v="0"/>
    <x v="43"/>
    <n v="8"/>
  </r>
  <r>
    <x v="24"/>
    <s v="Bejrut"/>
    <x v="1"/>
    <x v="0"/>
    <x v="7"/>
    <n v="40"/>
  </r>
  <r>
    <x v="25"/>
    <s v="Palermo"/>
    <x v="2"/>
    <x v="1"/>
    <x v="44"/>
    <n v="12"/>
  </r>
  <r>
    <x v="25"/>
    <s v="Palermo"/>
    <x v="4"/>
    <x v="1"/>
    <x v="45"/>
    <n v="31"/>
  </r>
  <r>
    <x v="25"/>
    <s v="Palermo"/>
    <x v="1"/>
    <x v="0"/>
    <x v="3"/>
    <n v="38"/>
  </r>
  <r>
    <x v="25"/>
    <s v="Palermo"/>
    <x v="3"/>
    <x v="0"/>
    <x v="46"/>
    <n v="23"/>
  </r>
  <r>
    <x v="25"/>
    <s v="Palermo"/>
    <x v="0"/>
    <x v="0"/>
    <x v="23"/>
    <n v="61"/>
  </r>
  <r>
    <x v="26"/>
    <s v="Neapol"/>
    <x v="2"/>
    <x v="1"/>
    <x v="7"/>
    <n v="12"/>
  </r>
  <r>
    <x v="26"/>
    <s v="Neapol"/>
    <x v="1"/>
    <x v="1"/>
    <x v="47"/>
    <n v="59"/>
  </r>
  <r>
    <x v="26"/>
    <s v="Neapol"/>
    <x v="0"/>
    <x v="0"/>
    <x v="17"/>
    <n v="66"/>
  </r>
  <r>
    <x v="26"/>
    <s v="Neapol"/>
    <x v="4"/>
    <x v="0"/>
    <x v="14"/>
    <n v="21"/>
  </r>
  <r>
    <x v="26"/>
    <s v="Neapol"/>
    <x v="3"/>
    <x v="0"/>
    <x v="13"/>
    <n v="25"/>
  </r>
  <r>
    <x v="27"/>
    <s v="Monako"/>
    <x v="3"/>
    <x v="1"/>
    <x v="2"/>
    <n v="37"/>
  </r>
  <r>
    <x v="27"/>
    <s v="Monako"/>
    <x v="2"/>
    <x v="0"/>
    <x v="48"/>
    <n v="8"/>
  </r>
  <r>
    <x v="27"/>
    <s v="Monako"/>
    <x v="4"/>
    <x v="0"/>
    <x v="14"/>
    <n v="20"/>
  </r>
  <r>
    <x v="27"/>
    <s v="Monako"/>
    <x v="1"/>
    <x v="0"/>
    <x v="10"/>
    <n v="39"/>
  </r>
  <r>
    <x v="27"/>
    <s v="Monako"/>
    <x v="0"/>
    <x v="0"/>
    <x v="28"/>
    <n v="62"/>
  </r>
  <r>
    <x v="28"/>
    <s v="Barcelona"/>
    <x v="0"/>
    <x v="1"/>
    <x v="49"/>
    <n v="100"/>
  </r>
  <r>
    <x v="28"/>
    <s v="Barcelona"/>
    <x v="4"/>
    <x v="0"/>
    <x v="50"/>
    <n v="19"/>
  </r>
  <r>
    <x v="29"/>
    <s v="Walencja"/>
    <x v="3"/>
    <x v="1"/>
    <x v="16"/>
    <n v="34"/>
  </r>
  <r>
    <x v="29"/>
    <s v="Walencja"/>
    <x v="2"/>
    <x v="1"/>
    <x v="48"/>
    <n v="11"/>
  </r>
  <r>
    <x v="29"/>
    <s v="Walencja"/>
    <x v="4"/>
    <x v="0"/>
    <x v="23"/>
    <n v="22"/>
  </r>
  <r>
    <x v="29"/>
    <s v="Walencja"/>
    <x v="0"/>
    <x v="0"/>
    <x v="13"/>
    <n v="70"/>
  </r>
  <r>
    <x v="29"/>
    <s v="Walencja"/>
    <x v="1"/>
    <x v="0"/>
    <x v="19"/>
    <n v="44"/>
  </r>
  <r>
    <x v="30"/>
    <s v="Algier"/>
    <x v="0"/>
    <x v="1"/>
    <x v="33"/>
    <n v="94"/>
  </r>
  <r>
    <x v="30"/>
    <s v="Algier"/>
    <x v="1"/>
    <x v="1"/>
    <x v="24"/>
    <n v="59"/>
  </r>
  <r>
    <x v="30"/>
    <s v="Algier"/>
    <x v="4"/>
    <x v="0"/>
    <x v="51"/>
    <n v="21"/>
  </r>
  <r>
    <x v="30"/>
    <s v="Algier"/>
    <x v="3"/>
    <x v="0"/>
    <x v="37"/>
    <n v="25"/>
  </r>
  <r>
    <x v="31"/>
    <s v="Tunis"/>
    <x v="2"/>
    <x v="0"/>
    <x v="52"/>
    <n v="9"/>
  </r>
  <r>
    <x v="31"/>
    <s v="Tunis"/>
    <x v="0"/>
    <x v="0"/>
    <x v="2"/>
    <n v="68"/>
  </r>
  <r>
    <x v="31"/>
    <s v="Tunis"/>
    <x v="4"/>
    <x v="0"/>
    <x v="5"/>
    <n v="21"/>
  </r>
  <r>
    <x v="31"/>
    <s v="Tunis"/>
    <x v="1"/>
    <x v="0"/>
    <x v="18"/>
    <n v="43"/>
  </r>
  <r>
    <x v="32"/>
    <s v="Benghazi"/>
    <x v="3"/>
    <x v="1"/>
    <x v="21"/>
    <n v="36"/>
  </r>
  <r>
    <x v="32"/>
    <s v="Benghazi"/>
    <x v="0"/>
    <x v="0"/>
    <x v="34"/>
    <n v="65"/>
  </r>
  <r>
    <x v="33"/>
    <s v="Aleksandria"/>
    <x v="1"/>
    <x v="1"/>
    <x v="53"/>
    <n v="63"/>
  </r>
  <r>
    <x v="33"/>
    <s v="Aleksandria"/>
    <x v="0"/>
    <x v="0"/>
    <x v="4"/>
    <n v="59"/>
  </r>
  <r>
    <x v="34"/>
    <s v="Bejrut"/>
    <x v="1"/>
    <x v="1"/>
    <x v="7"/>
    <n v="61"/>
  </r>
  <r>
    <x v="34"/>
    <s v="Bejrut"/>
    <x v="4"/>
    <x v="1"/>
    <x v="54"/>
    <n v="30"/>
  </r>
  <r>
    <x v="34"/>
    <s v="Bejrut"/>
    <x v="2"/>
    <x v="0"/>
    <x v="43"/>
    <n v="8"/>
  </r>
  <r>
    <x v="34"/>
    <s v="Bejrut"/>
    <x v="0"/>
    <x v="0"/>
    <x v="52"/>
    <n v="63"/>
  </r>
  <r>
    <x v="34"/>
    <s v="Bejrut"/>
    <x v="3"/>
    <x v="0"/>
    <x v="21"/>
    <n v="24"/>
  </r>
  <r>
    <x v="35"/>
    <s v="Palermo"/>
    <x v="0"/>
    <x v="1"/>
    <x v="55"/>
    <n v="99"/>
  </r>
  <r>
    <x v="35"/>
    <s v="Palermo"/>
    <x v="1"/>
    <x v="0"/>
    <x v="42"/>
    <n v="38"/>
  </r>
  <r>
    <x v="36"/>
    <s v="Neapol"/>
    <x v="4"/>
    <x v="1"/>
    <x v="18"/>
    <n v="30"/>
  </r>
  <r>
    <x v="36"/>
    <s v="Neapol"/>
    <x v="2"/>
    <x v="0"/>
    <x v="37"/>
    <n v="8"/>
  </r>
  <r>
    <x v="36"/>
    <s v="Neapol"/>
    <x v="0"/>
    <x v="0"/>
    <x v="2"/>
    <n v="66"/>
  </r>
  <r>
    <x v="37"/>
    <s v="Monako"/>
    <x v="0"/>
    <x v="1"/>
    <x v="2"/>
    <n v="98"/>
  </r>
  <r>
    <x v="37"/>
    <s v="Monako"/>
    <x v="3"/>
    <x v="1"/>
    <x v="6"/>
    <n v="37"/>
  </r>
  <r>
    <x v="37"/>
    <s v="Monako"/>
    <x v="2"/>
    <x v="0"/>
    <x v="8"/>
    <n v="8"/>
  </r>
  <r>
    <x v="37"/>
    <s v="Monako"/>
    <x v="1"/>
    <x v="0"/>
    <x v="13"/>
    <n v="39"/>
  </r>
  <r>
    <x v="38"/>
    <s v="Barcelona"/>
    <x v="3"/>
    <x v="1"/>
    <x v="43"/>
    <n v="38"/>
  </r>
  <r>
    <x v="38"/>
    <s v="Barcelona"/>
    <x v="1"/>
    <x v="1"/>
    <x v="48"/>
    <n v="63"/>
  </r>
  <r>
    <x v="38"/>
    <s v="Barcelona"/>
    <x v="0"/>
    <x v="0"/>
    <x v="9"/>
    <n v="60"/>
  </r>
  <r>
    <x v="38"/>
    <s v="Barcelona"/>
    <x v="4"/>
    <x v="0"/>
    <x v="53"/>
    <n v="19"/>
  </r>
  <r>
    <x v="38"/>
    <s v="Barcelona"/>
    <x v="2"/>
    <x v="0"/>
    <x v="18"/>
    <n v="8"/>
  </r>
  <r>
    <x v="39"/>
    <s v="Walencja"/>
    <x v="4"/>
    <x v="1"/>
    <x v="53"/>
    <n v="25"/>
  </r>
  <r>
    <x v="39"/>
    <s v="Walencja"/>
    <x v="0"/>
    <x v="0"/>
    <x v="24"/>
    <n v="79"/>
  </r>
  <r>
    <x v="40"/>
    <s v="Algier"/>
    <x v="1"/>
    <x v="0"/>
    <x v="40"/>
    <n v="42"/>
  </r>
  <r>
    <x v="40"/>
    <s v="Algier"/>
    <x v="3"/>
    <x v="1"/>
    <x v="56"/>
    <n v="35"/>
  </r>
  <r>
    <x v="40"/>
    <s v="Algier"/>
    <x v="2"/>
    <x v="0"/>
    <x v="13"/>
    <n v="8"/>
  </r>
  <r>
    <x v="40"/>
    <s v="Algier"/>
    <x v="4"/>
    <x v="0"/>
    <x v="26"/>
    <n v="21"/>
  </r>
  <r>
    <x v="40"/>
    <s v="Algier"/>
    <x v="0"/>
    <x v="0"/>
    <x v="24"/>
    <n v="66"/>
  </r>
  <r>
    <x v="41"/>
    <s v="Tunis"/>
    <x v="1"/>
    <x v="1"/>
    <x v="40"/>
    <n v="58"/>
  </r>
  <r>
    <x v="41"/>
    <s v="Tunis"/>
    <x v="2"/>
    <x v="0"/>
    <x v="16"/>
    <n v="9"/>
  </r>
  <r>
    <x v="42"/>
    <s v="Benghazi"/>
    <x v="4"/>
    <x v="1"/>
    <x v="57"/>
    <n v="30"/>
  </r>
  <r>
    <x v="42"/>
    <s v="Benghazi"/>
    <x v="0"/>
    <x v="0"/>
    <x v="56"/>
    <n v="65"/>
  </r>
  <r>
    <x v="42"/>
    <s v="Benghazi"/>
    <x v="2"/>
    <x v="0"/>
    <x v="58"/>
    <n v="8"/>
  </r>
  <r>
    <x v="43"/>
    <s v="Aleksandria"/>
    <x v="1"/>
    <x v="0"/>
    <x v="16"/>
    <n v="37"/>
  </r>
  <r>
    <x v="43"/>
    <s v="Aleksandria"/>
    <x v="4"/>
    <x v="1"/>
    <x v="7"/>
    <n v="32"/>
  </r>
  <r>
    <x v="43"/>
    <s v="Aleksandria"/>
    <x v="2"/>
    <x v="0"/>
    <x v="40"/>
    <n v="7"/>
  </r>
  <r>
    <x v="43"/>
    <s v="Aleksandria"/>
    <x v="0"/>
    <x v="0"/>
    <x v="50"/>
    <n v="59"/>
  </r>
  <r>
    <x v="44"/>
    <s v="Bejrut"/>
    <x v="3"/>
    <x v="0"/>
    <x v="40"/>
    <n v="24"/>
  </r>
  <r>
    <x v="44"/>
    <s v="Bejrut"/>
    <x v="4"/>
    <x v="0"/>
    <x v="59"/>
    <n v="20"/>
  </r>
  <r>
    <x v="44"/>
    <s v="Bejrut"/>
    <x v="2"/>
    <x v="0"/>
    <x v="29"/>
    <n v="8"/>
  </r>
  <r>
    <x v="45"/>
    <s v="Palermo"/>
    <x v="0"/>
    <x v="1"/>
    <x v="60"/>
    <n v="99"/>
  </r>
  <r>
    <x v="45"/>
    <s v="Palermo"/>
    <x v="1"/>
    <x v="0"/>
    <x v="24"/>
    <n v="38"/>
  </r>
  <r>
    <x v="45"/>
    <s v="Palermo"/>
    <x v="3"/>
    <x v="0"/>
    <x v="8"/>
    <n v="23"/>
  </r>
  <r>
    <x v="46"/>
    <s v="Neapol"/>
    <x v="0"/>
    <x v="0"/>
    <x v="26"/>
    <n v="66"/>
  </r>
  <r>
    <x v="46"/>
    <s v="Neapol"/>
    <x v="3"/>
    <x v="0"/>
    <x v="53"/>
    <n v="25"/>
  </r>
  <r>
    <x v="46"/>
    <s v="Neapol"/>
    <x v="1"/>
    <x v="0"/>
    <x v="26"/>
    <n v="41"/>
  </r>
  <r>
    <x v="47"/>
    <s v="Monako"/>
    <x v="2"/>
    <x v="1"/>
    <x v="61"/>
    <n v="12"/>
  </r>
  <r>
    <x v="47"/>
    <s v="Monako"/>
    <x v="3"/>
    <x v="1"/>
    <x v="24"/>
    <n v="37"/>
  </r>
  <r>
    <x v="47"/>
    <s v="Monako"/>
    <x v="0"/>
    <x v="0"/>
    <x v="62"/>
    <n v="62"/>
  </r>
  <r>
    <x v="47"/>
    <s v="Monako"/>
    <x v="1"/>
    <x v="0"/>
    <x v="14"/>
    <n v="39"/>
  </r>
  <r>
    <x v="47"/>
    <s v="Monako"/>
    <x v="4"/>
    <x v="0"/>
    <x v="31"/>
    <n v="20"/>
  </r>
  <r>
    <x v="48"/>
    <s v="Barcelona"/>
    <x v="3"/>
    <x v="1"/>
    <x v="46"/>
    <n v="38"/>
  </r>
  <r>
    <x v="48"/>
    <s v="Barcelona"/>
    <x v="1"/>
    <x v="1"/>
    <x v="63"/>
    <n v="63"/>
  </r>
  <r>
    <x v="48"/>
    <s v="Barcelona"/>
    <x v="4"/>
    <x v="0"/>
    <x v="34"/>
    <n v="19"/>
  </r>
  <r>
    <x v="48"/>
    <s v="Barcelona"/>
    <x v="2"/>
    <x v="0"/>
    <x v="57"/>
    <n v="8"/>
  </r>
  <r>
    <x v="49"/>
    <s v="Walencja"/>
    <x v="2"/>
    <x v="1"/>
    <x v="56"/>
    <n v="11"/>
  </r>
  <r>
    <x v="49"/>
    <s v="Walencja"/>
    <x v="0"/>
    <x v="1"/>
    <x v="64"/>
    <n v="90"/>
  </r>
  <r>
    <x v="49"/>
    <s v="Walencja"/>
    <x v="4"/>
    <x v="0"/>
    <x v="21"/>
    <n v="22"/>
  </r>
  <r>
    <x v="49"/>
    <s v="Walencja"/>
    <x v="1"/>
    <x v="0"/>
    <x v="48"/>
    <n v="44"/>
  </r>
  <r>
    <x v="50"/>
    <s v="Algier"/>
    <x v="3"/>
    <x v="0"/>
    <x v="9"/>
    <n v="25"/>
  </r>
  <r>
    <x v="50"/>
    <s v="Algier"/>
    <x v="0"/>
    <x v="1"/>
    <x v="18"/>
    <n v="94"/>
  </r>
  <r>
    <x v="50"/>
    <s v="Algier"/>
    <x v="4"/>
    <x v="0"/>
    <x v="10"/>
    <n v="21"/>
  </r>
  <r>
    <x v="50"/>
    <s v="Algier"/>
    <x v="2"/>
    <x v="0"/>
    <x v="26"/>
    <n v="8"/>
  </r>
  <r>
    <x v="51"/>
    <s v="Tunis"/>
    <x v="4"/>
    <x v="1"/>
    <x v="65"/>
    <n v="29"/>
  </r>
  <r>
    <x v="51"/>
    <s v="Tunis"/>
    <x v="1"/>
    <x v="1"/>
    <x v="37"/>
    <n v="58"/>
  </r>
  <r>
    <x v="51"/>
    <s v="Tunis"/>
    <x v="2"/>
    <x v="0"/>
    <x v="52"/>
    <n v="9"/>
  </r>
  <r>
    <x v="51"/>
    <s v="Tunis"/>
    <x v="3"/>
    <x v="0"/>
    <x v="15"/>
    <n v="26"/>
  </r>
  <r>
    <x v="51"/>
    <s v="Tunis"/>
    <x v="0"/>
    <x v="0"/>
    <x v="53"/>
    <n v="68"/>
  </r>
  <r>
    <x v="52"/>
    <s v="Benghazi"/>
    <x v="3"/>
    <x v="1"/>
    <x v="28"/>
    <n v="36"/>
  </r>
  <r>
    <x v="52"/>
    <s v="Benghazi"/>
    <x v="2"/>
    <x v="0"/>
    <x v="62"/>
    <n v="8"/>
  </r>
  <r>
    <x v="52"/>
    <s v="Benghazi"/>
    <x v="1"/>
    <x v="0"/>
    <x v="51"/>
    <n v="41"/>
  </r>
  <r>
    <x v="53"/>
    <s v="Aleksandria"/>
    <x v="4"/>
    <x v="1"/>
    <x v="18"/>
    <n v="32"/>
  </r>
  <r>
    <x v="53"/>
    <s v="Aleksandria"/>
    <x v="1"/>
    <x v="0"/>
    <x v="24"/>
    <n v="37"/>
  </r>
  <r>
    <x v="54"/>
    <s v="Bejrut"/>
    <x v="1"/>
    <x v="1"/>
    <x v="66"/>
    <n v="61"/>
  </r>
  <r>
    <x v="54"/>
    <s v="Bejrut"/>
    <x v="0"/>
    <x v="0"/>
    <x v="4"/>
    <n v="63"/>
  </r>
  <r>
    <x v="54"/>
    <s v="Bejrut"/>
    <x v="3"/>
    <x v="0"/>
    <x v="52"/>
    <n v="24"/>
  </r>
  <r>
    <x v="55"/>
    <s v="Palermo"/>
    <x v="1"/>
    <x v="1"/>
    <x v="18"/>
    <n v="62"/>
  </r>
  <r>
    <x v="55"/>
    <s v="Palermo"/>
    <x v="4"/>
    <x v="0"/>
    <x v="17"/>
    <n v="19"/>
  </r>
  <r>
    <x v="55"/>
    <s v="Palermo"/>
    <x v="2"/>
    <x v="0"/>
    <x v="27"/>
    <n v="8"/>
  </r>
  <r>
    <x v="55"/>
    <s v="Palermo"/>
    <x v="0"/>
    <x v="0"/>
    <x v="32"/>
    <n v="61"/>
  </r>
  <r>
    <x v="55"/>
    <s v="Palermo"/>
    <x v="3"/>
    <x v="0"/>
    <x v="57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E30DE-A02E-4D6C-B7CF-FA84627E0C1A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P2:R18" firstHeaderRow="0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dataField="1" showAll="0">
      <items count="68">
        <item x="7"/>
        <item x="31"/>
        <item x="0"/>
        <item x="18"/>
        <item x="16"/>
        <item x="53"/>
        <item x="12"/>
        <item x="10"/>
        <item x="9"/>
        <item x="13"/>
        <item x="33"/>
        <item x="42"/>
        <item x="46"/>
        <item x="5"/>
        <item x="43"/>
        <item x="58"/>
        <item x="30"/>
        <item x="62"/>
        <item x="21"/>
        <item x="51"/>
        <item x="8"/>
        <item x="48"/>
        <item x="32"/>
        <item x="52"/>
        <item x="14"/>
        <item x="37"/>
        <item x="59"/>
        <item x="20"/>
        <item x="50"/>
        <item x="34"/>
        <item x="1"/>
        <item x="3"/>
        <item x="40"/>
        <item x="17"/>
        <item x="15"/>
        <item x="23"/>
        <item x="2"/>
        <item x="38"/>
        <item x="29"/>
        <item x="27"/>
        <item x="19"/>
        <item x="4"/>
        <item x="6"/>
        <item x="28"/>
        <item x="57"/>
        <item x="26"/>
        <item x="24"/>
        <item x="56"/>
        <item x="11"/>
        <item x="64"/>
        <item x="66"/>
        <item x="47"/>
        <item x="22"/>
        <item x="41"/>
        <item x="36"/>
        <item x="65"/>
        <item x="44"/>
        <item x="35"/>
        <item x="45"/>
        <item x="39"/>
        <item x="49"/>
        <item x="63"/>
        <item x="55"/>
        <item x="54"/>
        <item x="60"/>
        <item x="25"/>
        <item x="6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"/>
    <field x="3"/>
  </rowFields>
  <rowItems count="16">
    <i>
      <x v="3"/>
    </i>
    <i r="1">
      <x/>
    </i>
    <i r="1">
      <x v="1"/>
    </i>
    <i>
      <x v="4"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towar" fld="2" subtotal="count" baseField="0" baseItem="0"/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6CFDCB6-6B64-4104-87B7-A184BFD42969}" autoFormatId="16" applyNumberFormats="0" applyBorderFormats="0" applyFontFormats="0" applyPatternFormats="0" applyAlignmentFormats="0" applyWidthHeightFormats="0">
  <queryTableRefresh nextId="14" unboundColumnsRight="7">
    <queryTableFields count="13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AF94C-ED53-49B8-AD0D-350881496F69}" name="statek" displayName="statek" ref="A1:M204" tableType="queryTable" totalsRowShown="0">
  <autoFilter ref="A1:M204" xr:uid="{83BAF94C-ED53-49B8-AD0D-350881496F69}"/>
  <tableColumns count="13">
    <tableColumn id="1" xr3:uid="{CE8328FC-CFA0-4DA2-B2C7-5BF95585930D}" uniqueName="1" name="data" queryTableFieldId="1" dataDxfId="6"/>
    <tableColumn id="2" xr3:uid="{F8E9DC02-D86F-4E5E-AD98-D1D077125114}" uniqueName="2" name="port" queryTableFieldId="2" dataDxfId="5"/>
    <tableColumn id="3" xr3:uid="{662719D1-9D68-4EB9-8E29-A25FCFBA1C67}" uniqueName="3" name="towar" queryTableFieldId="3" dataDxfId="4"/>
    <tableColumn id="4" xr3:uid="{2B7B9F8E-E734-420B-8214-0B4F1BD7AC11}" uniqueName="4" name="Z/W" queryTableFieldId="4" dataDxfId="3"/>
    <tableColumn id="5" xr3:uid="{B4374DD3-C664-4790-AFE1-C3E3ED1DD540}" uniqueName="5" name="ile ton" queryTableFieldId="5"/>
    <tableColumn id="6" xr3:uid="{73D97B6C-4313-4A69-A9D9-C3FD48065C2E}" uniqueName="6" name="cena za tone w talarach" queryTableFieldId="6"/>
    <tableColumn id="7" xr3:uid="{95D0FE5B-548B-4C10-B14F-08778690B27A}" uniqueName="7" name="czy był ponad 20 dni?" queryTableFieldId="7" dataDxfId="1">
      <calculatedColumnFormula>statek[[#This Row],[data]]-A1 - 1</calculatedColumnFormula>
    </tableColumn>
    <tableColumn id="8" xr3:uid="{5F5F4B03-842F-4AA2-8F79-3456C7541377}" uniqueName="8" name="czy był ponad 20 dni?2" queryTableFieldId="8" dataDxfId="2">
      <calculatedColumnFormula>IF(DAY(statek[[#This Row],[czy był ponad 20 dni?]]) &gt; 20, 1, 0)</calculatedColumnFormula>
    </tableColumn>
    <tableColumn id="9" xr3:uid="{70AAA3C1-71AC-4835-8095-4356363F84B3}" uniqueName="9" name="T1" queryTableFieldId="9" dataDxfId="0">
      <calculatedColumnFormula array="1">IF(_xludf.AND(statek[[#This Row],[towar]]=statek[[#Headers],[T1]], statek[[#This Row],[Z/W]] = "Z"), I1+statek[[#This Row],[ile ton]], IF(statek[[#This Row],[Z/W]]="W", I1 - statek[[#This Row],[ile ton]], I1))</calculatedColumnFormula>
    </tableColumn>
    <tableColumn id="10" xr3:uid="{71E0D79D-BC67-4F32-8EFF-51C660D9A31B}" uniqueName="10" name="T2" queryTableFieldId="10"/>
    <tableColumn id="11" xr3:uid="{6A3383A8-E65B-4BFA-83BF-B42F27934077}" uniqueName="11" name="T3" queryTableFieldId="11"/>
    <tableColumn id="12" xr3:uid="{1820CCFD-B356-495D-83B6-970B2EFF2727}" uniqueName="12" name="T4" queryTableFieldId="12"/>
    <tableColumn id="13" xr3:uid="{73937AB6-2067-4275-A1B7-0C535FABA350}" uniqueName="13" name="T5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E7C7-B86F-401E-9244-7A8C66DA3277}">
  <dimension ref="A1:R204"/>
  <sheetViews>
    <sheetView tabSelected="1" workbookViewId="0">
      <selection activeCell="I4" sqref="I4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13" width="24.140625" customWidth="1"/>
    <col min="16" max="16" width="17.7109375" bestFit="1" customWidth="1"/>
    <col min="17" max="17" width="13.28515625" bestFit="1" customWidth="1"/>
    <col min="18" max="18" width="13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29</v>
      </c>
      <c r="I1" t="s">
        <v>10</v>
      </c>
      <c r="J1" t="s">
        <v>11</v>
      </c>
      <c r="K1" t="s">
        <v>12</v>
      </c>
      <c r="L1" t="s">
        <v>7</v>
      </c>
      <c r="M1" t="s">
        <v>9</v>
      </c>
      <c r="P1" t="s">
        <v>27</v>
      </c>
    </row>
    <row r="2" spans="1:18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1" t="e">
        <f>statek[[#This Row],[data]]-A1 - 1</f>
        <v>#VALUE!</v>
      </c>
      <c r="H2">
        <v>0</v>
      </c>
      <c r="I2">
        <v>0</v>
      </c>
      <c r="J2">
        <v>0</v>
      </c>
      <c r="K2">
        <v>0</v>
      </c>
      <c r="L2">
        <v>3</v>
      </c>
      <c r="M2">
        <v>0</v>
      </c>
      <c r="P2" s="3" t="s">
        <v>23</v>
      </c>
      <c r="Q2" t="s">
        <v>26</v>
      </c>
      <c r="R2" t="s">
        <v>25</v>
      </c>
    </row>
    <row r="3" spans="1:18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6">
        <f>statek[[#This Row],[data]]-A2 - 1</f>
        <v>-1</v>
      </c>
      <c r="H3">
        <f>IF(statek[[#This Row],[czy był ponad 20 dni?]] &gt; 20, 1, 0)</f>
        <v>0</v>
      </c>
      <c r="I3">
        <f>IF(AND($C3 = I$1, $D3 = "Z"), I2 + $E2, IF(AND($C3 = I$1, $D3 = "W"), I2 - $E3, I2))</f>
        <v>0</v>
      </c>
      <c r="J3">
        <f t="shared" ref="J3:M18" si="0">IF(AND($C3 = J$1, $D3 = "Z"), J2 + $E2, IF(AND($C3 = J$1, $D3 = "W"), J2 - $E3, J2))</f>
        <v>0</v>
      </c>
      <c r="K3">
        <f t="shared" si="0"/>
        <v>0</v>
      </c>
      <c r="L3">
        <f t="shared" si="0"/>
        <v>3</v>
      </c>
      <c r="M3">
        <f t="shared" si="0"/>
        <v>3</v>
      </c>
      <c r="P3" s="4" t="s">
        <v>7</v>
      </c>
      <c r="Q3" s="2">
        <v>45</v>
      </c>
      <c r="R3" s="2">
        <v>1738</v>
      </c>
    </row>
    <row r="4" spans="1:18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6">
        <f>statek[[#This Row],[data]]-A3 - 1</f>
        <v>-1</v>
      </c>
      <c r="H4">
        <f>IF(statek[[#This Row],[czy był ponad 20 dni?]] &gt; 20, 1, 0)</f>
        <v>0</v>
      </c>
      <c r="I4">
        <f t="shared" ref="I4:M67" si="1">IF(AND($C4 = I$1, $D4 = "Z"), I3 + $E3, IF(AND($C4 = I$1, $D4 = "W"), I3 - $E4, I3))</f>
        <v>32</v>
      </c>
      <c r="J4">
        <f t="shared" si="0"/>
        <v>0</v>
      </c>
      <c r="K4">
        <f t="shared" si="0"/>
        <v>0</v>
      </c>
      <c r="L4">
        <f t="shared" si="0"/>
        <v>3</v>
      </c>
      <c r="M4">
        <f t="shared" si="0"/>
        <v>3</v>
      </c>
      <c r="P4" s="5" t="s">
        <v>14</v>
      </c>
      <c r="Q4" s="2">
        <v>13</v>
      </c>
      <c r="R4" s="2">
        <v>833</v>
      </c>
    </row>
    <row r="5" spans="1:18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6">
        <f>statek[[#This Row],[data]]-A4 - 1</f>
        <v>-1</v>
      </c>
      <c r="H5">
        <f>IF(statek[[#This Row],[czy był ponad 20 dni?]] &gt; 20, 1, 0)</f>
        <v>0</v>
      </c>
      <c r="I5">
        <f t="shared" si="1"/>
        <v>32</v>
      </c>
      <c r="J5">
        <f t="shared" si="0"/>
        <v>38</v>
      </c>
      <c r="K5">
        <f t="shared" si="0"/>
        <v>0</v>
      </c>
      <c r="L5">
        <f t="shared" si="0"/>
        <v>3</v>
      </c>
      <c r="M5">
        <f t="shared" si="0"/>
        <v>3</v>
      </c>
      <c r="P5" s="5" t="s">
        <v>8</v>
      </c>
      <c r="Q5" s="2">
        <v>32</v>
      </c>
      <c r="R5" s="2">
        <v>905</v>
      </c>
    </row>
    <row r="6" spans="1:18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6">
        <f>statek[[#This Row],[data]]-A5 - 1</f>
        <v>-1</v>
      </c>
      <c r="H6">
        <f>IF(statek[[#This Row],[czy był ponad 20 dni?]] &gt; 20, 1, 0)</f>
        <v>0</v>
      </c>
      <c r="I6">
        <f t="shared" si="1"/>
        <v>32</v>
      </c>
      <c r="J6">
        <f t="shared" si="0"/>
        <v>38</v>
      </c>
      <c r="K6">
        <f t="shared" si="0"/>
        <v>33</v>
      </c>
      <c r="L6">
        <f t="shared" si="0"/>
        <v>3</v>
      </c>
      <c r="M6">
        <f t="shared" si="0"/>
        <v>3</v>
      </c>
      <c r="P6" s="4" t="s">
        <v>9</v>
      </c>
      <c r="Q6" s="2">
        <v>43</v>
      </c>
      <c r="R6" s="2">
        <v>1568</v>
      </c>
    </row>
    <row r="7" spans="1:18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6">
        <f>statek[[#This Row],[data]]-A6 - 1</f>
        <v>14</v>
      </c>
      <c r="H7">
        <f>IF(statek[[#This Row],[czy był ponad 20 dni?]] &gt; 20, 1, 0)</f>
        <v>0</v>
      </c>
      <c r="I7">
        <f t="shared" si="1"/>
        <v>32</v>
      </c>
      <c r="J7">
        <f t="shared" si="0"/>
        <v>38</v>
      </c>
      <c r="K7">
        <f t="shared" si="0"/>
        <v>33</v>
      </c>
      <c r="L7">
        <f t="shared" si="0"/>
        <v>3</v>
      </c>
      <c r="M7">
        <f t="shared" si="0"/>
        <v>-29</v>
      </c>
      <c r="P7" s="5" t="s">
        <v>14</v>
      </c>
      <c r="Q7" s="2">
        <v>16</v>
      </c>
      <c r="R7" s="2">
        <v>784</v>
      </c>
    </row>
    <row r="8" spans="1:18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6">
        <f>statek[[#This Row],[data]]-A7 - 1</f>
        <v>-1</v>
      </c>
      <c r="H8">
        <f>IF(statek[[#This Row],[czy był ponad 20 dni?]] &gt; 20, 1, 0)</f>
        <v>0</v>
      </c>
      <c r="I8">
        <f t="shared" si="1"/>
        <v>32</v>
      </c>
      <c r="J8">
        <f t="shared" si="0"/>
        <v>70</v>
      </c>
      <c r="K8">
        <f t="shared" si="0"/>
        <v>33</v>
      </c>
      <c r="L8">
        <f t="shared" si="0"/>
        <v>3</v>
      </c>
      <c r="M8">
        <f t="shared" si="0"/>
        <v>-29</v>
      </c>
      <c r="P8" s="5" t="s">
        <v>8</v>
      </c>
      <c r="Q8" s="2">
        <v>27</v>
      </c>
      <c r="R8" s="2">
        <v>784</v>
      </c>
    </row>
    <row r="9" spans="1:18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6">
        <f>statek[[#This Row],[data]]-A8 - 1</f>
        <v>7</v>
      </c>
      <c r="H9">
        <f>IF(statek[[#This Row],[czy był ponad 20 dni?]] &gt; 20, 1, 0)</f>
        <v>0</v>
      </c>
      <c r="I9">
        <f t="shared" si="1"/>
        <v>32</v>
      </c>
      <c r="J9">
        <f t="shared" si="0"/>
        <v>70</v>
      </c>
      <c r="K9">
        <f t="shared" si="0"/>
        <v>33</v>
      </c>
      <c r="L9">
        <f t="shared" si="0"/>
        <v>3</v>
      </c>
      <c r="M9">
        <f t="shared" si="0"/>
        <v>-15</v>
      </c>
      <c r="P9" s="4" t="s">
        <v>11</v>
      </c>
      <c r="Q9" s="2">
        <v>39</v>
      </c>
      <c r="R9" s="2">
        <v>896</v>
      </c>
    </row>
    <row r="10" spans="1:18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6">
        <f>statek[[#This Row],[data]]-A9 - 1</f>
        <v>-1</v>
      </c>
      <c r="H10">
        <f>IF(statek[[#This Row],[czy był ponad 20 dni?]] &gt; 20, 1, 0)</f>
        <v>0</v>
      </c>
      <c r="I10">
        <f t="shared" si="1"/>
        <v>32</v>
      </c>
      <c r="J10">
        <f t="shared" si="0"/>
        <v>114</v>
      </c>
      <c r="K10">
        <f t="shared" si="0"/>
        <v>33</v>
      </c>
      <c r="L10">
        <f t="shared" si="0"/>
        <v>3</v>
      </c>
      <c r="M10">
        <f t="shared" si="0"/>
        <v>-15</v>
      </c>
      <c r="P10" s="5" t="s">
        <v>14</v>
      </c>
      <c r="Q10" s="2">
        <v>14</v>
      </c>
      <c r="R10" s="2">
        <v>413</v>
      </c>
    </row>
    <row r="11" spans="1:18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6">
        <f>statek[[#This Row],[data]]-A10 - 1</f>
        <v>-1</v>
      </c>
      <c r="H11">
        <f>IF(statek[[#This Row],[czy był ponad 20 dni?]] &gt; 20, 1, 0)</f>
        <v>0</v>
      </c>
      <c r="I11">
        <f t="shared" si="1"/>
        <v>32</v>
      </c>
      <c r="J11">
        <f t="shared" si="0"/>
        <v>114</v>
      </c>
      <c r="K11">
        <f t="shared" si="0"/>
        <v>33</v>
      </c>
      <c r="L11">
        <f t="shared" si="0"/>
        <v>4</v>
      </c>
      <c r="M11">
        <f t="shared" si="0"/>
        <v>-15</v>
      </c>
      <c r="P11" s="5" t="s">
        <v>8</v>
      </c>
      <c r="Q11" s="2">
        <v>25</v>
      </c>
      <c r="R11" s="2">
        <v>483</v>
      </c>
    </row>
    <row r="12" spans="1:18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6">
        <f>statek[[#This Row],[data]]-A11 - 1</f>
        <v>25</v>
      </c>
      <c r="H12">
        <f>IF(statek[[#This Row],[czy był ponad 20 dni?]] &gt; 20, 1, 0)</f>
        <v>1</v>
      </c>
      <c r="I12">
        <f t="shared" si="1"/>
        <v>32</v>
      </c>
      <c r="J12">
        <f t="shared" si="0"/>
        <v>114</v>
      </c>
      <c r="K12">
        <f t="shared" si="0"/>
        <v>-10</v>
      </c>
      <c r="L12">
        <f t="shared" si="0"/>
        <v>4</v>
      </c>
      <c r="M12">
        <f t="shared" si="0"/>
        <v>-15</v>
      </c>
      <c r="P12" s="4" t="s">
        <v>12</v>
      </c>
      <c r="Q12" s="2">
        <v>39</v>
      </c>
      <c r="R12" s="2">
        <v>1231</v>
      </c>
    </row>
    <row r="13" spans="1:18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6">
        <f>statek[[#This Row],[data]]-A12 - 1</f>
        <v>-1</v>
      </c>
      <c r="H13">
        <f>IF(statek[[#This Row],[czy był ponad 20 dni?]] &gt; 20, 1, 0)</f>
        <v>0</v>
      </c>
      <c r="I13">
        <f t="shared" si="1"/>
        <v>-6</v>
      </c>
      <c r="J13">
        <f t="shared" si="0"/>
        <v>114</v>
      </c>
      <c r="K13">
        <f t="shared" si="0"/>
        <v>-10</v>
      </c>
      <c r="L13">
        <f t="shared" si="0"/>
        <v>4</v>
      </c>
      <c r="M13">
        <f t="shared" si="0"/>
        <v>-15</v>
      </c>
      <c r="P13" s="5" t="s">
        <v>14</v>
      </c>
      <c r="Q13" s="2">
        <v>12</v>
      </c>
      <c r="R13" s="2">
        <v>598</v>
      </c>
    </row>
    <row r="14" spans="1:18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6">
        <f>statek[[#This Row],[data]]-A13 - 1</f>
        <v>-1</v>
      </c>
      <c r="H14">
        <f>IF(statek[[#This Row],[czy był ponad 20 dni?]] &gt; 20, 1, 0)</f>
        <v>0</v>
      </c>
      <c r="I14">
        <f t="shared" si="1"/>
        <v>-6</v>
      </c>
      <c r="J14">
        <f t="shared" si="0"/>
        <v>114</v>
      </c>
      <c r="K14">
        <f t="shared" si="0"/>
        <v>-10</v>
      </c>
      <c r="L14">
        <f t="shared" si="0"/>
        <v>42</v>
      </c>
      <c r="M14">
        <f t="shared" si="0"/>
        <v>-15</v>
      </c>
      <c r="P14" s="5" t="s">
        <v>8</v>
      </c>
      <c r="Q14" s="2">
        <v>27</v>
      </c>
      <c r="R14" s="2">
        <v>633</v>
      </c>
    </row>
    <row r="15" spans="1:18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6">
        <f>statek[[#This Row],[data]]-A14 - 1</f>
        <v>-1</v>
      </c>
      <c r="H15">
        <f>IF(statek[[#This Row],[czy był ponad 20 dni?]] &gt; 20, 1, 0)</f>
        <v>0</v>
      </c>
      <c r="I15">
        <f t="shared" si="1"/>
        <v>-6</v>
      </c>
      <c r="J15">
        <f t="shared" si="0"/>
        <v>114</v>
      </c>
      <c r="K15">
        <f t="shared" si="0"/>
        <v>-10</v>
      </c>
      <c r="L15">
        <f t="shared" si="0"/>
        <v>42</v>
      </c>
      <c r="M15">
        <f t="shared" si="0"/>
        <v>-6</v>
      </c>
      <c r="P15" s="4" t="s">
        <v>10</v>
      </c>
      <c r="Q15" s="2">
        <v>36</v>
      </c>
      <c r="R15" s="2">
        <v>1110</v>
      </c>
    </row>
    <row r="16" spans="1:18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6">
        <f>statek[[#This Row],[data]]-A15 - 1</f>
        <v>20</v>
      </c>
      <c r="H16">
        <f>IF(statek[[#This Row],[czy był ponad 20 dni?]] &gt; 20, 1, 0)</f>
        <v>0</v>
      </c>
      <c r="I16">
        <f t="shared" si="1"/>
        <v>-6</v>
      </c>
      <c r="J16">
        <f t="shared" si="0"/>
        <v>114</v>
      </c>
      <c r="K16">
        <f t="shared" si="0"/>
        <v>-10</v>
      </c>
      <c r="L16">
        <f t="shared" si="0"/>
        <v>42</v>
      </c>
      <c r="M16">
        <f t="shared" si="0"/>
        <v>-56</v>
      </c>
      <c r="P16" s="5" t="s">
        <v>14</v>
      </c>
      <c r="Q16" s="2">
        <v>11</v>
      </c>
      <c r="R16" s="2">
        <v>490</v>
      </c>
    </row>
    <row r="17" spans="1:18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6">
        <f>statek[[#This Row],[data]]-A16 - 1</f>
        <v>-1</v>
      </c>
      <c r="H17">
        <f>IF(statek[[#This Row],[czy był ponad 20 dni?]] &gt; 20, 1, 0)</f>
        <v>0</v>
      </c>
      <c r="I17">
        <f t="shared" si="1"/>
        <v>-6</v>
      </c>
      <c r="J17">
        <f t="shared" si="0"/>
        <v>114</v>
      </c>
      <c r="K17">
        <f t="shared" si="0"/>
        <v>40</v>
      </c>
      <c r="L17">
        <f t="shared" si="0"/>
        <v>42</v>
      </c>
      <c r="M17">
        <f t="shared" si="0"/>
        <v>-56</v>
      </c>
      <c r="P17" s="5" t="s">
        <v>8</v>
      </c>
      <c r="Q17" s="2">
        <v>25</v>
      </c>
      <c r="R17" s="2">
        <v>620</v>
      </c>
    </row>
    <row r="18" spans="1:18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6">
        <f>statek[[#This Row],[data]]-A17 - 1</f>
        <v>-1</v>
      </c>
      <c r="H18">
        <f>IF(statek[[#This Row],[czy był ponad 20 dni?]] &gt; 20, 1, 0)</f>
        <v>0</v>
      </c>
      <c r="I18">
        <f t="shared" si="1"/>
        <v>26</v>
      </c>
      <c r="J18">
        <f t="shared" si="0"/>
        <v>114</v>
      </c>
      <c r="K18">
        <f t="shared" si="0"/>
        <v>40</v>
      </c>
      <c r="L18">
        <f t="shared" si="0"/>
        <v>42</v>
      </c>
      <c r="M18">
        <f t="shared" si="0"/>
        <v>-56</v>
      </c>
      <c r="P18" s="4" t="s">
        <v>24</v>
      </c>
      <c r="Q18" s="2">
        <v>202</v>
      </c>
      <c r="R18" s="2">
        <v>6543</v>
      </c>
    </row>
    <row r="19" spans="1:18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6">
        <f>statek[[#This Row],[data]]-A18 - 1</f>
        <v>-1</v>
      </c>
      <c r="H19">
        <f>IF(statek[[#This Row],[czy był ponad 20 dni?]] &gt; 20, 1, 0)</f>
        <v>0</v>
      </c>
      <c r="I19">
        <f t="shared" si="1"/>
        <v>26</v>
      </c>
      <c r="J19">
        <f t="shared" si="1"/>
        <v>121</v>
      </c>
      <c r="K19">
        <f t="shared" si="1"/>
        <v>40</v>
      </c>
      <c r="L19">
        <f t="shared" si="1"/>
        <v>42</v>
      </c>
      <c r="M19">
        <f t="shared" si="1"/>
        <v>-56</v>
      </c>
    </row>
    <row r="20" spans="1:18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6">
        <f>statek[[#This Row],[data]]-A19 - 1</f>
        <v>23</v>
      </c>
      <c r="H20">
        <f>IF(statek[[#This Row],[czy był ponad 20 dni?]] &gt; 20, 1, 0)</f>
        <v>1</v>
      </c>
      <c r="I20">
        <f t="shared" si="1"/>
        <v>19</v>
      </c>
      <c r="J20">
        <f t="shared" si="1"/>
        <v>121</v>
      </c>
      <c r="K20">
        <f t="shared" si="1"/>
        <v>40</v>
      </c>
      <c r="L20">
        <f t="shared" si="1"/>
        <v>42</v>
      </c>
      <c r="M20">
        <f t="shared" si="1"/>
        <v>-56</v>
      </c>
    </row>
    <row r="21" spans="1:18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6">
        <f>statek[[#This Row],[data]]-A20 - 1</f>
        <v>-1</v>
      </c>
      <c r="H21">
        <f>IF(statek[[#This Row],[czy był ponad 20 dni?]] &gt; 20, 1, 0)</f>
        <v>0</v>
      </c>
      <c r="I21">
        <f t="shared" si="1"/>
        <v>19</v>
      </c>
      <c r="J21">
        <f t="shared" si="1"/>
        <v>121</v>
      </c>
      <c r="K21">
        <f t="shared" si="1"/>
        <v>47</v>
      </c>
      <c r="L21">
        <f t="shared" si="1"/>
        <v>42</v>
      </c>
      <c r="M21">
        <f t="shared" si="1"/>
        <v>-56</v>
      </c>
    </row>
    <row r="22" spans="1:18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6">
        <f>statek[[#This Row],[data]]-A21 - 1</f>
        <v>-1</v>
      </c>
      <c r="H22">
        <f>IF(statek[[#This Row],[czy był ponad 20 dni?]] &gt; 20, 1, 0)</f>
        <v>0</v>
      </c>
      <c r="I22">
        <f t="shared" si="1"/>
        <v>19</v>
      </c>
      <c r="J22">
        <f t="shared" si="1"/>
        <v>121</v>
      </c>
      <c r="K22">
        <f t="shared" si="1"/>
        <v>47</v>
      </c>
      <c r="L22">
        <f t="shared" si="1"/>
        <v>42</v>
      </c>
      <c r="M22">
        <f t="shared" si="1"/>
        <v>-31</v>
      </c>
    </row>
    <row r="23" spans="1:18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6">
        <f>statek[[#This Row],[data]]-A22 - 1</f>
        <v>17</v>
      </c>
      <c r="H23">
        <f>IF(statek[[#This Row],[czy był ponad 20 dni?]] &gt; 20, 1, 0)</f>
        <v>0</v>
      </c>
      <c r="I23">
        <f t="shared" si="1"/>
        <v>19</v>
      </c>
      <c r="J23">
        <f t="shared" si="1"/>
        <v>85</v>
      </c>
      <c r="K23">
        <f t="shared" si="1"/>
        <v>47</v>
      </c>
      <c r="L23">
        <f t="shared" si="1"/>
        <v>42</v>
      </c>
      <c r="M23">
        <f t="shared" si="1"/>
        <v>-31</v>
      </c>
    </row>
    <row r="24" spans="1:18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6">
        <f>statek[[#This Row],[data]]-A23 - 1</f>
        <v>-1</v>
      </c>
      <c r="H24">
        <f>IF(statek[[#This Row],[czy był ponad 20 dni?]] &gt; 20, 1, 0)</f>
        <v>0</v>
      </c>
      <c r="I24">
        <f t="shared" si="1"/>
        <v>19</v>
      </c>
      <c r="J24">
        <f t="shared" si="1"/>
        <v>85</v>
      </c>
      <c r="K24">
        <f t="shared" si="1"/>
        <v>47</v>
      </c>
      <c r="L24">
        <f t="shared" si="1"/>
        <v>78</v>
      </c>
      <c r="M24">
        <f t="shared" si="1"/>
        <v>-31</v>
      </c>
    </row>
    <row r="25" spans="1:18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6">
        <f>statek[[#This Row],[data]]-A24 - 1</f>
        <v>-1</v>
      </c>
      <c r="H25">
        <f>IF(statek[[#This Row],[czy był ponad 20 dni?]] &gt; 20, 1, 0)</f>
        <v>0</v>
      </c>
      <c r="I25">
        <f t="shared" si="1"/>
        <v>19</v>
      </c>
      <c r="J25">
        <f t="shared" si="1"/>
        <v>85</v>
      </c>
      <c r="K25">
        <f t="shared" si="1"/>
        <v>47</v>
      </c>
      <c r="L25">
        <f t="shared" si="1"/>
        <v>78</v>
      </c>
      <c r="M25">
        <f t="shared" si="1"/>
        <v>-26</v>
      </c>
    </row>
    <row r="26" spans="1:18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6">
        <f>statek[[#This Row],[data]]-A25 - 1</f>
        <v>21</v>
      </c>
      <c r="H26">
        <f>IF(statek[[#This Row],[czy był ponad 20 dni?]] &gt; 20, 1, 0)</f>
        <v>1</v>
      </c>
      <c r="I26">
        <f t="shared" si="1"/>
        <v>19</v>
      </c>
      <c r="J26">
        <f t="shared" si="1"/>
        <v>85</v>
      </c>
      <c r="K26">
        <f t="shared" si="1"/>
        <v>47</v>
      </c>
      <c r="L26">
        <f t="shared" si="1"/>
        <v>40</v>
      </c>
      <c r="M26">
        <f t="shared" si="1"/>
        <v>-26</v>
      </c>
    </row>
    <row r="27" spans="1:18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6">
        <f>statek[[#This Row],[data]]-A26 - 1</f>
        <v>-1</v>
      </c>
      <c r="H27">
        <f>IF(statek[[#This Row],[czy był ponad 20 dni?]] &gt; 20, 1, 0)</f>
        <v>0</v>
      </c>
      <c r="I27">
        <f t="shared" si="1"/>
        <v>19</v>
      </c>
      <c r="J27">
        <f t="shared" si="1"/>
        <v>123</v>
      </c>
      <c r="K27">
        <f t="shared" si="1"/>
        <v>47</v>
      </c>
      <c r="L27">
        <f t="shared" si="1"/>
        <v>40</v>
      </c>
      <c r="M27">
        <f t="shared" si="1"/>
        <v>-26</v>
      </c>
    </row>
    <row r="28" spans="1:18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6">
        <f>statek[[#This Row],[data]]-A27 - 1</f>
        <v>24</v>
      </c>
      <c r="H28">
        <f>IF(statek[[#This Row],[czy był ponad 20 dni?]] &gt; 20, 1, 0)</f>
        <v>1</v>
      </c>
      <c r="I28">
        <f t="shared" si="1"/>
        <v>19</v>
      </c>
      <c r="J28">
        <f t="shared" si="1"/>
        <v>119</v>
      </c>
      <c r="K28">
        <f t="shared" si="1"/>
        <v>47</v>
      </c>
      <c r="L28">
        <f t="shared" si="1"/>
        <v>40</v>
      </c>
      <c r="M28">
        <f t="shared" si="1"/>
        <v>-26</v>
      </c>
    </row>
    <row r="29" spans="1:18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6">
        <f>statek[[#This Row],[data]]-A28 - 1</f>
        <v>-1</v>
      </c>
      <c r="H29">
        <f>IF(statek[[#This Row],[czy był ponad 20 dni?]] &gt; 20, 1, 0)</f>
        <v>0</v>
      </c>
      <c r="I29">
        <f t="shared" si="1"/>
        <v>19</v>
      </c>
      <c r="J29">
        <f t="shared" si="1"/>
        <v>119</v>
      </c>
      <c r="K29">
        <f t="shared" si="1"/>
        <v>47</v>
      </c>
      <c r="L29">
        <f t="shared" si="1"/>
        <v>44</v>
      </c>
      <c r="M29">
        <f t="shared" si="1"/>
        <v>-26</v>
      </c>
    </row>
    <row r="30" spans="1:18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6">
        <f>statek[[#This Row],[data]]-A29 - 1</f>
        <v>-1</v>
      </c>
      <c r="H30">
        <f>IF(statek[[#This Row],[czy był ponad 20 dni?]] &gt; 20, 1, 0)</f>
        <v>0</v>
      </c>
      <c r="I30">
        <f t="shared" si="1"/>
        <v>61</v>
      </c>
      <c r="J30">
        <f t="shared" si="1"/>
        <v>119</v>
      </c>
      <c r="K30">
        <f t="shared" si="1"/>
        <v>47</v>
      </c>
      <c r="L30">
        <f t="shared" si="1"/>
        <v>44</v>
      </c>
      <c r="M30">
        <f t="shared" si="1"/>
        <v>-26</v>
      </c>
    </row>
    <row r="31" spans="1:18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6">
        <f>statek[[#This Row],[data]]-A30 - 1</f>
        <v>-1</v>
      </c>
      <c r="H31">
        <f>IF(statek[[#This Row],[czy był ponad 20 dni?]] &gt; 20, 1, 0)</f>
        <v>0</v>
      </c>
      <c r="I31">
        <f t="shared" si="1"/>
        <v>61</v>
      </c>
      <c r="J31">
        <f t="shared" si="1"/>
        <v>119</v>
      </c>
      <c r="K31">
        <f t="shared" si="1"/>
        <v>75</v>
      </c>
      <c r="L31">
        <f t="shared" si="1"/>
        <v>44</v>
      </c>
      <c r="M31">
        <f t="shared" si="1"/>
        <v>-26</v>
      </c>
    </row>
    <row r="32" spans="1:18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6">
        <f>statek[[#This Row],[data]]-A31 - 1</f>
        <v>12</v>
      </c>
      <c r="H32">
        <f>IF(statek[[#This Row],[czy był ponad 20 dni?]] &gt; 20, 1, 0)</f>
        <v>0</v>
      </c>
      <c r="I32">
        <f t="shared" si="1"/>
        <v>61</v>
      </c>
      <c r="J32">
        <f t="shared" si="1"/>
        <v>119</v>
      </c>
      <c r="K32">
        <f t="shared" si="1"/>
        <v>3</v>
      </c>
      <c r="L32">
        <f t="shared" si="1"/>
        <v>44</v>
      </c>
      <c r="M32">
        <f t="shared" si="1"/>
        <v>-26</v>
      </c>
    </row>
    <row r="33" spans="1:13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6">
        <f>statek[[#This Row],[data]]-A32 - 1</f>
        <v>-1</v>
      </c>
      <c r="H33">
        <f>IF(statek[[#This Row],[czy był ponad 20 dni?]] &gt; 20, 1, 0)</f>
        <v>0</v>
      </c>
      <c r="I33">
        <f t="shared" si="1"/>
        <v>61</v>
      </c>
      <c r="J33">
        <f t="shared" si="1"/>
        <v>119</v>
      </c>
      <c r="K33">
        <f t="shared" si="1"/>
        <v>3</v>
      </c>
      <c r="L33">
        <f t="shared" si="1"/>
        <v>2</v>
      </c>
      <c r="M33">
        <f t="shared" si="1"/>
        <v>-26</v>
      </c>
    </row>
    <row r="34" spans="1:13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6">
        <f>statek[[#This Row],[data]]-A33 - 1</f>
        <v>-1</v>
      </c>
      <c r="H34">
        <f>IF(statek[[#This Row],[czy był ponad 20 dni?]] &gt; 20, 1, 0)</f>
        <v>0</v>
      </c>
      <c r="I34">
        <f t="shared" si="1"/>
        <v>61</v>
      </c>
      <c r="J34">
        <f t="shared" si="1"/>
        <v>119</v>
      </c>
      <c r="K34">
        <f t="shared" si="1"/>
        <v>3</v>
      </c>
      <c r="L34">
        <f t="shared" si="1"/>
        <v>2</v>
      </c>
      <c r="M34">
        <f t="shared" si="1"/>
        <v>16</v>
      </c>
    </row>
    <row r="35" spans="1:13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6">
        <f>statek[[#This Row],[data]]-A34 - 1</f>
        <v>-1</v>
      </c>
      <c r="H35">
        <f>IF(statek[[#This Row],[czy był ponad 20 dni?]] &gt; 20, 1, 0)</f>
        <v>0</v>
      </c>
      <c r="I35">
        <f t="shared" si="1"/>
        <v>61</v>
      </c>
      <c r="J35">
        <f t="shared" si="1"/>
        <v>161</v>
      </c>
      <c r="K35">
        <f t="shared" si="1"/>
        <v>3</v>
      </c>
      <c r="L35">
        <f t="shared" si="1"/>
        <v>2</v>
      </c>
      <c r="M35">
        <f t="shared" si="1"/>
        <v>16</v>
      </c>
    </row>
    <row r="36" spans="1:13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6">
        <f>statek[[#This Row],[data]]-A35 - 1</f>
        <v>-1</v>
      </c>
      <c r="H36">
        <f>IF(statek[[#This Row],[czy był ponad 20 dni?]] &gt; 20, 1, 0)</f>
        <v>0</v>
      </c>
      <c r="I36">
        <f t="shared" si="1"/>
        <v>94</v>
      </c>
      <c r="J36">
        <f t="shared" si="1"/>
        <v>161</v>
      </c>
      <c r="K36">
        <f t="shared" si="1"/>
        <v>3</v>
      </c>
      <c r="L36">
        <f t="shared" si="1"/>
        <v>2</v>
      </c>
      <c r="M36">
        <f t="shared" si="1"/>
        <v>16</v>
      </c>
    </row>
    <row r="37" spans="1:13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6">
        <f>statek[[#This Row],[data]]-A36 - 1</f>
        <v>16</v>
      </c>
      <c r="H37">
        <f>IF(statek[[#This Row],[czy był ponad 20 dni?]] &gt; 20, 1, 0)</f>
        <v>0</v>
      </c>
      <c r="I37">
        <f t="shared" si="1"/>
        <v>94</v>
      </c>
      <c r="J37">
        <f t="shared" si="1"/>
        <v>161</v>
      </c>
      <c r="K37">
        <f t="shared" si="1"/>
        <v>-1</v>
      </c>
      <c r="L37">
        <f t="shared" si="1"/>
        <v>2</v>
      </c>
      <c r="M37">
        <f t="shared" si="1"/>
        <v>16</v>
      </c>
    </row>
    <row r="38" spans="1:13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6">
        <f>statek[[#This Row],[data]]-A37 - 1</f>
        <v>-1</v>
      </c>
      <c r="H38">
        <f>IF(statek[[#This Row],[czy był ponad 20 dni?]] &gt; 20, 1, 0)</f>
        <v>0</v>
      </c>
      <c r="I38">
        <f t="shared" si="1"/>
        <v>57</v>
      </c>
      <c r="J38">
        <f t="shared" si="1"/>
        <v>161</v>
      </c>
      <c r="K38">
        <f t="shared" si="1"/>
        <v>-1</v>
      </c>
      <c r="L38">
        <f t="shared" si="1"/>
        <v>2</v>
      </c>
      <c r="M38">
        <f t="shared" si="1"/>
        <v>16</v>
      </c>
    </row>
    <row r="39" spans="1:13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6">
        <f>statek[[#This Row],[data]]-A38 - 1</f>
        <v>-1</v>
      </c>
      <c r="H39">
        <f>IF(statek[[#This Row],[czy był ponad 20 dni?]] &gt; 20, 1, 0)</f>
        <v>0</v>
      </c>
      <c r="I39">
        <f t="shared" si="1"/>
        <v>57</v>
      </c>
      <c r="J39">
        <f t="shared" si="1"/>
        <v>161</v>
      </c>
      <c r="K39">
        <f t="shared" si="1"/>
        <v>-1</v>
      </c>
      <c r="L39">
        <f t="shared" si="1"/>
        <v>2</v>
      </c>
      <c r="M39">
        <f t="shared" si="1"/>
        <v>53</v>
      </c>
    </row>
    <row r="40" spans="1:13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6">
        <f>statek[[#This Row],[data]]-A39 - 1</f>
        <v>-1</v>
      </c>
      <c r="H40">
        <f>IF(statek[[#This Row],[czy był ponad 20 dni?]] &gt; 20, 1, 0)</f>
        <v>0</v>
      </c>
      <c r="I40">
        <f t="shared" si="1"/>
        <v>57</v>
      </c>
      <c r="J40">
        <f t="shared" si="1"/>
        <v>161</v>
      </c>
      <c r="K40">
        <f t="shared" si="1"/>
        <v>-1</v>
      </c>
      <c r="L40">
        <f t="shared" si="1"/>
        <v>37</v>
      </c>
      <c r="M40">
        <f t="shared" si="1"/>
        <v>53</v>
      </c>
    </row>
    <row r="41" spans="1:13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6">
        <f>statek[[#This Row],[data]]-A40 - 1</f>
        <v>14</v>
      </c>
      <c r="H41">
        <f>IF(statek[[#This Row],[czy był ponad 20 dni?]] &gt; 20, 1, 0)</f>
        <v>0</v>
      </c>
      <c r="I41">
        <f t="shared" si="1"/>
        <v>57</v>
      </c>
      <c r="J41">
        <f t="shared" si="1"/>
        <v>161</v>
      </c>
      <c r="K41">
        <f t="shared" si="1"/>
        <v>-1</v>
      </c>
      <c r="L41">
        <f t="shared" si="1"/>
        <v>5</v>
      </c>
      <c r="M41">
        <f t="shared" si="1"/>
        <v>53</v>
      </c>
    </row>
    <row r="42" spans="1:13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6">
        <f>statek[[#This Row],[data]]-A41 - 1</f>
        <v>-1</v>
      </c>
      <c r="H42">
        <f>IF(statek[[#This Row],[czy był ponad 20 dni?]] &gt; 20, 1, 0)</f>
        <v>0</v>
      </c>
      <c r="I42">
        <f t="shared" si="1"/>
        <v>57</v>
      </c>
      <c r="J42">
        <f t="shared" si="1"/>
        <v>161</v>
      </c>
      <c r="K42">
        <f t="shared" si="1"/>
        <v>-1</v>
      </c>
      <c r="L42">
        <f t="shared" si="1"/>
        <v>5</v>
      </c>
      <c r="M42">
        <f t="shared" si="1"/>
        <v>85</v>
      </c>
    </row>
    <row r="43" spans="1:13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6">
        <f>statek[[#This Row],[data]]-A42 - 1</f>
        <v>18</v>
      </c>
      <c r="H43">
        <f>IF(statek[[#This Row],[czy był ponad 20 dni?]] &gt; 20, 1, 0)</f>
        <v>0</v>
      </c>
      <c r="I43">
        <f t="shared" si="1"/>
        <v>57</v>
      </c>
      <c r="J43">
        <f t="shared" si="1"/>
        <v>161</v>
      </c>
      <c r="K43">
        <f t="shared" si="1"/>
        <v>-1</v>
      </c>
      <c r="L43">
        <f t="shared" si="1"/>
        <v>5</v>
      </c>
      <c r="M43">
        <f t="shared" si="1"/>
        <v>-106</v>
      </c>
    </row>
    <row r="44" spans="1:13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6">
        <f>statek[[#This Row],[data]]-A43 - 1</f>
        <v>-1</v>
      </c>
      <c r="H44">
        <f>IF(statek[[#This Row],[czy był ponad 20 dni?]] &gt; 20, 1, 0)</f>
        <v>0</v>
      </c>
      <c r="I44">
        <f t="shared" si="1"/>
        <v>57</v>
      </c>
      <c r="J44">
        <f t="shared" si="1"/>
        <v>352</v>
      </c>
      <c r="K44">
        <f t="shared" si="1"/>
        <v>-1</v>
      </c>
      <c r="L44">
        <f t="shared" si="1"/>
        <v>5</v>
      </c>
      <c r="M44">
        <f t="shared" si="1"/>
        <v>-106</v>
      </c>
    </row>
    <row r="45" spans="1:13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6">
        <f>statek[[#This Row],[data]]-A44 - 1</f>
        <v>-1</v>
      </c>
      <c r="H45">
        <f>IF(statek[[#This Row],[czy był ponad 20 dni?]] &gt; 20, 1, 0)</f>
        <v>0</v>
      </c>
      <c r="I45">
        <f t="shared" si="1"/>
        <v>57</v>
      </c>
      <c r="J45">
        <f t="shared" si="1"/>
        <v>352</v>
      </c>
      <c r="K45">
        <f t="shared" si="1"/>
        <v>-1</v>
      </c>
      <c r="L45">
        <f t="shared" si="1"/>
        <v>14</v>
      </c>
      <c r="M45">
        <f t="shared" si="1"/>
        <v>-106</v>
      </c>
    </row>
    <row r="46" spans="1:13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6">
        <f>statek[[#This Row],[data]]-A45 - 1</f>
        <v>25</v>
      </c>
      <c r="H46">
        <f>IF(statek[[#This Row],[czy był ponad 20 dni?]] &gt; 20, 1, 0)</f>
        <v>1</v>
      </c>
      <c r="I46">
        <f t="shared" si="1"/>
        <v>93</v>
      </c>
      <c r="J46">
        <f t="shared" si="1"/>
        <v>352</v>
      </c>
      <c r="K46">
        <f t="shared" si="1"/>
        <v>-1</v>
      </c>
      <c r="L46">
        <f t="shared" si="1"/>
        <v>14</v>
      </c>
      <c r="M46">
        <f t="shared" si="1"/>
        <v>-106</v>
      </c>
    </row>
    <row r="47" spans="1:13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6">
        <f>statek[[#This Row],[data]]-A46 - 1</f>
        <v>-1</v>
      </c>
      <c r="H47">
        <f>IF(statek[[#This Row],[czy był ponad 20 dni?]] &gt; 20, 1, 0)</f>
        <v>0</v>
      </c>
      <c r="I47">
        <f t="shared" si="1"/>
        <v>93</v>
      </c>
      <c r="J47">
        <f t="shared" si="1"/>
        <v>352</v>
      </c>
      <c r="K47">
        <f t="shared" si="1"/>
        <v>-1</v>
      </c>
      <c r="L47">
        <f t="shared" si="1"/>
        <v>14</v>
      </c>
      <c r="M47">
        <f t="shared" si="1"/>
        <v>-110</v>
      </c>
    </row>
    <row r="48" spans="1:13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6">
        <f>statek[[#This Row],[data]]-A47 - 1</f>
        <v>-1</v>
      </c>
      <c r="H48">
        <f>IF(statek[[#This Row],[czy był ponad 20 dni?]] &gt; 20, 1, 0)</f>
        <v>0</v>
      </c>
      <c r="I48">
        <f t="shared" si="1"/>
        <v>93</v>
      </c>
      <c r="J48">
        <f t="shared" si="1"/>
        <v>352</v>
      </c>
      <c r="K48">
        <f t="shared" si="1"/>
        <v>3</v>
      </c>
      <c r="L48">
        <f t="shared" si="1"/>
        <v>14</v>
      </c>
      <c r="M48">
        <f t="shared" si="1"/>
        <v>-110</v>
      </c>
    </row>
    <row r="49" spans="1:13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6">
        <f>statek[[#This Row],[data]]-A48 - 1</f>
        <v>-1</v>
      </c>
      <c r="H49">
        <f>IF(statek[[#This Row],[czy był ponad 20 dni?]] &gt; 20, 1, 0)</f>
        <v>0</v>
      </c>
      <c r="I49">
        <f t="shared" si="1"/>
        <v>93</v>
      </c>
      <c r="J49">
        <f t="shared" si="1"/>
        <v>360</v>
      </c>
      <c r="K49">
        <f t="shared" si="1"/>
        <v>3</v>
      </c>
      <c r="L49">
        <f t="shared" si="1"/>
        <v>14</v>
      </c>
      <c r="M49">
        <f t="shared" si="1"/>
        <v>-110</v>
      </c>
    </row>
    <row r="50" spans="1:13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6">
        <f>statek[[#This Row],[data]]-A49 - 1</f>
        <v>-1</v>
      </c>
      <c r="H50">
        <f>IF(statek[[#This Row],[czy był ponad 20 dni?]] &gt; 20, 1, 0)</f>
        <v>0</v>
      </c>
      <c r="I50">
        <f t="shared" si="1"/>
        <v>93</v>
      </c>
      <c r="J50">
        <f t="shared" si="1"/>
        <v>360</v>
      </c>
      <c r="K50">
        <f t="shared" si="1"/>
        <v>3</v>
      </c>
      <c r="L50">
        <f t="shared" si="1"/>
        <v>17</v>
      </c>
      <c r="M50">
        <f t="shared" si="1"/>
        <v>-110</v>
      </c>
    </row>
    <row r="51" spans="1:13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6">
        <f>statek[[#This Row],[data]]-A50 - 1</f>
        <v>20</v>
      </c>
      <c r="H51">
        <f>IF(statek[[#This Row],[czy był ponad 20 dni?]] &gt; 20, 1, 0)</f>
        <v>0</v>
      </c>
      <c r="I51">
        <f t="shared" si="1"/>
        <v>93</v>
      </c>
      <c r="J51">
        <f t="shared" si="1"/>
        <v>360</v>
      </c>
      <c r="K51">
        <f t="shared" si="1"/>
        <v>3</v>
      </c>
      <c r="L51">
        <f t="shared" si="1"/>
        <v>17</v>
      </c>
      <c r="M51">
        <f t="shared" si="1"/>
        <v>-69</v>
      </c>
    </row>
    <row r="52" spans="1:13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6">
        <f>statek[[#This Row],[data]]-A51 - 1</f>
        <v>-1</v>
      </c>
      <c r="H52">
        <f>IF(statek[[#This Row],[czy był ponad 20 dni?]] &gt; 20, 1, 0)</f>
        <v>0</v>
      </c>
      <c r="I52">
        <f t="shared" si="1"/>
        <v>48</v>
      </c>
      <c r="J52">
        <f t="shared" si="1"/>
        <v>360</v>
      </c>
      <c r="K52">
        <f t="shared" si="1"/>
        <v>3</v>
      </c>
      <c r="L52">
        <f t="shared" si="1"/>
        <v>17</v>
      </c>
      <c r="M52">
        <f t="shared" si="1"/>
        <v>-69</v>
      </c>
    </row>
    <row r="53" spans="1:13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6">
        <f>statek[[#This Row],[data]]-A52 - 1</f>
        <v>-1</v>
      </c>
      <c r="H53">
        <f>IF(statek[[#This Row],[czy był ponad 20 dni?]] &gt; 20, 1, 0)</f>
        <v>0</v>
      </c>
      <c r="I53">
        <f t="shared" si="1"/>
        <v>48</v>
      </c>
      <c r="J53">
        <f t="shared" si="1"/>
        <v>360</v>
      </c>
      <c r="K53">
        <f t="shared" si="1"/>
        <v>48</v>
      </c>
      <c r="L53">
        <f t="shared" si="1"/>
        <v>17</v>
      </c>
      <c r="M53">
        <f t="shared" si="1"/>
        <v>-69</v>
      </c>
    </row>
    <row r="54" spans="1:13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6">
        <f>statek[[#This Row],[data]]-A53 - 1</f>
        <v>-1</v>
      </c>
      <c r="H54">
        <f>IF(statek[[#This Row],[czy był ponad 20 dni?]] &gt; 20, 1, 0)</f>
        <v>0</v>
      </c>
      <c r="I54">
        <f t="shared" si="1"/>
        <v>48</v>
      </c>
      <c r="J54">
        <f t="shared" si="1"/>
        <v>360</v>
      </c>
      <c r="K54">
        <f t="shared" si="1"/>
        <v>48</v>
      </c>
      <c r="L54">
        <f t="shared" si="1"/>
        <v>57</v>
      </c>
      <c r="M54">
        <f t="shared" si="1"/>
        <v>-69</v>
      </c>
    </row>
    <row r="55" spans="1:13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6">
        <f>statek[[#This Row],[data]]-A54 - 1</f>
        <v>-1</v>
      </c>
      <c r="H55">
        <f>IF(statek[[#This Row],[czy był ponad 20 dni?]] &gt; 20, 1, 0)</f>
        <v>0</v>
      </c>
      <c r="I55">
        <f t="shared" si="1"/>
        <v>48</v>
      </c>
      <c r="J55">
        <f t="shared" si="1"/>
        <v>363</v>
      </c>
      <c r="K55">
        <f t="shared" si="1"/>
        <v>48</v>
      </c>
      <c r="L55">
        <f t="shared" si="1"/>
        <v>57</v>
      </c>
      <c r="M55">
        <f t="shared" si="1"/>
        <v>-69</v>
      </c>
    </row>
    <row r="56" spans="1:13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6">
        <f>statek[[#This Row],[data]]-A55 - 1</f>
        <v>23</v>
      </c>
      <c r="H56">
        <f>IF(statek[[#This Row],[czy był ponad 20 dni?]] &gt; 20, 1, 0)</f>
        <v>1</v>
      </c>
      <c r="I56">
        <f t="shared" si="1"/>
        <v>46</v>
      </c>
      <c r="J56">
        <f t="shared" si="1"/>
        <v>363</v>
      </c>
      <c r="K56">
        <f t="shared" si="1"/>
        <v>48</v>
      </c>
      <c r="L56">
        <f t="shared" si="1"/>
        <v>57</v>
      </c>
      <c r="M56">
        <f t="shared" si="1"/>
        <v>-69</v>
      </c>
    </row>
    <row r="57" spans="1:13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6">
        <f>statek[[#This Row],[data]]-A56 - 1</f>
        <v>-1</v>
      </c>
      <c r="H57">
        <f>IF(statek[[#This Row],[czy był ponad 20 dni?]] &gt; 20, 1, 0)</f>
        <v>0</v>
      </c>
      <c r="I57">
        <f t="shared" si="1"/>
        <v>46</v>
      </c>
      <c r="J57">
        <f t="shared" si="1"/>
        <v>363</v>
      </c>
      <c r="K57">
        <f t="shared" si="1"/>
        <v>50</v>
      </c>
      <c r="L57">
        <f t="shared" si="1"/>
        <v>57</v>
      </c>
      <c r="M57">
        <f t="shared" si="1"/>
        <v>-69</v>
      </c>
    </row>
    <row r="58" spans="1:13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6">
        <f>statek[[#This Row],[data]]-A57 - 1</f>
        <v>-1</v>
      </c>
      <c r="H58">
        <f>IF(statek[[#This Row],[czy był ponad 20 dni?]] &gt; 20, 1, 0)</f>
        <v>0</v>
      </c>
      <c r="I58">
        <f t="shared" si="1"/>
        <v>46</v>
      </c>
      <c r="J58">
        <f t="shared" si="1"/>
        <v>377</v>
      </c>
      <c r="K58">
        <f t="shared" si="1"/>
        <v>50</v>
      </c>
      <c r="L58">
        <f t="shared" si="1"/>
        <v>57</v>
      </c>
      <c r="M58">
        <f t="shared" si="1"/>
        <v>-69</v>
      </c>
    </row>
    <row r="59" spans="1:13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6">
        <f>statek[[#This Row],[data]]-A58 - 1</f>
        <v>17</v>
      </c>
      <c r="H59">
        <f>IF(statek[[#This Row],[czy był ponad 20 dni?]] &gt; 20, 1, 0)</f>
        <v>0</v>
      </c>
      <c r="I59">
        <f t="shared" si="1"/>
        <v>69</v>
      </c>
      <c r="J59">
        <f t="shared" si="1"/>
        <v>377</v>
      </c>
      <c r="K59">
        <f t="shared" si="1"/>
        <v>50</v>
      </c>
      <c r="L59">
        <f t="shared" si="1"/>
        <v>57</v>
      </c>
      <c r="M59">
        <f t="shared" si="1"/>
        <v>-69</v>
      </c>
    </row>
    <row r="60" spans="1:13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6">
        <f>statek[[#This Row],[data]]-A59 - 1</f>
        <v>-1</v>
      </c>
      <c r="H60">
        <f>IF(statek[[#This Row],[czy był ponad 20 dni?]] &gt; 20, 1, 0)</f>
        <v>0</v>
      </c>
      <c r="I60">
        <f t="shared" si="1"/>
        <v>69</v>
      </c>
      <c r="J60">
        <f t="shared" si="1"/>
        <v>377</v>
      </c>
      <c r="K60">
        <f t="shared" si="1"/>
        <v>50</v>
      </c>
      <c r="L60">
        <f t="shared" si="1"/>
        <v>68</v>
      </c>
      <c r="M60">
        <f t="shared" si="1"/>
        <v>-69</v>
      </c>
    </row>
    <row r="61" spans="1:13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6">
        <f>statek[[#This Row],[data]]-A60 - 1</f>
        <v>-1</v>
      </c>
      <c r="H61">
        <f>IF(statek[[#This Row],[czy był ponad 20 dni?]] &gt; 20, 1, 0)</f>
        <v>0</v>
      </c>
      <c r="I61">
        <f t="shared" si="1"/>
        <v>69</v>
      </c>
      <c r="J61">
        <f t="shared" si="1"/>
        <v>377</v>
      </c>
      <c r="K61">
        <f t="shared" si="1"/>
        <v>50</v>
      </c>
      <c r="L61">
        <f t="shared" si="1"/>
        <v>68</v>
      </c>
      <c r="M61">
        <f t="shared" si="1"/>
        <v>-52</v>
      </c>
    </row>
    <row r="62" spans="1:13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6">
        <f>statek[[#This Row],[data]]-A61 - 1</f>
        <v>21</v>
      </c>
      <c r="H62">
        <f>IF(statek[[#This Row],[czy był ponad 20 dni?]] &gt; 20, 1, 0)</f>
        <v>1</v>
      </c>
      <c r="I62">
        <f t="shared" si="1"/>
        <v>69</v>
      </c>
      <c r="J62">
        <f t="shared" si="1"/>
        <v>377</v>
      </c>
      <c r="K62">
        <f t="shared" si="1"/>
        <v>50</v>
      </c>
      <c r="L62">
        <f t="shared" si="1"/>
        <v>-29</v>
      </c>
      <c r="M62">
        <f t="shared" si="1"/>
        <v>-52</v>
      </c>
    </row>
    <row r="63" spans="1:13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6">
        <f>statek[[#This Row],[data]]-A62 - 1</f>
        <v>-1</v>
      </c>
      <c r="H63">
        <f>IF(statek[[#This Row],[czy był ponad 20 dni?]] &gt; 20, 1, 0)</f>
        <v>0</v>
      </c>
      <c r="I63">
        <f t="shared" si="1"/>
        <v>58</v>
      </c>
      <c r="J63">
        <f t="shared" si="1"/>
        <v>377</v>
      </c>
      <c r="K63">
        <f t="shared" si="1"/>
        <v>50</v>
      </c>
      <c r="L63">
        <f t="shared" si="1"/>
        <v>-29</v>
      </c>
      <c r="M63">
        <f t="shared" ref="M63:M126" si="2">IF(AND($C63 = M$1, $D63 = "Z"), M62 + $E62, IF(AND($C63 = M$1, $D63 = "W"), M62 - $E63, M62))</f>
        <v>-52</v>
      </c>
    </row>
    <row r="64" spans="1:13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6">
        <f>statek[[#This Row],[data]]-A63 - 1</f>
        <v>-1</v>
      </c>
      <c r="H64">
        <f>IF(statek[[#This Row],[czy był ponad 20 dni?]] &gt; 20, 1, 0)</f>
        <v>0</v>
      </c>
      <c r="I64">
        <f t="shared" si="1"/>
        <v>58</v>
      </c>
      <c r="J64">
        <f t="shared" si="1"/>
        <v>377</v>
      </c>
      <c r="K64">
        <f t="shared" si="1"/>
        <v>61</v>
      </c>
      <c r="L64">
        <f t="shared" si="1"/>
        <v>-29</v>
      </c>
      <c r="M64">
        <f t="shared" si="2"/>
        <v>-52</v>
      </c>
    </row>
    <row r="65" spans="1:13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6">
        <f>statek[[#This Row],[data]]-A64 - 1</f>
        <v>-1</v>
      </c>
      <c r="H65">
        <f>IF(statek[[#This Row],[czy był ponad 20 dni?]] &gt; 20, 1, 0)</f>
        <v>0</v>
      </c>
      <c r="I65">
        <f t="shared" si="1"/>
        <v>58</v>
      </c>
      <c r="J65">
        <f t="shared" si="1"/>
        <v>394</v>
      </c>
      <c r="K65">
        <f t="shared" si="1"/>
        <v>61</v>
      </c>
      <c r="L65">
        <f t="shared" si="1"/>
        <v>-29</v>
      </c>
      <c r="M65">
        <f t="shared" si="2"/>
        <v>-52</v>
      </c>
    </row>
    <row r="66" spans="1:13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6">
        <f>statek[[#This Row],[data]]-A65 - 1</f>
        <v>24</v>
      </c>
      <c r="H66">
        <f>IF(statek[[#This Row],[czy był ponad 20 dni?]] &gt; 20, 1, 0)</f>
        <v>1</v>
      </c>
      <c r="I66">
        <f t="shared" si="1"/>
        <v>58</v>
      </c>
      <c r="J66">
        <f t="shared" si="1"/>
        <v>394</v>
      </c>
      <c r="K66">
        <f t="shared" si="1"/>
        <v>-18</v>
      </c>
      <c r="L66">
        <f t="shared" si="1"/>
        <v>-29</v>
      </c>
      <c r="M66">
        <f t="shared" si="2"/>
        <v>-52</v>
      </c>
    </row>
    <row r="67" spans="1:13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6">
        <f>statek[[#This Row],[data]]-A66 - 1</f>
        <v>-1</v>
      </c>
      <c r="H67">
        <f>IF(statek[[#This Row],[czy był ponad 20 dni?]] &gt; 20, 1, 0)</f>
        <v>0</v>
      </c>
      <c r="I67">
        <f t="shared" si="1"/>
        <v>58</v>
      </c>
      <c r="J67">
        <f t="shared" si="1"/>
        <v>394</v>
      </c>
      <c r="K67">
        <f t="shared" si="1"/>
        <v>-18</v>
      </c>
      <c r="L67">
        <f t="shared" si="1"/>
        <v>50</v>
      </c>
      <c r="M67">
        <f t="shared" si="2"/>
        <v>-52</v>
      </c>
    </row>
    <row r="68" spans="1:13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6">
        <f>statek[[#This Row],[data]]-A67 - 1</f>
        <v>-1</v>
      </c>
      <c r="H68">
        <f>IF(statek[[#This Row],[czy był ponad 20 dni?]] &gt; 20, 1, 0)</f>
        <v>0</v>
      </c>
      <c r="I68">
        <f t="shared" ref="I68:L131" si="3">IF(AND($C68 = I$1, $D68 = "Z"), I67 + $E67, IF(AND($C68 = I$1, $D68 = "W"), I67 - $E68, I67))</f>
        <v>58</v>
      </c>
      <c r="J68">
        <f t="shared" si="3"/>
        <v>427</v>
      </c>
      <c r="K68">
        <f t="shared" si="3"/>
        <v>-18</v>
      </c>
      <c r="L68">
        <f t="shared" si="3"/>
        <v>50</v>
      </c>
      <c r="M68">
        <f t="shared" si="2"/>
        <v>-52</v>
      </c>
    </row>
    <row r="69" spans="1:13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6">
        <f>statek[[#This Row],[data]]-A68 - 1</f>
        <v>12</v>
      </c>
      <c r="H69">
        <f>IF(statek[[#This Row],[czy był ponad 20 dni?]] &gt; 20, 1, 0)</f>
        <v>0</v>
      </c>
      <c r="I69">
        <f t="shared" si="3"/>
        <v>58</v>
      </c>
      <c r="J69">
        <f t="shared" si="3"/>
        <v>427</v>
      </c>
      <c r="K69">
        <f t="shared" si="3"/>
        <v>8</v>
      </c>
      <c r="L69">
        <f t="shared" si="3"/>
        <v>50</v>
      </c>
      <c r="M69">
        <f t="shared" si="2"/>
        <v>-52</v>
      </c>
    </row>
    <row r="70" spans="1:13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6">
        <f>statek[[#This Row],[data]]-A69 - 1</f>
        <v>-1</v>
      </c>
      <c r="H70">
        <f>IF(statek[[#This Row],[czy był ponad 20 dni?]] &gt; 20, 1, 0)</f>
        <v>0</v>
      </c>
      <c r="I70">
        <f t="shared" si="3"/>
        <v>98</v>
      </c>
      <c r="J70">
        <f t="shared" si="3"/>
        <v>427</v>
      </c>
      <c r="K70">
        <f t="shared" si="3"/>
        <v>8</v>
      </c>
      <c r="L70">
        <f t="shared" si="3"/>
        <v>50</v>
      </c>
      <c r="M70">
        <f t="shared" si="2"/>
        <v>-52</v>
      </c>
    </row>
    <row r="71" spans="1:13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6">
        <f>statek[[#This Row],[data]]-A70 - 1</f>
        <v>-1</v>
      </c>
      <c r="H71">
        <f>IF(statek[[#This Row],[czy był ponad 20 dni?]] &gt; 20, 1, 0)</f>
        <v>0</v>
      </c>
      <c r="I71">
        <f t="shared" si="3"/>
        <v>98</v>
      </c>
      <c r="J71">
        <f t="shared" si="3"/>
        <v>469</v>
      </c>
      <c r="K71">
        <f t="shared" si="3"/>
        <v>8</v>
      </c>
      <c r="L71">
        <f t="shared" si="3"/>
        <v>50</v>
      </c>
      <c r="M71">
        <f t="shared" si="2"/>
        <v>-52</v>
      </c>
    </row>
    <row r="72" spans="1:13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6">
        <f>statek[[#This Row],[data]]-A71 - 1</f>
        <v>-1</v>
      </c>
      <c r="H72">
        <f>IF(statek[[#This Row],[czy był ponad 20 dni?]] &gt; 20, 1, 0)</f>
        <v>0</v>
      </c>
      <c r="I72">
        <f t="shared" si="3"/>
        <v>98</v>
      </c>
      <c r="J72">
        <f t="shared" si="3"/>
        <v>469</v>
      </c>
      <c r="K72">
        <f t="shared" si="3"/>
        <v>8</v>
      </c>
      <c r="L72">
        <f t="shared" si="3"/>
        <v>92</v>
      </c>
      <c r="M72">
        <f t="shared" si="2"/>
        <v>-52</v>
      </c>
    </row>
    <row r="73" spans="1:13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6">
        <f>statek[[#This Row],[data]]-A72 - 1</f>
        <v>-1</v>
      </c>
      <c r="H73">
        <f>IF(statek[[#This Row],[czy był ponad 20 dni?]] &gt; 20, 1, 0)</f>
        <v>0</v>
      </c>
      <c r="I73">
        <f t="shared" si="3"/>
        <v>98</v>
      </c>
      <c r="J73">
        <f t="shared" si="3"/>
        <v>469</v>
      </c>
      <c r="K73">
        <f t="shared" si="3"/>
        <v>8</v>
      </c>
      <c r="L73">
        <f t="shared" si="3"/>
        <v>92</v>
      </c>
      <c r="M73">
        <f t="shared" si="2"/>
        <v>-43</v>
      </c>
    </row>
    <row r="74" spans="1:13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6">
        <f>statek[[#This Row],[data]]-A73 - 1</f>
        <v>16</v>
      </c>
      <c r="H74">
        <f>IF(statek[[#This Row],[czy był ponad 20 dni?]] &gt; 20, 1, 0)</f>
        <v>0</v>
      </c>
      <c r="I74">
        <f t="shared" si="3"/>
        <v>98</v>
      </c>
      <c r="J74">
        <f t="shared" si="3"/>
        <v>469</v>
      </c>
      <c r="K74">
        <f t="shared" si="3"/>
        <v>8</v>
      </c>
      <c r="L74">
        <f t="shared" si="3"/>
        <v>92</v>
      </c>
      <c r="M74">
        <f t="shared" si="2"/>
        <v>-155</v>
      </c>
    </row>
    <row r="75" spans="1:13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6">
        <f>statek[[#This Row],[data]]-A74 - 1</f>
        <v>-1</v>
      </c>
      <c r="H75">
        <f>IF(statek[[#This Row],[czy był ponad 20 dni?]] &gt; 20, 1, 0)</f>
        <v>0</v>
      </c>
      <c r="I75">
        <f t="shared" si="3"/>
        <v>98</v>
      </c>
      <c r="J75">
        <f t="shared" si="3"/>
        <v>469</v>
      </c>
      <c r="K75">
        <f t="shared" si="3"/>
        <v>8</v>
      </c>
      <c r="L75">
        <f t="shared" si="3"/>
        <v>204</v>
      </c>
      <c r="M75">
        <f t="shared" si="2"/>
        <v>-155</v>
      </c>
    </row>
    <row r="76" spans="1:13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6">
        <f>statek[[#This Row],[data]]-A75 - 1</f>
        <v>-1</v>
      </c>
      <c r="H76">
        <f>IF(statek[[#This Row],[czy był ponad 20 dni?]] &gt; 20, 1, 0)</f>
        <v>0</v>
      </c>
      <c r="I76">
        <f t="shared" si="3"/>
        <v>98</v>
      </c>
      <c r="J76">
        <f t="shared" si="3"/>
        <v>469</v>
      </c>
      <c r="K76">
        <f t="shared" si="3"/>
        <v>42</v>
      </c>
      <c r="L76">
        <f t="shared" si="3"/>
        <v>204</v>
      </c>
      <c r="M76">
        <f t="shared" si="2"/>
        <v>-155</v>
      </c>
    </row>
    <row r="77" spans="1:13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6">
        <f>statek[[#This Row],[data]]-A76 - 1</f>
        <v>14</v>
      </c>
      <c r="H77">
        <f>IF(statek[[#This Row],[czy był ponad 20 dni?]] &gt; 20, 1, 0)</f>
        <v>0</v>
      </c>
      <c r="I77">
        <f t="shared" si="3"/>
        <v>98</v>
      </c>
      <c r="J77">
        <f t="shared" si="3"/>
        <v>469</v>
      </c>
      <c r="K77">
        <f t="shared" si="3"/>
        <v>42</v>
      </c>
      <c r="L77">
        <f t="shared" si="3"/>
        <v>130</v>
      </c>
      <c r="M77">
        <f t="shared" si="2"/>
        <v>-155</v>
      </c>
    </row>
    <row r="78" spans="1:13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6">
        <f>statek[[#This Row],[data]]-A77 - 1</f>
        <v>-1</v>
      </c>
      <c r="H78">
        <f>IF(statek[[#This Row],[czy był ponad 20 dni?]] &gt; 20, 1, 0)</f>
        <v>0</v>
      </c>
      <c r="I78">
        <f t="shared" si="3"/>
        <v>98</v>
      </c>
      <c r="J78">
        <f t="shared" si="3"/>
        <v>543</v>
      </c>
      <c r="K78">
        <f t="shared" si="3"/>
        <v>42</v>
      </c>
      <c r="L78">
        <f t="shared" si="3"/>
        <v>130</v>
      </c>
      <c r="M78">
        <f t="shared" si="2"/>
        <v>-155</v>
      </c>
    </row>
    <row r="79" spans="1:13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6">
        <f>statek[[#This Row],[data]]-A78 - 1</f>
        <v>18</v>
      </c>
      <c r="H79">
        <f>IF(statek[[#This Row],[czy był ponad 20 dni?]] &gt; 20, 1, 0)</f>
        <v>0</v>
      </c>
      <c r="I79">
        <f t="shared" si="3"/>
        <v>98</v>
      </c>
      <c r="J79">
        <f t="shared" si="3"/>
        <v>543</v>
      </c>
      <c r="K79">
        <f t="shared" si="3"/>
        <v>42</v>
      </c>
      <c r="L79">
        <f t="shared" si="3"/>
        <v>130</v>
      </c>
      <c r="M79">
        <f t="shared" si="2"/>
        <v>-156</v>
      </c>
    </row>
    <row r="80" spans="1:13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6">
        <f>statek[[#This Row],[data]]-A79 - 1</f>
        <v>-1</v>
      </c>
      <c r="H80">
        <f>IF(statek[[#This Row],[czy był ponad 20 dni?]] &gt; 20, 1, 0)</f>
        <v>0</v>
      </c>
      <c r="I80">
        <f t="shared" si="3"/>
        <v>98</v>
      </c>
      <c r="J80">
        <f t="shared" si="3"/>
        <v>500</v>
      </c>
      <c r="K80">
        <f t="shared" si="3"/>
        <v>42</v>
      </c>
      <c r="L80">
        <f t="shared" si="3"/>
        <v>130</v>
      </c>
      <c r="M80">
        <f t="shared" si="2"/>
        <v>-156</v>
      </c>
    </row>
    <row r="81" spans="1:13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6">
        <f>statek[[#This Row],[data]]-A80 - 1</f>
        <v>-1</v>
      </c>
      <c r="H81">
        <f>IF(statek[[#This Row],[czy był ponad 20 dni?]] &gt; 20, 1, 0)</f>
        <v>0</v>
      </c>
      <c r="I81">
        <f t="shared" si="3"/>
        <v>141</v>
      </c>
      <c r="J81">
        <f t="shared" si="3"/>
        <v>500</v>
      </c>
      <c r="K81">
        <f t="shared" si="3"/>
        <v>42</v>
      </c>
      <c r="L81">
        <f t="shared" si="3"/>
        <v>130</v>
      </c>
      <c r="M81">
        <f t="shared" si="2"/>
        <v>-156</v>
      </c>
    </row>
    <row r="82" spans="1:13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6">
        <f>statek[[#This Row],[data]]-A81 - 1</f>
        <v>-1</v>
      </c>
      <c r="H82">
        <f>IF(statek[[#This Row],[czy był ponad 20 dni?]] &gt; 20, 1, 0)</f>
        <v>0</v>
      </c>
      <c r="I82">
        <f t="shared" si="3"/>
        <v>141</v>
      </c>
      <c r="J82">
        <f t="shared" si="3"/>
        <v>500</v>
      </c>
      <c r="K82">
        <f t="shared" si="3"/>
        <v>72</v>
      </c>
      <c r="L82">
        <f t="shared" si="3"/>
        <v>130</v>
      </c>
      <c r="M82">
        <f t="shared" si="2"/>
        <v>-156</v>
      </c>
    </row>
    <row r="83" spans="1:13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6">
        <f>statek[[#This Row],[data]]-A82 - 1</f>
        <v>25</v>
      </c>
      <c r="H83">
        <f>IF(statek[[#This Row],[czy był ponad 20 dni?]] &gt; 20, 1, 0)</f>
        <v>1</v>
      </c>
      <c r="I83">
        <f t="shared" si="3"/>
        <v>141</v>
      </c>
      <c r="J83">
        <f t="shared" si="3"/>
        <v>467</v>
      </c>
      <c r="K83">
        <f t="shared" si="3"/>
        <v>72</v>
      </c>
      <c r="L83">
        <f t="shared" si="3"/>
        <v>130</v>
      </c>
      <c r="M83">
        <f t="shared" si="2"/>
        <v>-156</v>
      </c>
    </row>
    <row r="84" spans="1:13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6">
        <f>statek[[#This Row],[data]]-A83 - 1</f>
        <v>-1</v>
      </c>
      <c r="H84">
        <f>IF(statek[[#This Row],[czy był ponad 20 dni?]] &gt; 20, 1, 0)</f>
        <v>0</v>
      </c>
      <c r="I84">
        <f t="shared" si="3"/>
        <v>141</v>
      </c>
      <c r="J84">
        <f t="shared" si="3"/>
        <v>467</v>
      </c>
      <c r="K84">
        <f t="shared" si="3"/>
        <v>72</v>
      </c>
      <c r="L84">
        <f t="shared" si="3"/>
        <v>130</v>
      </c>
      <c r="M84">
        <f t="shared" si="2"/>
        <v>-123</v>
      </c>
    </row>
    <row r="85" spans="1:13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6">
        <f>statek[[#This Row],[data]]-A84 - 1</f>
        <v>-1</v>
      </c>
      <c r="H85">
        <f>IF(statek[[#This Row],[czy był ponad 20 dni?]] &gt; 20, 1, 0)</f>
        <v>0</v>
      </c>
      <c r="I85">
        <f t="shared" si="3"/>
        <v>141</v>
      </c>
      <c r="J85">
        <f t="shared" si="3"/>
        <v>467</v>
      </c>
      <c r="K85">
        <f t="shared" si="3"/>
        <v>107</v>
      </c>
      <c r="L85">
        <f t="shared" si="3"/>
        <v>130</v>
      </c>
      <c r="M85">
        <f t="shared" si="2"/>
        <v>-123</v>
      </c>
    </row>
    <row r="86" spans="1:13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6">
        <f>statek[[#This Row],[data]]-A85 - 1</f>
        <v>20</v>
      </c>
      <c r="H86">
        <f>IF(statek[[#This Row],[czy był ponad 20 dni?]] &gt; 20, 1, 0)</f>
        <v>0</v>
      </c>
      <c r="I86">
        <f t="shared" si="3"/>
        <v>141</v>
      </c>
      <c r="J86">
        <f t="shared" si="3"/>
        <v>446</v>
      </c>
      <c r="K86">
        <f t="shared" si="3"/>
        <v>107</v>
      </c>
      <c r="L86">
        <f t="shared" si="3"/>
        <v>130</v>
      </c>
      <c r="M86">
        <f t="shared" si="2"/>
        <v>-123</v>
      </c>
    </row>
    <row r="87" spans="1:13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6">
        <f>statek[[#This Row],[data]]-A86 - 1</f>
        <v>-1</v>
      </c>
      <c r="H87">
        <f>IF(statek[[#This Row],[czy był ponad 20 dni?]] &gt; 20, 1, 0)</f>
        <v>0</v>
      </c>
      <c r="I87">
        <f t="shared" si="3"/>
        <v>141</v>
      </c>
      <c r="J87">
        <f t="shared" si="3"/>
        <v>446</v>
      </c>
      <c r="K87">
        <f t="shared" si="3"/>
        <v>107</v>
      </c>
      <c r="L87">
        <f t="shared" si="3"/>
        <v>128</v>
      </c>
      <c r="M87">
        <f t="shared" si="2"/>
        <v>-123</v>
      </c>
    </row>
    <row r="88" spans="1:13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6">
        <f>statek[[#This Row],[data]]-A87 - 1</f>
        <v>-1</v>
      </c>
      <c r="H88">
        <f>IF(statek[[#This Row],[czy był ponad 20 dni?]] &gt; 20, 1, 0)</f>
        <v>0</v>
      </c>
      <c r="I88">
        <f t="shared" si="3"/>
        <v>141</v>
      </c>
      <c r="J88">
        <f t="shared" si="3"/>
        <v>446</v>
      </c>
      <c r="K88">
        <f t="shared" si="3"/>
        <v>109</v>
      </c>
      <c r="L88">
        <f t="shared" si="3"/>
        <v>128</v>
      </c>
      <c r="M88">
        <f t="shared" si="2"/>
        <v>-123</v>
      </c>
    </row>
    <row r="89" spans="1:13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6">
        <f>statek[[#This Row],[data]]-A88 - 1</f>
        <v>-1</v>
      </c>
      <c r="H89">
        <f>IF(statek[[#This Row],[czy był ponad 20 dni?]] &gt; 20, 1, 0)</f>
        <v>0</v>
      </c>
      <c r="I89">
        <f t="shared" si="3"/>
        <v>153</v>
      </c>
      <c r="J89">
        <f t="shared" si="3"/>
        <v>446</v>
      </c>
      <c r="K89">
        <f t="shared" si="3"/>
        <v>109</v>
      </c>
      <c r="L89">
        <f t="shared" si="3"/>
        <v>128</v>
      </c>
      <c r="M89">
        <f t="shared" si="2"/>
        <v>-123</v>
      </c>
    </row>
    <row r="90" spans="1:13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6">
        <f>statek[[#This Row],[data]]-A89 - 1</f>
        <v>-1</v>
      </c>
      <c r="H90">
        <f>IF(statek[[#This Row],[czy był ponad 20 dni?]] &gt; 20, 1, 0)</f>
        <v>0</v>
      </c>
      <c r="I90">
        <f t="shared" si="3"/>
        <v>153</v>
      </c>
      <c r="J90">
        <f t="shared" si="3"/>
        <v>446</v>
      </c>
      <c r="K90">
        <f t="shared" si="3"/>
        <v>109</v>
      </c>
      <c r="L90">
        <f t="shared" si="3"/>
        <v>128</v>
      </c>
      <c r="M90">
        <f t="shared" si="2"/>
        <v>-108</v>
      </c>
    </row>
    <row r="91" spans="1:13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6">
        <f>statek[[#This Row],[data]]-A90 - 1</f>
        <v>23</v>
      </c>
      <c r="H91">
        <f>IF(statek[[#This Row],[czy był ponad 20 dni?]] &gt; 20, 1, 0)</f>
        <v>1</v>
      </c>
      <c r="I91">
        <f t="shared" si="3"/>
        <v>67</v>
      </c>
      <c r="J91">
        <f t="shared" si="3"/>
        <v>446</v>
      </c>
      <c r="K91">
        <f t="shared" si="3"/>
        <v>109</v>
      </c>
      <c r="L91">
        <f t="shared" si="3"/>
        <v>128</v>
      </c>
      <c r="M91">
        <f t="shared" si="2"/>
        <v>-108</v>
      </c>
    </row>
    <row r="92" spans="1:13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6">
        <f>statek[[#This Row],[data]]-A91 - 1</f>
        <v>-1</v>
      </c>
      <c r="H92">
        <f>IF(statek[[#This Row],[czy był ponad 20 dni?]] &gt; 20, 1, 0)</f>
        <v>0</v>
      </c>
      <c r="I92">
        <f t="shared" si="3"/>
        <v>67</v>
      </c>
      <c r="J92">
        <f t="shared" si="3"/>
        <v>446</v>
      </c>
      <c r="K92">
        <f t="shared" si="3"/>
        <v>-1</v>
      </c>
      <c r="L92">
        <f t="shared" si="3"/>
        <v>128</v>
      </c>
      <c r="M92">
        <f t="shared" si="2"/>
        <v>-108</v>
      </c>
    </row>
    <row r="93" spans="1:13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6">
        <f>statek[[#This Row],[data]]-A92 - 1</f>
        <v>-1</v>
      </c>
      <c r="H93">
        <f>IF(statek[[#This Row],[czy był ponad 20 dni?]] &gt; 20, 1, 0)</f>
        <v>0</v>
      </c>
      <c r="I93">
        <f t="shared" si="3"/>
        <v>67</v>
      </c>
      <c r="J93">
        <f t="shared" si="3"/>
        <v>446</v>
      </c>
      <c r="K93">
        <f t="shared" si="3"/>
        <v>-1</v>
      </c>
      <c r="L93">
        <f t="shared" si="3"/>
        <v>128</v>
      </c>
      <c r="M93">
        <f t="shared" si="2"/>
        <v>2</v>
      </c>
    </row>
    <row r="94" spans="1:13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6">
        <f>statek[[#This Row],[data]]-A93 - 1</f>
        <v>-1</v>
      </c>
      <c r="H94">
        <f>IF(statek[[#This Row],[czy był ponad 20 dni?]] &gt; 20, 1, 0)</f>
        <v>0</v>
      </c>
      <c r="I94">
        <f t="shared" si="3"/>
        <v>67</v>
      </c>
      <c r="J94">
        <f t="shared" si="3"/>
        <v>479</v>
      </c>
      <c r="K94">
        <f t="shared" si="3"/>
        <v>-1</v>
      </c>
      <c r="L94">
        <f t="shared" si="3"/>
        <v>128</v>
      </c>
      <c r="M94">
        <f t="shared" si="2"/>
        <v>2</v>
      </c>
    </row>
    <row r="95" spans="1:13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6">
        <f>statek[[#This Row],[data]]-A94 - 1</f>
        <v>-1</v>
      </c>
      <c r="H95">
        <f>IF(statek[[#This Row],[czy był ponad 20 dni?]] &gt; 20, 1, 0)</f>
        <v>0</v>
      </c>
      <c r="I95">
        <f t="shared" si="3"/>
        <v>67</v>
      </c>
      <c r="J95">
        <f t="shared" si="3"/>
        <v>479</v>
      </c>
      <c r="K95">
        <f t="shared" si="3"/>
        <v>-1</v>
      </c>
      <c r="L95">
        <f t="shared" si="3"/>
        <v>141</v>
      </c>
      <c r="M95">
        <f t="shared" si="2"/>
        <v>2</v>
      </c>
    </row>
    <row r="96" spans="1:13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6">
        <f>statek[[#This Row],[data]]-A95 - 1</f>
        <v>17</v>
      </c>
      <c r="H96">
        <f>IF(statek[[#This Row],[czy był ponad 20 dni?]] &gt; 20, 1, 0)</f>
        <v>0</v>
      </c>
      <c r="I96">
        <f t="shared" si="3"/>
        <v>66</v>
      </c>
      <c r="J96">
        <f t="shared" si="3"/>
        <v>479</v>
      </c>
      <c r="K96">
        <f t="shared" si="3"/>
        <v>-1</v>
      </c>
      <c r="L96">
        <f t="shared" si="3"/>
        <v>141</v>
      </c>
      <c r="M96">
        <f t="shared" si="2"/>
        <v>2</v>
      </c>
    </row>
    <row r="97" spans="1:13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6">
        <f>statek[[#This Row],[data]]-A96 - 1</f>
        <v>-1</v>
      </c>
      <c r="H97">
        <f>IF(statek[[#This Row],[czy był ponad 20 dni?]] &gt; 20, 1, 0)</f>
        <v>0</v>
      </c>
      <c r="I97">
        <f t="shared" si="3"/>
        <v>66</v>
      </c>
      <c r="J97">
        <f t="shared" si="3"/>
        <v>479</v>
      </c>
      <c r="K97">
        <f t="shared" si="3"/>
        <v>-1</v>
      </c>
      <c r="L97">
        <f t="shared" si="3"/>
        <v>141</v>
      </c>
      <c r="M97">
        <f t="shared" si="2"/>
        <v>-66</v>
      </c>
    </row>
    <row r="98" spans="1:13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6">
        <f>statek[[#This Row],[data]]-A97 - 1</f>
        <v>-1</v>
      </c>
      <c r="H98">
        <f>IF(statek[[#This Row],[czy był ponad 20 dni?]] &gt; 20, 1, 0)</f>
        <v>0</v>
      </c>
      <c r="I98">
        <f t="shared" si="3"/>
        <v>66</v>
      </c>
      <c r="J98">
        <f t="shared" si="3"/>
        <v>479</v>
      </c>
      <c r="K98">
        <f t="shared" si="3"/>
        <v>-1</v>
      </c>
      <c r="L98">
        <f t="shared" si="3"/>
        <v>209</v>
      </c>
      <c r="M98">
        <f t="shared" si="2"/>
        <v>-66</v>
      </c>
    </row>
    <row r="99" spans="1:13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6">
        <f>statek[[#This Row],[data]]-A98 - 1</f>
        <v>-1</v>
      </c>
      <c r="H99">
        <f>IF(statek[[#This Row],[czy był ponad 20 dni?]] &gt; 20, 1, 0)</f>
        <v>0</v>
      </c>
      <c r="I99">
        <f t="shared" si="3"/>
        <v>66</v>
      </c>
      <c r="J99">
        <f t="shared" si="3"/>
        <v>479</v>
      </c>
      <c r="K99">
        <f t="shared" si="3"/>
        <v>34</v>
      </c>
      <c r="L99">
        <f t="shared" si="3"/>
        <v>209</v>
      </c>
      <c r="M99">
        <f t="shared" si="2"/>
        <v>-66</v>
      </c>
    </row>
    <row r="100" spans="1:13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6">
        <f>statek[[#This Row],[data]]-A99 - 1</f>
        <v>-1</v>
      </c>
      <c r="H100">
        <f>IF(statek[[#This Row],[czy był ponad 20 dni?]] &gt; 20, 1, 0)</f>
        <v>0</v>
      </c>
      <c r="I100">
        <f t="shared" si="3"/>
        <v>66</v>
      </c>
      <c r="J100">
        <f t="shared" si="3"/>
        <v>504</v>
      </c>
      <c r="K100">
        <f t="shared" si="3"/>
        <v>34</v>
      </c>
      <c r="L100">
        <f t="shared" si="3"/>
        <v>209</v>
      </c>
      <c r="M100">
        <f t="shared" si="2"/>
        <v>-66</v>
      </c>
    </row>
    <row r="101" spans="1:13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6">
        <f>statek[[#This Row],[data]]-A100 - 1</f>
        <v>21</v>
      </c>
      <c r="H101">
        <f>IF(statek[[#This Row],[czy był ponad 20 dni?]] &gt; 20, 1, 0)</f>
        <v>1</v>
      </c>
      <c r="I101">
        <f t="shared" si="3"/>
        <v>66</v>
      </c>
      <c r="J101">
        <f t="shared" si="3"/>
        <v>466</v>
      </c>
      <c r="K101">
        <f t="shared" si="3"/>
        <v>34</v>
      </c>
      <c r="L101">
        <f t="shared" si="3"/>
        <v>209</v>
      </c>
      <c r="M101">
        <f t="shared" si="2"/>
        <v>-66</v>
      </c>
    </row>
    <row r="102" spans="1:13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6">
        <f>statek[[#This Row],[data]]-A101 - 1</f>
        <v>-1</v>
      </c>
      <c r="H102">
        <f>IF(statek[[#This Row],[czy był ponad 20 dni?]] &gt; 20, 1, 0)</f>
        <v>0</v>
      </c>
      <c r="I102">
        <f t="shared" si="3"/>
        <v>104</v>
      </c>
      <c r="J102">
        <f t="shared" si="3"/>
        <v>466</v>
      </c>
      <c r="K102">
        <f t="shared" si="3"/>
        <v>34</v>
      </c>
      <c r="L102">
        <f t="shared" si="3"/>
        <v>209</v>
      </c>
      <c r="M102">
        <f t="shared" si="2"/>
        <v>-66</v>
      </c>
    </row>
    <row r="103" spans="1:13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6">
        <f>statek[[#This Row],[data]]-A102 - 1</f>
        <v>-1</v>
      </c>
      <c r="H103">
        <f>IF(statek[[#This Row],[czy był ponad 20 dni?]] &gt; 20, 1, 0)</f>
        <v>0</v>
      </c>
      <c r="I103">
        <f t="shared" si="3"/>
        <v>104</v>
      </c>
      <c r="J103">
        <f t="shared" si="3"/>
        <v>466</v>
      </c>
      <c r="K103">
        <f t="shared" si="3"/>
        <v>56</v>
      </c>
      <c r="L103">
        <f t="shared" si="3"/>
        <v>209</v>
      </c>
      <c r="M103">
        <f t="shared" si="2"/>
        <v>-66</v>
      </c>
    </row>
    <row r="104" spans="1:13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6">
        <f>statek[[#This Row],[data]]-A103 - 1</f>
        <v>-1</v>
      </c>
      <c r="H104">
        <f>IF(statek[[#This Row],[czy był ponad 20 dni?]] &gt; 20, 1, 0)</f>
        <v>0</v>
      </c>
      <c r="I104">
        <f t="shared" si="3"/>
        <v>104</v>
      </c>
      <c r="J104">
        <f t="shared" si="3"/>
        <v>466</v>
      </c>
      <c r="K104">
        <f t="shared" si="3"/>
        <v>56</v>
      </c>
      <c r="L104">
        <f t="shared" si="3"/>
        <v>209</v>
      </c>
      <c r="M104">
        <f t="shared" si="2"/>
        <v>-41</v>
      </c>
    </row>
    <row r="105" spans="1:13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6">
        <f>statek[[#This Row],[data]]-A104 - 1</f>
        <v>-1</v>
      </c>
      <c r="H105">
        <f>IF(statek[[#This Row],[czy był ponad 20 dni?]] &gt; 20, 1, 0)</f>
        <v>0</v>
      </c>
      <c r="I105">
        <f t="shared" si="3"/>
        <v>104</v>
      </c>
      <c r="J105">
        <f t="shared" si="3"/>
        <v>466</v>
      </c>
      <c r="K105">
        <f t="shared" si="3"/>
        <v>56</v>
      </c>
      <c r="L105">
        <f t="shared" si="3"/>
        <v>217</v>
      </c>
      <c r="M105">
        <f t="shared" si="2"/>
        <v>-41</v>
      </c>
    </row>
    <row r="106" spans="1:13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6">
        <f>statek[[#This Row],[data]]-A105 - 1</f>
        <v>24</v>
      </c>
      <c r="H106">
        <f>IF(statek[[#This Row],[czy był ponad 20 dni?]] &gt; 20, 1, 0)</f>
        <v>1</v>
      </c>
      <c r="I106">
        <f t="shared" si="3"/>
        <v>104</v>
      </c>
      <c r="J106">
        <f t="shared" si="3"/>
        <v>466</v>
      </c>
      <c r="K106">
        <f t="shared" si="3"/>
        <v>56</v>
      </c>
      <c r="L106">
        <f t="shared" si="3"/>
        <v>101</v>
      </c>
      <c r="M106">
        <f t="shared" si="2"/>
        <v>-41</v>
      </c>
    </row>
    <row r="107" spans="1:13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6">
        <f>statek[[#This Row],[data]]-A106 - 1</f>
        <v>-1</v>
      </c>
      <c r="H107">
        <f>IF(statek[[#This Row],[czy był ponad 20 dni?]] &gt; 20, 1, 0)</f>
        <v>0</v>
      </c>
      <c r="I107">
        <f t="shared" si="3"/>
        <v>104</v>
      </c>
      <c r="J107">
        <f t="shared" si="3"/>
        <v>466</v>
      </c>
      <c r="K107">
        <f t="shared" si="3"/>
        <v>172</v>
      </c>
      <c r="L107">
        <f t="shared" si="3"/>
        <v>101</v>
      </c>
      <c r="M107">
        <f t="shared" si="2"/>
        <v>-41</v>
      </c>
    </row>
    <row r="108" spans="1:13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6">
        <f>statek[[#This Row],[data]]-A107 - 1</f>
        <v>12</v>
      </c>
      <c r="H108">
        <f>IF(statek[[#This Row],[czy był ponad 20 dni?]] &gt; 20, 1, 0)</f>
        <v>0</v>
      </c>
      <c r="I108">
        <f t="shared" si="3"/>
        <v>104</v>
      </c>
      <c r="J108">
        <f t="shared" si="3"/>
        <v>461</v>
      </c>
      <c r="K108">
        <f t="shared" si="3"/>
        <v>172</v>
      </c>
      <c r="L108">
        <f t="shared" si="3"/>
        <v>101</v>
      </c>
      <c r="M108">
        <f t="shared" si="2"/>
        <v>-41</v>
      </c>
    </row>
    <row r="109" spans="1:13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6">
        <f>statek[[#This Row],[data]]-A108 - 1</f>
        <v>-1</v>
      </c>
      <c r="H109">
        <f>IF(statek[[#This Row],[czy był ponad 20 dni?]] &gt; 20, 1, 0)</f>
        <v>0</v>
      </c>
      <c r="I109">
        <f t="shared" si="3"/>
        <v>82</v>
      </c>
      <c r="J109">
        <f t="shared" si="3"/>
        <v>461</v>
      </c>
      <c r="K109">
        <f t="shared" si="3"/>
        <v>172</v>
      </c>
      <c r="L109">
        <f t="shared" si="3"/>
        <v>101</v>
      </c>
      <c r="M109">
        <f t="shared" si="2"/>
        <v>-41</v>
      </c>
    </row>
    <row r="110" spans="1:13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6">
        <f>statek[[#This Row],[data]]-A109 - 1</f>
        <v>-1</v>
      </c>
      <c r="H110">
        <f>IF(statek[[#This Row],[czy był ponad 20 dni?]] &gt; 20, 1, 0)</f>
        <v>0</v>
      </c>
      <c r="I110">
        <f t="shared" si="3"/>
        <v>82</v>
      </c>
      <c r="J110">
        <f t="shared" si="3"/>
        <v>461</v>
      </c>
      <c r="K110">
        <f t="shared" si="3"/>
        <v>194</v>
      </c>
      <c r="L110">
        <f t="shared" si="3"/>
        <v>101</v>
      </c>
      <c r="M110">
        <f t="shared" si="2"/>
        <v>-41</v>
      </c>
    </row>
    <row r="111" spans="1:13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6">
        <f>statek[[#This Row],[data]]-A110 - 1</f>
        <v>-1</v>
      </c>
      <c r="H111">
        <f>IF(statek[[#This Row],[czy był ponad 20 dni?]] &gt; 20, 1, 0)</f>
        <v>0</v>
      </c>
      <c r="I111">
        <f t="shared" si="3"/>
        <v>82</v>
      </c>
      <c r="J111">
        <f t="shared" si="3"/>
        <v>461</v>
      </c>
      <c r="K111">
        <f t="shared" si="3"/>
        <v>194</v>
      </c>
      <c r="L111">
        <f t="shared" si="3"/>
        <v>138</v>
      </c>
      <c r="M111">
        <f t="shared" si="2"/>
        <v>-41</v>
      </c>
    </row>
    <row r="112" spans="1:13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6">
        <f>statek[[#This Row],[data]]-A111 - 1</f>
        <v>-1</v>
      </c>
      <c r="H112">
        <f>IF(statek[[#This Row],[czy był ponad 20 dni?]] &gt; 20, 1, 0)</f>
        <v>0</v>
      </c>
      <c r="I112">
        <f t="shared" si="3"/>
        <v>82</v>
      </c>
      <c r="J112">
        <f t="shared" si="3"/>
        <v>461</v>
      </c>
      <c r="K112">
        <f t="shared" si="3"/>
        <v>194</v>
      </c>
      <c r="L112">
        <f t="shared" si="3"/>
        <v>138</v>
      </c>
      <c r="M112">
        <f t="shared" si="2"/>
        <v>-31</v>
      </c>
    </row>
    <row r="113" spans="1:13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6">
        <f>statek[[#This Row],[data]]-A112 - 1</f>
        <v>16</v>
      </c>
      <c r="H113">
        <f>IF(statek[[#This Row],[czy był ponad 20 dni?]] &gt; 20, 1, 0)</f>
        <v>0</v>
      </c>
      <c r="I113">
        <f t="shared" si="3"/>
        <v>82</v>
      </c>
      <c r="J113">
        <f t="shared" si="3"/>
        <v>461</v>
      </c>
      <c r="K113">
        <f t="shared" si="3"/>
        <v>194</v>
      </c>
      <c r="L113">
        <f t="shared" si="3"/>
        <v>127</v>
      </c>
      <c r="M113">
        <f t="shared" si="2"/>
        <v>-31</v>
      </c>
    </row>
    <row r="114" spans="1:13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6">
        <f>statek[[#This Row],[data]]-A113 - 1</f>
        <v>-1</v>
      </c>
      <c r="H114">
        <f>IF(statek[[#This Row],[czy był ponad 20 dni?]] &gt; 20, 1, 0)</f>
        <v>0</v>
      </c>
      <c r="I114">
        <f t="shared" si="3"/>
        <v>82</v>
      </c>
      <c r="J114">
        <f t="shared" si="3"/>
        <v>461</v>
      </c>
      <c r="K114">
        <f t="shared" si="3"/>
        <v>194</v>
      </c>
      <c r="L114">
        <f t="shared" si="3"/>
        <v>127</v>
      </c>
      <c r="M114">
        <f t="shared" si="2"/>
        <v>-79</v>
      </c>
    </row>
    <row r="115" spans="1:13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6">
        <f>statek[[#This Row],[data]]-A114 - 1</f>
        <v>-1</v>
      </c>
      <c r="H115">
        <f>IF(statek[[#This Row],[czy był ponad 20 dni?]] &gt; 20, 1, 0)</f>
        <v>0</v>
      </c>
      <c r="I115">
        <f t="shared" si="3"/>
        <v>82</v>
      </c>
      <c r="J115">
        <f t="shared" si="3"/>
        <v>461</v>
      </c>
      <c r="K115">
        <f t="shared" si="3"/>
        <v>242</v>
      </c>
      <c r="L115">
        <f t="shared" si="3"/>
        <v>127</v>
      </c>
      <c r="M115">
        <f t="shared" si="2"/>
        <v>-79</v>
      </c>
    </row>
    <row r="116" spans="1:13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6">
        <f>statek[[#This Row],[data]]-A115 - 1</f>
        <v>-1</v>
      </c>
      <c r="H116">
        <f>IF(statek[[#This Row],[czy był ponad 20 dni?]] &gt; 20, 1, 0)</f>
        <v>0</v>
      </c>
      <c r="I116">
        <f t="shared" si="3"/>
        <v>82</v>
      </c>
      <c r="J116">
        <f t="shared" si="3"/>
        <v>481</v>
      </c>
      <c r="K116">
        <f t="shared" si="3"/>
        <v>242</v>
      </c>
      <c r="L116">
        <f t="shared" si="3"/>
        <v>127</v>
      </c>
      <c r="M116">
        <f t="shared" si="2"/>
        <v>-79</v>
      </c>
    </row>
    <row r="117" spans="1:13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6">
        <f>statek[[#This Row],[data]]-A116 - 1</f>
        <v>14</v>
      </c>
      <c r="H117">
        <f>IF(statek[[#This Row],[czy był ponad 20 dni?]] &gt; 20, 1, 0)</f>
        <v>0</v>
      </c>
      <c r="I117">
        <f t="shared" si="3"/>
        <v>108</v>
      </c>
      <c r="J117">
        <f t="shared" si="3"/>
        <v>481</v>
      </c>
      <c r="K117">
        <f t="shared" si="3"/>
        <v>242</v>
      </c>
      <c r="L117">
        <f t="shared" si="3"/>
        <v>127</v>
      </c>
      <c r="M117">
        <f t="shared" si="2"/>
        <v>-79</v>
      </c>
    </row>
    <row r="118" spans="1:13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6">
        <f>statek[[#This Row],[data]]-A117 - 1</f>
        <v>-1</v>
      </c>
      <c r="H118">
        <f>IF(statek[[#This Row],[czy był ponad 20 dni?]] &gt; 20, 1, 0)</f>
        <v>0</v>
      </c>
      <c r="I118">
        <f t="shared" si="3"/>
        <v>108</v>
      </c>
      <c r="J118">
        <f t="shared" si="3"/>
        <v>481</v>
      </c>
      <c r="K118">
        <f t="shared" si="3"/>
        <v>242</v>
      </c>
      <c r="L118">
        <f t="shared" si="3"/>
        <v>151</v>
      </c>
      <c r="M118">
        <f t="shared" si="2"/>
        <v>-79</v>
      </c>
    </row>
    <row r="119" spans="1:13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6">
        <f>statek[[#This Row],[data]]-A118 - 1</f>
        <v>-1</v>
      </c>
      <c r="H119">
        <f>IF(statek[[#This Row],[czy był ponad 20 dni?]] &gt; 20, 1, 0)</f>
        <v>0</v>
      </c>
      <c r="I119">
        <f t="shared" si="3"/>
        <v>108</v>
      </c>
      <c r="J119">
        <f t="shared" si="3"/>
        <v>481</v>
      </c>
      <c r="K119">
        <f t="shared" si="3"/>
        <v>280</v>
      </c>
      <c r="L119">
        <f t="shared" si="3"/>
        <v>151</v>
      </c>
      <c r="M119">
        <f t="shared" si="2"/>
        <v>-79</v>
      </c>
    </row>
    <row r="120" spans="1:13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6">
        <f>statek[[#This Row],[data]]-A119 - 1</f>
        <v>-1</v>
      </c>
      <c r="H120">
        <f>IF(statek[[#This Row],[czy był ponad 20 dni?]] &gt; 20, 1, 0)</f>
        <v>0</v>
      </c>
      <c r="I120">
        <f t="shared" si="3"/>
        <v>108</v>
      </c>
      <c r="J120">
        <f t="shared" si="3"/>
        <v>481</v>
      </c>
      <c r="K120">
        <f t="shared" si="3"/>
        <v>280</v>
      </c>
      <c r="L120">
        <f t="shared" si="3"/>
        <v>151</v>
      </c>
      <c r="M120">
        <f t="shared" si="2"/>
        <v>-65</v>
      </c>
    </row>
    <row r="121" spans="1:13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6">
        <f>statek[[#This Row],[data]]-A120 - 1</f>
        <v>18</v>
      </c>
      <c r="H121">
        <f>IF(statek[[#This Row],[czy był ponad 20 dni?]] &gt; 20, 1, 0)</f>
        <v>0</v>
      </c>
      <c r="I121">
        <f t="shared" si="3"/>
        <v>108</v>
      </c>
      <c r="J121">
        <f t="shared" si="3"/>
        <v>462</v>
      </c>
      <c r="K121">
        <f t="shared" si="3"/>
        <v>280</v>
      </c>
      <c r="L121">
        <f t="shared" si="3"/>
        <v>151</v>
      </c>
      <c r="M121">
        <f t="shared" si="2"/>
        <v>-65</v>
      </c>
    </row>
    <row r="122" spans="1:13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6">
        <f>statek[[#This Row],[data]]-A121 - 1</f>
        <v>-1</v>
      </c>
      <c r="H122">
        <f>IF(statek[[#This Row],[czy był ponad 20 dni?]] &gt; 20, 1, 0)</f>
        <v>0</v>
      </c>
      <c r="I122">
        <f t="shared" si="3"/>
        <v>108</v>
      </c>
      <c r="J122">
        <f t="shared" si="3"/>
        <v>462</v>
      </c>
      <c r="K122">
        <f t="shared" si="3"/>
        <v>280</v>
      </c>
      <c r="L122">
        <f t="shared" si="3"/>
        <v>170</v>
      </c>
      <c r="M122">
        <f t="shared" si="2"/>
        <v>-65</v>
      </c>
    </row>
    <row r="123" spans="1:13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6">
        <f>statek[[#This Row],[data]]-A122 - 1</f>
        <v>25</v>
      </c>
      <c r="H123">
        <f>IF(statek[[#This Row],[czy był ponad 20 dni?]] &gt; 20, 1, 0)</f>
        <v>1</v>
      </c>
      <c r="I123">
        <f t="shared" si="3"/>
        <v>108</v>
      </c>
      <c r="J123">
        <f t="shared" si="3"/>
        <v>462</v>
      </c>
      <c r="K123">
        <f t="shared" si="3"/>
        <v>280</v>
      </c>
      <c r="L123">
        <f t="shared" si="3"/>
        <v>170</v>
      </c>
      <c r="M123">
        <f t="shared" si="2"/>
        <v>-71</v>
      </c>
    </row>
    <row r="124" spans="1:13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6">
        <f>statek[[#This Row],[data]]-A123 - 1</f>
        <v>-1</v>
      </c>
      <c r="H124">
        <f>IF(statek[[#This Row],[czy był ponad 20 dni?]] &gt; 20, 1, 0)</f>
        <v>0</v>
      </c>
      <c r="I124">
        <f t="shared" si="3"/>
        <v>108</v>
      </c>
      <c r="J124">
        <f t="shared" si="3"/>
        <v>462</v>
      </c>
      <c r="K124">
        <f t="shared" si="3"/>
        <v>280</v>
      </c>
      <c r="L124">
        <f t="shared" si="3"/>
        <v>176</v>
      </c>
      <c r="M124">
        <f t="shared" si="2"/>
        <v>-71</v>
      </c>
    </row>
    <row r="125" spans="1:13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6">
        <f>statek[[#This Row],[data]]-A124 - 1</f>
        <v>20</v>
      </c>
      <c r="H125">
        <f>IF(statek[[#This Row],[czy był ponad 20 dni?]] &gt; 20, 1, 0)</f>
        <v>0</v>
      </c>
      <c r="I125">
        <f t="shared" si="3"/>
        <v>108</v>
      </c>
      <c r="J125">
        <f t="shared" si="3"/>
        <v>462</v>
      </c>
      <c r="K125">
        <f t="shared" si="3"/>
        <v>280</v>
      </c>
      <c r="L125">
        <f t="shared" si="3"/>
        <v>176</v>
      </c>
      <c r="M125">
        <f t="shared" si="2"/>
        <v>-72</v>
      </c>
    </row>
    <row r="126" spans="1:13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6">
        <f>statek[[#This Row],[data]]-A125 - 1</f>
        <v>-1</v>
      </c>
      <c r="H126">
        <f>IF(statek[[#This Row],[czy był ponad 20 dni?]] &gt; 20, 1, 0)</f>
        <v>0</v>
      </c>
      <c r="I126">
        <f t="shared" si="3"/>
        <v>108</v>
      </c>
      <c r="J126">
        <f t="shared" si="3"/>
        <v>462</v>
      </c>
      <c r="K126">
        <f t="shared" si="3"/>
        <v>133</v>
      </c>
      <c r="L126">
        <f t="shared" si="3"/>
        <v>176</v>
      </c>
      <c r="M126">
        <f t="shared" si="2"/>
        <v>-72</v>
      </c>
    </row>
    <row r="127" spans="1:13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6">
        <f>statek[[#This Row],[data]]-A126 - 1</f>
        <v>-1</v>
      </c>
      <c r="H127">
        <f>IF(statek[[#This Row],[czy był ponad 20 dni?]] &gt; 20, 1, 0)</f>
        <v>0</v>
      </c>
      <c r="I127">
        <f t="shared" si="3"/>
        <v>255</v>
      </c>
      <c r="J127">
        <f t="shared" si="3"/>
        <v>462</v>
      </c>
      <c r="K127">
        <f t="shared" si="3"/>
        <v>133</v>
      </c>
      <c r="L127">
        <f t="shared" si="3"/>
        <v>176</v>
      </c>
      <c r="M127">
        <f t="shared" ref="M127:M190" si="4">IF(AND($C127 = M$1, $D127 = "Z"), M126 + $E126, IF(AND($C127 = M$1, $D127 = "W"), M126 - $E127, M126))</f>
        <v>-72</v>
      </c>
    </row>
    <row r="128" spans="1:13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6">
        <f>statek[[#This Row],[data]]-A127 - 1</f>
        <v>-1</v>
      </c>
      <c r="H128">
        <f>IF(statek[[#This Row],[czy był ponad 20 dni?]] &gt; 20, 1, 0)</f>
        <v>0</v>
      </c>
      <c r="I128">
        <f t="shared" si="3"/>
        <v>255</v>
      </c>
      <c r="J128">
        <f t="shared" si="3"/>
        <v>462</v>
      </c>
      <c r="K128">
        <f t="shared" si="3"/>
        <v>133</v>
      </c>
      <c r="L128">
        <f t="shared" si="3"/>
        <v>191</v>
      </c>
      <c r="M128">
        <f t="shared" si="4"/>
        <v>-72</v>
      </c>
    </row>
    <row r="129" spans="1:13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6">
        <f>statek[[#This Row],[data]]-A128 - 1</f>
        <v>-1</v>
      </c>
      <c r="H129">
        <f>IF(statek[[#This Row],[czy był ponad 20 dni?]] &gt; 20, 1, 0)</f>
        <v>0</v>
      </c>
      <c r="I129">
        <f t="shared" si="3"/>
        <v>255</v>
      </c>
      <c r="J129">
        <f t="shared" si="3"/>
        <v>486</v>
      </c>
      <c r="K129">
        <f t="shared" si="3"/>
        <v>133</v>
      </c>
      <c r="L129">
        <f t="shared" si="3"/>
        <v>191</v>
      </c>
      <c r="M129">
        <f t="shared" si="4"/>
        <v>-72</v>
      </c>
    </row>
    <row r="130" spans="1:13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6">
        <f>statek[[#This Row],[data]]-A129 - 1</f>
        <v>23</v>
      </c>
      <c r="H130">
        <f>IF(statek[[#This Row],[czy był ponad 20 dni?]] &gt; 20, 1, 0)</f>
        <v>1</v>
      </c>
      <c r="I130">
        <f t="shared" si="3"/>
        <v>255</v>
      </c>
      <c r="J130">
        <f t="shared" si="3"/>
        <v>486</v>
      </c>
      <c r="K130">
        <f t="shared" si="3"/>
        <v>133</v>
      </c>
      <c r="L130">
        <f t="shared" si="3"/>
        <v>57</v>
      </c>
      <c r="M130">
        <f t="shared" si="4"/>
        <v>-72</v>
      </c>
    </row>
    <row r="131" spans="1:13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6">
        <f>statek[[#This Row],[data]]-A130 - 1</f>
        <v>-1</v>
      </c>
      <c r="H131">
        <f>IF(statek[[#This Row],[czy był ponad 20 dni?]] &gt; 20, 1, 0)</f>
        <v>0</v>
      </c>
      <c r="I131">
        <f t="shared" si="3"/>
        <v>255</v>
      </c>
      <c r="J131">
        <f t="shared" si="3"/>
        <v>486</v>
      </c>
      <c r="K131">
        <f t="shared" si="3"/>
        <v>133</v>
      </c>
      <c r="L131">
        <f t="shared" ref="L131:M194" si="5">IF(AND($C131 = L$1, $D131 = "Z"), L130 + $E130, IF(AND($C131 = L$1, $D131 = "W"), L130 - $E131, L130))</f>
        <v>57</v>
      </c>
      <c r="M131">
        <f t="shared" si="4"/>
        <v>62</v>
      </c>
    </row>
    <row r="132" spans="1:13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6">
        <f>statek[[#This Row],[data]]-A131 - 1</f>
        <v>17</v>
      </c>
      <c r="H132">
        <f>IF(statek[[#This Row],[czy był ponad 20 dni?]] &gt; 20, 1, 0)</f>
        <v>0</v>
      </c>
      <c r="I132">
        <f t="shared" ref="I132:M195" si="6">IF(AND($C132 = I$1, $D132 = "Z"), I131 + $E131, IF(AND($C132 = I$1, $D132 = "W"), I131 - $E132, I131))</f>
        <v>255</v>
      </c>
      <c r="J132">
        <f t="shared" si="6"/>
        <v>486</v>
      </c>
      <c r="K132">
        <f t="shared" si="6"/>
        <v>129</v>
      </c>
      <c r="L132">
        <f t="shared" si="5"/>
        <v>57</v>
      </c>
      <c r="M132">
        <f t="shared" si="4"/>
        <v>62</v>
      </c>
    </row>
    <row r="133" spans="1:13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6">
        <f>statek[[#This Row],[data]]-A132 - 1</f>
        <v>-1</v>
      </c>
      <c r="H133">
        <f>IF(statek[[#This Row],[czy był ponad 20 dni?]] &gt; 20, 1, 0)</f>
        <v>0</v>
      </c>
      <c r="I133">
        <f t="shared" si="6"/>
        <v>259</v>
      </c>
      <c r="J133">
        <f t="shared" si="6"/>
        <v>486</v>
      </c>
      <c r="K133">
        <f t="shared" si="6"/>
        <v>129</v>
      </c>
      <c r="L133">
        <f t="shared" si="5"/>
        <v>57</v>
      </c>
      <c r="M133">
        <f t="shared" si="4"/>
        <v>62</v>
      </c>
    </row>
    <row r="134" spans="1:13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6">
        <f>statek[[#This Row],[data]]-A133 - 1</f>
        <v>-1</v>
      </c>
      <c r="H134">
        <f>IF(statek[[#This Row],[czy był ponad 20 dni?]] &gt; 20, 1, 0)</f>
        <v>0</v>
      </c>
      <c r="I134">
        <f t="shared" si="6"/>
        <v>259</v>
      </c>
      <c r="J134">
        <f t="shared" si="6"/>
        <v>486</v>
      </c>
      <c r="K134">
        <f t="shared" si="6"/>
        <v>129</v>
      </c>
      <c r="L134">
        <f t="shared" si="5"/>
        <v>83</v>
      </c>
      <c r="M134">
        <f t="shared" si="4"/>
        <v>62</v>
      </c>
    </row>
    <row r="135" spans="1:13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6">
        <f>statek[[#This Row],[data]]-A134 - 1</f>
        <v>21</v>
      </c>
      <c r="H135">
        <f>IF(statek[[#This Row],[czy był ponad 20 dni?]] &gt; 20, 1, 0)</f>
        <v>1</v>
      </c>
      <c r="I135">
        <f t="shared" si="6"/>
        <v>259</v>
      </c>
      <c r="J135">
        <f t="shared" si="6"/>
        <v>486</v>
      </c>
      <c r="K135">
        <f t="shared" si="6"/>
        <v>129</v>
      </c>
      <c r="L135">
        <f t="shared" si="5"/>
        <v>45</v>
      </c>
      <c r="M135">
        <f t="shared" si="4"/>
        <v>62</v>
      </c>
    </row>
    <row r="136" spans="1:13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6">
        <f>statek[[#This Row],[data]]-A135 - 1</f>
        <v>-1</v>
      </c>
      <c r="H136">
        <f>IF(statek[[#This Row],[czy był ponad 20 dni?]] &gt; 20, 1, 0)</f>
        <v>0</v>
      </c>
      <c r="I136">
        <f t="shared" si="6"/>
        <v>259</v>
      </c>
      <c r="J136">
        <f t="shared" si="6"/>
        <v>442</v>
      </c>
      <c r="K136">
        <f t="shared" si="6"/>
        <v>129</v>
      </c>
      <c r="L136">
        <f t="shared" si="5"/>
        <v>45</v>
      </c>
      <c r="M136">
        <f t="shared" si="4"/>
        <v>62</v>
      </c>
    </row>
    <row r="137" spans="1:13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6">
        <f>statek[[#This Row],[data]]-A136 - 1</f>
        <v>-1</v>
      </c>
      <c r="H137">
        <f>IF(statek[[#This Row],[czy był ponad 20 dni?]] &gt; 20, 1, 0)</f>
        <v>0</v>
      </c>
      <c r="I137">
        <f t="shared" si="6"/>
        <v>303</v>
      </c>
      <c r="J137">
        <f t="shared" si="6"/>
        <v>442</v>
      </c>
      <c r="K137">
        <f t="shared" si="6"/>
        <v>129</v>
      </c>
      <c r="L137">
        <f t="shared" si="5"/>
        <v>45</v>
      </c>
      <c r="M137">
        <f t="shared" si="4"/>
        <v>62</v>
      </c>
    </row>
    <row r="138" spans="1:13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6">
        <f>statek[[#This Row],[data]]-A137 - 1</f>
        <v>-1</v>
      </c>
      <c r="H138">
        <f>IF(statek[[#This Row],[czy był ponad 20 dni?]] &gt; 20, 1, 0)</f>
        <v>0</v>
      </c>
      <c r="I138">
        <f t="shared" si="6"/>
        <v>303</v>
      </c>
      <c r="J138">
        <f t="shared" si="6"/>
        <v>442</v>
      </c>
      <c r="K138">
        <f t="shared" si="6"/>
        <v>129</v>
      </c>
      <c r="L138">
        <f t="shared" si="5"/>
        <v>45</v>
      </c>
      <c r="M138">
        <f t="shared" si="4"/>
        <v>83</v>
      </c>
    </row>
    <row r="139" spans="1:13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6">
        <f>statek[[#This Row],[data]]-A138 - 1</f>
        <v>24</v>
      </c>
      <c r="H139">
        <f>IF(statek[[#This Row],[czy był ponad 20 dni?]] &gt; 20, 1, 0)</f>
        <v>1</v>
      </c>
      <c r="I139">
        <f t="shared" si="6"/>
        <v>303</v>
      </c>
      <c r="J139">
        <f t="shared" si="6"/>
        <v>427</v>
      </c>
      <c r="K139">
        <f t="shared" si="6"/>
        <v>129</v>
      </c>
      <c r="L139">
        <f t="shared" si="5"/>
        <v>45</v>
      </c>
      <c r="M139">
        <f t="shared" si="4"/>
        <v>83</v>
      </c>
    </row>
    <row r="140" spans="1:13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6">
        <f>statek[[#This Row],[data]]-A139 - 1</f>
        <v>-1</v>
      </c>
      <c r="H140">
        <f>IF(statek[[#This Row],[czy był ponad 20 dni?]] &gt; 20, 1, 0)</f>
        <v>0</v>
      </c>
      <c r="I140">
        <f t="shared" si="6"/>
        <v>303</v>
      </c>
      <c r="J140">
        <f t="shared" si="6"/>
        <v>427</v>
      </c>
      <c r="K140">
        <f t="shared" si="6"/>
        <v>129</v>
      </c>
      <c r="L140">
        <f t="shared" si="5"/>
        <v>45</v>
      </c>
      <c r="M140">
        <f t="shared" si="4"/>
        <v>61</v>
      </c>
    </row>
    <row r="141" spans="1:13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6">
        <f>statek[[#This Row],[data]]-A140 - 1</f>
        <v>-1</v>
      </c>
      <c r="H141">
        <f>IF(statek[[#This Row],[czy był ponad 20 dni?]] &gt; 20, 1, 0)</f>
        <v>0</v>
      </c>
      <c r="I141">
        <f t="shared" si="6"/>
        <v>303</v>
      </c>
      <c r="J141">
        <f t="shared" si="6"/>
        <v>427</v>
      </c>
      <c r="K141">
        <f t="shared" si="6"/>
        <v>129</v>
      </c>
      <c r="L141">
        <f t="shared" si="5"/>
        <v>67</v>
      </c>
      <c r="M141">
        <f t="shared" si="4"/>
        <v>61</v>
      </c>
    </row>
    <row r="142" spans="1:13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6">
        <f>statek[[#This Row],[data]]-A141 - 1</f>
        <v>-1</v>
      </c>
      <c r="H142">
        <f>IF(statek[[#This Row],[czy był ponad 20 dni?]] &gt; 20, 1, 0)</f>
        <v>0</v>
      </c>
      <c r="I142">
        <f t="shared" si="6"/>
        <v>303</v>
      </c>
      <c r="J142">
        <f t="shared" si="6"/>
        <v>427</v>
      </c>
      <c r="K142">
        <f t="shared" si="6"/>
        <v>138</v>
      </c>
      <c r="L142">
        <f t="shared" si="5"/>
        <v>67</v>
      </c>
      <c r="M142">
        <f t="shared" si="4"/>
        <v>61</v>
      </c>
    </row>
    <row r="143" spans="1:13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6">
        <f>statek[[#This Row],[data]]-A142 - 1</f>
        <v>-1</v>
      </c>
      <c r="H143">
        <f>IF(statek[[#This Row],[czy był ponad 20 dni?]] &gt; 20, 1, 0)</f>
        <v>0</v>
      </c>
      <c r="I143">
        <f t="shared" si="6"/>
        <v>309</v>
      </c>
      <c r="J143">
        <f t="shared" si="6"/>
        <v>427</v>
      </c>
      <c r="K143">
        <f t="shared" si="6"/>
        <v>138</v>
      </c>
      <c r="L143">
        <f t="shared" si="5"/>
        <v>67</v>
      </c>
      <c r="M143">
        <f t="shared" si="4"/>
        <v>61</v>
      </c>
    </row>
    <row r="144" spans="1:13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6">
        <f>statek[[#This Row],[data]]-A143 - 1</f>
        <v>0</v>
      </c>
      <c r="H144">
        <f>IF(statek[[#This Row],[czy był ponad 20 dni?]] &gt; 20, 1, 0)</f>
        <v>0</v>
      </c>
      <c r="I144">
        <f t="shared" si="6"/>
        <v>309</v>
      </c>
      <c r="J144">
        <f t="shared" si="6"/>
        <v>427</v>
      </c>
      <c r="K144">
        <f t="shared" si="6"/>
        <v>132</v>
      </c>
      <c r="L144">
        <f t="shared" si="5"/>
        <v>67</v>
      </c>
      <c r="M144">
        <f t="shared" si="4"/>
        <v>61</v>
      </c>
    </row>
    <row r="145" spans="1:13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6">
        <f>statek[[#This Row],[data]]-A144 - 1</f>
        <v>-1</v>
      </c>
      <c r="H145">
        <f>IF(statek[[#This Row],[czy był ponad 20 dni?]] &gt; 20, 1, 0)</f>
        <v>0</v>
      </c>
      <c r="I145">
        <f t="shared" si="6"/>
        <v>309</v>
      </c>
      <c r="J145">
        <f t="shared" si="6"/>
        <v>427</v>
      </c>
      <c r="K145">
        <f t="shared" si="6"/>
        <v>132</v>
      </c>
      <c r="L145">
        <f t="shared" si="5"/>
        <v>73</v>
      </c>
      <c r="M145">
        <f t="shared" si="4"/>
        <v>61</v>
      </c>
    </row>
    <row r="146" spans="1:13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6">
        <f>statek[[#This Row],[data]]-A145 - 1</f>
        <v>16</v>
      </c>
      <c r="H146">
        <f>IF(statek[[#This Row],[czy był ponad 20 dni?]] &gt; 20, 1, 0)</f>
        <v>0</v>
      </c>
      <c r="I146">
        <f t="shared" si="6"/>
        <v>309</v>
      </c>
      <c r="J146">
        <f t="shared" si="6"/>
        <v>427</v>
      </c>
      <c r="K146">
        <f t="shared" si="6"/>
        <v>132</v>
      </c>
      <c r="L146">
        <f t="shared" si="5"/>
        <v>73</v>
      </c>
      <c r="M146">
        <f t="shared" si="4"/>
        <v>109</v>
      </c>
    </row>
    <row r="147" spans="1:13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6">
        <f>statek[[#This Row],[data]]-A146 - 1</f>
        <v>-1</v>
      </c>
      <c r="H147">
        <f>IF(statek[[#This Row],[czy był ponad 20 dni?]] &gt; 20, 1, 0)</f>
        <v>0</v>
      </c>
      <c r="I147">
        <f t="shared" si="6"/>
        <v>309</v>
      </c>
      <c r="J147">
        <f t="shared" si="6"/>
        <v>378</v>
      </c>
      <c r="K147">
        <f t="shared" si="6"/>
        <v>132</v>
      </c>
      <c r="L147">
        <f t="shared" si="5"/>
        <v>73</v>
      </c>
      <c r="M147">
        <f t="shared" si="4"/>
        <v>109</v>
      </c>
    </row>
    <row r="148" spans="1:13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6">
        <f>statek[[#This Row],[data]]-A147 - 1</f>
        <v>-1</v>
      </c>
      <c r="H148">
        <f>IF(statek[[#This Row],[czy był ponad 20 dni?]] &gt; 20, 1, 0)</f>
        <v>0</v>
      </c>
      <c r="I148">
        <f t="shared" si="6"/>
        <v>358</v>
      </c>
      <c r="J148">
        <f t="shared" si="6"/>
        <v>378</v>
      </c>
      <c r="K148">
        <f t="shared" si="6"/>
        <v>132</v>
      </c>
      <c r="L148">
        <f t="shared" si="5"/>
        <v>73</v>
      </c>
      <c r="M148">
        <f t="shared" si="4"/>
        <v>109</v>
      </c>
    </row>
    <row r="149" spans="1:13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6">
        <f>statek[[#This Row],[data]]-A148 - 1</f>
        <v>-1</v>
      </c>
      <c r="H149">
        <f>IF(statek[[#This Row],[czy był ponad 20 dni?]] &gt; 20, 1, 0)</f>
        <v>0</v>
      </c>
      <c r="I149">
        <f t="shared" si="6"/>
        <v>358</v>
      </c>
      <c r="J149">
        <f t="shared" si="6"/>
        <v>378</v>
      </c>
      <c r="K149">
        <f t="shared" si="6"/>
        <v>142</v>
      </c>
      <c r="L149">
        <f t="shared" si="5"/>
        <v>73</v>
      </c>
      <c r="M149">
        <f t="shared" si="4"/>
        <v>109</v>
      </c>
    </row>
    <row r="150" spans="1:13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6">
        <f>statek[[#This Row],[data]]-A149 - 1</f>
        <v>-1</v>
      </c>
      <c r="H150">
        <f>IF(statek[[#This Row],[czy był ponad 20 dni?]] &gt; 20, 1, 0)</f>
        <v>0</v>
      </c>
      <c r="I150">
        <f t="shared" si="6"/>
        <v>358</v>
      </c>
      <c r="J150">
        <f t="shared" si="6"/>
        <v>378</v>
      </c>
      <c r="K150">
        <f t="shared" si="6"/>
        <v>142</v>
      </c>
      <c r="L150">
        <f t="shared" si="5"/>
        <v>120</v>
      </c>
      <c r="M150">
        <f t="shared" si="4"/>
        <v>109</v>
      </c>
    </row>
    <row r="151" spans="1:13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6">
        <f>statek[[#This Row],[data]]-A150 - 1</f>
        <v>14</v>
      </c>
      <c r="H151">
        <f>IF(statek[[#This Row],[czy był ponad 20 dni?]] &gt; 20, 1, 0)</f>
        <v>0</v>
      </c>
      <c r="I151">
        <f t="shared" si="6"/>
        <v>358</v>
      </c>
      <c r="J151">
        <f t="shared" si="6"/>
        <v>378</v>
      </c>
      <c r="K151">
        <f t="shared" si="6"/>
        <v>142</v>
      </c>
      <c r="L151">
        <f t="shared" si="5"/>
        <v>120</v>
      </c>
      <c r="M151">
        <f t="shared" si="4"/>
        <v>75</v>
      </c>
    </row>
    <row r="152" spans="1:13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6">
        <f>statek[[#This Row],[data]]-A151 - 1</f>
        <v>-1</v>
      </c>
      <c r="H152">
        <f>IF(statek[[#This Row],[czy był ponad 20 dni?]] &gt; 20, 1, 0)</f>
        <v>0</v>
      </c>
      <c r="I152">
        <f t="shared" si="6"/>
        <v>392</v>
      </c>
      <c r="J152">
        <f t="shared" si="6"/>
        <v>378</v>
      </c>
      <c r="K152">
        <f t="shared" si="6"/>
        <v>142</v>
      </c>
      <c r="L152">
        <f t="shared" si="5"/>
        <v>120</v>
      </c>
      <c r="M152">
        <f t="shared" si="4"/>
        <v>75</v>
      </c>
    </row>
    <row r="153" spans="1:13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6">
        <f>statek[[#This Row],[data]]-A152 - 1</f>
        <v>18</v>
      </c>
      <c r="H153">
        <f>IF(statek[[#This Row],[czy był ponad 20 dni?]] &gt; 20, 1, 0)</f>
        <v>0</v>
      </c>
      <c r="I153">
        <f t="shared" si="6"/>
        <v>392</v>
      </c>
      <c r="J153">
        <f t="shared" si="6"/>
        <v>378</v>
      </c>
      <c r="K153">
        <f t="shared" si="6"/>
        <v>96</v>
      </c>
      <c r="L153">
        <f t="shared" si="5"/>
        <v>120</v>
      </c>
      <c r="M153">
        <f t="shared" si="4"/>
        <v>75</v>
      </c>
    </row>
    <row r="154" spans="1:13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6">
        <f>statek[[#This Row],[data]]-A153 - 1</f>
        <v>-1</v>
      </c>
      <c r="H154">
        <f>IF(statek[[#This Row],[czy był ponad 20 dni?]] &gt; 20, 1, 0)</f>
        <v>0</v>
      </c>
      <c r="I154">
        <f t="shared" si="6"/>
        <v>392</v>
      </c>
      <c r="J154">
        <f t="shared" si="6"/>
        <v>378</v>
      </c>
      <c r="K154">
        <f t="shared" si="6"/>
        <v>96</v>
      </c>
      <c r="L154">
        <f t="shared" si="5"/>
        <v>166</v>
      </c>
      <c r="M154">
        <f t="shared" si="4"/>
        <v>75</v>
      </c>
    </row>
    <row r="155" spans="1:13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6">
        <f>statek[[#This Row],[data]]-A154 - 1</f>
        <v>-1</v>
      </c>
      <c r="H155">
        <f>IF(statek[[#This Row],[czy był ponad 20 dni?]] &gt; 20, 1, 0)</f>
        <v>0</v>
      </c>
      <c r="I155">
        <f t="shared" si="6"/>
        <v>441</v>
      </c>
      <c r="J155">
        <f t="shared" si="6"/>
        <v>378</v>
      </c>
      <c r="K155">
        <f t="shared" si="6"/>
        <v>96</v>
      </c>
      <c r="L155">
        <f t="shared" si="5"/>
        <v>166</v>
      </c>
      <c r="M155">
        <f t="shared" si="4"/>
        <v>75</v>
      </c>
    </row>
    <row r="156" spans="1:13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6">
        <f>statek[[#This Row],[data]]-A155 - 1</f>
        <v>25</v>
      </c>
      <c r="H156">
        <f>IF(statek[[#This Row],[czy był ponad 20 dni?]] &gt; 20, 1, 0)</f>
        <v>1</v>
      </c>
      <c r="I156">
        <f t="shared" si="6"/>
        <v>441</v>
      </c>
      <c r="J156">
        <f t="shared" si="6"/>
        <v>378</v>
      </c>
      <c r="K156">
        <f t="shared" si="6"/>
        <v>96</v>
      </c>
      <c r="L156">
        <f t="shared" si="5"/>
        <v>166</v>
      </c>
      <c r="M156">
        <f t="shared" si="4"/>
        <v>91</v>
      </c>
    </row>
    <row r="157" spans="1:13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6">
        <f>statek[[#This Row],[data]]-A156 - 1</f>
        <v>-1</v>
      </c>
      <c r="H157">
        <f>IF(statek[[#This Row],[czy był ponad 20 dni?]] &gt; 20, 1, 0)</f>
        <v>0</v>
      </c>
      <c r="I157">
        <f t="shared" si="6"/>
        <v>441</v>
      </c>
      <c r="J157">
        <f t="shared" si="6"/>
        <v>378</v>
      </c>
      <c r="K157">
        <f t="shared" si="6"/>
        <v>95</v>
      </c>
      <c r="L157">
        <f t="shared" si="5"/>
        <v>166</v>
      </c>
      <c r="M157">
        <f t="shared" si="4"/>
        <v>91</v>
      </c>
    </row>
    <row r="158" spans="1:13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6">
        <f>statek[[#This Row],[data]]-A157 - 1</f>
        <v>-1</v>
      </c>
      <c r="H158">
        <f>IF(statek[[#This Row],[czy był ponad 20 dni?]] &gt; 20, 1, 0)</f>
        <v>0</v>
      </c>
      <c r="I158">
        <f t="shared" si="6"/>
        <v>442</v>
      </c>
      <c r="J158">
        <f t="shared" si="6"/>
        <v>378</v>
      </c>
      <c r="K158">
        <f t="shared" si="6"/>
        <v>95</v>
      </c>
      <c r="L158">
        <f t="shared" si="5"/>
        <v>166</v>
      </c>
      <c r="M158">
        <f t="shared" si="4"/>
        <v>91</v>
      </c>
    </row>
    <row r="159" spans="1:13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6">
        <f>statek[[#This Row],[data]]-A158 - 1</f>
        <v>-1</v>
      </c>
      <c r="H159">
        <f>IF(statek[[#This Row],[czy był ponad 20 dni?]] &gt; 20, 1, 0)</f>
        <v>0</v>
      </c>
      <c r="I159">
        <f t="shared" si="6"/>
        <v>442</v>
      </c>
      <c r="J159">
        <f t="shared" si="6"/>
        <v>378</v>
      </c>
      <c r="K159">
        <f t="shared" si="6"/>
        <v>95</v>
      </c>
      <c r="L159">
        <f t="shared" si="5"/>
        <v>200</v>
      </c>
      <c r="M159">
        <f t="shared" si="4"/>
        <v>91</v>
      </c>
    </row>
    <row r="160" spans="1:13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6">
        <f>statek[[#This Row],[data]]-A159 - 1</f>
        <v>20</v>
      </c>
      <c r="H160">
        <f>IF(statek[[#This Row],[czy był ponad 20 dni?]] &gt; 20, 1, 0)</f>
        <v>0</v>
      </c>
      <c r="I160">
        <f t="shared" si="6"/>
        <v>442</v>
      </c>
      <c r="J160">
        <f t="shared" si="6"/>
        <v>407</v>
      </c>
      <c r="K160">
        <f t="shared" si="6"/>
        <v>95</v>
      </c>
      <c r="L160">
        <f t="shared" si="5"/>
        <v>200</v>
      </c>
      <c r="M160">
        <f t="shared" si="4"/>
        <v>91</v>
      </c>
    </row>
    <row r="161" spans="1:13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6">
        <f>statek[[#This Row],[data]]-A160 - 1</f>
        <v>-1</v>
      </c>
      <c r="H161">
        <f>IF(statek[[#This Row],[czy był ponad 20 dni?]] &gt; 20, 1, 0)</f>
        <v>0</v>
      </c>
      <c r="I161">
        <f t="shared" si="6"/>
        <v>442</v>
      </c>
      <c r="J161">
        <f t="shared" si="6"/>
        <v>407</v>
      </c>
      <c r="K161">
        <f t="shared" si="6"/>
        <v>129</v>
      </c>
      <c r="L161">
        <f t="shared" si="5"/>
        <v>200</v>
      </c>
      <c r="M161">
        <f t="shared" si="4"/>
        <v>91</v>
      </c>
    </row>
    <row r="162" spans="1:13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6">
        <f>statek[[#This Row],[data]]-A161 - 1</f>
        <v>-1</v>
      </c>
      <c r="H162">
        <f>IF(statek[[#This Row],[czy był ponad 20 dni?]] &gt; 20, 1, 0)</f>
        <v>0</v>
      </c>
      <c r="I162">
        <f t="shared" si="6"/>
        <v>469</v>
      </c>
      <c r="J162">
        <f t="shared" si="6"/>
        <v>407</v>
      </c>
      <c r="K162">
        <f t="shared" si="6"/>
        <v>129</v>
      </c>
      <c r="L162">
        <f t="shared" si="5"/>
        <v>200</v>
      </c>
      <c r="M162">
        <f t="shared" si="4"/>
        <v>91</v>
      </c>
    </row>
    <row r="163" spans="1:13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6">
        <f>statek[[#This Row],[data]]-A162 - 1</f>
        <v>23</v>
      </c>
      <c r="H163">
        <f>IF(statek[[#This Row],[czy był ponad 20 dni?]] &gt; 20, 1, 0)</f>
        <v>1</v>
      </c>
      <c r="I163">
        <f t="shared" si="6"/>
        <v>469</v>
      </c>
      <c r="J163">
        <f t="shared" si="6"/>
        <v>407</v>
      </c>
      <c r="K163">
        <f t="shared" si="6"/>
        <v>129</v>
      </c>
      <c r="L163">
        <f t="shared" si="5"/>
        <v>16</v>
      </c>
      <c r="M163">
        <f t="shared" si="4"/>
        <v>91</v>
      </c>
    </row>
    <row r="164" spans="1:13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6">
        <f>statek[[#This Row],[data]]-A163 - 1</f>
        <v>-1</v>
      </c>
      <c r="H164">
        <f>IF(statek[[#This Row],[czy był ponad 20 dni?]] &gt; 20, 1, 0)</f>
        <v>0</v>
      </c>
      <c r="I164">
        <f t="shared" si="6"/>
        <v>469</v>
      </c>
      <c r="J164">
        <f t="shared" si="6"/>
        <v>407</v>
      </c>
      <c r="K164">
        <f t="shared" si="6"/>
        <v>129</v>
      </c>
      <c r="L164">
        <f t="shared" si="5"/>
        <v>16</v>
      </c>
      <c r="M164">
        <f t="shared" si="4"/>
        <v>275</v>
      </c>
    </row>
    <row r="165" spans="1:13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6">
        <f>statek[[#This Row],[data]]-A164 - 1</f>
        <v>-1</v>
      </c>
      <c r="H165">
        <f>IF(statek[[#This Row],[czy był ponad 20 dni?]] &gt; 20, 1, 0)</f>
        <v>0</v>
      </c>
      <c r="I165">
        <f t="shared" si="6"/>
        <v>469</v>
      </c>
      <c r="J165">
        <f t="shared" si="6"/>
        <v>455</v>
      </c>
      <c r="K165">
        <f t="shared" si="6"/>
        <v>129</v>
      </c>
      <c r="L165">
        <f t="shared" si="5"/>
        <v>16</v>
      </c>
      <c r="M165">
        <f t="shared" si="4"/>
        <v>275</v>
      </c>
    </row>
    <row r="166" spans="1:13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6">
        <f>statek[[#This Row],[data]]-A165 - 1</f>
        <v>17</v>
      </c>
      <c r="H166">
        <f>IF(statek[[#This Row],[czy był ponad 20 dni?]] &gt; 20, 1, 0)</f>
        <v>0</v>
      </c>
      <c r="I166">
        <f t="shared" si="6"/>
        <v>469</v>
      </c>
      <c r="J166">
        <f t="shared" si="6"/>
        <v>455</v>
      </c>
      <c r="K166">
        <f t="shared" si="6"/>
        <v>129</v>
      </c>
      <c r="L166">
        <f t="shared" si="5"/>
        <v>37</v>
      </c>
      <c r="M166">
        <f t="shared" si="4"/>
        <v>275</v>
      </c>
    </row>
    <row r="167" spans="1:13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6">
        <f>statek[[#This Row],[data]]-A166 - 1</f>
        <v>-1</v>
      </c>
      <c r="H167">
        <f>IF(statek[[#This Row],[czy był ponad 20 dni?]] &gt; 20, 1, 0)</f>
        <v>0</v>
      </c>
      <c r="I167">
        <f t="shared" si="6"/>
        <v>469</v>
      </c>
      <c r="J167">
        <f t="shared" si="6"/>
        <v>502</v>
      </c>
      <c r="K167">
        <f t="shared" si="6"/>
        <v>129</v>
      </c>
      <c r="L167">
        <f t="shared" si="5"/>
        <v>37</v>
      </c>
      <c r="M167">
        <f t="shared" si="4"/>
        <v>275</v>
      </c>
    </row>
    <row r="168" spans="1:13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6">
        <f>statek[[#This Row],[data]]-A167 - 1</f>
        <v>-1</v>
      </c>
      <c r="H168">
        <f>IF(statek[[#This Row],[czy był ponad 20 dni?]] &gt; 20, 1, 0)</f>
        <v>0</v>
      </c>
      <c r="I168">
        <f t="shared" si="6"/>
        <v>469</v>
      </c>
      <c r="J168">
        <f t="shared" si="6"/>
        <v>502</v>
      </c>
      <c r="K168">
        <f t="shared" si="6"/>
        <v>129</v>
      </c>
      <c r="L168">
        <f t="shared" si="5"/>
        <v>37</v>
      </c>
      <c r="M168">
        <f t="shared" si="4"/>
        <v>281</v>
      </c>
    </row>
    <row r="169" spans="1:13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6">
        <f>statek[[#This Row],[data]]-A168 - 1</f>
        <v>21</v>
      </c>
      <c r="H169">
        <f>IF(statek[[#This Row],[czy był ponad 20 dni?]] &gt; 20, 1, 0)</f>
        <v>1</v>
      </c>
      <c r="I169">
        <f t="shared" si="6"/>
        <v>277</v>
      </c>
      <c r="J169">
        <f t="shared" si="6"/>
        <v>502</v>
      </c>
      <c r="K169">
        <f t="shared" si="6"/>
        <v>129</v>
      </c>
      <c r="L169">
        <f t="shared" si="5"/>
        <v>37</v>
      </c>
      <c r="M169">
        <f t="shared" si="4"/>
        <v>281</v>
      </c>
    </row>
    <row r="170" spans="1:13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6">
        <f>statek[[#This Row],[data]]-A169 - 1</f>
        <v>-1</v>
      </c>
      <c r="H170">
        <f>IF(statek[[#This Row],[czy był ponad 20 dni?]] &gt; 20, 1, 0)</f>
        <v>0</v>
      </c>
      <c r="I170">
        <f t="shared" si="6"/>
        <v>277</v>
      </c>
      <c r="J170">
        <f t="shared" si="6"/>
        <v>454</v>
      </c>
      <c r="K170">
        <f t="shared" si="6"/>
        <v>129</v>
      </c>
      <c r="L170">
        <f t="shared" si="5"/>
        <v>37</v>
      </c>
      <c r="M170">
        <f t="shared" si="4"/>
        <v>281</v>
      </c>
    </row>
    <row r="171" spans="1:13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6">
        <f>statek[[#This Row],[data]]-A170 - 1</f>
        <v>-1</v>
      </c>
      <c r="H171">
        <f>IF(statek[[#This Row],[czy był ponad 20 dni?]] &gt; 20, 1, 0)</f>
        <v>0</v>
      </c>
      <c r="I171">
        <f t="shared" si="6"/>
        <v>277</v>
      </c>
      <c r="J171">
        <f t="shared" si="6"/>
        <v>454</v>
      </c>
      <c r="K171">
        <f t="shared" si="6"/>
        <v>129</v>
      </c>
      <c r="L171">
        <f t="shared" si="5"/>
        <v>85</v>
      </c>
      <c r="M171">
        <f t="shared" si="4"/>
        <v>281</v>
      </c>
    </row>
    <row r="172" spans="1:13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6">
        <f>statek[[#This Row],[data]]-A171 - 1</f>
        <v>-1</v>
      </c>
      <c r="H172">
        <f>IF(statek[[#This Row],[czy był ponad 20 dni?]] &gt; 20, 1, 0)</f>
        <v>0</v>
      </c>
      <c r="I172">
        <f t="shared" si="6"/>
        <v>277</v>
      </c>
      <c r="J172">
        <f t="shared" si="6"/>
        <v>454</v>
      </c>
      <c r="K172">
        <f t="shared" si="6"/>
        <v>129</v>
      </c>
      <c r="L172">
        <f t="shared" si="5"/>
        <v>85</v>
      </c>
      <c r="M172">
        <f t="shared" si="4"/>
        <v>299</v>
      </c>
    </row>
    <row r="173" spans="1:13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6">
        <f>statek[[#This Row],[data]]-A172 - 1</f>
        <v>-1</v>
      </c>
      <c r="H173">
        <f>IF(statek[[#This Row],[czy był ponad 20 dni?]] &gt; 20, 1, 0)</f>
        <v>0</v>
      </c>
      <c r="I173">
        <f t="shared" si="6"/>
        <v>277</v>
      </c>
      <c r="J173">
        <f t="shared" si="6"/>
        <v>454</v>
      </c>
      <c r="K173">
        <f t="shared" si="6"/>
        <v>154</v>
      </c>
      <c r="L173">
        <f t="shared" si="5"/>
        <v>85</v>
      </c>
      <c r="M173">
        <f t="shared" si="4"/>
        <v>299</v>
      </c>
    </row>
    <row r="174" spans="1:13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6">
        <f>statek[[#This Row],[data]]-A173 - 1</f>
        <v>24</v>
      </c>
      <c r="H174">
        <f>IF(statek[[#This Row],[czy był ponad 20 dni?]] &gt; 20, 1, 0)</f>
        <v>1</v>
      </c>
      <c r="I174">
        <f t="shared" si="6"/>
        <v>277</v>
      </c>
      <c r="J174">
        <f t="shared" si="6"/>
        <v>441</v>
      </c>
      <c r="K174">
        <f t="shared" si="6"/>
        <v>154</v>
      </c>
      <c r="L174">
        <f t="shared" si="5"/>
        <v>85</v>
      </c>
      <c r="M174">
        <f t="shared" si="4"/>
        <v>299</v>
      </c>
    </row>
    <row r="175" spans="1:13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6">
        <f>statek[[#This Row],[data]]-A174 - 1</f>
        <v>-1</v>
      </c>
      <c r="H175">
        <f>IF(statek[[#This Row],[czy był ponad 20 dni?]] &gt; 20, 1, 0)</f>
        <v>0</v>
      </c>
      <c r="I175">
        <f t="shared" si="6"/>
        <v>277</v>
      </c>
      <c r="J175">
        <f t="shared" si="6"/>
        <v>441</v>
      </c>
      <c r="K175">
        <f t="shared" si="6"/>
        <v>154</v>
      </c>
      <c r="L175">
        <f t="shared" si="5"/>
        <v>85</v>
      </c>
      <c r="M175">
        <f t="shared" si="4"/>
        <v>178</v>
      </c>
    </row>
    <row r="176" spans="1:13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6">
        <f>statek[[#This Row],[data]]-A175 - 1</f>
        <v>-1</v>
      </c>
      <c r="H176">
        <f>IF(statek[[#This Row],[czy był ponad 20 dni?]] &gt; 20, 1, 0)</f>
        <v>0</v>
      </c>
      <c r="I176">
        <f t="shared" si="6"/>
        <v>277</v>
      </c>
      <c r="J176">
        <f t="shared" si="6"/>
        <v>441</v>
      </c>
      <c r="K176">
        <f t="shared" si="6"/>
        <v>275</v>
      </c>
      <c r="L176">
        <f t="shared" si="5"/>
        <v>85</v>
      </c>
      <c r="M176">
        <f t="shared" si="4"/>
        <v>178</v>
      </c>
    </row>
    <row r="177" spans="1:13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6">
        <f>statek[[#This Row],[data]]-A176 - 1</f>
        <v>-1</v>
      </c>
      <c r="H177">
        <f>IF(statek[[#This Row],[czy był ponad 20 dni?]] &gt; 20, 1, 0)</f>
        <v>0</v>
      </c>
      <c r="I177">
        <f t="shared" si="6"/>
        <v>307</v>
      </c>
      <c r="J177">
        <f t="shared" si="6"/>
        <v>441</v>
      </c>
      <c r="K177">
        <f t="shared" si="6"/>
        <v>275</v>
      </c>
      <c r="L177">
        <f t="shared" si="5"/>
        <v>85</v>
      </c>
      <c r="M177">
        <f t="shared" si="4"/>
        <v>178</v>
      </c>
    </row>
    <row r="178" spans="1:13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6">
        <f>statek[[#This Row],[data]]-A177 - 1</f>
        <v>12</v>
      </c>
      <c r="H178">
        <f>IF(statek[[#This Row],[czy był ponad 20 dni?]] &gt; 20, 1, 0)</f>
        <v>0</v>
      </c>
      <c r="I178">
        <f t="shared" si="6"/>
        <v>258</v>
      </c>
      <c r="J178">
        <f t="shared" si="6"/>
        <v>441</v>
      </c>
      <c r="K178">
        <f t="shared" si="6"/>
        <v>275</v>
      </c>
      <c r="L178">
        <f t="shared" si="5"/>
        <v>85</v>
      </c>
      <c r="M178">
        <f t="shared" si="4"/>
        <v>178</v>
      </c>
    </row>
    <row r="179" spans="1:13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6">
        <f>statek[[#This Row],[data]]-A178 - 1</f>
        <v>-1</v>
      </c>
      <c r="H179">
        <f>IF(statek[[#This Row],[czy był ponad 20 dni?]] &gt; 20, 1, 0)</f>
        <v>0</v>
      </c>
      <c r="I179">
        <f t="shared" si="6"/>
        <v>258</v>
      </c>
      <c r="J179">
        <f t="shared" si="6"/>
        <v>441</v>
      </c>
      <c r="K179">
        <f t="shared" si="6"/>
        <v>275</v>
      </c>
      <c r="L179">
        <f t="shared" si="5"/>
        <v>24</v>
      </c>
      <c r="M179">
        <f t="shared" si="4"/>
        <v>178</v>
      </c>
    </row>
    <row r="180" spans="1:13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6">
        <f>statek[[#This Row],[data]]-A179 - 1</f>
        <v>-1</v>
      </c>
      <c r="H180">
        <f>IF(statek[[#This Row],[czy był ponad 20 dni?]] &gt; 20, 1, 0)</f>
        <v>0</v>
      </c>
      <c r="I180">
        <f t="shared" si="6"/>
        <v>258</v>
      </c>
      <c r="J180">
        <f t="shared" si="6"/>
        <v>441</v>
      </c>
      <c r="K180">
        <f t="shared" si="6"/>
        <v>336</v>
      </c>
      <c r="L180">
        <f t="shared" si="5"/>
        <v>24</v>
      </c>
      <c r="M180">
        <f t="shared" si="4"/>
        <v>178</v>
      </c>
    </row>
    <row r="181" spans="1:13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6">
        <f>statek[[#This Row],[data]]-A180 - 1</f>
        <v>-1</v>
      </c>
      <c r="H181">
        <f>IF(statek[[#This Row],[czy był ponad 20 dni?]] &gt; 20, 1, 0)</f>
        <v>0</v>
      </c>
      <c r="I181">
        <f t="shared" si="6"/>
        <v>258</v>
      </c>
      <c r="J181">
        <f t="shared" si="6"/>
        <v>441</v>
      </c>
      <c r="K181">
        <f t="shared" si="6"/>
        <v>336</v>
      </c>
      <c r="L181">
        <f t="shared" si="5"/>
        <v>24</v>
      </c>
      <c r="M181">
        <f t="shared" si="4"/>
        <v>197</v>
      </c>
    </row>
    <row r="182" spans="1:13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6">
        <f>statek[[#This Row],[data]]-A181 - 1</f>
        <v>16</v>
      </c>
      <c r="H182">
        <f>IF(statek[[#This Row],[czy był ponad 20 dni?]] &gt; 20, 1, 0)</f>
        <v>0</v>
      </c>
      <c r="I182">
        <f t="shared" si="6"/>
        <v>258</v>
      </c>
      <c r="J182">
        <f t="shared" si="6"/>
        <v>463</v>
      </c>
      <c r="K182">
        <f t="shared" si="6"/>
        <v>336</v>
      </c>
      <c r="L182">
        <f t="shared" si="5"/>
        <v>24</v>
      </c>
      <c r="M182">
        <f t="shared" si="4"/>
        <v>197</v>
      </c>
    </row>
    <row r="183" spans="1:13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6">
        <f>statek[[#This Row],[data]]-A182 - 1</f>
        <v>-1</v>
      </c>
      <c r="H183">
        <f>IF(statek[[#This Row],[czy był ponad 20 dni?]] &gt; 20, 1, 0)</f>
        <v>0</v>
      </c>
      <c r="I183">
        <f t="shared" si="6"/>
        <v>258</v>
      </c>
      <c r="J183">
        <f t="shared" si="6"/>
        <v>463</v>
      </c>
      <c r="K183">
        <f t="shared" si="6"/>
        <v>336</v>
      </c>
      <c r="L183">
        <f t="shared" si="5"/>
        <v>20</v>
      </c>
      <c r="M183">
        <f t="shared" si="4"/>
        <v>197</v>
      </c>
    </row>
    <row r="184" spans="1:13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6">
        <f>statek[[#This Row],[data]]-A183 - 1</f>
        <v>-1</v>
      </c>
      <c r="H184">
        <f>IF(statek[[#This Row],[czy był ponad 20 dni?]] &gt; 20, 1, 0)</f>
        <v>0</v>
      </c>
      <c r="I184">
        <f t="shared" si="6"/>
        <v>258</v>
      </c>
      <c r="J184">
        <f t="shared" si="6"/>
        <v>463</v>
      </c>
      <c r="K184">
        <f t="shared" si="6"/>
        <v>340</v>
      </c>
      <c r="L184">
        <f t="shared" si="5"/>
        <v>20</v>
      </c>
      <c r="M184">
        <f t="shared" si="4"/>
        <v>197</v>
      </c>
    </row>
    <row r="185" spans="1:13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6">
        <f>statek[[#This Row],[data]]-A184 - 1</f>
        <v>-1</v>
      </c>
      <c r="H185">
        <f>IF(statek[[#This Row],[czy był ponad 20 dni?]] &gt; 20, 1, 0)</f>
        <v>0</v>
      </c>
      <c r="I185">
        <f t="shared" si="6"/>
        <v>266</v>
      </c>
      <c r="J185">
        <f t="shared" si="6"/>
        <v>463</v>
      </c>
      <c r="K185">
        <f t="shared" si="6"/>
        <v>340</v>
      </c>
      <c r="L185">
        <f t="shared" si="5"/>
        <v>20</v>
      </c>
      <c r="M185">
        <f t="shared" si="4"/>
        <v>197</v>
      </c>
    </row>
    <row r="186" spans="1:13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6">
        <f>statek[[#This Row],[data]]-A185 - 1</f>
        <v>14</v>
      </c>
      <c r="H186">
        <f>IF(statek[[#This Row],[czy był ponad 20 dni?]] &gt; 20, 1, 0)</f>
        <v>0</v>
      </c>
      <c r="I186">
        <f t="shared" si="6"/>
        <v>266</v>
      </c>
      <c r="J186">
        <f t="shared" si="6"/>
        <v>463</v>
      </c>
      <c r="K186">
        <f t="shared" si="6"/>
        <v>258</v>
      </c>
      <c r="L186">
        <f t="shared" si="5"/>
        <v>20</v>
      </c>
      <c r="M186">
        <f t="shared" si="4"/>
        <v>197</v>
      </c>
    </row>
    <row r="187" spans="1:13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6">
        <f>statek[[#This Row],[data]]-A186 - 1</f>
        <v>-1</v>
      </c>
      <c r="H187">
        <f>IF(statek[[#This Row],[czy był ponad 20 dni?]] &gt; 20, 1, 0)</f>
        <v>0</v>
      </c>
      <c r="I187">
        <f t="shared" si="6"/>
        <v>266</v>
      </c>
      <c r="J187">
        <f t="shared" si="6"/>
        <v>463</v>
      </c>
      <c r="K187">
        <f t="shared" si="6"/>
        <v>258</v>
      </c>
      <c r="L187">
        <f t="shared" si="5"/>
        <v>20</v>
      </c>
      <c r="M187">
        <f t="shared" si="4"/>
        <v>171</v>
      </c>
    </row>
    <row r="188" spans="1:13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6">
        <f>statek[[#This Row],[data]]-A187 - 1</f>
        <v>-1</v>
      </c>
      <c r="H188">
        <f>IF(statek[[#This Row],[czy był ponad 20 dni?]] &gt; 20, 1, 0)</f>
        <v>0</v>
      </c>
      <c r="I188">
        <f t="shared" si="6"/>
        <v>292</v>
      </c>
      <c r="J188">
        <f t="shared" si="6"/>
        <v>463</v>
      </c>
      <c r="K188">
        <f t="shared" si="6"/>
        <v>258</v>
      </c>
      <c r="L188">
        <f t="shared" si="5"/>
        <v>20</v>
      </c>
      <c r="M188">
        <f t="shared" si="4"/>
        <v>171</v>
      </c>
    </row>
    <row r="189" spans="1:13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6">
        <f>statek[[#This Row],[data]]-A188 - 1</f>
        <v>-1</v>
      </c>
      <c r="H189">
        <f>IF(statek[[#This Row],[czy był ponad 20 dni?]] &gt; 20, 1, 0)</f>
        <v>0</v>
      </c>
      <c r="I189">
        <f t="shared" si="6"/>
        <v>292</v>
      </c>
      <c r="J189">
        <f t="shared" si="6"/>
        <v>487</v>
      </c>
      <c r="K189">
        <f t="shared" si="6"/>
        <v>258</v>
      </c>
      <c r="L189">
        <f t="shared" si="5"/>
        <v>20</v>
      </c>
      <c r="M189">
        <f t="shared" si="4"/>
        <v>171</v>
      </c>
    </row>
    <row r="190" spans="1:13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6">
        <f>statek[[#This Row],[data]]-A189 - 1</f>
        <v>-1</v>
      </c>
      <c r="H190">
        <f>IF(statek[[#This Row],[czy był ponad 20 dni?]] &gt; 20, 1, 0)</f>
        <v>0</v>
      </c>
      <c r="I190">
        <f t="shared" si="6"/>
        <v>292</v>
      </c>
      <c r="J190">
        <f t="shared" si="6"/>
        <v>487</v>
      </c>
      <c r="K190">
        <f t="shared" si="6"/>
        <v>258</v>
      </c>
      <c r="L190">
        <f t="shared" si="5"/>
        <v>56</v>
      </c>
      <c r="M190">
        <f t="shared" si="4"/>
        <v>171</v>
      </c>
    </row>
    <row r="191" spans="1:13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6">
        <f>statek[[#This Row],[data]]-A190 - 1</f>
        <v>18</v>
      </c>
      <c r="H191">
        <f>IF(statek[[#This Row],[czy był ponad 20 dni?]] &gt; 20, 1, 0)</f>
        <v>0</v>
      </c>
      <c r="I191">
        <f t="shared" si="6"/>
        <v>292</v>
      </c>
      <c r="J191">
        <f t="shared" si="6"/>
        <v>442</v>
      </c>
      <c r="K191">
        <f t="shared" si="6"/>
        <v>258</v>
      </c>
      <c r="L191">
        <f t="shared" si="5"/>
        <v>56</v>
      </c>
      <c r="M191">
        <f t="shared" si="5"/>
        <v>171</v>
      </c>
    </row>
    <row r="192" spans="1:13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6">
        <f>statek[[#This Row],[data]]-A191 - 1</f>
        <v>-1</v>
      </c>
      <c r="H192">
        <f>IF(statek[[#This Row],[czy był ponad 20 dni?]] &gt; 20, 1, 0)</f>
        <v>0</v>
      </c>
      <c r="I192">
        <f t="shared" si="6"/>
        <v>337</v>
      </c>
      <c r="J192">
        <f t="shared" si="6"/>
        <v>442</v>
      </c>
      <c r="K192">
        <f t="shared" si="6"/>
        <v>258</v>
      </c>
      <c r="L192">
        <f t="shared" si="5"/>
        <v>56</v>
      </c>
      <c r="M192">
        <f t="shared" si="5"/>
        <v>171</v>
      </c>
    </row>
    <row r="193" spans="1:13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6">
        <f>statek[[#This Row],[data]]-A192 - 1</f>
        <v>-1</v>
      </c>
      <c r="H193">
        <f>IF(statek[[#This Row],[czy był ponad 20 dni?]] &gt; 20, 1, 0)</f>
        <v>0</v>
      </c>
      <c r="I193">
        <f t="shared" si="6"/>
        <v>337</v>
      </c>
      <c r="J193">
        <f t="shared" si="6"/>
        <v>442</v>
      </c>
      <c r="K193">
        <f t="shared" si="6"/>
        <v>258</v>
      </c>
      <c r="L193">
        <f t="shared" si="5"/>
        <v>56</v>
      </c>
      <c r="M193">
        <f t="shared" si="5"/>
        <v>189</v>
      </c>
    </row>
    <row r="194" spans="1:13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6">
        <f>statek[[#This Row],[data]]-A193 - 1</f>
        <v>25</v>
      </c>
      <c r="H194">
        <f>IF(statek[[#This Row],[czy był ponad 20 dni?]] &gt; 20, 1, 0)</f>
        <v>1</v>
      </c>
      <c r="I194">
        <f t="shared" si="6"/>
        <v>337</v>
      </c>
      <c r="J194">
        <f t="shared" si="6"/>
        <v>442</v>
      </c>
      <c r="K194">
        <f t="shared" si="6"/>
        <v>254</v>
      </c>
      <c r="L194">
        <f t="shared" si="5"/>
        <v>56</v>
      </c>
      <c r="M194">
        <f t="shared" si="5"/>
        <v>189</v>
      </c>
    </row>
    <row r="195" spans="1:13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6">
        <f>statek[[#This Row],[data]]-A194 - 1</f>
        <v>-1</v>
      </c>
      <c r="H195">
        <f>IF(statek[[#This Row],[czy był ponad 20 dni?]] &gt; 20, 1, 0)</f>
        <v>0</v>
      </c>
      <c r="I195">
        <f t="shared" si="6"/>
        <v>337</v>
      </c>
      <c r="J195">
        <f t="shared" si="6"/>
        <v>442</v>
      </c>
      <c r="K195">
        <f t="shared" si="6"/>
        <v>254</v>
      </c>
      <c r="L195">
        <f t="shared" si="6"/>
        <v>56</v>
      </c>
      <c r="M195">
        <f t="shared" si="6"/>
        <v>193</v>
      </c>
    </row>
    <row r="196" spans="1:13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6">
        <f>statek[[#This Row],[data]]-A195 - 1</f>
        <v>20</v>
      </c>
      <c r="H196">
        <f>IF(statek[[#This Row],[czy był ponad 20 dni?]] &gt; 20, 1, 0)</f>
        <v>0</v>
      </c>
      <c r="I196">
        <f t="shared" ref="I196:M204" si="7">IF(AND($C196 = I$1, $D196 = "Z"), I195 + $E195, IF(AND($C196 = I$1, $D196 = "W"), I195 - $E196, I195))</f>
        <v>337</v>
      </c>
      <c r="J196">
        <f t="shared" si="7"/>
        <v>442</v>
      </c>
      <c r="K196">
        <f t="shared" si="7"/>
        <v>254</v>
      </c>
      <c r="L196">
        <f t="shared" si="7"/>
        <v>56</v>
      </c>
      <c r="M196">
        <f t="shared" si="7"/>
        <v>129</v>
      </c>
    </row>
    <row r="197" spans="1:13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6">
        <f>statek[[#This Row],[data]]-A196 - 1</f>
        <v>-1</v>
      </c>
      <c r="H197">
        <f>IF(statek[[#This Row],[czy był ponad 20 dni?]] &gt; 20, 1, 0)</f>
        <v>0</v>
      </c>
      <c r="I197">
        <f t="shared" si="7"/>
        <v>337</v>
      </c>
      <c r="J197">
        <f t="shared" si="7"/>
        <v>442</v>
      </c>
      <c r="K197">
        <f t="shared" si="7"/>
        <v>254</v>
      </c>
      <c r="L197">
        <f t="shared" si="7"/>
        <v>120</v>
      </c>
      <c r="M197">
        <f t="shared" si="7"/>
        <v>129</v>
      </c>
    </row>
    <row r="198" spans="1:13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6">
        <f>statek[[#This Row],[data]]-A197 - 1</f>
        <v>-1</v>
      </c>
      <c r="H198">
        <f>IF(statek[[#This Row],[czy był ponad 20 dni?]] &gt; 20, 1, 0)</f>
        <v>0</v>
      </c>
      <c r="I198">
        <f t="shared" si="7"/>
        <v>337</v>
      </c>
      <c r="J198">
        <f t="shared" si="7"/>
        <v>485</v>
      </c>
      <c r="K198">
        <f t="shared" si="7"/>
        <v>254</v>
      </c>
      <c r="L198">
        <f t="shared" si="7"/>
        <v>120</v>
      </c>
      <c r="M198">
        <f t="shared" si="7"/>
        <v>129</v>
      </c>
    </row>
    <row r="199" spans="1:13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6">
        <f>statek[[#This Row],[data]]-A198 - 1</f>
        <v>23</v>
      </c>
      <c r="H199">
        <f>IF(statek[[#This Row],[czy był ponad 20 dni?]] &gt; 20, 1, 0)</f>
        <v>1</v>
      </c>
      <c r="I199">
        <f t="shared" si="7"/>
        <v>337</v>
      </c>
      <c r="J199">
        <f t="shared" si="7"/>
        <v>485</v>
      </c>
      <c r="K199">
        <f t="shared" si="7"/>
        <v>254</v>
      </c>
      <c r="L199">
        <f t="shared" si="7"/>
        <v>120</v>
      </c>
      <c r="M199">
        <f t="shared" si="7"/>
        <v>125</v>
      </c>
    </row>
    <row r="200" spans="1:13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6">
        <f>statek[[#This Row],[data]]-A199 - 1</f>
        <v>-1</v>
      </c>
      <c r="H200">
        <f>IF(statek[[#This Row],[czy był ponad 20 dni?]] &gt; 20, 1, 0)</f>
        <v>0</v>
      </c>
      <c r="I200">
        <f t="shared" si="7"/>
        <v>337</v>
      </c>
      <c r="J200">
        <f t="shared" si="7"/>
        <v>485</v>
      </c>
      <c r="K200">
        <f t="shared" si="7"/>
        <v>258</v>
      </c>
      <c r="L200">
        <f t="shared" si="7"/>
        <v>120</v>
      </c>
      <c r="M200">
        <f t="shared" si="7"/>
        <v>125</v>
      </c>
    </row>
    <row r="201" spans="1:13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6">
        <f>statek[[#This Row],[data]]-A200 - 1</f>
        <v>-1</v>
      </c>
      <c r="H201">
        <f>IF(statek[[#This Row],[czy był ponad 20 dni?]] &gt; 20, 1, 0)</f>
        <v>0</v>
      </c>
      <c r="I201">
        <f t="shared" si="7"/>
        <v>372</v>
      </c>
      <c r="J201">
        <f t="shared" si="7"/>
        <v>485</v>
      </c>
      <c r="K201">
        <f t="shared" si="7"/>
        <v>258</v>
      </c>
      <c r="L201">
        <f t="shared" si="7"/>
        <v>120</v>
      </c>
      <c r="M201">
        <f t="shared" si="7"/>
        <v>125</v>
      </c>
    </row>
    <row r="202" spans="1:13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6">
        <f>statek[[#This Row],[data]]-A201 - 1</f>
        <v>-1</v>
      </c>
      <c r="H202">
        <f>IF(statek[[#This Row],[czy był ponad 20 dni?]] &gt; 20, 1, 0)</f>
        <v>0</v>
      </c>
      <c r="I202">
        <f t="shared" si="7"/>
        <v>372</v>
      </c>
      <c r="J202">
        <f t="shared" si="7"/>
        <v>485</v>
      </c>
      <c r="K202">
        <f t="shared" si="7"/>
        <v>258</v>
      </c>
      <c r="L202">
        <f t="shared" si="7"/>
        <v>161</v>
      </c>
      <c r="M202">
        <f t="shared" si="7"/>
        <v>125</v>
      </c>
    </row>
    <row r="203" spans="1:13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6">
        <f>statek[[#This Row],[data]]-A202 - 1</f>
        <v>-1</v>
      </c>
      <c r="H203">
        <f>IF(statek[[#This Row],[czy był ponad 20 dni?]] &gt; 20, 1, 0)</f>
        <v>0</v>
      </c>
      <c r="I203">
        <f t="shared" si="7"/>
        <v>372</v>
      </c>
      <c r="J203">
        <f t="shared" si="7"/>
        <v>508</v>
      </c>
      <c r="K203">
        <f t="shared" si="7"/>
        <v>258</v>
      </c>
      <c r="L203">
        <f t="shared" si="7"/>
        <v>161</v>
      </c>
      <c r="M203">
        <f t="shared" si="7"/>
        <v>125</v>
      </c>
    </row>
    <row r="204" spans="1:13" x14ac:dyDescent="0.25">
      <c r="A204" s="1"/>
      <c r="B204" s="2"/>
      <c r="C204" s="2"/>
      <c r="D204" s="2"/>
      <c r="G204" s="7" t="s">
        <v>30</v>
      </c>
      <c r="H204" s="8">
        <f>SUM(H2:H203)</f>
        <v>22</v>
      </c>
      <c r="I204">
        <f t="shared" si="7"/>
        <v>372</v>
      </c>
      <c r="J204">
        <f t="shared" si="7"/>
        <v>508</v>
      </c>
      <c r="K204">
        <f t="shared" si="7"/>
        <v>258</v>
      </c>
      <c r="L204">
        <f t="shared" si="7"/>
        <v>161</v>
      </c>
      <c r="M204">
        <f t="shared" si="7"/>
        <v>125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335B-802B-490F-B954-3042EC3701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p 1 2 s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p 1 2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d r F T T U A M f d Q E A A F Q C A A A T A B w A R m 9 y b X V s Y X M v U 2 V j d G l v b j E u b S C i G A A o o B Q A A A A A A A A A A A A A A A A A A A A A A A A A A A C N U U 1 L I 0 E Q P R v I f y j G S w L D b A z q Q Z n D k v g F K n E T E H R E a m d K 0 2 S m K n T X m E y C F / + S p w V v k v 9 l x / i 1 u I f t S 1 e 9 1 / W q X r W j V I 0 w 9 F f 3 x m 6 9 V q + 5 I V r K w C k q j S C G n L R e A 3 8 W f + z z Y 7 Z 4 E A 9 2 3 F 3 U l b Q s i L W x b 3 K K O s L q E 9 c I 9 n a S A 6 P J M a H l 6 1 6 l Q + H k B L W 0 m M w y Z I N J O i J o t 9 q t p I t M 1 7 1 f 7 W T V L d K p B s 3 w s k u 5 K Y y S j Y O 1 I I S O 5 G X B L t 4 O Y Y 9 T y Q z f x h v t r V Y I Z 6 U o 9 b X K K f 4 M o 1 N h u m q G q 6 n X g 1 O 8 X T w 8 P 0 5 G B g T G k k 2 q x Z O b C V e F z 2 Z G C k O B t z T A 3 7 6 2 Z 6 X w Q o e E G V n X + P A c w u U b 9 T P P + y n m a F 2 s t v z a 6 M I r s d + j g F b j T 8 m B R X Y 3 Y o u V j 0 E 1 J t f 4 v 7 H C + T z I U N E v w U s S + J j u Q 5 g H Y 7 H 6 D i p N 9 R V U m a D 9 h l 7 8 O P + G + Q 8 D F f b 4 E e v 2 Z r S c 6 Z V I i R F m u C Q J J q B L n 5 g O / 3 5 4 3 6 z X D P / b 9 e 4 L U E s B A i 0 A F A A C A A g A p 1 2 s V K G h 7 x 6 k A A A A 9 g A A A B I A A A A A A A A A A A A A A A A A A A A A A E N v b m Z p Z y 9 Q Y W N r Y W d l L n h t b F B L A Q I t A B Q A A g A I A K d d r F Q P y u m r p A A A A O k A A A A T A A A A A A A A A A A A A A A A A P A A A A B b Q 2 9 u d G V u d F 9 U e X B l c 1 0 u e G 1 s U E s B A i 0 A F A A C A A g A p 1 2 s V N N Q A x 9 1 A Q A A V A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s A A A A A A A B Z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l Q w O T o 0 N T o x N S 4 4 N T g y M T Y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/ K + T f K 1 x I g P R l A c 1 0 W U s A A A A A A g A A A A A A E G Y A A A A B A A A g A A A A 3 V 0 D t z E s z P 0 F I G z W s + Z E + r z g c F R e F D p E 1 7 r j e 0 H l M L I A A A A A D o A A A A A C A A A g A A A A K o j W 4 Z Z T L e v r C G p w M S K Y t e x F e g F E A V 5 N M H M / y h L o E C V Q A A A A 6 N e T / 2 O p 4 U s 7 W X / 1 7 O / T 0 v E / e 3 N j n F p + V e 4 K b K a 9 1 T 1 u 0 C 1 g s R 0 s T 1 T t U q R h j G U s 0 4 7 U M L 1 d c n i 6 5 2 P W t O 3 S F H f S S p Y M / M B o c m 3 O I 9 w + 7 Y Z A A A A A Q K o o n N H k r d f J E O 8 G D E m 2 n J G w O o e D P o 3 d 9 r p k F A 0 K J 2 L g a 5 T 8 u l h W V + K + d 4 g e + 4 1 j V 4 1 6 V s x w / j Z n l e w s H H 2 + Y g = = < / D a t a M a s h u p > 
</file>

<file path=customXml/itemProps1.xml><?xml version="1.0" encoding="utf-8"?>
<ds:datastoreItem xmlns:ds="http://schemas.openxmlformats.org/officeDocument/2006/customXml" ds:itemID="{A8812635-D14E-47FF-A50D-14E37BD93E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statek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2022-05-12T09:43:00Z</dcterms:created>
  <dcterms:modified xsi:type="dcterms:W3CDTF">2022-05-12T10:25:45Z</dcterms:modified>
</cp:coreProperties>
</file>