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wi\Desktop\elektor_wekker\Project_Ontwerpen_1stejaar\Bill-Of-Material\"/>
    </mc:Choice>
  </mc:AlternateContent>
  <xr:revisionPtr revIDLastSave="0" documentId="13_ncr:1_{F8DA49CD-0CAD-47DE-85BF-4DD9521D4ADD}" xr6:coauthVersionLast="47" xr6:coauthVersionMax="47" xr10:uidLastSave="{00000000-0000-0000-0000-000000000000}"/>
  <bookViews>
    <workbookView xWindow="-120" yWindow="-120" windowWidth="29040" windowHeight="15720" xr2:uid="{C2354DA8-8B92-41B3-A2F9-7477D9FACADF}"/>
  </bookViews>
  <sheets>
    <sheet name="PCB_Project" sheetId="1" r:id="rId1"/>
  </sheets>
  <definedNames>
    <definedName name="_xlnm.Print_Titles" localSheetId="0">PCB_Project!$1:$1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43" i="1"/>
  <c r="K4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 l="1"/>
</calcChain>
</file>

<file path=xl/sharedStrings.xml><?xml version="1.0" encoding="utf-8"?>
<sst xmlns="http://schemas.openxmlformats.org/spreadsheetml/2006/main" count="325" uniqueCount="187">
  <si>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</si>
  <si>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</si>
  <si>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</si>
  <si>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</si>
  <si>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</si>
  <si>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</si>
  <si>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</si>
  <si>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</si>
  <si>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</si>
  <si>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</si>
  <si>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</si>
  <si>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/>
  </si>
  <si>
    <t>44230</t>
  </si>
  <si>
    <t>Transformer</t>
  </si>
  <si>
    <t>T2</t>
  </si>
  <si>
    <t>BC33716TA</t>
  </si>
  <si>
    <t>Transistor BJT NPN</t>
  </si>
  <si>
    <t>T1</t>
  </si>
  <si>
    <t>FSM103</t>
  </si>
  <si>
    <t>SWITCH TACTILE SPST-NO 0.05A 24V</t>
  </si>
  <si>
    <t>S1, S2</t>
  </si>
  <si>
    <t>1K</t>
  </si>
  <si>
    <t>Resistor0805</t>
  </si>
  <si>
    <t>R19</t>
  </si>
  <si>
    <t>220R</t>
  </si>
  <si>
    <t>R14</t>
  </si>
  <si>
    <t>4.7k</t>
  </si>
  <si>
    <t>R10, R11, R12, R13, R16, R17, R18</t>
  </si>
  <si>
    <t>10K</t>
  </si>
  <si>
    <t>R6, R7, R9</t>
  </si>
  <si>
    <t>22R</t>
  </si>
  <si>
    <t>R5</t>
  </si>
  <si>
    <t>330R</t>
  </si>
  <si>
    <t>R3, R4, R8</t>
  </si>
  <si>
    <t>820R</t>
  </si>
  <si>
    <t>R2</t>
  </si>
  <si>
    <t>47K</t>
  </si>
  <si>
    <t>R1</t>
  </si>
  <si>
    <t>ESP32-PICO-KIT-V4.1</t>
  </si>
  <si>
    <t>WiFi Development Tools (802.11)</t>
  </si>
  <si>
    <t>MOD1</t>
  </si>
  <si>
    <t>SC56-11EWA</t>
  </si>
  <si>
    <t>Display</t>
  </si>
  <si>
    <t>LED5, LED6, LED7, LED8, LED9, LED10, LED11, LED12</t>
  </si>
  <si>
    <t>TSAL6400</t>
  </si>
  <si>
    <t>LED</t>
  </si>
  <si>
    <t>LED4</t>
  </si>
  <si>
    <t>2212S-05SG-85</t>
  </si>
  <si>
    <t>Connector</t>
  </si>
  <si>
    <t>K7, K8</t>
  </si>
  <si>
    <t>OSTTE020104</t>
  </si>
  <si>
    <t>K6</t>
  </si>
  <si>
    <t>2212S-06SG-85</t>
  </si>
  <si>
    <t>K3, K5</t>
  </si>
  <si>
    <t>2212S-04SG-85</t>
  </si>
  <si>
    <t>K1, K4</t>
  </si>
  <si>
    <t>AT24C32D-SSHM-B</t>
  </si>
  <si>
    <t>Integrated Circuit</t>
  </si>
  <si>
    <t>IC5</t>
  </si>
  <si>
    <t>DS3231SN#</t>
  </si>
  <si>
    <t>IC4</t>
  </si>
  <si>
    <t>L78M05CP</t>
  </si>
  <si>
    <t>IC3</t>
  </si>
  <si>
    <t>TSOP34338</t>
  </si>
  <si>
    <t>No Description Available</t>
  </si>
  <si>
    <t>IC2</t>
  </si>
  <si>
    <t>MAX7219CNG</t>
  </si>
  <si>
    <t>IC1</t>
  </si>
  <si>
    <t>MCMSF_1A_250V</t>
  </si>
  <si>
    <t>Fuse</t>
  </si>
  <si>
    <t>F1</t>
  </si>
  <si>
    <t>TLHO4200</t>
  </si>
  <si>
    <t>D7, LED1, LED2, LED3</t>
  </si>
  <si>
    <t>1N4148,133</t>
  </si>
  <si>
    <t>Diode</t>
  </si>
  <si>
    <t>D6</t>
  </si>
  <si>
    <t>1N5817</t>
  </si>
  <si>
    <t>Schottky Diode</t>
  </si>
  <si>
    <t>D5</t>
  </si>
  <si>
    <t>1N4001</t>
  </si>
  <si>
    <t>D1, D2, D3, D4</t>
  </si>
  <si>
    <t>1uF</t>
  </si>
  <si>
    <t>0805 ceramic capacitor</t>
  </si>
  <si>
    <t>C17</t>
  </si>
  <si>
    <t>220uF | 16v</t>
  </si>
  <si>
    <t>0805 elektrolytisch capacitor</t>
  </si>
  <si>
    <t>C15</t>
  </si>
  <si>
    <t>0.1uF</t>
  </si>
  <si>
    <t>C12, C13, C16</t>
  </si>
  <si>
    <t>470uF</t>
  </si>
  <si>
    <t>C11</t>
  </si>
  <si>
    <t>1uF | 16V</t>
  </si>
  <si>
    <t>C7</t>
  </si>
  <si>
    <t>100nF</t>
  </si>
  <si>
    <t>C6, C14</t>
  </si>
  <si>
    <t>47uF | 16V</t>
  </si>
  <si>
    <t>C5</t>
  </si>
  <si>
    <t>100nF | 16V</t>
  </si>
  <si>
    <t>C2</t>
  </si>
  <si>
    <t>100uF | 16V</t>
  </si>
  <si>
    <t>C1</t>
  </si>
  <si>
    <t>CEM-1212S</t>
  </si>
  <si>
    <t>12 mm, 12 V, 85 dB, Through Hole, Sealed, Magnetic Audio Transducer Buzzer</t>
  </si>
  <si>
    <t>BUZ1</t>
  </si>
  <si>
    <t>CR1220</t>
  </si>
  <si>
    <t>B1</t>
  </si>
  <si>
    <t>sinuss.be</t>
  </si>
  <si>
    <t>MYRRA</t>
  </si>
  <si>
    <t>SKU:44230</t>
  </si>
  <si>
    <t>SKU:2212S-05SG-85</t>
  </si>
  <si>
    <t>SKU:2212S-06SG-85</t>
  </si>
  <si>
    <t>SKU:2212S-04SG-85</t>
  </si>
  <si>
    <t>ONSEMI</t>
  </si>
  <si>
    <t>512-BC33716TA</t>
  </si>
  <si>
    <t>mouser.be</t>
  </si>
  <si>
    <t>TE Connectivity / P&amp;B</t>
  </si>
  <si>
    <t>506-FSM103</t>
  </si>
  <si>
    <t>Espressif Systems</t>
  </si>
  <si>
    <t>356-ESP32PICOKITV4.1</t>
  </si>
  <si>
    <t>604-SC56-11EWA</t>
  </si>
  <si>
    <t>Kingbright</t>
  </si>
  <si>
    <t>Vishay Semiconductors</t>
  </si>
  <si>
    <t>782-TSAL6400</t>
  </si>
  <si>
    <t>MULTICOMP PRO</t>
  </si>
  <si>
    <t>digikey.be</t>
  </si>
  <si>
    <t>ED2740-ND</t>
  </si>
  <si>
    <t>On Shore Technology Inc.</t>
  </si>
  <si>
    <t>Microchip Technology</t>
  </si>
  <si>
    <t>556-AT24C32D-SSHM-B</t>
  </si>
  <si>
    <t>Analog Devices / Maxim Integrated</t>
  </si>
  <si>
    <t>700-DS3231SN#</t>
  </si>
  <si>
    <t>511-L78M05CP</t>
  </si>
  <si>
    <t>STMicroelectronics</t>
  </si>
  <si>
    <t>78-TSOP34338</t>
  </si>
  <si>
    <t>700-MAX7219CNG</t>
  </si>
  <si>
    <t>MAX7219CNG+</t>
  </si>
  <si>
    <t>SKU:MCMSF 1A 250V</t>
  </si>
  <si>
    <t>78-TLHO4200</t>
  </si>
  <si>
    <t>Nexperia</t>
  </si>
  <si>
    <t>771-1N4148,133</t>
  </si>
  <si>
    <t>511-1N5817</t>
  </si>
  <si>
    <t>Diotec Semiconductor</t>
  </si>
  <si>
    <t>637-1N4001</t>
  </si>
  <si>
    <t>CUI Devices</t>
  </si>
  <si>
    <t>490-CEM-1212S</t>
  </si>
  <si>
    <t>Harwin</t>
  </si>
  <si>
    <t>855-S8411-45R</t>
  </si>
  <si>
    <t>S8411-45R</t>
  </si>
  <si>
    <t>PCB</t>
  </si>
  <si>
    <t>PCB voor project</t>
  </si>
  <si>
    <t>JLCPCB</t>
  </si>
  <si>
    <t>/</t>
  </si>
  <si>
    <t>PCB-case</t>
  </si>
  <si>
    <t>case voor project</t>
  </si>
  <si>
    <t>Vishay / Dale</t>
  </si>
  <si>
    <t>71-TNPW08051K00FEEA</t>
  </si>
  <si>
    <t>TNPW08051K00FEEA</t>
  </si>
  <si>
    <t>71-TNPW0805220RBEEA</t>
  </si>
  <si>
    <t>TNPW0805220RBEEA</t>
  </si>
  <si>
    <t>TNPW08054K70BYEN</t>
  </si>
  <si>
    <t>71-TNPW08054K70BYEN</t>
  </si>
  <si>
    <t>TNPW080510K0BEEA</t>
  </si>
  <si>
    <t>71-TNPW080510K0BEEA</t>
  </si>
  <si>
    <t>Vishay / Beyschlag</t>
  </si>
  <si>
    <t>MCU08050C2209FP500</t>
  </si>
  <si>
    <t>594-MCU08050C2209FP5</t>
  </si>
  <si>
    <t>MCU08050C3300FP500</t>
  </si>
  <si>
    <t>594-MCU08050C3300FP5</t>
  </si>
  <si>
    <t>CRCW0805820RJNEAIF</t>
  </si>
  <si>
    <t>71-CRCW0805820RJNAIF</t>
  </si>
  <si>
    <t>TNPW080547K0BYEN</t>
  </si>
  <si>
    <t>71-TNPW080547K0BYEN</t>
  </si>
  <si>
    <t>WALSIN</t>
  </si>
  <si>
    <t>SKU:0402S105K100CT</t>
  </si>
  <si>
    <t>PANASONIC</t>
  </si>
  <si>
    <t>SKU:EEUHD1C221</t>
  </si>
  <si>
    <t>SKU:0805B104J160CT</t>
  </si>
  <si>
    <t>SKU:ECA1HM471B </t>
  </si>
  <si>
    <t>SKU:0402X105K160CT </t>
  </si>
  <si>
    <t>SKU:MC0805B104J500CT</t>
  </si>
  <si>
    <t>SKU:ECA1CM470I</t>
  </si>
  <si>
    <t>SKU:ECA1CM101I</t>
  </si>
  <si>
    <t>ECA-1CHG101I</t>
  </si>
  <si>
    <t>10-ECA-1CHG101ICT-ND</t>
  </si>
  <si>
    <t>Verzendkosten</t>
  </si>
  <si>
    <t>Totaal(euro):</t>
  </si>
  <si>
    <t>Thibe VanOrshaegen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</si>
</sst>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5" borderId="1" xfId="0" applyFill="1" applyBorder="1"/>
    <xf numFmtId="0" fontId="0" fillId="0" borderId="2" xfId="0" quotePrefix="1" applyBorder="1"/>
    <xf numFmtId="164" fontId="0" fillId="0" borderId="1" xfId="0" applyNumberFormat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be/manufacturer/maxim-integrated/" TargetMode="External"/><Relationship Id="rId18" Type="http://schemas.openxmlformats.org/officeDocument/2006/relationships/hyperlink" Target="https://www.mouser.be/manufacturer/diotec-semiconductor/" TargetMode="External"/><Relationship Id="rId26" Type="http://schemas.openxmlformats.org/officeDocument/2006/relationships/hyperlink" Target="https://www.mouser.be/manufacturer/beyschlag/" TargetMode="External"/><Relationship Id="rId21" Type="http://schemas.openxmlformats.org/officeDocument/2006/relationships/hyperlink" Target="https://sinuss.be/collections/vendors?q=multicomp+pro" TargetMode="External"/><Relationship Id="rId34" Type="http://schemas.openxmlformats.org/officeDocument/2006/relationships/hyperlink" Target="https://sinuss.be/collections/vendors?q=walsin" TargetMode="External"/><Relationship Id="rId7" Type="http://schemas.openxmlformats.org/officeDocument/2006/relationships/hyperlink" Target="https://sinuss.be/collections/vendors?q=multicomp+pro" TargetMode="External"/><Relationship Id="rId12" Type="http://schemas.openxmlformats.org/officeDocument/2006/relationships/hyperlink" Target="https://www.mouser.be/manufacturer/vishaysemiconductors/" TargetMode="External"/><Relationship Id="rId17" Type="http://schemas.openxmlformats.org/officeDocument/2006/relationships/hyperlink" Target="https://www.mouser.be/manufacturer/stmicroelectronics/" TargetMode="External"/><Relationship Id="rId25" Type="http://schemas.openxmlformats.org/officeDocument/2006/relationships/hyperlink" Target="https://www.mouser.be/manufacturer/vishay-dale/" TargetMode="External"/><Relationship Id="rId33" Type="http://schemas.openxmlformats.org/officeDocument/2006/relationships/hyperlink" Target="https://sinuss.be/collections/vendors?q=panasonic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-Connectivity-PB/FSM103?qs=g%252BEszo6zu8PAZ2k62rl5aA%3D%3D" TargetMode="External"/><Relationship Id="rId16" Type="http://schemas.openxmlformats.org/officeDocument/2006/relationships/hyperlink" Target="https://www.mouser.be/manufacturer/nexperia/" TargetMode="External"/><Relationship Id="rId20" Type="http://schemas.openxmlformats.org/officeDocument/2006/relationships/hyperlink" Target="https://www.mouser.be/manufacturer/harwin/" TargetMode="External"/><Relationship Id="rId29" Type="http://schemas.openxmlformats.org/officeDocument/2006/relationships/hyperlink" Target="https://www.mouser.be/manufacturer/vishay-dale/" TargetMode="External"/><Relationship Id="rId1" Type="http://schemas.openxmlformats.org/officeDocument/2006/relationships/hyperlink" Target="https://www.mouser.be/manufacturer/potter-brumfield/" TargetMode="External"/><Relationship Id="rId6" Type="http://schemas.openxmlformats.org/officeDocument/2006/relationships/hyperlink" Target="https://www.mouser.be/ProductDetail/Vishay-Semiconductors/TSAL6400?qs=oSAwVt7aKTHCOCv1ythi7g%3D%3D" TargetMode="External"/><Relationship Id="rId11" Type="http://schemas.openxmlformats.org/officeDocument/2006/relationships/hyperlink" Target="https://www.mouser.be/manufacturer/stmicroelectronics/" TargetMode="External"/><Relationship Id="rId24" Type="http://schemas.openxmlformats.org/officeDocument/2006/relationships/hyperlink" Target="https://www.mouser.be/manufacturer/vishay-dale/" TargetMode="External"/><Relationship Id="rId32" Type="http://schemas.openxmlformats.org/officeDocument/2006/relationships/hyperlink" Target="https://sinuss.be/collections/vendors?q=walsin" TargetMode="External"/><Relationship Id="rId37" Type="http://schemas.openxmlformats.org/officeDocument/2006/relationships/hyperlink" Target="https://sinuss.be/collections/vendors?q=panasonic" TargetMode="External"/><Relationship Id="rId5" Type="http://schemas.openxmlformats.org/officeDocument/2006/relationships/hyperlink" Target="https://www.mouser.be/manufacturer/vishaysemiconductors/" TargetMode="External"/><Relationship Id="rId15" Type="http://schemas.openxmlformats.org/officeDocument/2006/relationships/hyperlink" Target="https://www.mouser.be/manufacturer/vishaysemiconductors/" TargetMode="External"/><Relationship Id="rId23" Type="http://schemas.openxmlformats.org/officeDocument/2006/relationships/hyperlink" Target="https://www.mouser.be/manufacturer/vishay-dale/" TargetMode="External"/><Relationship Id="rId28" Type="http://schemas.openxmlformats.org/officeDocument/2006/relationships/hyperlink" Target="https://www.mouser.be/manufacturer/vishay-dale/" TargetMode="External"/><Relationship Id="rId36" Type="http://schemas.openxmlformats.org/officeDocument/2006/relationships/hyperlink" Target="https://sinuss.be/collections/vendors?q=panasonic" TargetMode="External"/><Relationship Id="rId10" Type="http://schemas.openxmlformats.org/officeDocument/2006/relationships/hyperlink" Target="https://www.mouser.be/manufacturer/maxim-integrated/" TargetMode="External"/><Relationship Id="rId19" Type="http://schemas.openxmlformats.org/officeDocument/2006/relationships/hyperlink" Target="https://www.mouser.be/manufacturer/cui-devices/" TargetMode="External"/><Relationship Id="rId31" Type="http://schemas.openxmlformats.org/officeDocument/2006/relationships/hyperlink" Target="https://sinuss.be/collections/vendors?q=panasonic" TargetMode="External"/><Relationship Id="rId4" Type="http://schemas.openxmlformats.org/officeDocument/2006/relationships/hyperlink" Target="https://www.mouser.be/manufacturer/kingbright/" TargetMode="External"/><Relationship Id="rId9" Type="http://schemas.openxmlformats.org/officeDocument/2006/relationships/hyperlink" Target="https://www.mouser.be/manufacturer/microchip/" TargetMode="External"/><Relationship Id="rId14" Type="http://schemas.openxmlformats.org/officeDocument/2006/relationships/hyperlink" Target="https://sinuss.be/collections/vendors?q=multicomp+pro" TargetMode="External"/><Relationship Id="rId22" Type="http://schemas.openxmlformats.org/officeDocument/2006/relationships/hyperlink" Target="https://www.mouser.be/manufacturer/vishay-dale/" TargetMode="External"/><Relationship Id="rId27" Type="http://schemas.openxmlformats.org/officeDocument/2006/relationships/hyperlink" Target="https://www.mouser.be/manufacturer/beyschlag/" TargetMode="External"/><Relationship Id="rId30" Type="http://schemas.openxmlformats.org/officeDocument/2006/relationships/hyperlink" Target="https://sinuss.be/collections/vendors?q=walsin" TargetMode="External"/><Relationship Id="rId35" Type="http://schemas.openxmlformats.org/officeDocument/2006/relationships/hyperlink" Target="https://sinuss.be/collections/vendors?q=multicomp+pro" TargetMode="External"/><Relationship Id="rId8" Type="http://schemas.openxmlformats.org/officeDocument/2006/relationships/hyperlink" Target="https://sinuss.be/collections/vendors?q=multicomp+pro" TargetMode="External"/><Relationship Id="rId3" Type="http://schemas.openxmlformats.org/officeDocument/2006/relationships/hyperlink" Target="https://www.mouser.be/manufacturer/espress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2CCC-AF47-4540-B152-4D8AD11742C2}">
  <dimension ref="A1:K45"/>
  <sheetViews>
    <sheetView tabSelected="1" zoomScale="63" workbookViewId="0">
      <selection activeCell="M54" sqref="M54"/>
    </sheetView>
  </sheetViews>
  <sheetFormatPr defaultRowHeight="15" x14ac:dyDescent="0.25"/>
  <cols>
    <col min="2" max="2" width="20.7109375" customWidth="1"/>
    <col min="3" max="4" width="16" customWidth="1"/>
    <col min="5" max="5" width="10.7109375" customWidth="1"/>
    <col min="6" max="6" width="31" bestFit="1" customWidth="1"/>
    <col min="7" max="7" width="26" customWidth="1"/>
    <col min="8" max="8" width="11.7109375" customWidth="1"/>
    <col min="9" max="9" width="21.7109375" customWidth="1"/>
    <col min="10" max="10" width="19.28515625" customWidth="1"/>
    <col min="11" max="11" width="17.42578125" bestFit="1" customWidth="1"/>
  </cols>
  <sheetData>
    <row r="1" spans="1:1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2" t="s">
        <v>11</v>
      </c>
      <c r="B2" s="1" t="s">
        <v>12</v>
      </c>
      <c r="C2" s="1" t="s">
        <v>13</v>
      </c>
      <c r="D2" s="1" t="s">
        <v>14</v>
      </c>
      <c r="E2" s="1">
        <v>1</v>
      </c>
      <c r="F2" s="1" t="s">
        <v>107</v>
      </c>
      <c r="G2" s="1" t="s">
        <v>108</v>
      </c>
      <c r="H2" s="1" t="s">
        <v>106</v>
      </c>
      <c r="I2" s="1">
        <v>1689080</v>
      </c>
      <c r="J2" s="1">
        <v>13.28</v>
      </c>
      <c r="K2" s="10">
        <f>J2*E2</f>
        <v>13.28</v>
      </c>
    </row>
    <row r="3" spans="1:11" x14ac:dyDescent="0.25">
      <c r="A3" s="2" t="s">
        <v>11</v>
      </c>
      <c r="B3" s="1" t="s">
        <v>15</v>
      </c>
      <c r="C3" s="1" t="s">
        <v>16</v>
      </c>
      <c r="D3" s="1" t="s">
        <v>17</v>
      </c>
      <c r="E3" s="1">
        <v>1</v>
      </c>
      <c r="F3" s="1" t="s">
        <v>112</v>
      </c>
      <c r="G3" s="1" t="s">
        <v>15</v>
      </c>
      <c r="H3" s="1" t="s">
        <v>114</v>
      </c>
      <c r="I3" s="1" t="s">
        <v>113</v>
      </c>
      <c r="J3" s="1">
        <v>0.34399999999999997</v>
      </c>
      <c r="K3" s="10">
        <f t="shared" ref="K3:K40" si="0">J3*E3</f>
        <v>0.34399999999999997</v>
      </c>
    </row>
    <row r="4" spans="1:11" x14ac:dyDescent="0.25">
      <c r="A4" s="2" t="s">
        <v>11</v>
      </c>
      <c r="B4" s="1" t="s">
        <v>18</v>
      </c>
      <c r="C4" s="1" t="s">
        <v>19</v>
      </c>
      <c r="D4" s="1" t="s">
        <v>20</v>
      </c>
      <c r="E4" s="1">
        <v>2</v>
      </c>
      <c r="F4" s="1" t="s">
        <v>115</v>
      </c>
      <c r="G4" s="1" t="s">
        <v>18</v>
      </c>
      <c r="H4" s="1" t="s">
        <v>114</v>
      </c>
      <c r="I4" s="1" t="s">
        <v>116</v>
      </c>
      <c r="J4" s="1">
        <v>0.307</v>
      </c>
      <c r="K4" s="10">
        <f t="shared" si="0"/>
        <v>0.61399999999999999</v>
      </c>
    </row>
    <row r="5" spans="1:11" x14ac:dyDescent="0.25">
      <c r="A5" s="2" t="s">
        <v>11</v>
      </c>
      <c r="B5" s="1" t="s">
        <v>21</v>
      </c>
      <c r="C5" s="1" t="s">
        <v>22</v>
      </c>
      <c r="D5" s="1" t="s">
        <v>23</v>
      </c>
      <c r="E5" s="1">
        <v>1</v>
      </c>
      <c r="F5" s="1" t="s">
        <v>154</v>
      </c>
      <c r="G5" s="1" t="s">
        <v>156</v>
      </c>
      <c r="H5" s="1" t="s">
        <v>114</v>
      </c>
      <c r="I5" s="1" t="s">
        <v>155</v>
      </c>
      <c r="J5" s="1">
        <v>0.22</v>
      </c>
      <c r="K5" s="10">
        <f t="shared" si="0"/>
        <v>0.22</v>
      </c>
    </row>
    <row r="6" spans="1:11" x14ac:dyDescent="0.25">
      <c r="A6" s="2" t="s">
        <v>11</v>
      </c>
      <c r="B6" s="1" t="s">
        <v>24</v>
      </c>
      <c r="C6" s="1" t="s">
        <v>22</v>
      </c>
      <c r="D6" s="1" t="s">
        <v>25</v>
      </c>
      <c r="E6" s="1">
        <v>1</v>
      </c>
      <c r="F6" s="1" t="s">
        <v>154</v>
      </c>
      <c r="G6" s="1" t="s">
        <v>158</v>
      </c>
      <c r="H6" s="1" t="s">
        <v>114</v>
      </c>
      <c r="I6" s="1" t="s">
        <v>157</v>
      </c>
      <c r="J6" s="1">
        <v>0.52100000000000002</v>
      </c>
      <c r="K6" s="10">
        <f t="shared" si="0"/>
        <v>0.52100000000000002</v>
      </c>
    </row>
    <row r="7" spans="1:11" x14ac:dyDescent="0.25">
      <c r="A7" s="2" t="s">
        <v>11</v>
      </c>
      <c r="B7" s="1" t="s">
        <v>26</v>
      </c>
      <c r="C7" s="1" t="s">
        <v>22</v>
      </c>
      <c r="D7" s="1" t="s">
        <v>27</v>
      </c>
      <c r="E7" s="1">
        <v>7</v>
      </c>
      <c r="F7" s="1" t="s">
        <v>154</v>
      </c>
      <c r="G7" s="1" t="s">
        <v>159</v>
      </c>
      <c r="H7" s="1" t="s">
        <v>114</v>
      </c>
      <c r="I7" s="1" t="s">
        <v>160</v>
      </c>
      <c r="J7" s="1">
        <v>0.90200000000000002</v>
      </c>
      <c r="K7" s="10">
        <f t="shared" si="0"/>
        <v>6.3140000000000001</v>
      </c>
    </row>
    <row r="8" spans="1:11" x14ac:dyDescent="0.25">
      <c r="A8" s="2" t="s">
        <v>11</v>
      </c>
      <c r="B8" s="1" t="s">
        <v>28</v>
      </c>
      <c r="C8" s="1" t="s">
        <v>22</v>
      </c>
      <c r="D8" s="1" t="s">
        <v>29</v>
      </c>
      <c r="E8" s="1">
        <v>3</v>
      </c>
      <c r="F8" s="1" t="s">
        <v>154</v>
      </c>
      <c r="G8" s="1" t="s">
        <v>161</v>
      </c>
      <c r="H8" s="1" t="s">
        <v>114</v>
      </c>
      <c r="I8" s="1" t="s">
        <v>162</v>
      </c>
      <c r="J8" s="1">
        <v>0.52100000000000002</v>
      </c>
      <c r="K8" s="10">
        <f t="shared" si="0"/>
        <v>1.5630000000000002</v>
      </c>
    </row>
    <row r="9" spans="1:11" x14ac:dyDescent="0.25">
      <c r="A9" s="2" t="s">
        <v>11</v>
      </c>
      <c r="B9" s="1" t="s">
        <v>30</v>
      </c>
      <c r="C9" s="1" t="s">
        <v>22</v>
      </c>
      <c r="D9" s="1" t="s">
        <v>31</v>
      </c>
      <c r="E9" s="1">
        <v>1</v>
      </c>
      <c r="F9" s="1" t="s">
        <v>163</v>
      </c>
      <c r="G9" s="1" t="s">
        <v>164</v>
      </c>
      <c r="H9" s="1" t="s">
        <v>114</v>
      </c>
      <c r="I9" s="1" t="s">
        <v>165</v>
      </c>
      <c r="J9" s="1">
        <v>0.20499999999999999</v>
      </c>
      <c r="K9" s="10">
        <f t="shared" si="0"/>
        <v>0.20499999999999999</v>
      </c>
    </row>
    <row r="10" spans="1:11" x14ac:dyDescent="0.25">
      <c r="A10" s="2" t="s">
        <v>11</v>
      </c>
      <c r="B10" s="1" t="s">
        <v>32</v>
      </c>
      <c r="C10" s="1" t="s">
        <v>22</v>
      </c>
      <c r="D10" s="1" t="s">
        <v>33</v>
      </c>
      <c r="E10" s="1">
        <v>3</v>
      </c>
      <c r="F10" s="1" t="s">
        <v>163</v>
      </c>
      <c r="G10" s="1" t="s">
        <v>166</v>
      </c>
      <c r="H10" s="1" t="s">
        <v>114</v>
      </c>
      <c r="I10" s="1" t="s">
        <v>167</v>
      </c>
      <c r="J10" s="1">
        <v>0.158</v>
      </c>
      <c r="K10" s="10">
        <f t="shared" si="0"/>
        <v>0.47399999999999998</v>
      </c>
    </row>
    <row r="11" spans="1:11" x14ac:dyDescent="0.25">
      <c r="A11" s="2" t="s">
        <v>11</v>
      </c>
      <c r="B11" s="1" t="s">
        <v>34</v>
      </c>
      <c r="C11" s="1" t="s">
        <v>22</v>
      </c>
      <c r="D11" s="1" t="s">
        <v>35</v>
      </c>
      <c r="E11" s="1">
        <v>1</v>
      </c>
      <c r="F11" s="1" t="s">
        <v>154</v>
      </c>
      <c r="G11" s="1" t="s">
        <v>168</v>
      </c>
      <c r="H11" s="1" t="s">
        <v>114</v>
      </c>
      <c r="I11" s="1" t="s">
        <v>169</v>
      </c>
      <c r="J11" s="1">
        <v>0.51200000000000001</v>
      </c>
      <c r="K11" s="10">
        <f t="shared" si="0"/>
        <v>0.51200000000000001</v>
      </c>
    </row>
    <row r="12" spans="1:11" x14ac:dyDescent="0.25">
      <c r="A12" s="2" t="s">
        <v>11</v>
      </c>
      <c r="B12" s="1" t="s">
        <v>36</v>
      </c>
      <c r="C12" s="1" t="s">
        <v>22</v>
      </c>
      <c r="D12" s="1" t="s">
        <v>37</v>
      </c>
      <c r="E12" s="1">
        <v>1</v>
      </c>
      <c r="F12" s="1" t="s">
        <v>154</v>
      </c>
      <c r="G12" s="1" t="s">
        <v>170</v>
      </c>
      <c r="H12" s="1" t="s">
        <v>114</v>
      </c>
      <c r="I12" s="1" t="s">
        <v>171</v>
      </c>
      <c r="J12" s="1">
        <v>0.90200000000000002</v>
      </c>
      <c r="K12" s="10">
        <f t="shared" si="0"/>
        <v>0.90200000000000002</v>
      </c>
    </row>
    <row r="13" spans="1:11" x14ac:dyDescent="0.25">
      <c r="A13" s="2" t="s">
        <v>11</v>
      </c>
      <c r="B13" s="1" t="s">
        <v>38</v>
      </c>
      <c r="C13" s="1" t="s">
        <v>39</v>
      </c>
      <c r="D13" s="1" t="s">
        <v>40</v>
      </c>
      <c r="E13" s="1">
        <v>1</v>
      </c>
      <c r="F13" s="1" t="s">
        <v>117</v>
      </c>
      <c r="G13" s="1" t="s">
        <v>38</v>
      </c>
      <c r="H13" s="1" t="s">
        <v>114</v>
      </c>
      <c r="I13" s="1" t="s">
        <v>118</v>
      </c>
      <c r="J13" s="1">
        <v>10.5</v>
      </c>
      <c r="K13" s="10">
        <f t="shared" si="0"/>
        <v>10.5</v>
      </c>
    </row>
    <row r="14" spans="1:11" x14ac:dyDescent="0.25">
      <c r="A14" s="2" t="s">
        <v>11</v>
      </c>
      <c r="B14" s="1" t="s">
        <v>41</v>
      </c>
      <c r="C14" s="1" t="s">
        <v>42</v>
      </c>
      <c r="D14" s="1" t="s">
        <v>43</v>
      </c>
      <c r="E14" s="1">
        <v>8</v>
      </c>
      <c r="F14" s="1" t="s">
        <v>120</v>
      </c>
      <c r="G14" s="1" t="s">
        <v>41</v>
      </c>
      <c r="H14" s="1" t="s">
        <v>114</v>
      </c>
      <c r="I14" s="1" t="s">
        <v>119</v>
      </c>
      <c r="J14" s="1">
        <v>2.14</v>
      </c>
      <c r="K14" s="10">
        <f t="shared" si="0"/>
        <v>17.12</v>
      </c>
    </row>
    <row r="15" spans="1:11" x14ac:dyDescent="0.25">
      <c r="A15" s="2" t="s">
        <v>11</v>
      </c>
      <c r="B15" s="1" t="s">
        <v>44</v>
      </c>
      <c r="C15" s="1" t="s">
        <v>45</v>
      </c>
      <c r="D15" s="1" t="s">
        <v>46</v>
      </c>
      <c r="E15" s="1">
        <v>1</v>
      </c>
      <c r="F15" s="1" t="s">
        <v>121</v>
      </c>
      <c r="G15" s="1" t="s">
        <v>44</v>
      </c>
      <c r="H15" s="1" t="s">
        <v>114</v>
      </c>
      <c r="I15" s="1" t="s">
        <v>122</v>
      </c>
      <c r="J15" s="1">
        <v>0.372</v>
      </c>
      <c r="K15" s="10">
        <f t="shared" si="0"/>
        <v>0.372</v>
      </c>
    </row>
    <row r="16" spans="1:11" x14ac:dyDescent="0.25">
      <c r="A16" s="2" t="s">
        <v>11</v>
      </c>
      <c r="B16" s="1" t="s">
        <v>47</v>
      </c>
      <c r="C16" s="1" t="s">
        <v>48</v>
      </c>
      <c r="D16" s="1" t="s">
        <v>49</v>
      </c>
      <c r="E16" s="1">
        <v>2</v>
      </c>
      <c r="F16" s="1" t="s">
        <v>123</v>
      </c>
      <c r="G16" s="1" t="s">
        <v>109</v>
      </c>
      <c r="H16" s="1" t="s">
        <v>106</v>
      </c>
      <c r="I16" s="1">
        <v>1593461</v>
      </c>
      <c r="J16" s="1">
        <v>0.49</v>
      </c>
      <c r="K16" s="10">
        <f t="shared" si="0"/>
        <v>0.98</v>
      </c>
    </row>
    <row r="17" spans="1:11" x14ac:dyDescent="0.25">
      <c r="A17" s="2" t="s">
        <v>11</v>
      </c>
      <c r="B17" s="1" t="s">
        <v>50</v>
      </c>
      <c r="C17" s="1" t="s">
        <v>48</v>
      </c>
      <c r="D17" s="1" t="s">
        <v>51</v>
      </c>
      <c r="E17" s="1">
        <v>1</v>
      </c>
      <c r="F17" s="1" t="s">
        <v>126</v>
      </c>
      <c r="G17" s="1" t="s">
        <v>50</v>
      </c>
      <c r="H17" s="1" t="s">
        <v>124</v>
      </c>
      <c r="I17" s="1" t="s">
        <v>125</v>
      </c>
      <c r="J17" s="1">
        <v>0.74</v>
      </c>
      <c r="K17" s="10">
        <f t="shared" si="0"/>
        <v>0.74</v>
      </c>
    </row>
    <row r="18" spans="1:11" x14ac:dyDescent="0.25">
      <c r="A18" s="2" t="s">
        <v>11</v>
      </c>
      <c r="B18" s="1" t="s">
        <v>52</v>
      </c>
      <c r="C18" s="1" t="s">
        <v>48</v>
      </c>
      <c r="D18" s="1" t="s">
        <v>53</v>
      </c>
      <c r="E18" s="1">
        <v>2</v>
      </c>
      <c r="F18" s="1" t="s">
        <v>123</v>
      </c>
      <c r="G18" s="1" t="s">
        <v>110</v>
      </c>
      <c r="H18" s="1" t="s">
        <v>106</v>
      </c>
      <c r="I18" s="1">
        <v>1593462</v>
      </c>
      <c r="J18" s="1">
        <v>0.49</v>
      </c>
      <c r="K18" s="10">
        <f t="shared" si="0"/>
        <v>0.98</v>
      </c>
    </row>
    <row r="19" spans="1:11" x14ac:dyDescent="0.25">
      <c r="A19" s="2" t="s">
        <v>11</v>
      </c>
      <c r="B19" s="1" t="s">
        <v>54</v>
      </c>
      <c r="C19" s="1" t="s">
        <v>48</v>
      </c>
      <c r="D19" s="1" t="s">
        <v>55</v>
      </c>
      <c r="E19" s="1">
        <v>2</v>
      </c>
      <c r="F19" s="1" t="s">
        <v>123</v>
      </c>
      <c r="G19" s="1" t="s">
        <v>111</v>
      </c>
      <c r="H19" s="1" t="s">
        <v>106</v>
      </c>
      <c r="I19" s="1">
        <v>1593460</v>
      </c>
      <c r="J19" s="1">
        <v>0.42</v>
      </c>
      <c r="K19" s="10">
        <f t="shared" si="0"/>
        <v>0.84</v>
      </c>
    </row>
    <row r="20" spans="1:11" x14ac:dyDescent="0.25">
      <c r="A20" s="2" t="s">
        <v>11</v>
      </c>
      <c r="B20" s="1" t="s">
        <v>56</v>
      </c>
      <c r="C20" s="1" t="s">
        <v>57</v>
      </c>
      <c r="D20" s="1" t="s">
        <v>58</v>
      </c>
      <c r="E20" s="1">
        <v>1</v>
      </c>
      <c r="F20" s="1" t="s">
        <v>127</v>
      </c>
      <c r="G20" s="1" t="s">
        <v>56</v>
      </c>
      <c r="H20" s="1" t="s">
        <v>114</v>
      </c>
      <c r="I20" s="1" t="s">
        <v>128</v>
      </c>
      <c r="J20" s="1">
        <v>0.38100000000000001</v>
      </c>
      <c r="K20" s="10">
        <f t="shared" si="0"/>
        <v>0.38100000000000001</v>
      </c>
    </row>
    <row r="21" spans="1:11" x14ac:dyDescent="0.25">
      <c r="A21" s="2" t="s">
        <v>11</v>
      </c>
      <c r="B21" s="1" t="s">
        <v>59</v>
      </c>
      <c r="C21" s="1" t="s">
        <v>57</v>
      </c>
      <c r="D21" s="1" t="s">
        <v>60</v>
      </c>
      <c r="E21" s="1">
        <v>1</v>
      </c>
      <c r="F21" s="1" t="s">
        <v>129</v>
      </c>
      <c r="G21" s="1" t="s">
        <v>59</v>
      </c>
      <c r="H21" s="1" t="s">
        <v>114</v>
      </c>
      <c r="I21" s="1" t="s">
        <v>130</v>
      </c>
      <c r="J21" s="1">
        <v>10.93</v>
      </c>
      <c r="K21" s="10">
        <f t="shared" si="0"/>
        <v>10.93</v>
      </c>
    </row>
    <row r="22" spans="1:11" x14ac:dyDescent="0.25">
      <c r="A22" s="2" t="s">
        <v>11</v>
      </c>
      <c r="B22" s="1" t="s">
        <v>61</v>
      </c>
      <c r="C22" s="1" t="s">
        <v>57</v>
      </c>
      <c r="D22" s="1" t="s">
        <v>62</v>
      </c>
      <c r="E22" s="1">
        <v>1</v>
      </c>
      <c r="F22" s="1" t="s">
        <v>132</v>
      </c>
      <c r="G22" s="1" t="s">
        <v>61</v>
      </c>
      <c r="H22" s="1" t="s">
        <v>114</v>
      </c>
      <c r="I22" s="1" t="s">
        <v>131</v>
      </c>
      <c r="J22" s="1">
        <v>1.17</v>
      </c>
      <c r="K22" s="10">
        <f t="shared" si="0"/>
        <v>1.17</v>
      </c>
    </row>
    <row r="23" spans="1:11" x14ac:dyDescent="0.25">
      <c r="A23" s="2" t="s">
        <v>11</v>
      </c>
      <c r="B23" s="1" t="s">
        <v>63</v>
      </c>
      <c r="C23" s="1" t="s">
        <v>64</v>
      </c>
      <c r="D23" s="1" t="s">
        <v>65</v>
      </c>
      <c r="E23" s="1">
        <v>1</v>
      </c>
      <c r="F23" s="1" t="s">
        <v>121</v>
      </c>
      <c r="G23" s="1" t="s">
        <v>63</v>
      </c>
      <c r="H23" s="1" t="s">
        <v>114</v>
      </c>
      <c r="I23" s="1" t="s">
        <v>133</v>
      </c>
      <c r="J23" s="1">
        <v>0.995</v>
      </c>
      <c r="K23" s="10">
        <f t="shared" si="0"/>
        <v>0.995</v>
      </c>
    </row>
    <row r="24" spans="1:11" x14ac:dyDescent="0.25">
      <c r="A24" s="2" t="s">
        <v>11</v>
      </c>
      <c r="B24" s="1" t="s">
        <v>66</v>
      </c>
      <c r="C24" s="1" t="s">
        <v>57</v>
      </c>
      <c r="D24" s="1" t="s">
        <v>67</v>
      </c>
      <c r="E24" s="1">
        <v>1</v>
      </c>
      <c r="F24" s="1" t="s">
        <v>129</v>
      </c>
      <c r="G24" s="1" t="s">
        <v>135</v>
      </c>
      <c r="H24" s="1" t="s">
        <v>114</v>
      </c>
      <c r="I24" s="1" t="s">
        <v>134</v>
      </c>
      <c r="J24" s="1">
        <v>12.41</v>
      </c>
      <c r="K24" s="10">
        <f t="shared" si="0"/>
        <v>12.41</v>
      </c>
    </row>
    <row r="25" spans="1:11" x14ac:dyDescent="0.25">
      <c r="A25" s="2" t="s">
        <v>11</v>
      </c>
      <c r="B25" s="1" t="s">
        <v>68</v>
      </c>
      <c r="C25" s="1" t="s">
        <v>69</v>
      </c>
      <c r="D25" s="1" t="s">
        <v>70</v>
      </c>
      <c r="E25" s="1">
        <v>1</v>
      </c>
      <c r="F25" s="1" t="s">
        <v>123</v>
      </c>
      <c r="G25" s="1" t="s">
        <v>136</v>
      </c>
      <c r="H25" s="1" t="s">
        <v>106</v>
      </c>
      <c r="I25" s="1">
        <v>1566080</v>
      </c>
      <c r="J25" s="1">
        <v>0.74</v>
      </c>
      <c r="K25" s="10">
        <f t="shared" si="0"/>
        <v>0.74</v>
      </c>
    </row>
    <row r="26" spans="1:11" x14ac:dyDescent="0.25">
      <c r="A26" s="2" t="s">
        <v>11</v>
      </c>
      <c r="B26" s="1" t="s">
        <v>71</v>
      </c>
      <c r="C26" s="1" t="s">
        <v>45</v>
      </c>
      <c r="D26" s="1" t="s">
        <v>72</v>
      </c>
      <c r="E26" s="1">
        <v>4</v>
      </c>
      <c r="F26" s="1" t="s">
        <v>121</v>
      </c>
      <c r="G26" s="1" t="s">
        <v>71</v>
      </c>
      <c r="H26" s="1" t="s">
        <v>114</v>
      </c>
      <c r="I26" s="1" t="s">
        <v>137</v>
      </c>
      <c r="J26" s="1">
        <v>0.17699999999999999</v>
      </c>
      <c r="K26" s="10">
        <f t="shared" si="0"/>
        <v>0.70799999999999996</v>
      </c>
    </row>
    <row r="27" spans="1:11" x14ac:dyDescent="0.25">
      <c r="A27" s="2" t="s">
        <v>11</v>
      </c>
      <c r="B27" s="1" t="s">
        <v>73</v>
      </c>
      <c r="C27" s="1" t="s">
        <v>74</v>
      </c>
      <c r="D27" s="1" t="s">
        <v>75</v>
      </c>
      <c r="E27" s="1">
        <v>1</v>
      </c>
      <c r="F27" s="1" t="s">
        <v>138</v>
      </c>
      <c r="G27" s="1" t="s">
        <v>73</v>
      </c>
      <c r="H27" s="1" t="s">
        <v>114</v>
      </c>
      <c r="I27" s="1" t="s">
        <v>139</v>
      </c>
      <c r="J27" s="1">
        <v>0.93</v>
      </c>
      <c r="K27" s="10">
        <f t="shared" si="0"/>
        <v>0.93</v>
      </c>
    </row>
    <row r="28" spans="1:11" x14ac:dyDescent="0.25">
      <c r="A28" s="2" t="s">
        <v>11</v>
      </c>
      <c r="B28" s="1" t="s">
        <v>76</v>
      </c>
      <c r="C28" s="1" t="s">
        <v>77</v>
      </c>
      <c r="D28" s="1" t="s">
        <v>78</v>
      </c>
      <c r="E28" s="1">
        <v>1</v>
      </c>
      <c r="F28" s="1" t="s">
        <v>132</v>
      </c>
      <c r="G28" s="1" t="s">
        <v>76</v>
      </c>
      <c r="H28" s="1" t="s">
        <v>114</v>
      </c>
      <c r="I28" s="1" t="s">
        <v>140</v>
      </c>
      <c r="J28" s="1">
        <v>0.33500000000000002</v>
      </c>
      <c r="K28" s="10">
        <f t="shared" si="0"/>
        <v>0.33500000000000002</v>
      </c>
    </row>
    <row r="29" spans="1:11" x14ac:dyDescent="0.25">
      <c r="A29" s="2" t="s">
        <v>11</v>
      </c>
      <c r="B29" s="1" t="s">
        <v>79</v>
      </c>
      <c r="C29" s="1" t="s">
        <v>74</v>
      </c>
      <c r="D29" s="1" t="s">
        <v>80</v>
      </c>
      <c r="E29" s="1">
        <v>4</v>
      </c>
      <c r="F29" s="1" t="s">
        <v>141</v>
      </c>
      <c r="G29" s="1" t="s">
        <v>79</v>
      </c>
      <c r="H29" s="1" t="s">
        <v>114</v>
      </c>
      <c r="I29" s="1" t="s">
        <v>142</v>
      </c>
      <c r="J29" s="1">
        <v>9.2999999999999999E-2</v>
      </c>
      <c r="K29" s="10">
        <f t="shared" si="0"/>
        <v>0.372</v>
      </c>
    </row>
    <row r="30" spans="1:11" x14ac:dyDescent="0.25">
      <c r="A30" s="2" t="s">
        <v>11</v>
      </c>
      <c r="B30" s="1" t="s">
        <v>81</v>
      </c>
      <c r="C30" s="1" t="s">
        <v>82</v>
      </c>
      <c r="D30" s="1" t="s">
        <v>83</v>
      </c>
      <c r="E30" s="1">
        <v>1</v>
      </c>
      <c r="F30" s="1" t="s">
        <v>172</v>
      </c>
      <c r="G30" s="1" t="s">
        <v>173</v>
      </c>
      <c r="H30" s="1" t="s">
        <v>106</v>
      </c>
      <c r="I30" s="1">
        <v>3879518</v>
      </c>
      <c r="J30" s="1">
        <v>0.01</v>
      </c>
      <c r="K30" s="10">
        <f t="shared" si="0"/>
        <v>0.01</v>
      </c>
    </row>
    <row r="31" spans="1:11" x14ac:dyDescent="0.25">
      <c r="A31" s="1"/>
      <c r="B31" s="1" t="s">
        <v>84</v>
      </c>
      <c r="C31" s="1" t="s">
        <v>85</v>
      </c>
      <c r="D31" s="1" t="s">
        <v>86</v>
      </c>
      <c r="E31" s="1">
        <v>1</v>
      </c>
      <c r="F31" s="1" t="s">
        <v>174</v>
      </c>
      <c r="G31" s="1" t="s">
        <v>175</v>
      </c>
      <c r="H31" s="1" t="s">
        <v>106</v>
      </c>
      <c r="I31" s="1">
        <v>1973465</v>
      </c>
      <c r="J31" s="1">
        <v>1.49</v>
      </c>
      <c r="K31" s="10">
        <f t="shared" si="0"/>
        <v>1.49</v>
      </c>
    </row>
    <row r="32" spans="1:11" x14ac:dyDescent="0.25">
      <c r="A32" s="2" t="s">
        <v>11</v>
      </c>
      <c r="B32" s="1" t="s">
        <v>87</v>
      </c>
      <c r="C32" s="1" t="s">
        <v>82</v>
      </c>
      <c r="D32" s="1" t="s">
        <v>88</v>
      </c>
      <c r="E32" s="1">
        <v>3</v>
      </c>
      <c r="F32" s="1" t="s">
        <v>172</v>
      </c>
      <c r="G32" s="1" t="s">
        <v>176</v>
      </c>
      <c r="H32" s="1" t="s">
        <v>106</v>
      </c>
      <c r="I32" s="1">
        <v>3879564</v>
      </c>
      <c r="J32" s="1">
        <v>0.03</v>
      </c>
      <c r="K32" s="10">
        <f t="shared" si="0"/>
        <v>0.09</v>
      </c>
    </row>
    <row r="33" spans="1:11" x14ac:dyDescent="0.25">
      <c r="A33" s="1"/>
      <c r="B33" s="1" t="s">
        <v>89</v>
      </c>
      <c r="C33" s="1" t="s">
        <v>85</v>
      </c>
      <c r="D33" s="1" t="s">
        <v>90</v>
      </c>
      <c r="E33" s="1">
        <v>1</v>
      </c>
      <c r="F33" s="1" t="s">
        <v>174</v>
      </c>
      <c r="G33" s="1" t="s">
        <v>177</v>
      </c>
      <c r="H33" s="1" t="s">
        <v>106</v>
      </c>
      <c r="I33" s="1">
        <v>2917905</v>
      </c>
      <c r="J33" s="1">
        <v>1.03</v>
      </c>
      <c r="K33" s="10">
        <f t="shared" si="0"/>
        <v>1.03</v>
      </c>
    </row>
    <row r="34" spans="1:11" x14ac:dyDescent="0.25">
      <c r="A34" s="1"/>
      <c r="B34" s="1" t="s">
        <v>91</v>
      </c>
      <c r="C34" s="1" t="s">
        <v>85</v>
      </c>
      <c r="D34" s="1" t="s">
        <v>92</v>
      </c>
      <c r="E34" s="1">
        <v>1</v>
      </c>
      <c r="F34" s="1" t="s">
        <v>172</v>
      </c>
      <c r="G34" s="1" t="s">
        <v>178</v>
      </c>
      <c r="H34" s="1" t="s">
        <v>106</v>
      </c>
      <c r="I34" s="1">
        <v>3760355</v>
      </c>
      <c r="J34" s="1">
        <v>0.14000000000000001</v>
      </c>
      <c r="K34" s="10">
        <f t="shared" si="0"/>
        <v>0.14000000000000001</v>
      </c>
    </row>
    <row r="35" spans="1:11" x14ac:dyDescent="0.25">
      <c r="A35" s="2" t="s">
        <v>11</v>
      </c>
      <c r="B35" s="1" t="s">
        <v>93</v>
      </c>
      <c r="C35" s="1" t="s">
        <v>82</v>
      </c>
      <c r="D35" s="1" t="s">
        <v>94</v>
      </c>
      <c r="E35" s="1">
        <v>2</v>
      </c>
      <c r="F35" s="1" t="s">
        <v>123</v>
      </c>
      <c r="G35" s="1" t="s">
        <v>179</v>
      </c>
      <c r="H35" s="1" t="s">
        <v>106</v>
      </c>
      <c r="I35" s="1">
        <v>2310706</v>
      </c>
      <c r="J35" s="1">
        <v>0.05</v>
      </c>
      <c r="K35" s="10">
        <f t="shared" si="0"/>
        <v>0.1</v>
      </c>
    </row>
    <row r="36" spans="1:11" x14ac:dyDescent="0.25">
      <c r="A36" s="1"/>
      <c r="B36" s="1" t="s">
        <v>95</v>
      </c>
      <c r="C36" s="1" t="s">
        <v>85</v>
      </c>
      <c r="D36" s="1" t="s">
        <v>96</v>
      </c>
      <c r="E36" s="1">
        <v>1</v>
      </c>
      <c r="F36" s="1" t="s">
        <v>174</v>
      </c>
      <c r="G36" s="1" t="s">
        <v>180</v>
      </c>
      <c r="H36" s="1" t="s">
        <v>106</v>
      </c>
      <c r="I36" s="1">
        <v>2920022</v>
      </c>
      <c r="J36" s="1">
        <v>0.21</v>
      </c>
      <c r="K36" s="10">
        <f t="shared" si="0"/>
        <v>0.21</v>
      </c>
    </row>
    <row r="37" spans="1:11" x14ac:dyDescent="0.25">
      <c r="A37" s="1"/>
      <c r="B37" s="1" t="s">
        <v>97</v>
      </c>
      <c r="C37" s="1" t="s">
        <v>82</v>
      </c>
      <c r="D37" s="1" t="s">
        <v>98</v>
      </c>
      <c r="E37" s="1">
        <v>1</v>
      </c>
      <c r="F37" s="1" t="s">
        <v>182</v>
      </c>
      <c r="G37" s="1" t="s">
        <v>182</v>
      </c>
      <c r="H37" s="1" t="s">
        <v>124</v>
      </c>
      <c r="I37" s="1" t="s">
        <v>183</v>
      </c>
      <c r="J37" s="1">
        <v>0.23</v>
      </c>
      <c r="K37" s="10">
        <f t="shared" si="0"/>
        <v>0.23</v>
      </c>
    </row>
    <row r="38" spans="1:11" x14ac:dyDescent="0.25">
      <c r="A38" s="1"/>
      <c r="B38" s="1" t="s">
        <v>99</v>
      </c>
      <c r="C38" s="1" t="s">
        <v>85</v>
      </c>
      <c r="D38" s="1" t="s">
        <v>100</v>
      </c>
      <c r="E38" s="1">
        <v>1</v>
      </c>
      <c r="F38" s="1" t="s">
        <v>174</v>
      </c>
      <c r="G38" s="1" t="s">
        <v>181</v>
      </c>
      <c r="H38" s="1" t="s">
        <v>106</v>
      </c>
      <c r="I38" s="1">
        <v>2920021</v>
      </c>
      <c r="J38" s="1">
        <v>0.25</v>
      </c>
      <c r="K38" s="10">
        <f t="shared" si="0"/>
        <v>0.25</v>
      </c>
    </row>
    <row r="39" spans="1:11" x14ac:dyDescent="0.25">
      <c r="A39" s="2" t="s">
        <v>11</v>
      </c>
      <c r="B39" s="1" t="s">
        <v>101</v>
      </c>
      <c r="C39" s="1" t="s">
        <v>102</v>
      </c>
      <c r="D39" s="1" t="s">
        <v>103</v>
      </c>
      <c r="E39" s="1">
        <v>1</v>
      </c>
      <c r="F39" s="1" t="s">
        <v>143</v>
      </c>
      <c r="G39" s="1" t="s">
        <v>101</v>
      </c>
      <c r="H39" s="1" t="s">
        <v>114</v>
      </c>
      <c r="I39" s="1" t="s">
        <v>144</v>
      </c>
      <c r="J39" s="1">
        <v>0.64200000000000002</v>
      </c>
      <c r="K39" s="10">
        <f t="shared" si="0"/>
        <v>0.64200000000000002</v>
      </c>
    </row>
    <row r="40" spans="1:11" x14ac:dyDescent="0.25">
      <c r="A40" s="2" t="s">
        <v>11</v>
      </c>
      <c r="B40" s="1" t="s">
        <v>104</v>
      </c>
      <c r="C40" s="1" t="s">
        <v>57</v>
      </c>
      <c r="D40" s="1" t="s">
        <v>105</v>
      </c>
      <c r="E40" s="1">
        <v>1</v>
      </c>
      <c r="F40" s="1" t="s">
        <v>145</v>
      </c>
      <c r="G40" s="1" t="s">
        <v>147</v>
      </c>
      <c r="H40" s="1" t="s">
        <v>114</v>
      </c>
      <c r="I40" s="1" t="s">
        <v>146</v>
      </c>
      <c r="J40" s="1">
        <v>1.54</v>
      </c>
      <c r="K40" s="10">
        <f t="shared" si="0"/>
        <v>1.54</v>
      </c>
    </row>
    <row r="41" spans="1:11" x14ac:dyDescent="0.25">
      <c r="A41" s="9"/>
      <c r="B41" s="1" t="s">
        <v>184</v>
      </c>
      <c r="C41" s="1" t="s">
        <v>151</v>
      </c>
      <c r="D41" s="1" t="s">
        <v>151</v>
      </c>
      <c r="E41" s="1" t="s">
        <v>151</v>
      </c>
      <c r="F41" s="1" t="s">
        <v>151</v>
      </c>
      <c r="G41" s="1" t="s">
        <v>151</v>
      </c>
      <c r="H41" s="1" t="s">
        <v>106</v>
      </c>
      <c r="I41" s="1" t="s">
        <v>151</v>
      </c>
      <c r="J41" s="1">
        <v>7.5</v>
      </c>
      <c r="K41" s="10">
        <f>J41</f>
        <v>7.5</v>
      </c>
    </row>
    <row r="42" spans="1:11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11"/>
    </row>
    <row r="43" spans="1:11" x14ac:dyDescent="0.25">
      <c r="B43" t="s">
        <v>148</v>
      </c>
      <c r="C43" t="s">
        <v>149</v>
      </c>
      <c r="E43">
        <v>5</v>
      </c>
      <c r="F43" t="s">
        <v>150</v>
      </c>
      <c r="G43" t="s">
        <v>151</v>
      </c>
      <c r="H43" t="s">
        <v>151</v>
      </c>
      <c r="I43" t="s">
        <v>151</v>
      </c>
      <c r="J43" s="1">
        <v>69.989999999999995</v>
      </c>
      <c r="K43" s="10">
        <f>J43</f>
        <v>69.989999999999995</v>
      </c>
    </row>
    <row r="44" spans="1:11" x14ac:dyDescent="0.25">
      <c r="B44" t="s">
        <v>152</v>
      </c>
      <c r="C44" t="s">
        <v>153</v>
      </c>
      <c r="E44">
        <v>1</v>
      </c>
      <c r="F44" t="s">
        <v>186</v>
      </c>
      <c r="G44" t="s">
        <v>151</v>
      </c>
      <c r="H44" t="s">
        <v>151</v>
      </c>
      <c r="I44" t="s">
        <v>151</v>
      </c>
      <c r="J44" s="1">
        <v>2.5</v>
      </c>
      <c r="K44" s="10">
        <f>J44</f>
        <v>2.5</v>
      </c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8" t="s">
        <v>185</v>
      </c>
      <c r="K45" s="10">
        <f>SUM(K2:K44)</f>
        <v>171.17399999999998</v>
      </c>
    </row>
  </sheetData>
  <hyperlinks>
    <hyperlink ref="F4" r:id="rId1" display="https://www.mouser.be/manufacturer/potter-brumfield/" xr:uid="{A9F5E07C-36B3-4EBC-A961-30532B3E5C84}"/>
    <hyperlink ref="G4" r:id="rId2" display="https://www.mouser.be/ProductDetail/TE-Connectivity-PB/FSM103?qs=g%252BEszo6zu8PAZ2k62rl5aA%3D%3D" xr:uid="{0F56B740-EA6E-4305-B52C-EDDE80BB09E6}"/>
    <hyperlink ref="F13" r:id="rId3" display="https://www.mouser.be/manufacturer/espressif/" xr:uid="{50AAB851-256F-40D0-A710-56DC453A981D}"/>
    <hyperlink ref="F14" r:id="rId4" display="https://www.mouser.be/manufacturer/kingbright/" xr:uid="{762CA83A-7446-47F6-8539-A7C31475F252}"/>
    <hyperlink ref="F15" r:id="rId5" display="https://www.mouser.be/manufacturer/vishaysemiconductors/" xr:uid="{37FCCAC6-9944-4297-AB6D-135933E55402}"/>
    <hyperlink ref="G15" r:id="rId6" display="https://www.mouser.be/ProductDetail/Vishay-Semiconductors/TSAL6400?qs=oSAwVt7aKTHCOCv1ythi7g%3D%3D" xr:uid="{8CE46049-D016-45A2-86F5-96127CF182AB}"/>
    <hyperlink ref="F18" r:id="rId7" display="https://sinuss.be/collections/vendors?q=multicomp+pro" xr:uid="{5CF4464F-5EDB-45B2-8FC3-945490CB71EA}"/>
    <hyperlink ref="F19" r:id="rId8" display="https://sinuss.be/collections/vendors?q=multicomp+pro" xr:uid="{5AEA50A9-5B34-4788-8981-13AF8C4E6A2F}"/>
    <hyperlink ref="F20" r:id="rId9" display="https://www.mouser.be/manufacturer/microchip/" xr:uid="{93780527-25F5-4FCB-8FB1-F88604B4EFB6}"/>
    <hyperlink ref="F21" r:id="rId10" display="https://www.mouser.be/manufacturer/maxim-integrated/" xr:uid="{197CC9AA-55B8-40D3-8AD4-49E2ADFE78FA}"/>
    <hyperlink ref="F22" r:id="rId11" display="https://www.mouser.be/manufacturer/stmicroelectronics/" xr:uid="{4C3AD1CB-1871-4FE4-A307-1424CBD038BA}"/>
    <hyperlink ref="F23" r:id="rId12" display="https://www.mouser.be/manufacturer/vishaysemiconductors/" xr:uid="{A50063DB-B793-430A-982B-9D212FD61572}"/>
    <hyperlink ref="F24" r:id="rId13" display="https://www.mouser.be/manufacturer/maxim-integrated/" xr:uid="{FC429C65-56AB-4F3C-8F21-6D276D879777}"/>
    <hyperlink ref="F25" r:id="rId14" display="https://sinuss.be/collections/vendors?q=multicomp+pro" xr:uid="{1D3BB8B3-A597-4EAD-A5C7-45AC21C58A24}"/>
    <hyperlink ref="F26" r:id="rId15" display="https://www.mouser.be/manufacturer/vishaysemiconductors/" xr:uid="{BC6FF363-27EE-4585-9137-86825CF40584}"/>
    <hyperlink ref="F27" r:id="rId16" display="https://www.mouser.be/manufacturer/nexperia/" xr:uid="{F13ADBF8-7309-47BF-927D-2AFB48694FDE}"/>
    <hyperlink ref="F28" r:id="rId17" display="https://www.mouser.be/manufacturer/stmicroelectronics/" xr:uid="{CB5BB252-DFF2-41D3-9D35-1E106E55DACB}"/>
    <hyperlink ref="F29" r:id="rId18" display="https://www.mouser.be/manufacturer/diotec-semiconductor/" xr:uid="{84F1823C-E355-47B9-976F-E6F44F9F6AFE}"/>
    <hyperlink ref="F39" r:id="rId19" display="https://www.mouser.be/manufacturer/cui-devices/" xr:uid="{C881CBE2-6C12-4608-B52F-FC93989C6738}"/>
    <hyperlink ref="F40" r:id="rId20" display="https://www.mouser.be/manufacturer/harwin/" xr:uid="{CBBC9D1A-7335-4438-A7B0-35B363DD52C1}"/>
    <hyperlink ref="F16" r:id="rId21" display="https://sinuss.be/collections/vendors?q=multicomp+pro" xr:uid="{D611F597-BBA3-4584-A77F-D4CD71D1C183}"/>
    <hyperlink ref="F5" r:id="rId22" display="https://www.mouser.be/manufacturer/vishay-dale/" xr:uid="{F14C24BC-4C84-4644-8598-97815C3C588B}"/>
    <hyperlink ref="F6" r:id="rId23" display="https://www.mouser.be/manufacturer/vishay-dale/" xr:uid="{A054FB62-83A5-47D9-BEE1-9975F33537B1}"/>
    <hyperlink ref="F7" r:id="rId24" display="https://www.mouser.be/manufacturer/vishay-dale/" xr:uid="{24E78F8F-294C-4F02-AFBE-BA5277266AB9}"/>
    <hyperlink ref="F8" r:id="rId25" display="https://www.mouser.be/manufacturer/vishay-dale/" xr:uid="{D7E5913D-ECA8-4AB9-8767-16BEA0518E88}"/>
    <hyperlink ref="F9" r:id="rId26" display="https://www.mouser.be/manufacturer/beyschlag/" xr:uid="{0D288F0B-0A00-4B39-934F-E02A909C002F}"/>
    <hyperlink ref="F10" r:id="rId27" display="https://www.mouser.be/manufacturer/beyschlag/" xr:uid="{35441A35-D939-4C43-A5FE-E20C9CA5B527}"/>
    <hyperlink ref="F11" r:id="rId28" display="https://www.mouser.be/manufacturer/vishay-dale/" xr:uid="{A029FDFC-3637-4A68-8AA0-341199E33D02}"/>
    <hyperlink ref="F12" r:id="rId29" display="https://www.mouser.be/manufacturer/vishay-dale/" xr:uid="{26C867EA-013F-49A1-8830-6201EDC40FBB}"/>
    <hyperlink ref="F30" r:id="rId30" display="https://sinuss.be/collections/vendors?q=walsin" xr:uid="{B3FBE0CB-C930-41CB-9A72-AEC6DDDF202B}"/>
    <hyperlink ref="F31" r:id="rId31" display="https://sinuss.be/collections/vendors?q=panasonic" xr:uid="{2175ADEE-4A9A-4287-B516-21F3E7EAD9D7}"/>
    <hyperlink ref="F32" r:id="rId32" display="https://sinuss.be/collections/vendors?q=walsin" xr:uid="{B697EB6F-3535-4A10-B92E-7A6258C46C44}"/>
    <hyperlink ref="F33" r:id="rId33" display="https://sinuss.be/collections/vendors?q=panasonic" xr:uid="{6497CA46-9C7D-40B5-966B-6C54F303812B}"/>
    <hyperlink ref="F34" r:id="rId34" display="https://sinuss.be/collections/vendors?q=walsin" xr:uid="{910CCF0E-1C9C-459E-B9AC-14D1EA1CE425}"/>
    <hyperlink ref="F35" r:id="rId35" display="https://sinuss.be/collections/vendors?q=multicomp+pro" xr:uid="{72D4FC9F-5115-4168-8F97-86BE54948F47}"/>
    <hyperlink ref="F36" r:id="rId36" display="https://sinuss.be/collections/vendors?q=panasonic" xr:uid="{5CBE497C-7A9B-4C23-AEF2-FF61F26C85B1}"/>
    <hyperlink ref="F38" r:id="rId37" display="https://sinuss.be/collections/vendors?q=panasonic" xr:uid="{F8A5DFFF-A43F-4E6F-9FBA-9EC37748F1F5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PCB_Project</vt:lpstr>
      <vt:lpstr>PCB_Project!Print_Titles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Jaworski</dc:creator>
  <cp:lastModifiedBy>Oliwier Jaworski</cp:lastModifiedBy>
  <dcterms:created xsi:type="dcterms:W3CDTF">2024-05-27T07:21:14Z</dcterms:created>
  <dcterms:modified xsi:type="dcterms:W3CDTF">2024-06-10T07:31:40Z</dcterms:modified>
</cp:coreProperties>
</file>