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ffline/"/>
    </mc:Choice>
  </mc:AlternateContent>
  <xr:revisionPtr revIDLastSave="1362" documentId="11_F25DC773A252ABDACC104837291955FA5ADE58EC" xr6:coauthVersionLast="47" xr6:coauthVersionMax="47" xr10:uidLastSave="{CE4E4D02-523A-469E-A14E-A522A0FE4144}"/>
  <bookViews>
    <workbookView xWindow="43080" yWindow="2310" windowWidth="28800" windowHeight="15460" firstSheet="4" activeTab="5" xr2:uid="{00000000-000D-0000-FFFF-FFFF00000000}"/>
  </bookViews>
  <sheets>
    <sheet name="Globals PS1" sheetId="5" r:id="rId1"/>
    <sheet name="Globals PS2" sheetId="6" r:id="rId2"/>
    <sheet name="Globals PS3" sheetId="7" r:id="rId3"/>
    <sheet name="Global Mode- and Type-Wise" sheetId="2" r:id="rId4"/>
    <sheet name="Globals All Problems Seqa" sheetId="8" r:id="rId5"/>
    <sheet name="Problem-Wise Min Bound Seqa" sheetId="9" r:id="rId6"/>
    <sheet name="Problem-Wise Standard Seqa" sheetId="10" r:id="rId7"/>
    <sheet name="Problem-Wise Yield Seqa" sheetId="11" r:id="rId8"/>
    <sheet name="PS1 Min Bound Seqa" sheetId="12" r:id="rId9"/>
    <sheet name="PS2 Min Bound Seqa" sheetId="13" r:id="rId10"/>
    <sheet name="PS3 Min Bound Seqa" sheetId="14" r:id="rId11"/>
    <sheet name="Sheet5" sheetId="16" r:id="rId12"/>
    <sheet name="Sheet6" sheetId="17" r:id="rId13"/>
    <sheet name="Sheet7" sheetId="18" r:id="rId14"/>
    <sheet name="Sheet8" sheetId="19" r:id="rId15"/>
    <sheet name="Sheet9" sheetId="20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4" l="1" a="1"/>
  <c r="A1" i="14" s="1"/>
  <c r="A1" i="13" a="1"/>
  <c r="A1" i="13" s="1"/>
  <c r="B4" i="5"/>
  <c r="EN95" i="11"/>
  <c r="EM95" i="11"/>
  <c r="EL95" i="11"/>
  <c r="EK95" i="11"/>
  <c r="EJ95" i="11"/>
  <c r="EI95" i="11"/>
  <c r="EH95" i="11"/>
  <c r="EG95" i="11"/>
  <c r="EF95" i="11"/>
  <c r="EE95" i="11"/>
  <c r="ED95" i="11"/>
  <c r="EC95" i="11"/>
  <c r="EB95" i="11"/>
  <c r="EA95" i="11"/>
  <c r="DZ95" i="11"/>
  <c r="DY95" i="11"/>
  <c r="DX95" i="11"/>
  <c r="DW95" i="11"/>
  <c r="DV95" i="11"/>
  <c r="DU95" i="11"/>
  <c r="DT95" i="11"/>
  <c r="DS95" i="11"/>
  <c r="DR95" i="11"/>
  <c r="DQ95" i="11"/>
  <c r="DP95" i="11"/>
  <c r="DO95" i="11"/>
  <c r="DN95" i="11"/>
  <c r="DM95" i="11"/>
  <c r="DL95" i="11"/>
  <c r="DK95" i="11"/>
  <c r="DJ95" i="11"/>
  <c r="DI95" i="11"/>
  <c r="DH95" i="11"/>
  <c r="DG95" i="11"/>
  <c r="DF95" i="11"/>
  <c r="DE95" i="11"/>
  <c r="DD95" i="11"/>
  <c r="DC95" i="11"/>
  <c r="DB95" i="11"/>
  <c r="DA95" i="11"/>
  <c r="CZ95" i="11"/>
  <c r="CY95" i="11"/>
  <c r="CX95" i="11"/>
  <c r="CW95" i="11"/>
  <c r="CV95" i="11"/>
  <c r="CU95" i="11"/>
  <c r="CT95" i="11"/>
  <c r="CS95" i="11"/>
  <c r="CR95" i="11"/>
  <c r="CQ95" i="11"/>
  <c r="CP95" i="11"/>
  <c r="CO95" i="11"/>
  <c r="CN95" i="11"/>
  <c r="CM95" i="11"/>
  <c r="CL95" i="11"/>
  <c r="CK95" i="11"/>
  <c r="CJ95" i="11"/>
  <c r="CI95" i="11"/>
  <c r="CH95" i="11"/>
  <c r="CG95" i="11"/>
  <c r="CF95" i="11"/>
  <c r="CE95" i="11"/>
  <c r="CD95" i="11"/>
  <c r="CC95" i="11"/>
  <c r="CB95" i="11"/>
  <c r="CA95" i="11"/>
  <c r="BZ95" i="11"/>
  <c r="BY95" i="11"/>
  <c r="BX95" i="11"/>
  <c r="BW95" i="11"/>
  <c r="BV95" i="11"/>
  <c r="BU95" i="11"/>
  <c r="BT95" i="11"/>
  <c r="BS95" i="11"/>
  <c r="BR95" i="11"/>
  <c r="BQ95" i="11"/>
  <c r="BP95" i="11"/>
  <c r="BO95" i="11"/>
  <c r="BN95" i="11"/>
  <c r="BM95" i="11"/>
  <c r="BL95" i="11"/>
  <c r="BK95" i="11"/>
  <c r="BJ95" i="11"/>
  <c r="BI95" i="11"/>
  <c r="BH95" i="11"/>
  <c r="BG95" i="11"/>
  <c r="BF95" i="11"/>
  <c r="BE95" i="11"/>
  <c r="BD95" i="11"/>
  <c r="BC95" i="11"/>
  <c r="BB95" i="11"/>
  <c r="BA95" i="11"/>
  <c r="AZ95" i="11"/>
  <c r="AY95" i="11"/>
  <c r="AX95" i="11"/>
  <c r="AW95" i="11"/>
  <c r="AV95" i="11"/>
  <c r="AU95" i="11"/>
  <c r="AT95" i="11"/>
  <c r="AS95" i="11"/>
  <c r="AR95" i="11"/>
  <c r="AQ95" i="11"/>
  <c r="AP95" i="11"/>
  <c r="AO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EN94" i="11"/>
  <c r="EM94" i="11"/>
  <c r="EL94" i="11"/>
  <c r="EK94" i="11"/>
  <c r="EJ94" i="11"/>
  <c r="EI94" i="11"/>
  <c r="EH94" i="11"/>
  <c r="EG94" i="11"/>
  <c r="EF94" i="11"/>
  <c r="EE94" i="11"/>
  <c r="ED94" i="11"/>
  <c r="EC94" i="11"/>
  <c r="EB94" i="11"/>
  <c r="EA94" i="11"/>
  <c r="DZ94" i="11"/>
  <c r="DY94" i="11"/>
  <c r="DX94" i="11"/>
  <c r="DW94" i="11"/>
  <c r="DV94" i="11"/>
  <c r="DU94" i="11"/>
  <c r="DT94" i="11"/>
  <c r="DS94" i="11"/>
  <c r="DR94" i="11"/>
  <c r="DQ94" i="11"/>
  <c r="DP94" i="11"/>
  <c r="DO94" i="11"/>
  <c r="DN94" i="11"/>
  <c r="DM94" i="11"/>
  <c r="DL94" i="11"/>
  <c r="DK94" i="11"/>
  <c r="DJ94" i="11"/>
  <c r="DI94" i="11"/>
  <c r="DH94" i="11"/>
  <c r="DG94" i="11"/>
  <c r="DF94" i="11"/>
  <c r="DE94" i="11"/>
  <c r="DD94" i="11"/>
  <c r="DC94" i="11"/>
  <c r="DB94" i="11"/>
  <c r="DA94" i="11"/>
  <c r="CZ94" i="11"/>
  <c r="CY94" i="11"/>
  <c r="CX94" i="11"/>
  <c r="CW94" i="11"/>
  <c r="CV94" i="11"/>
  <c r="CU94" i="11"/>
  <c r="CT94" i="11"/>
  <c r="CS94" i="11"/>
  <c r="CR94" i="11"/>
  <c r="CQ94" i="11"/>
  <c r="CP94" i="11"/>
  <c r="CO94" i="11"/>
  <c r="CN94" i="11"/>
  <c r="CM94" i="11"/>
  <c r="CL94" i="11"/>
  <c r="CK94" i="11"/>
  <c r="CJ94" i="11"/>
  <c r="CI94" i="11"/>
  <c r="CH94" i="11"/>
  <c r="CG94" i="11"/>
  <c r="CF94" i="11"/>
  <c r="CE94" i="11"/>
  <c r="CD94" i="11"/>
  <c r="CC94" i="11"/>
  <c r="CB94" i="11"/>
  <c r="CA94" i="11"/>
  <c r="BZ94" i="11"/>
  <c r="BY94" i="11"/>
  <c r="BX94" i="11"/>
  <c r="BW94" i="11"/>
  <c r="BV94" i="11"/>
  <c r="BU94" i="11"/>
  <c r="BT94" i="11"/>
  <c r="BS94" i="11"/>
  <c r="BR94" i="11"/>
  <c r="BQ94" i="11"/>
  <c r="BP94" i="11"/>
  <c r="BO94" i="11"/>
  <c r="BN94" i="11"/>
  <c r="BM94" i="11"/>
  <c r="BL94" i="11"/>
  <c r="BK94" i="11"/>
  <c r="BJ94" i="11"/>
  <c r="BI94" i="11"/>
  <c r="BH94" i="11"/>
  <c r="BG94" i="11"/>
  <c r="BF94" i="11"/>
  <c r="BE94" i="11"/>
  <c r="BD94" i="11"/>
  <c r="BC94" i="11"/>
  <c r="BB94" i="11"/>
  <c r="BA94" i="11"/>
  <c r="AZ94" i="11"/>
  <c r="AY94" i="11"/>
  <c r="AX94" i="11"/>
  <c r="AW94" i="11"/>
  <c r="AV94" i="11"/>
  <c r="AU94" i="11"/>
  <c r="AT94" i="11"/>
  <c r="AS94" i="11"/>
  <c r="AR94" i="11"/>
  <c r="AQ94" i="11"/>
  <c r="AP94" i="11"/>
  <c r="AO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EN86" i="11"/>
  <c r="EM86" i="11"/>
  <c r="EL86" i="11"/>
  <c r="EK86" i="11"/>
  <c r="EJ86" i="11"/>
  <c r="EI86" i="11"/>
  <c r="EH86" i="11"/>
  <c r="EG86" i="11"/>
  <c r="EF86" i="11"/>
  <c r="EE86" i="11"/>
  <c r="ED86" i="11"/>
  <c r="EC86" i="11"/>
  <c r="EB86" i="11"/>
  <c r="EA86" i="11"/>
  <c r="DZ86" i="11"/>
  <c r="DY86" i="11"/>
  <c r="DX86" i="11"/>
  <c r="DW86" i="11"/>
  <c r="DV86" i="11"/>
  <c r="DU86" i="11"/>
  <c r="DT86" i="11"/>
  <c r="DS86" i="11"/>
  <c r="DR86" i="11"/>
  <c r="DQ86" i="11"/>
  <c r="DP86" i="11"/>
  <c r="DO86" i="11"/>
  <c r="DN86" i="11"/>
  <c r="DM86" i="11"/>
  <c r="DL86" i="11"/>
  <c r="DK86" i="11"/>
  <c r="DJ86" i="11"/>
  <c r="DI86" i="11"/>
  <c r="DH86" i="11"/>
  <c r="DG86" i="11"/>
  <c r="DF86" i="11"/>
  <c r="DE86" i="11"/>
  <c r="DD86" i="11"/>
  <c r="DC86" i="11"/>
  <c r="DB86" i="11"/>
  <c r="DA86" i="11"/>
  <c r="CZ86" i="11"/>
  <c r="CY86" i="11"/>
  <c r="CX86" i="11"/>
  <c r="CW86" i="11"/>
  <c r="CV86" i="11"/>
  <c r="CU86" i="11"/>
  <c r="CT86" i="11"/>
  <c r="CS86" i="11"/>
  <c r="CR86" i="11"/>
  <c r="CQ86" i="11"/>
  <c r="CP86" i="11"/>
  <c r="CO86" i="11"/>
  <c r="CN86" i="11"/>
  <c r="CM86" i="11"/>
  <c r="CL86" i="11"/>
  <c r="CK86" i="11"/>
  <c r="CJ86" i="11"/>
  <c r="CI86" i="11"/>
  <c r="CH86" i="11"/>
  <c r="CG86" i="11"/>
  <c r="CF86" i="11"/>
  <c r="CE86" i="11"/>
  <c r="CD86" i="11"/>
  <c r="CC86" i="11"/>
  <c r="CB86" i="11"/>
  <c r="CA86" i="11"/>
  <c r="BZ86" i="11"/>
  <c r="BY86" i="11"/>
  <c r="BX86" i="11"/>
  <c r="BW86" i="11"/>
  <c r="BV86" i="11"/>
  <c r="BU86" i="11"/>
  <c r="BT86" i="11"/>
  <c r="BS86" i="11"/>
  <c r="BR86" i="11"/>
  <c r="BQ86" i="11"/>
  <c r="BP86" i="11"/>
  <c r="BO86" i="11"/>
  <c r="BN86" i="11"/>
  <c r="BM86" i="11"/>
  <c r="BL86" i="11"/>
  <c r="BK86" i="11"/>
  <c r="BJ86" i="11"/>
  <c r="BI86" i="11"/>
  <c r="BH86" i="11"/>
  <c r="BG86" i="11"/>
  <c r="BF86" i="11"/>
  <c r="BE86" i="11"/>
  <c r="BD86" i="11"/>
  <c r="BC86" i="11"/>
  <c r="BB86" i="11"/>
  <c r="BA86" i="11"/>
  <c r="AZ86" i="11"/>
  <c r="AY86" i="11"/>
  <c r="AX86" i="11"/>
  <c r="AW86" i="11"/>
  <c r="AV86" i="11"/>
  <c r="AU86" i="11"/>
  <c r="AT86" i="11"/>
  <c r="AS86" i="1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EN85" i="11"/>
  <c r="EM85" i="11"/>
  <c r="EL85" i="11"/>
  <c r="EK85" i="11"/>
  <c r="EJ85" i="11"/>
  <c r="EI85" i="11"/>
  <c r="EH85" i="11"/>
  <c r="EG85" i="11"/>
  <c r="EF85" i="11"/>
  <c r="EE85" i="11"/>
  <c r="ED85" i="11"/>
  <c r="EC85" i="11"/>
  <c r="EB85" i="11"/>
  <c r="EA85" i="11"/>
  <c r="DZ85" i="11"/>
  <c r="DY85" i="11"/>
  <c r="DX85" i="11"/>
  <c r="DW85" i="11"/>
  <c r="DV85" i="11"/>
  <c r="DU85" i="11"/>
  <c r="DT85" i="11"/>
  <c r="DS85" i="11"/>
  <c r="DR85" i="11"/>
  <c r="DQ85" i="11"/>
  <c r="DP85" i="11"/>
  <c r="DO85" i="11"/>
  <c r="DN85" i="11"/>
  <c r="DM85" i="11"/>
  <c r="DL85" i="11"/>
  <c r="DK85" i="11"/>
  <c r="DJ85" i="11"/>
  <c r="DI85" i="11"/>
  <c r="DH85" i="11"/>
  <c r="DG85" i="11"/>
  <c r="DF85" i="11"/>
  <c r="DE85" i="11"/>
  <c r="DD85" i="11"/>
  <c r="DC85" i="11"/>
  <c r="DB85" i="11"/>
  <c r="DA85" i="11"/>
  <c r="CZ85" i="11"/>
  <c r="CY85" i="11"/>
  <c r="CX85" i="11"/>
  <c r="CW85" i="11"/>
  <c r="CV85" i="11"/>
  <c r="CU85" i="11"/>
  <c r="CT85" i="11"/>
  <c r="CS85" i="11"/>
  <c r="CR85" i="11"/>
  <c r="CQ85" i="11"/>
  <c r="CP85" i="11"/>
  <c r="CO85" i="11"/>
  <c r="CN85" i="11"/>
  <c r="CM85" i="11"/>
  <c r="CL85" i="11"/>
  <c r="CK85" i="11"/>
  <c r="CJ85" i="11"/>
  <c r="CI85" i="11"/>
  <c r="CH85" i="11"/>
  <c r="CG85" i="11"/>
  <c r="CF85" i="11"/>
  <c r="CE85" i="11"/>
  <c r="CD85" i="11"/>
  <c r="CC85" i="11"/>
  <c r="CB85" i="11"/>
  <c r="CA85" i="11"/>
  <c r="BZ85" i="11"/>
  <c r="BY85" i="11"/>
  <c r="BX85" i="11"/>
  <c r="BW85" i="11"/>
  <c r="BV85" i="11"/>
  <c r="BU85" i="11"/>
  <c r="BT85" i="11"/>
  <c r="BS85" i="11"/>
  <c r="BR85" i="11"/>
  <c r="BQ85" i="11"/>
  <c r="BP85" i="11"/>
  <c r="BO85" i="11"/>
  <c r="BN85" i="11"/>
  <c r="BM85" i="11"/>
  <c r="BL85" i="11"/>
  <c r="BK85" i="11"/>
  <c r="BJ85" i="11"/>
  <c r="BI85" i="11"/>
  <c r="BH85" i="11"/>
  <c r="BG85" i="11"/>
  <c r="BF85" i="11"/>
  <c r="BE85" i="11"/>
  <c r="BD85" i="11"/>
  <c r="BC85" i="11"/>
  <c r="BB85" i="11"/>
  <c r="BA85" i="11"/>
  <c r="AZ85" i="11"/>
  <c r="AY85" i="11"/>
  <c r="AX85" i="11"/>
  <c r="AW85" i="11"/>
  <c r="AV85" i="11"/>
  <c r="AU85" i="11"/>
  <c r="AT85" i="11"/>
  <c r="AS85" i="11"/>
  <c r="AR85" i="11"/>
  <c r="AQ85" i="11"/>
  <c r="AP85" i="11"/>
  <c r="AO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EN77" i="11"/>
  <c r="EM77" i="11"/>
  <c r="EL77" i="11"/>
  <c r="EK77" i="11"/>
  <c r="EJ77" i="11"/>
  <c r="EI77" i="11"/>
  <c r="EH77" i="11"/>
  <c r="EG77" i="11"/>
  <c r="EF77" i="11"/>
  <c r="EE77" i="11"/>
  <c r="ED77" i="11"/>
  <c r="EC77" i="11"/>
  <c r="EB77" i="11"/>
  <c r="EA77" i="11"/>
  <c r="DZ77" i="11"/>
  <c r="DY77" i="11"/>
  <c r="DX77" i="11"/>
  <c r="DW77" i="11"/>
  <c r="DV77" i="11"/>
  <c r="DU77" i="11"/>
  <c r="DT77" i="11"/>
  <c r="DS77" i="11"/>
  <c r="DR77" i="11"/>
  <c r="DQ77" i="11"/>
  <c r="DP77" i="11"/>
  <c r="DO77" i="11"/>
  <c r="DN77" i="11"/>
  <c r="DM77" i="11"/>
  <c r="DL77" i="11"/>
  <c r="DK77" i="11"/>
  <c r="DJ77" i="11"/>
  <c r="DI77" i="11"/>
  <c r="DH77" i="11"/>
  <c r="DG77" i="11"/>
  <c r="DF77" i="11"/>
  <c r="DE77" i="11"/>
  <c r="DD77" i="11"/>
  <c r="DC77" i="11"/>
  <c r="DB77" i="11"/>
  <c r="DA77" i="11"/>
  <c r="CZ77" i="11"/>
  <c r="CY77" i="11"/>
  <c r="CX77" i="11"/>
  <c r="CW77" i="11"/>
  <c r="CV77" i="11"/>
  <c r="CU77" i="11"/>
  <c r="CT77" i="11"/>
  <c r="CS77" i="11"/>
  <c r="CR77" i="11"/>
  <c r="CQ77" i="11"/>
  <c r="CP77" i="11"/>
  <c r="CO77" i="11"/>
  <c r="CN77" i="11"/>
  <c r="CM77" i="11"/>
  <c r="CL77" i="11"/>
  <c r="CK77" i="11"/>
  <c r="CJ77" i="11"/>
  <c r="CI77" i="11"/>
  <c r="CH77" i="11"/>
  <c r="CG77" i="11"/>
  <c r="CF77" i="11"/>
  <c r="CE77" i="11"/>
  <c r="CD77" i="11"/>
  <c r="CC77" i="11"/>
  <c r="CB77" i="11"/>
  <c r="CA77" i="11"/>
  <c r="BZ77" i="11"/>
  <c r="BY77" i="11"/>
  <c r="BX77" i="11"/>
  <c r="BW77" i="11"/>
  <c r="BV77" i="11"/>
  <c r="BU77" i="11"/>
  <c r="BT77" i="11"/>
  <c r="BS77" i="11"/>
  <c r="BR77" i="11"/>
  <c r="BQ77" i="11"/>
  <c r="BP77" i="11"/>
  <c r="BO77" i="11"/>
  <c r="BN77" i="11"/>
  <c r="BM77" i="11"/>
  <c r="BL77" i="11"/>
  <c r="BK77" i="11"/>
  <c r="BJ77" i="11"/>
  <c r="BI77" i="11"/>
  <c r="BH77" i="11"/>
  <c r="BG77" i="11"/>
  <c r="BF77" i="11"/>
  <c r="BE77" i="11"/>
  <c r="BD77" i="11"/>
  <c r="BC77" i="11"/>
  <c r="BB77" i="11"/>
  <c r="BA77" i="11"/>
  <c r="AZ77" i="11"/>
  <c r="AY77" i="11"/>
  <c r="AX77" i="11"/>
  <c r="AW77" i="11"/>
  <c r="AV77" i="11"/>
  <c r="AU77" i="11"/>
  <c r="AT77" i="11"/>
  <c r="AS77" i="11"/>
  <c r="AR77" i="11"/>
  <c r="AQ77" i="11"/>
  <c r="AP77" i="11"/>
  <c r="AO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EN76" i="11"/>
  <c r="EM76" i="11"/>
  <c r="EL76" i="11"/>
  <c r="EK76" i="11"/>
  <c r="EJ76" i="11"/>
  <c r="EI76" i="11"/>
  <c r="EH76" i="11"/>
  <c r="EG76" i="11"/>
  <c r="EF76" i="11"/>
  <c r="EE76" i="11"/>
  <c r="ED76" i="11"/>
  <c r="EC76" i="11"/>
  <c r="EB76" i="11"/>
  <c r="EA76" i="11"/>
  <c r="DZ76" i="11"/>
  <c r="DY76" i="11"/>
  <c r="DX76" i="11"/>
  <c r="DW76" i="11"/>
  <c r="DV76" i="11"/>
  <c r="DU76" i="11"/>
  <c r="DT76" i="11"/>
  <c r="DS76" i="11"/>
  <c r="DR76" i="11"/>
  <c r="DQ76" i="11"/>
  <c r="DP76" i="11"/>
  <c r="DO76" i="11"/>
  <c r="DN76" i="11"/>
  <c r="DM76" i="11"/>
  <c r="DL76" i="11"/>
  <c r="DK76" i="11"/>
  <c r="DJ76" i="11"/>
  <c r="DI76" i="11"/>
  <c r="DH76" i="11"/>
  <c r="DG76" i="11"/>
  <c r="DF76" i="11"/>
  <c r="DE76" i="11"/>
  <c r="DD76" i="11"/>
  <c r="DC76" i="11"/>
  <c r="DB76" i="11"/>
  <c r="DA76" i="11"/>
  <c r="CZ76" i="11"/>
  <c r="CY76" i="11"/>
  <c r="CX76" i="11"/>
  <c r="CW76" i="11"/>
  <c r="CV76" i="11"/>
  <c r="CU76" i="11"/>
  <c r="CT76" i="11"/>
  <c r="CS76" i="11"/>
  <c r="CR76" i="11"/>
  <c r="CQ76" i="11"/>
  <c r="CP76" i="11"/>
  <c r="CO76" i="11"/>
  <c r="CN76" i="11"/>
  <c r="CM76" i="11"/>
  <c r="CL76" i="11"/>
  <c r="CK76" i="11"/>
  <c r="CJ76" i="11"/>
  <c r="CI76" i="11"/>
  <c r="CH76" i="11"/>
  <c r="CG76" i="11"/>
  <c r="CF76" i="11"/>
  <c r="CE76" i="11"/>
  <c r="CD76" i="11"/>
  <c r="CC76" i="11"/>
  <c r="CB76" i="11"/>
  <c r="CA76" i="11"/>
  <c r="BZ76" i="11"/>
  <c r="BY76" i="11"/>
  <c r="BX76" i="11"/>
  <c r="BW76" i="11"/>
  <c r="BV76" i="11"/>
  <c r="BU76" i="11"/>
  <c r="BT76" i="11"/>
  <c r="BS76" i="11"/>
  <c r="BR76" i="11"/>
  <c r="BQ76" i="11"/>
  <c r="BP76" i="11"/>
  <c r="BO76" i="11"/>
  <c r="BN76" i="11"/>
  <c r="BM76" i="11"/>
  <c r="BL76" i="11"/>
  <c r="BK76" i="11"/>
  <c r="BJ76" i="11"/>
  <c r="BI76" i="11"/>
  <c r="BH76" i="11"/>
  <c r="BG76" i="11"/>
  <c r="BF76" i="11"/>
  <c r="BE76" i="11"/>
  <c r="BD76" i="11"/>
  <c r="BC76" i="11"/>
  <c r="BB76" i="11"/>
  <c r="BA76" i="11"/>
  <c r="AZ76" i="11"/>
  <c r="AY76" i="11"/>
  <c r="AX76" i="11"/>
  <c r="AW76" i="11"/>
  <c r="AV76" i="11"/>
  <c r="AU76" i="11"/>
  <c r="AT76" i="11"/>
  <c r="AS76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EN63" i="11"/>
  <c r="EM63" i="11"/>
  <c r="EL63" i="11"/>
  <c r="EK63" i="11"/>
  <c r="EJ63" i="11"/>
  <c r="EI63" i="11"/>
  <c r="EH63" i="11"/>
  <c r="EG63" i="11"/>
  <c r="EF63" i="11"/>
  <c r="EE63" i="11"/>
  <c r="ED63" i="11"/>
  <c r="EC63" i="11"/>
  <c r="EB63" i="11"/>
  <c r="EA63" i="11"/>
  <c r="DZ63" i="11"/>
  <c r="DY63" i="11"/>
  <c r="DX63" i="11"/>
  <c r="DW63" i="11"/>
  <c r="DV63" i="11"/>
  <c r="DU63" i="11"/>
  <c r="DT63" i="11"/>
  <c r="DS63" i="11"/>
  <c r="DR63" i="11"/>
  <c r="DQ63" i="11"/>
  <c r="DP63" i="11"/>
  <c r="DO63" i="11"/>
  <c r="DN63" i="11"/>
  <c r="DM63" i="11"/>
  <c r="DL63" i="11"/>
  <c r="DK63" i="11"/>
  <c r="DJ63" i="11"/>
  <c r="DI63" i="11"/>
  <c r="DH63" i="11"/>
  <c r="DG63" i="11"/>
  <c r="DF63" i="11"/>
  <c r="DE63" i="11"/>
  <c r="DD63" i="11"/>
  <c r="DC63" i="11"/>
  <c r="DB63" i="11"/>
  <c r="DA63" i="11"/>
  <c r="CZ63" i="11"/>
  <c r="CY63" i="11"/>
  <c r="CX63" i="11"/>
  <c r="CW63" i="11"/>
  <c r="CV63" i="11"/>
  <c r="CU63" i="11"/>
  <c r="CT63" i="11"/>
  <c r="CS63" i="11"/>
  <c r="CR63" i="11"/>
  <c r="CQ63" i="11"/>
  <c r="CP63" i="11"/>
  <c r="CO63" i="11"/>
  <c r="CN63" i="11"/>
  <c r="CM63" i="11"/>
  <c r="CL63" i="11"/>
  <c r="CK63" i="11"/>
  <c r="CJ63" i="11"/>
  <c r="CI63" i="11"/>
  <c r="CH63" i="11"/>
  <c r="CG63" i="11"/>
  <c r="CF63" i="11"/>
  <c r="CE63" i="11"/>
  <c r="CD63" i="11"/>
  <c r="CC63" i="11"/>
  <c r="CB63" i="11"/>
  <c r="CA63" i="11"/>
  <c r="BZ63" i="11"/>
  <c r="BY63" i="11"/>
  <c r="BX63" i="11"/>
  <c r="BW63" i="11"/>
  <c r="BV63" i="11"/>
  <c r="BU63" i="11"/>
  <c r="BT63" i="11"/>
  <c r="BS63" i="11"/>
  <c r="BR63" i="11"/>
  <c r="BQ63" i="11"/>
  <c r="BP63" i="11"/>
  <c r="BO63" i="11"/>
  <c r="BN63" i="11"/>
  <c r="BM63" i="11"/>
  <c r="BL63" i="11"/>
  <c r="BK63" i="11"/>
  <c r="BJ63" i="11"/>
  <c r="BI63" i="11"/>
  <c r="BH63" i="11"/>
  <c r="BG63" i="11"/>
  <c r="BF63" i="11"/>
  <c r="BE63" i="11"/>
  <c r="BD63" i="11"/>
  <c r="BC63" i="11"/>
  <c r="BB63" i="11"/>
  <c r="BA63" i="11"/>
  <c r="AZ63" i="11"/>
  <c r="AY63" i="11"/>
  <c r="AX63" i="11"/>
  <c r="AW63" i="11"/>
  <c r="AV63" i="11"/>
  <c r="AU63" i="11"/>
  <c r="AT63" i="11"/>
  <c r="AS63" i="11"/>
  <c r="AR63" i="11"/>
  <c r="AQ63" i="11"/>
  <c r="AP63" i="11"/>
  <c r="AO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EN62" i="11"/>
  <c r="EM62" i="11"/>
  <c r="EL62" i="11"/>
  <c r="EK62" i="11"/>
  <c r="EJ62" i="11"/>
  <c r="EI62" i="11"/>
  <c r="EH62" i="11"/>
  <c r="EG62" i="11"/>
  <c r="EF62" i="11"/>
  <c r="EE62" i="11"/>
  <c r="ED62" i="11"/>
  <c r="EC62" i="11"/>
  <c r="EB62" i="11"/>
  <c r="EA62" i="11"/>
  <c r="DZ62" i="11"/>
  <c r="DY62" i="11"/>
  <c r="DX62" i="11"/>
  <c r="DW62" i="11"/>
  <c r="DV62" i="11"/>
  <c r="DU62" i="11"/>
  <c r="DT62" i="11"/>
  <c r="DS62" i="11"/>
  <c r="DR62" i="11"/>
  <c r="DQ62" i="11"/>
  <c r="DP62" i="11"/>
  <c r="DO62" i="11"/>
  <c r="DN62" i="11"/>
  <c r="DM62" i="11"/>
  <c r="DL62" i="11"/>
  <c r="DK62" i="11"/>
  <c r="DJ62" i="11"/>
  <c r="DI62" i="11"/>
  <c r="DH62" i="11"/>
  <c r="DG62" i="11"/>
  <c r="DF62" i="11"/>
  <c r="DE62" i="11"/>
  <c r="DD62" i="11"/>
  <c r="DC62" i="11"/>
  <c r="DB62" i="11"/>
  <c r="DA62" i="11"/>
  <c r="CZ62" i="11"/>
  <c r="CY62" i="11"/>
  <c r="CX62" i="11"/>
  <c r="CW62" i="11"/>
  <c r="CV62" i="11"/>
  <c r="CU62" i="11"/>
  <c r="CT62" i="11"/>
  <c r="CS62" i="11"/>
  <c r="CR62" i="11"/>
  <c r="CQ62" i="11"/>
  <c r="CP62" i="11"/>
  <c r="CO62" i="11"/>
  <c r="CN62" i="11"/>
  <c r="CM62" i="11"/>
  <c r="CL62" i="11"/>
  <c r="CK62" i="11"/>
  <c r="CJ62" i="11"/>
  <c r="CI62" i="11"/>
  <c r="CH62" i="11"/>
  <c r="CG62" i="11"/>
  <c r="CF62" i="11"/>
  <c r="CE62" i="11"/>
  <c r="CD62" i="11"/>
  <c r="CC62" i="11"/>
  <c r="CB62" i="11"/>
  <c r="CA62" i="11"/>
  <c r="BZ62" i="11"/>
  <c r="BY62" i="11"/>
  <c r="BX62" i="11"/>
  <c r="BW62" i="11"/>
  <c r="BV62" i="11"/>
  <c r="BU62" i="11"/>
  <c r="BT62" i="11"/>
  <c r="BS62" i="11"/>
  <c r="BR62" i="11"/>
  <c r="BQ62" i="11"/>
  <c r="BP62" i="11"/>
  <c r="BO62" i="11"/>
  <c r="BN62" i="11"/>
  <c r="BM62" i="11"/>
  <c r="BL62" i="11"/>
  <c r="BK62" i="11"/>
  <c r="BJ62" i="11"/>
  <c r="BI62" i="11"/>
  <c r="BH62" i="11"/>
  <c r="BG62" i="11"/>
  <c r="BF62" i="11"/>
  <c r="BE62" i="11"/>
  <c r="BD62" i="11"/>
  <c r="BC62" i="11"/>
  <c r="BB62" i="11"/>
  <c r="BA62" i="11"/>
  <c r="AZ62" i="11"/>
  <c r="AY62" i="11"/>
  <c r="AX62" i="11"/>
  <c r="AW62" i="11"/>
  <c r="AV62" i="11"/>
  <c r="AU62" i="11"/>
  <c r="AT62" i="11"/>
  <c r="AS62" i="11"/>
  <c r="AR62" i="11"/>
  <c r="AQ62" i="11"/>
  <c r="AP62" i="11"/>
  <c r="AO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EN54" i="11"/>
  <c r="EM54" i="11"/>
  <c r="EL54" i="11"/>
  <c r="EK54" i="11"/>
  <c r="EJ54" i="11"/>
  <c r="EI54" i="11"/>
  <c r="EH54" i="11"/>
  <c r="EG54" i="11"/>
  <c r="EF54" i="11"/>
  <c r="EE54" i="11"/>
  <c r="ED54" i="11"/>
  <c r="EC54" i="11"/>
  <c r="EB54" i="11"/>
  <c r="EA54" i="11"/>
  <c r="DZ54" i="11"/>
  <c r="DY54" i="11"/>
  <c r="DX54" i="11"/>
  <c r="DW54" i="11"/>
  <c r="DV54" i="11"/>
  <c r="DU54" i="11"/>
  <c r="DT54" i="11"/>
  <c r="DS54" i="11"/>
  <c r="DR54" i="11"/>
  <c r="DQ54" i="11"/>
  <c r="DP54" i="11"/>
  <c r="DO54" i="11"/>
  <c r="DN54" i="11"/>
  <c r="DM54" i="11"/>
  <c r="DL54" i="11"/>
  <c r="DK54" i="11"/>
  <c r="DJ54" i="11"/>
  <c r="DI54" i="11"/>
  <c r="DH54" i="11"/>
  <c r="DG54" i="11"/>
  <c r="DF54" i="11"/>
  <c r="DE54" i="11"/>
  <c r="DD54" i="11"/>
  <c r="DC54" i="11"/>
  <c r="DB54" i="11"/>
  <c r="DA54" i="11"/>
  <c r="CZ54" i="11"/>
  <c r="CY54" i="11"/>
  <c r="CX54" i="11"/>
  <c r="CW54" i="11"/>
  <c r="CV54" i="11"/>
  <c r="CU54" i="11"/>
  <c r="CT54" i="11"/>
  <c r="CS54" i="11"/>
  <c r="CR54" i="11"/>
  <c r="CQ54" i="11"/>
  <c r="CP54" i="11"/>
  <c r="CO54" i="11"/>
  <c r="CN54" i="11"/>
  <c r="CM54" i="11"/>
  <c r="CL54" i="11"/>
  <c r="CK54" i="11"/>
  <c r="CJ54" i="11"/>
  <c r="CI54" i="11"/>
  <c r="CH54" i="11"/>
  <c r="CG54" i="11"/>
  <c r="CF54" i="11"/>
  <c r="CE54" i="11"/>
  <c r="CD54" i="11"/>
  <c r="CC54" i="11"/>
  <c r="CB54" i="11"/>
  <c r="CA54" i="11"/>
  <c r="BZ54" i="11"/>
  <c r="BY54" i="11"/>
  <c r="BX54" i="11"/>
  <c r="BW54" i="11"/>
  <c r="BV54" i="11"/>
  <c r="BU54" i="11"/>
  <c r="BT54" i="11"/>
  <c r="BS54" i="11"/>
  <c r="BR54" i="11"/>
  <c r="BQ54" i="11"/>
  <c r="BP54" i="11"/>
  <c r="BO54" i="11"/>
  <c r="BN54" i="11"/>
  <c r="BM54" i="11"/>
  <c r="BL54" i="11"/>
  <c r="BK54" i="11"/>
  <c r="BJ54" i="11"/>
  <c r="BI54" i="11"/>
  <c r="BH54" i="11"/>
  <c r="BG54" i="11"/>
  <c r="BF54" i="11"/>
  <c r="BE54" i="11"/>
  <c r="BD54" i="11"/>
  <c r="BC54" i="11"/>
  <c r="BB54" i="11"/>
  <c r="BA54" i="11"/>
  <c r="AZ54" i="11"/>
  <c r="AY54" i="11"/>
  <c r="AX54" i="11"/>
  <c r="AW54" i="11"/>
  <c r="AV54" i="11"/>
  <c r="AU54" i="11"/>
  <c r="AT54" i="11"/>
  <c r="AS54" i="11"/>
  <c r="AR54" i="11"/>
  <c r="AQ54" i="11"/>
  <c r="AP54" i="11"/>
  <c r="AO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EN53" i="11"/>
  <c r="EM53" i="11"/>
  <c r="EL53" i="11"/>
  <c r="EK53" i="11"/>
  <c r="EJ53" i="11"/>
  <c r="EI53" i="11"/>
  <c r="EH53" i="11"/>
  <c r="EG53" i="11"/>
  <c r="EF53" i="11"/>
  <c r="EE53" i="11"/>
  <c r="ED53" i="11"/>
  <c r="EC53" i="11"/>
  <c r="EB53" i="11"/>
  <c r="EA53" i="11"/>
  <c r="DZ53" i="11"/>
  <c r="DY53" i="11"/>
  <c r="DX53" i="11"/>
  <c r="DW53" i="11"/>
  <c r="DV53" i="11"/>
  <c r="DU53" i="11"/>
  <c r="DT53" i="11"/>
  <c r="DS53" i="11"/>
  <c r="DR53" i="11"/>
  <c r="DQ53" i="11"/>
  <c r="DP53" i="11"/>
  <c r="DO53" i="11"/>
  <c r="DN53" i="11"/>
  <c r="DM53" i="11"/>
  <c r="DL53" i="11"/>
  <c r="DK53" i="11"/>
  <c r="DJ53" i="11"/>
  <c r="DI53" i="11"/>
  <c r="DH53" i="11"/>
  <c r="DG53" i="11"/>
  <c r="DF53" i="11"/>
  <c r="DE53" i="11"/>
  <c r="DD53" i="11"/>
  <c r="DC53" i="11"/>
  <c r="DB53" i="11"/>
  <c r="DA53" i="11"/>
  <c r="CZ53" i="11"/>
  <c r="CY53" i="11"/>
  <c r="CX53" i="11"/>
  <c r="CW53" i="11"/>
  <c r="CV53" i="11"/>
  <c r="CU53" i="11"/>
  <c r="CT53" i="11"/>
  <c r="CS53" i="11"/>
  <c r="CR53" i="11"/>
  <c r="CQ53" i="11"/>
  <c r="CP53" i="11"/>
  <c r="CO53" i="11"/>
  <c r="CN53" i="11"/>
  <c r="CM53" i="11"/>
  <c r="CL53" i="11"/>
  <c r="CK53" i="11"/>
  <c r="CJ53" i="11"/>
  <c r="CI53" i="11"/>
  <c r="CH53" i="11"/>
  <c r="CG53" i="11"/>
  <c r="CF53" i="11"/>
  <c r="CE53" i="11"/>
  <c r="CD53" i="11"/>
  <c r="CC53" i="11"/>
  <c r="CB53" i="11"/>
  <c r="CA53" i="11"/>
  <c r="BZ53" i="11"/>
  <c r="BY53" i="11"/>
  <c r="BX53" i="11"/>
  <c r="BW53" i="11"/>
  <c r="BV53" i="11"/>
  <c r="BU53" i="11"/>
  <c r="BT53" i="11"/>
  <c r="BS53" i="11"/>
  <c r="BR53" i="11"/>
  <c r="BQ53" i="11"/>
  <c r="BP53" i="11"/>
  <c r="BO53" i="11"/>
  <c r="BN53" i="11"/>
  <c r="BM53" i="11"/>
  <c r="BL53" i="11"/>
  <c r="BK53" i="11"/>
  <c r="BJ53" i="11"/>
  <c r="BI53" i="11"/>
  <c r="BH53" i="11"/>
  <c r="BG53" i="11"/>
  <c r="BF53" i="11"/>
  <c r="BE53" i="11"/>
  <c r="BD53" i="11"/>
  <c r="BC53" i="11"/>
  <c r="BB53" i="11"/>
  <c r="BA53" i="11"/>
  <c r="AZ53" i="11"/>
  <c r="AY53" i="11"/>
  <c r="AX53" i="11"/>
  <c r="AW53" i="11"/>
  <c r="AV53" i="11"/>
  <c r="AU53" i="11"/>
  <c r="AT53" i="11"/>
  <c r="AS53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EN45" i="11"/>
  <c r="EM45" i="11"/>
  <c r="EL45" i="11"/>
  <c r="EK45" i="11"/>
  <c r="EJ45" i="11"/>
  <c r="EI45" i="11"/>
  <c r="EH45" i="11"/>
  <c r="EG45" i="11"/>
  <c r="EF45" i="11"/>
  <c r="EE45" i="11"/>
  <c r="ED45" i="11"/>
  <c r="EC45" i="11"/>
  <c r="EB45" i="11"/>
  <c r="EA45" i="11"/>
  <c r="DZ45" i="11"/>
  <c r="DY45" i="11"/>
  <c r="DX45" i="11"/>
  <c r="DW45" i="11"/>
  <c r="DV45" i="11"/>
  <c r="DU45" i="11"/>
  <c r="DT45" i="11"/>
  <c r="DS45" i="11"/>
  <c r="DR45" i="11"/>
  <c r="DQ45" i="11"/>
  <c r="DP45" i="11"/>
  <c r="DO45" i="11"/>
  <c r="DN45" i="11"/>
  <c r="DM45" i="11"/>
  <c r="DL45" i="11"/>
  <c r="DK45" i="11"/>
  <c r="DJ45" i="11"/>
  <c r="DI45" i="11"/>
  <c r="DH45" i="11"/>
  <c r="DG45" i="11"/>
  <c r="DF45" i="11"/>
  <c r="DE45" i="11"/>
  <c r="DD45" i="11"/>
  <c r="DC45" i="11"/>
  <c r="DB45" i="11"/>
  <c r="DA45" i="11"/>
  <c r="CZ45" i="11"/>
  <c r="CY45" i="11"/>
  <c r="CX45" i="11"/>
  <c r="CW45" i="11"/>
  <c r="CV45" i="11"/>
  <c r="CU45" i="11"/>
  <c r="CT45" i="11"/>
  <c r="CS45" i="11"/>
  <c r="CR45" i="11"/>
  <c r="CQ45" i="11"/>
  <c r="CP45" i="11"/>
  <c r="CO45" i="11"/>
  <c r="CN45" i="11"/>
  <c r="CM45" i="11"/>
  <c r="CL45" i="11"/>
  <c r="CK45" i="11"/>
  <c r="CJ45" i="11"/>
  <c r="CI45" i="11"/>
  <c r="CH45" i="11"/>
  <c r="CG45" i="11"/>
  <c r="CF45" i="11"/>
  <c r="CE45" i="11"/>
  <c r="CD45" i="11"/>
  <c r="CC45" i="11"/>
  <c r="CB45" i="11"/>
  <c r="CA45" i="11"/>
  <c r="BZ45" i="11"/>
  <c r="BY45" i="11"/>
  <c r="BX45" i="11"/>
  <c r="BW45" i="11"/>
  <c r="BV45" i="11"/>
  <c r="BU45" i="11"/>
  <c r="BT45" i="11"/>
  <c r="BS45" i="11"/>
  <c r="BR45" i="11"/>
  <c r="BQ45" i="11"/>
  <c r="BP45" i="11"/>
  <c r="BO45" i="11"/>
  <c r="BN45" i="11"/>
  <c r="BM45" i="11"/>
  <c r="BL45" i="11"/>
  <c r="BK45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EN44" i="11"/>
  <c r="EM44" i="11"/>
  <c r="EL44" i="11"/>
  <c r="EK44" i="11"/>
  <c r="EJ44" i="11"/>
  <c r="EI44" i="11"/>
  <c r="EH44" i="11"/>
  <c r="EG44" i="11"/>
  <c r="EF44" i="11"/>
  <c r="EE44" i="11"/>
  <c r="ED44" i="11"/>
  <c r="EC44" i="11"/>
  <c r="EB44" i="11"/>
  <c r="EA44" i="11"/>
  <c r="DZ44" i="11"/>
  <c r="DY44" i="11"/>
  <c r="DX44" i="11"/>
  <c r="DW44" i="11"/>
  <c r="DV44" i="11"/>
  <c r="DU44" i="11"/>
  <c r="DT44" i="11"/>
  <c r="DS44" i="11"/>
  <c r="DR44" i="11"/>
  <c r="DQ44" i="11"/>
  <c r="DP44" i="11"/>
  <c r="DO44" i="11"/>
  <c r="DN44" i="11"/>
  <c r="DM44" i="11"/>
  <c r="DL44" i="11"/>
  <c r="DK44" i="11"/>
  <c r="DJ44" i="11"/>
  <c r="DI44" i="11"/>
  <c r="DH44" i="11"/>
  <c r="DG44" i="11"/>
  <c r="DF44" i="11"/>
  <c r="DE44" i="11"/>
  <c r="DD44" i="11"/>
  <c r="DC44" i="11"/>
  <c r="DB44" i="11"/>
  <c r="DA44" i="11"/>
  <c r="CZ44" i="11"/>
  <c r="CY44" i="11"/>
  <c r="CX44" i="11"/>
  <c r="CW44" i="11"/>
  <c r="CV44" i="11"/>
  <c r="CU44" i="11"/>
  <c r="CT44" i="11"/>
  <c r="CS44" i="11"/>
  <c r="CR44" i="11"/>
  <c r="CQ44" i="11"/>
  <c r="CP44" i="11"/>
  <c r="CO44" i="11"/>
  <c r="CN44" i="11"/>
  <c r="CM44" i="11"/>
  <c r="CL44" i="11"/>
  <c r="CK44" i="11"/>
  <c r="CJ44" i="11"/>
  <c r="CI44" i="11"/>
  <c r="CH44" i="11"/>
  <c r="CG44" i="11"/>
  <c r="CF44" i="11"/>
  <c r="CE44" i="11"/>
  <c r="CD44" i="11"/>
  <c r="CC44" i="11"/>
  <c r="CB44" i="11"/>
  <c r="CA44" i="11"/>
  <c r="BZ44" i="11"/>
  <c r="BY44" i="11"/>
  <c r="BX44" i="11"/>
  <c r="BW44" i="11"/>
  <c r="BV44" i="11"/>
  <c r="BU44" i="11"/>
  <c r="BT44" i="1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EN95" i="10"/>
  <c r="EM95" i="10"/>
  <c r="EL95" i="10"/>
  <c r="EK95" i="10"/>
  <c r="EJ95" i="10"/>
  <c r="EI95" i="10"/>
  <c r="EH95" i="10"/>
  <c r="EG95" i="10"/>
  <c r="EF95" i="10"/>
  <c r="EE95" i="10"/>
  <c r="ED95" i="10"/>
  <c r="EC95" i="10"/>
  <c r="EB95" i="10"/>
  <c r="EA95" i="10"/>
  <c r="DZ95" i="10"/>
  <c r="DY95" i="10"/>
  <c r="DX95" i="10"/>
  <c r="DW95" i="10"/>
  <c r="DV95" i="10"/>
  <c r="DU95" i="10"/>
  <c r="DT95" i="10"/>
  <c r="DS95" i="10"/>
  <c r="DR95" i="10"/>
  <c r="DQ95" i="10"/>
  <c r="DP95" i="10"/>
  <c r="DO95" i="10"/>
  <c r="DN95" i="10"/>
  <c r="DM95" i="10"/>
  <c r="DL95" i="10"/>
  <c r="DK95" i="10"/>
  <c r="DJ95" i="10"/>
  <c r="DI95" i="10"/>
  <c r="DH95" i="10"/>
  <c r="DG95" i="10"/>
  <c r="DF95" i="10"/>
  <c r="DE95" i="10"/>
  <c r="DD95" i="10"/>
  <c r="DC95" i="10"/>
  <c r="DB95" i="10"/>
  <c r="DA95" i="10"/>
  <c r="CZ95" i="10"/>
  <c r="CY95" i="10"/>
  <c r="CX95" i="10"/>
  <c r="CW95" i="10"/>
  <c r="CV95" i="10"/>
  <c r="CU95" i="10"/>
  <c r="CT95" i="10"/>
  <c r="CS95" i="10"/>
  <c r="CR95" i="10"/>
  <c r="CQ95" i="10"/>
  <c r="CP95" i="10"/>
  <c r="CO95" i="10"/>
  <c r="CN95" i="10"/>
  <c r="CM95" i="10"/>
  <c r="CL95" i="10"/>
  <c r="CK95" i="10"/>
  <c r="CJ95" i="10"/>
  <c r="CI95" i="10"/>
  <c r="CH95" i="10"/>
  <c r="CG95" i="10"/>
  <c r="CF95" i="10"/>
  <c r="CE95" i="10"/>
  <c r="CD95" i="10"/>
  <c r="CC95" i="10"/>
  <c r="CB95" i="10"/>
  <c r="CA95" i="10"/>
  <c r="BZ95" i="10"/>
  <c r="BY95" i="10"/>
  <c r="BX95" i="10"/>
  <c r="BW95" i="10"/>
  <c r="BV95" i="10"/>
  <c r="BU95" i="10"/>
  <c r="BT95" i="10"/>
  <c r="BS95" i="10"/>
  <c r="BR95" i="10"/>
  <c r="BQ95" i="10"/>
  <c r="BP95" i="10"/>
  <c r="BO95" i="10"/>
  <c r="BN95" i="10"/>
  <c r="BM95" i="10"/>
  <c r="BL95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EN94" i="10"/>
  <c r="EM94" i="10"/>
  <c r="EL94" i="10"/>
  <c r="EK94" i="10"/>
  <c r="EJ94" i="10"/>
  <c r="EI94" i="10"/>
  <c r="EH94" i="10"/>
  <c r="EG94" i="10"/>
  <c r="EF94" i="10"/>
  <c r="EE94" i="10"/>
  <c r="ED94" i="10"/>
  <c r="EC94" i="10"/>
  <c r="EB94" i="10"/>
  <c r="EA94" i="10"/>
  <c r="DZ94" i="10"/>
  <c r="DY94" i="10"/>
  <c r="DX94" i="10"/>
  <c r="DW94" i="10"/>
  <c r="DV94" i="10"/>
  <c r="DU94" i="10"/>
  <c r="DT94" i="10"/>
  <c r="DS94" i="10"/>
  <c r="DR94" i="10"/>
  <c r="DQ94" i="10"/>
  <c r="DP94" i="10"/>
  <c r="DO94" i="10"/>
  <c r="DN94" i="10"/>
  <c r="DM94" i="10"/>
  <c r="DL94" i="10"/>
  <c r="DK94" i="10"/>
  <c r="DJ94" i="10"/>
  <c r="DI94" i="10"/>
  <c r="DH94" i="10"/>
  <c r="DG94" i="10"/>
  <c r="DF94" i="10"/>
  <c r="DE94" i="10"/>
  <c r="DD94" i="10"/>
  <c r="DC94" i="10"/>
  <c r="DB94" i="10"/>
  <c r="DA94" i="10"/>
  <c r="CZ94" i="10"/>
  <c r="CY94" i="10"/>
  <c r="CX94" i="10"/>
  <c r="CW94" i="10"/>
  <c r="CV94" i="10"/>
  <c r="CU94" i="10"/>
  <c r="CT94" i="10"/>
  <c r="CS94" i="10"/>
  <c r="CR94" i="10"/>
  <c r="CQ94" i="10"/>
  <c r="CP94" i="10"/>
  <c r="CO94" i="10"/>
  <c r="CN94" i="10"/>
  <c r="CM94" i="10"/>
  <c r="CL94" i="10"/>
  <c r="CK94" i="10"/>
  <c r="CJ94" i="10"/>
  <c r="CI94" i="10"/>
  <c r="CH94" i="10"/>
  <c r="CG94" i="10"/>
  <c r="CF94" i="10"/>
  <c r="CE94" i="10"/>
  <c r="CD94" i="10"/>
  <c r="CC94" i="10"/>
  <c r="CB94" i="10"/>
  <c r="CA94" i="10"/>
  <c r="BZ94" i="10"/>
  <c r="BY94" i="10"/>
  <c r="BX94" i="10"/>
  <c r="BW94" i="10"/>
  <c r="BV94" i="10"/>
  <c r="BU94" i="10"/>
  <c r="BT94" i="10"/>
  <c r="BS94" i="10"/>
  <c r="BR94" i="10"/>
  <c r="BQ94" i="10"/>
  <c r="BP94" i="10"/>
  <c r="BO94" i="10"/>
  <c r="BN94" i="10"/>
  <c r="BM94" i="10"/>
  <c r="BL94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EN86" i="10"/>
  <c r="EM86" i="10"/>
  <c r="EL86" i="10"/>
  <c r="EK86" i="10"/>
  <c r="EJ86" i="10"/>
  <c r="EI86" i="10"/>
  <c r="EH86" i="10"/>
  <c r="EG86" i="10"/>
  <c r="EF86" i="10"/>
  <c r="EE86" i="10"/>
  <c r="ED86" i="10"/>
  <c r="EC86" i="10"/>
  <c r="EB86" i="10"/>
  <c r="EA86" i="10"/>
  <c r="DZ86" i="10"/>
  <c r="DY86" i="10"/>
  <c r="DX86" i="10"/>
  <c r="DW86" i="10"/>
  <c r="DV86" i="10"/>
  <c r="DU86" i="10"/>
  <c r="DT86" i="10"/>
  <c r="DS86" i="10"/>
  <c r="DR86" i="10"/>
  <c r="DQ86" i="10"/>
  <c r="DP86" i="10"/>
  <c r="DO86" i="10"/>
  <c r="DN86" i="10"/>
  <c r="DM86" i="10"/>
  <c r="DL86" i="10"/>
  <c r="DK86" i="10"/>
  <c r="DJ86" i="10"/>
  <c r="DI86" i="10"/>
  <c r="DH86" i="10"/>
  <c r="DG86" i="10"/>
  <c r="DF86" i="10"/>
  <c r="DE86" i="10"/>
  <c r="DD86" i="10"/>
  <c r="DC86" i="10"/>
  <c r="DB86" i="10"/>
  <c r="DA86" i="10"/>
  <c r="CZ86" i="10"/>
  <c r="CY86" i="10"/>
  <c r="CX86" i="10"/>
  <c r="CW86" i="10"/>
  <c r="CV86" i="10"/>
  <c r="CU86" i="10"/>
  <c r="CT86" i="10"/>
  <c r="CS86" i="10"/>
  <c r="CR86" i="10"/>
  <c r="CQ86" i="10"/>
  <c r="CP86" i="10"/>
  <c r="CO86" i="10"/>
  <c r="CN86" i="10"/>
  <c r="CM86" i="10"/>
  <c r="CL86" i="10"/>
  <c r="CK86" i="10"/>
  <c r="CJ86" i="10"/>
  <c r="CI86" i="10"/>
  <c r="CH86" i="10"/>
  <c r="CG86" i="10"/>
  <c r="CF86" i="10"/>
  <c r="CE86" i="10"/>
  <c r="CD86" i="10"/>
  <c r="CC86" i="10"/>
  <c r="CB86" i="10"/>
  <c r="CA86" i="10"/>
  <c r="BZ86" i="10"/>
  <c r="BY86" i="10"/>
  <c r="BX86" i="10"/>
  <c r="BW86" i="10"/>
  <c r="BV86" i="10"/>
  <c r="BU86" i="10"/>
  <c r="BT86" i="10"/>
  <c r="BS86" i="10"/>
  <c r="BR86" i="10"/>
  <c r="BQ86" i="10"/>
  <c r="BP86" i="10"/>
  <c r="BO86" i="10"/>
  <c r="BN86" i="10"/>
  <c r="BM86" i="10"/>
  <c r="BL86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EN85" i="10"/>
  <c r="EM85" i="10"/>
  <c r="EL85" i="10"/>
  <c r="EK85" i="10"/>
  <c r="EJ85" i="10"/>
  <c r="EI85" i="10"/>
  <c r="EH85" i="10"/>
  <c r="EG85" i="10"/>
  <c r="EF85" i="10"/>
  <c r="EE85" i="10"/>
  <c r="ED85" i="10"/>
  <c r="EC85" i="10"/>
  <c r="EB85" i="10"/>
  <c r="EA85" i="10"/>
  <c r="DZ85" i="10"/>
  <c r="DY85" i="10"/>
  <c r="DX85" i="10"/>
  <c r="DW85" i="10"/>
  <c r="DV85" i="10"/>
  <c r="DU85" i="10"/>
  <c r="DT85" i="10"/>
  <c r="DS85" i="10"/>
  <c r="DR85" i="10"/>
  <c r="DQ85" i="10"/>
  <c r="DP85" i="10"/>
  <c r="DO85" i="10"/>
  <c r="DN85" i="10"/>
  <c r="DM85" i="10"/>
  <c r="DL85" i="10"/>
  <c r="DK85" i="10"/>
  <c r="DJ85" i="10"/>
  <c r="DI85" i="10"/>
  <c r="DH85" i="10"/>
  <c r="DG85" i="10"/>
  <c r="DF85" i="10"/>
  <c r="DE85" i="10"/>
  <c r="DD85" i="10"/>
  <c r="DC85" i="10"/>
  <c r="DB85" i="10"/>
  <c r="DA85" i="10"/>
  <c r="CZ85" i="10"/>
  <c r="CY85" i="10"/>
  <c r="CX85" i="10"/>
  <c r="CW85" i="10"/>
  <c r="CV85" i="10"/>
  <c r="CU85" i="10"/>
  <c r="CT85" i="10"/>
  <c r="CS85" i="10"/>
  <c r="CR85" i="10"/>
  <c r="CQ85" i="10"/>
  <c r="CP85" i="10"/>
  <c r="CO85" i="10"/>
  <c r="CN85" i="10"/>
  <c r="CM85" i="10"/>
  <c r="CL85" i="10"/>
  <c r="CK85" i="10"/>
  <c r="CJ85" i="10"/>
  <c r="CI85" i="10"/>
  <c r="CH85" i="10"/>
  <c r="CG85" i="10"/>
  <c r="CF85" i="10"/>
  <c r="CE85" i="10"/>
  <c r="CD85" i="10"/>
  <c r="CC85" i="10"/>
  <c r="CB85" i="10"/>
  <c r="CA85" i="10"/>
  <c r="BZ85" i="10"/>
  <c r="BY85" i="10"/>
  <c r="BX85" i="10"/>
  <c r="BW85" i="10"/>
  <c r="BV85" i="10"/>
  <c r="BU85" i="10"/>
  <c r="BT85" i="10"/>
  <c r="BS85" i="10"/>
  <c r="BR85" i="10"/>
  <c r="BQ85" i="10"/>
  <c r="BP85" i="10"/>
  <c r="BO85" i="10"/>
  <c r="BN85" i="10"/>
  <c r="BM85" i="10"/>
  <c r="BL85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EN77" i="10"/>
  <c r="EM77" i="10"/>
  <c r="EL77" i="10"/>
  <c r="EK77" i="10"/>
  <c r="EJ77" i="10"/>
  <c r="EI77" i="10"/>
  <c r="EH77" i="10"/>
  <c r="EG77" i="10"/>
  <c r="EF77" i="10"/>
  <c r="EE77" i="10"/>
  <c r="ED77" i="10"/>
  <c r="EC77" i="10"/>
  <c r="EB77" i="10"/>
  <c r="EA77" i="10"/>
  <c r="DZ77" i="10"/>
  <c r="DY77" i="10"/>
  <c r="DX77" i="10"/>
  <c r="DW77" i="10"/>
  <c r="DV77" i="10"/>
  <c r="DU77" i="10"/>
  <c r="DT77" i="10"/>
  <c r="DS77" i="10"/>
  <c r="DR77" i="10"/>
  <c r="DQ77" i="10"/>
  <c r="DP77" i="10"/>
  <c r="DO77" i="10"/>
  <c r="DN77" i="10"/>
  <c r="DM77" i="10"/>
  <c r="DL77" i="10"/>
  <c r="DK77" i="10"/>
  <c r="DJ77" i="10"/>
  <c r="DI77" i="10"/>
  <c r="DH77" i="10"/>
  <c r="DG77" i="10"/>
  <c r="DF77" i="10"/>
  <c r="DE77" i="10"/>
  <c r="DD77" i="10"/>
  <c r="DC77" i="10"/>
  <c r="DB77" i="10"/>
  <c r="DA77" i="10"/>
  <c r="CZ77" i="10"/>
  <c r="CY77" i="10"/>
  <c r="CX77" i="10"/>
  <c r="CW77" i="10"/>
  <c r="CV77" i="10"/>
  <c r="CU77" i="10"/>
  <c r="CT77" i="10"/>
  <c r="CS77" i="10"/>
  <c r="CR77" i="10"/>
  <c r="CQ77" i="10"/>
  <c r="CP77" i="10"/>
  <c r="CO77" i="10"/>
  <c r="CN77" i="10"/>
  <c r="CM77" i="10"/>
  <c r="CL77" i="10"/>
  <c r="CK77" i="10"/>
  <c r="CJ77" i="10"/>
  <c r="CI77" i="10"/>
  <c r="CH77" i="10"/>
  <c r="CG77" i="10"/>
  <c r="CF77" i="10"/>
  <c r="CE77" i="10"/>
  <c r="CD77" i="10"/>
  <c r="CC77" i="10"/>
  <c r="CB77" i="10"/>
  <c r="CA77" i="10"/>
  <c r="BZ77" i="10"/>
  <c r="BY77" i="10"/>
  <c r="BX77" i="10"/>
  <c r="BW77" i="10"/>
  <c r="BV77" i="10"/>
  <c r="BU77" i="10"/>
  <c r="BT77" i="10"/>
  <c r="BS77" i="10"/>
  <c r="BR77" i="10"/>
  <c r="BQ77" i="10"/>
  <c r="BP77" i="10"/>
  <c r="BO77" i="10"/>
  <c r="BN77" i="10"/>
  <c r="BM77" i="10"/>
  <c r="BL77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EN76" i="10"/>
  <c r="EM76" i="10"/>
  <c r="EL76" i="10"/>
  <c r="EK76" i="10"/>
  <c r="EJ76" i="10"/>
  <c r="EI76" i="10"/>
  <c r="EH76" i="10"/>
  <c r="EG76" i="10"/>
  <c r="EF76" i="10"/>
  <c r="EE76" i="10"/>
  <c r="ED76" i="10"/>
  <c r="EC76" i="10"/>
  <c r="EB76" i="10"/>
  <c r="EA76" i="10"/>
  <c r="DZ76" i="10"/>
  <c r="DY76" i="10"/>
  <c r="DX76" i="10"/>
  <c r="DW76" i="10"/>
  <c r="DV76" i="10"/>
  <c r="DU76" i="10"/>
  <c r="DT76" i="10"/>
  <c r="DS76" i="10"/>
  <c r="DR76" i="10"/>
  <c r="DQ76" i="10"/>
  <c r="DP76" i="10"/>
  <c r="DO76" i="10"/>
  <c r="DN76" i="10"/>
  <c r="DM76" i="10"/>
  <c r="DL76" i="10"/>
  <c r="DK76" i="10"/>
  <c r="DJ76" i="10"/>
  <c r="DI76" i="10"/>
  <c r="DH76" i="10"/>
  <c r="DG76" i="10"/>
  <c r="DF76" i="10"/>
  <c r="DE76" i="10"/>
  <c r="DD76" i="10"/>
  <c r="DC76" i="10"/>
  <c r="DB76" i="10"/>
  <c r="DA76" i="10"/>
  <c r="CZ76" i="10"/>
  <c r="CY76" i="10"/>
  <c r="CX76" i="10"/>
  <c r="CW76" i="10"/>
  <c r="CV76" i="10"/>
  <c r="CU76" i="10"/>
  <c r="CT76" i="10"/>
  <c r="CS76" i="10"/>
  <c r="CR76" i="10"/>
  <c r="CQ76" i="10"/>
  <c r="CP76" i="10"/>
  <c r="CO76" i="10"/>
  <c r="CN76" i="10"/>
  <c r="CM76" i="10"/>
  <c r="CL76" i="10"/>
  <c r="CK76" i="10"/>
  <c r="CJ76" i="10"/>
  <c r="CI76" i="10"/>
  <c r="CH76" i="10"/>
  <c r="CG76" i="10"/>
  <c r="CF76" i="10"/>
  <c r="CE76" i="10"/>
  <c r="CD76" i="10"/>
  <c r="CC76" i="10"/>
  <c r="CB76" i="10"/>
  <c r="CA76" i="10"/>
  <c r="BZ76" i="10"/>
  <c r="BY76" i="10"/>
  <c r="BX76" i="10"/>
  <c r="BW76" i="10"/>
  <c r="BV76" i="10"/>
  <c r="BU76" i="10"/>
  <c r="BT76" i="10"/>
  <c r="BS76" i="10"/>
  <c r="BR76" i="10"/>
  <c r="BQ76" i="10"/>
  <c r="BP76" i="10"/>
  <c r="BO76" i="10"/>
  <c r="BN76" i="10"/>
  <c r="BM76" i="10"/>
  <c r="BL76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EN63" i="10"/>
  <c r="EM63" i="10"/>
  <c r="EL63" i="10"/>
  <c r="EK63" i="10"/>
  <c r="EJ63" i="10"/>
  <c r="EI63" i="10"/>
  <c r="EH63" i="10"/>
  <c r="EG63" i="10"/>
  <c r="EF63" i="10"/>
  <c r="EE63" i="10"/>
  <c r="ED63" i="10"/>
  <c r="EC63" i="10"/>
  <c r="EB63" i="10"/>
  <c r="EA63" i="10"/>
  <c r="DZ63" i="10"/>
  <c r="DY63" i="10"/>
  <c r="DX63" i="10"/>
  <c r="DW63" i="10"/>
  <c r="DV63" i="10"/>
  <c r="DU63" i="10"/>
  <c r="DT63" i="10"/>
  <c r="DS63" i="10"/>
  <c r="DR63" i="10"/>
  <c r="DQ63" i="10"/>
  <c r="DP63" i="10"/>
  <c r="DO63" i="10"/>
  <c r="DN63" i="10"/>
  <c r="DM63" i="10"/>
  <c r="DL63" i="10"/>
  <c r="DK63" i="10"/>
  <c r="DJ63" i="10"/>
  <c r="DI63" i="10"/>
  <c r="DH63" i="10"/>
  <c r="DG63" i="10"/>
  <c r="DF63" i="10"/>
  <c r="DE63" i="10"/>
  <c r="DD63" i="10"/>
  <c r="DC63" i="10"/>
  <c r="DB63" i="10"/>
  <c r="DA63" i="10"/>
  <c r="CZ63" i="10"/>
  <c r="CY63" i="10"/>
  <c r="CX63" i="10"/>
  <c r="CW63" i="10"/>
  <c r="CV63" i="10"/>
  <c r="CU63" i="10"/>
  <c r="CT63" i="10"/>
  <c r="CS63" i="10"/>
  <c r="CR63" i="10"/>
  <c r="CQ63" i="10"/>
  <c r="CP63" i="10"/>
  <c r="CO63" i="10"/>
  <c r="CN63" i="10"/>
  <c r="CM63" i="10"/>
  <c r="CL63" i="10"/>
  <c r="CK63" i="10"/>
  <c r="CJ63" i="10"/>
  <c r="CI63" i="10"/>
  <c r="CH63" i="10"/>
  <c r="CG63" i="10"/>
  <c r="CF63" i="10"/>
  <c r="CE63" i="10"/>
  <c r="CD63" i="10"/>
  <c r="CC63" i="10"/>
  <c r="CB63" i="10"/>
  <c r="CA63" i="10"/>
  <c r="BZ63" i="10"/>
  <c r="BY63" i="10"/>
  <c r="BX63" i="10"/>
  <c r="BW63" i="10"/>
  <c r="BV63" i="10"/>
  <c r="BU63" i="10"/>
  <c r="BT63" i="10"/>
  <c r="BS63" i="10"/>
  <c r="BR63" i="10"/>
  <c r="BQ63" i="10"/>
  <c r="BP63" i="10"/>
  <c r="BO63" i="10"/>
  <c r="BN63" i="10"/>
  <c r="BM63" i="10"/>
  <c r="BL63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EN62" i="10"/>
  <c r="EM62" i="10"/>
  <c r="EL62" i="10"/>
  <c r="EK62" i="10"/>
  <c r="EJ62" i="10"/>
  <c r="EI62" i="10"/>
  <c r="EH62" i="10"/>
  <c r="EG62" i="10"/>
  <c r="EF62" i="10"/>
  <c r="EE62" i="10"/>
  <c r="ED62" i="10"/>
  <c r="EC62" i="10"/>
  <c r="EB62" i="10"/>
  <c r="EA62" i="10"/>
  <c r="DZ62" i="10"/>
  <c r="DY62" i="10"/>
  <c r="DX62" i="10"/>
  <c r="DW62" i="10"/>
  <c r="DV62" i="10"/>
  <c r="DU62" i="10"/>
  <c r="DT62" i="10"/>
  <c r="DS62" i="10"/>
  <c r="DR62" i="10"/>
  <c r="DQ62" i="10"/>
  <c r="DP62" i="10"/>
  <c r="DO62" i="10"/>
  <c r="DN62" i="10"/>
  <c r="DM62" i="10"/>
  <c r="DL62" i="10"/>
  <c r="DK62" i="10"/>
  <c r="DJ62" i="10"/>
  <c r="DI62" i="10"/>
  <c r="DH62" i="10"/>
  <c r="DG62" i="10"/>
  <c r="DF62" i="10"/>
  <c r="DE62" i="10"/>
  <c r="DD62" i="10"/>
  <c r="DC62" i="10"/>
  <c r="DB62" i="10"/>
  <c r="DA62" i="10"/>
  <c r="CZ62" i="10"/>
  <c r="CY62" i="10"/>
  <c r="CX62" i="10"/>
  <c r="CW62" i="10"/>
  <c r="CV62" i="10"/>
  <c r="CU62" i="10"/>
  <c r="CT62" i="10"/>
  <c r="CS62" i="10"/>
  <c r="CR62" i="10"/>
  <c r="CQ62" i="10"/>
  <c r="CP62" i="10"/>
  <c r="CO62" i="10"/>
  <c r="CN62" i="10"/>
  <c r="CM62" i="10"/>
  <c r="CL62" i="10"/>
  <c r="CK62" i="10"/>
  <c r="CJ62" i="10"/>
  <c r="CI62" i="10"/>
  <c r="CH62" i="10"/>
  <c r="CG62" i="10"/>
  <c r="CF62" i="10"/>
  <c r="CE62" i="10"/>
  <c r="CD62" i="10"/>
  <c r="CC62" i="10"/>
  <c r="CB62" i="10"/>
  <c r="CA62" i="10"/>
  <c r="BZ62" i="10"/>
  <c r="BY62" i="10"/>
  <c r="BX62" i="10"/>
  <c r="BW62" i="10"/>
  <c r="BV62" i="10"/>
  <c r="BU62" i="10"/>
  <c r="BT62" i="10"/>
  <c r="BS62" i="10"/>
  <c r="BR62" i="10"/>
  <c r="BQ62" i="10"/>
  <c r="BP62" i="10"/>
  <c r="BO62" i="10"/>
  <c r="BN62" i="10"/>
  <c r="BM62" i="10"/>
  <c r="BL62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EN54" i="10"/>
  <c r="EM54" i="10"/>
  <c r="EL54" i="10"/>
  <c r="EK54" i="10"/>
  <c r="EJ54" i="10"/>
  <c r="EI54" i="10"/>
  <c r="EH54" i="10"/>
  <c r="EG54" i="10"/>
  <c r="EF54" i="10"/>
  <c r="EE54" i="10"/>
  <c r="ED54" i="10"/>
  <c r="EC54" i="10"/>
  <c r="EB54" i="10"/>
  <c r="EA54" i="10"/>
  <c r="DZ54" i="10"/>
  <c r="DY54" i="10"/>
  <c r="DX54" i="10"/>
  <c r="DW54" i="10"/>
  <c r="DV54" i="10"/>
  <c r="DU54" i="10"/>
  <c r="DT54" i="10"/>
  <c r="DS54" i="10"/>
  <c r="DR54" i="10"/>
  <c r="DQ54" i="10"/>
  <c r="DP54" i="10"/>
  <c r="DO54" i="10"/>
  <c r="DN54" i="10"/>
  <c r="DM54" i="10"/>
  <c r="DL54" i="10"/>
  <c r="DK54" i="10"/>
  <c r="DJ54" i="10"/>
  <c r="DI54" i="10"/>
  <c r="DH54" i="10"/>
  <c r="DG54" i="10"/>
  <c r="DF54" i="10"/>
  <c r="DE54" i="10"/>
  <c r="DD54" i="10"/>
  <c r="DC54" i="10"/>
  <c r="DB54" i="10"/>
  <c r="DA54" i="10"/>
  <c r="CZ54" i="10"/>
  <c r="CY54" i="10"/>
  <c r="CX54" i="10"/>
  <c r="CW54" i="10"/>
  <c r="CV54" i="10"/>
  <c r="CU54" i="10"/>
  <c r="CT54" i="10"/>
  <c r="CS54" i="10"/>
  <c r="CR54" i="10"/>
  <c r="CQ54" i="10"/>
  <c r="CP54" i="10"/>
  <c r="CO54" i="10"/>
  <c r="CN54" i="10"/>
  <c r="CM54" i="10"/>
  <c r="CL54" i="10"/>
  <c r="CK54" i="10"/>
  <c r="CJ54" i="10"/>
  <c r="CI54" i="10"/>
  <c r="CH54" i="10"/>
  <c r="CG54" i="10"/>
  <c r="CF54" i="10"/>
  <c r="CE54" i="10"/>
  <c r="CD54" i="10"/>
  <c r="CC54" i="10"/>
  <c r="CB54" i="10"/>
  <c r="CA54" i="10"/>
  <c r="BZ54" i="10"/>
  <c r="BY54" i="10"/>
  <c r="BX54" i="10"/>
  <c r="BW54" i="10"/>
  <c r="BV54" i="10"/>
  <c r="BU54" i="10"/>
  <c r="BT54" i="10"/>
  <c r="BS54" i="10"/>
  <c r="BR54" i="10"/>
  <c r="BQ54" i="10"/>
  <c r="BP54" i="10"/>
  <c r="BO54" i="10"/>
  <c r="BN54" i="10"/>
  <c r="BM54" i="10"/>
  <c r="BL54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EN53" i="10"/>
  <c r="EM53" i="10"/>
  <c r="EL53" i="10"/>
  <c r="EK53" i="10"/>
  <c r="EJ53" i="10"/>
  <c r="EI53" i="10"/>
  <c r="EH53" i="10"/>
  <c r="EG53" i="10"/>
  <c r="EF53" i="10"/>
  <c r="EE53" i="10"/>
  <c r="ED53" i="10"/>
  <c r="EC53" i="10"/>
  <c r="EB53" i="10"/>
  <c r="EA53" i="10"/>
  <c r="DZ53" i="10"/>
  <c r="DY53" i="10"/>
  <c r="DX53" i="10"/>
  <c r="DW53" i="10"/>
  <c r="DV53" i="10"/>
  <c r="DU53" i="10"/>
  <c r="DT53" i="10"/>
  <c r="DS53" i="10"/>
  <c r="DR53" i="10"/>
  <c r="DQ53" i="10"/>
  <c r="DP53" i="10"/>
  <c r="DO53" i="10"/>
  <c r="DN53" i="10"/>
  <c r="DM53" i="10"/>
  <c r="DL53" i="10"/>
  <c r="DK53" i="10"/>
  <c r="DJ53" i="10"/>
  <c r="DI53" i="10"/>
  <c r="DH53" i="10"/>
  <c r="DG53" i="10"/>
  <c r="DF53" i="10"/>
  <c r="DE53" i="10"/>
  <c r="DD53" i="10"/>
  <c r="DC53" i="10"/>
  <c r="DB53" i="10"/>
  <c r="DA53" i="10"/>
  <c r="CZ53" i="10"/>
  <c r="CY53" i="10"/>
  <c r="CX53" i="10"/>
  <c r="CW53" i="10"/>
  <c r="CV53" i="10"/>
  <c r="CU53" i="10"/>
  <c r="CT53" i="10"/>
  <c r="CS53" i="10"/>
  <c r="CR53" i="10"/>
  <c r="CQ53" i="10"/>
  <c r="CP53" i="10"/>
  <c r="CO53" i="10"/>
  <c r="CN53" i="10"/>
  <c r="CM53" i="10"/>
  <c r="CL53" i="10"/>
  <c r="CK53" i="10"/>
  <c r="CJ53" i="10"/>
  <c r="CI53" i="10"/>
  <c r="CH53" i="10"/>
  <c r="CG53" i="10"/>
  <c r="CF53" i="10"/>
  <c r="CE53" i="10"/>
  <c r="CD53" i="10"/>
  <c r="CC53" i="10"/>
  <c r="CB53" i="10"/>
  <c r="CA53" i="10"/>
  <c r="BZ53" i="10"/>
  <c r="BY53" i="10"/>
  <c r="BX53" i="10"/>
  <c r="BW53" i="10"/>
  <c r="BV53" i="10"/>
  <c r="BU53" i="10"/>
  <c r="BT53" i="10"/>
  <c r="BS53" i="10"/>
  <c r="BR53" i="10"/>
  <c r="BQ53" i="10"/>
  <c r="BP53" i="10"/>
  <c r="BO53" i="10"/>
  <c r="BN53" i="10"/>
  <c r="BM53" i="10"/>
  <c r="BL53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EN45" i="10"/>
  <c r="EM45" i="10"/>
  <c r="EL45" i="10"/>
  <c r="EK45" i="10"/>
  <c r="EJ45" i="10"/>
  <c r="EI45" i="10"/>
  <c r="EH45" i="10"/>
  <c r="EG45" i="10"/>
  <c r="EF45" i="10"/>
  <c r="EE45" i="10"/>
  <c r="ED45" i="10"/>
  <c r="EC45" i="10"/>
  <c r="EB45" i="10"/>
  <c r="EA45" i="10"/>
  <c r="DZ45" i="10"/>
  <c r="DY45" i="10"/>
  <c r="DX45" i="10"/>
  <c r="DW45" i="10"/>
  <c r="DV45" i="10"/>
  <c r="DU45" i="10"/>
  <c r="DT45" i="10"/>
  <c r="DS45" i="10"/>
  <c r="DR45" i="10"/>
  <c r="DQ45" i="10"/>
  <c r="DP45" i="10"/>
  <c r="DO45" i="10"/>
  <c r="DN45" i="10"/>
  <c r="DM45" i="10"/>
  <c r="DL45" i="10"/>
  <c r="DK45" i="10"/>
  <c r="DJ45" i="10"/>
  <c r="DI45" i="10"/>
  <c r="DH45" i="10"/>
  <c r="DG45" i="10"/>
  <c r="DF45" i="10"/>
  <c r="DE45" i="10"/>
  <c r="DD45" i="10"/>
  <c r="DC45" i="10"/>
  <c r="DB45" i="10"/>
  <c r="DA45" i="10"/>
  <c r="CZ45" i="10"/>
  <c r="CY45" i="10"/>
  <c r="CX45" i="10"/>
  <c r="CW45" i="10"/>
  <c r="CV45" i="10"/>
  <c r="CU45" i="10"/>
  <c r="CT45" i="10"/>
  <c r="CS45" i="10"/>
  <c r="CR45" i="10"/>
  <c r="CQ45" i="10"/>
  <c r="CP45" i="10"/>
  <c r="CO45" i="10"/>
  <c r="CN45" i="10"/>
  <c r="CM45" i="10"/>
  <c r="CL45" i="10"/>
  <c r="CK45" i="10"/>
  <c r="CJ45" i="10"/>
  <c r="CI45" i="10"/>
  <c r="CH45" i="10"/>
  <c r="CG45" i="10"/>
  <c r="CF45" i="10"/>
  <c r="CE45" i="10"/>
  <c r="CD45" i="10"/>
  <c r="CC45" i="10"/>
  <c r="CB45" i="10"/>
  <c r="CA45" i="10"/>
  <c r="BZ45" i="10"/>
  <c r="BY45" i="10"/>
  <c r="BX45" i="10"/>
  <c r="BW45" i="10"/>
  <c r="BV45" i="10"/>
  <c r="BU45" i="10"/>
  <c r="BT45" i="10"/>
  <c r="BS45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EN44" i="10"/>
  <c r="EM44" i="10"/>
  <c r="EL44" i="10"/>
  <c r="EK44" i="10"/>
  <c r="EJ44" i="10"/>
  <c r="EI44" i="10"/>
  <c r="EH44" i="10"/>
  <c r="EG44" i="10"/>
  <c r="EF44" i="10"/>
  <c r="EE44" i="10"/>
  <c r="ED44" i="10"/>
  <c r="EC44" i="10"/>
  <c r="EB44" i="10"/>
  <c r="EA44" i="10"/>
  <c r="DZ44" i="10"/>
  <c r="DY44" i="10"/>
  <c r="DX44" i="10"/>
  <c r="DW44" i="10"/>
  <c r="DV44" i="10"/>
  <c r="DU44" i="10"/>
  <c r="DT44" i="10"/>
  <c r="DS44" i="10"/>
  <c r="DR44" i="10"/>
  <c r="DQ44" i="10"/>
  <c r="DP44" i="10"/>
  <c r="DO44" i="10"/>
  <c r="DN44" i="10"/>
  <c r="DM44" i="10"/>
  <c r="DL44" i="10"/>
  <c r="DK44" i="10"/>
  <c r="DJ44" i="10"/>
  <c r="DI44" i="10"/>
  <c r="DH44" i="10"/>
  <c r="DG44" i="10"/>
  <c r="DF44" i="10"/>
  <c r="DE44" i="10"/>
  <c r="DD44" i="10"/>
  <c r="DC44" i="10"/>
  <c r="DB44" i="10"/>
  <c r="DA44" i="10"/>
  <c r="CZ44" i="10"/>
  <c r="CY44" i="10"/>
  <c r="CX44" i="10"/>
  <c r="CW44" i="10"/>
  <c r="CV44" i="10"/>
  <c r="CU44" i="10"/>
  <c r="CT44" i="10"/>
  <c r="CS44" i="10"/>
  <c r="CR44" i="10"/>
  <c r="CQ44" i="10"/>
  <c r="CP44" i="10"/>
  <c r="CO44" i="10"/>
  <c r="CN44" i="10"/>
  <c r="CM44" i="10"/>
  <c r="CL44" i="10"/>
  <c r="CK44" i="10"/>
  <c r="CJ44" i="10"/>
  <c r="CI44" i="10"/>
  <c r="CH44" i="10"/>
  <c r="CG44" i="10"/>
  <c r="CF44" i="10"/>
  <c r="CE44" i="10"/>
  <c r="CD44" i="10"/>
  <c r="CC44" i="10"/>
  <c r="CB44" i="10"/>
  <c r="CA44" i="10"/>
  <c r="BZ44" i="10"/>
  <c r="BY44" i="10"/>
  <c r="BX44" i="10"/>
  <c r="BW44" i="10"/>
  <c r="BV44" i="10"/>
  <c r="BU44" i="10"/>
  <c r="BT44" i="10"/>
  <c r="BS44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EN31" i="10"/>
  <c r="EM31" i="10"/>
  <c r="EL31" i="10"/>
  <c r="EK31" i="10"/>
  <c r="EJ31" i="10"/>
  <c r="EI31" i="10"/>
  <c r="EH31" i="10"/>
  <c r="EG31" i="10"/>
  <c r="EF31" i="10"/>
  <c r="EE31" i="10"/>
  <c r="ED31" i="10"/>
  <c r="EC31" i="10"/>
  <c r="EB31" i="10"/>
  <c r="EA31" i="10"/>
  <c r="DZ31" i="10"/>
  <c r="DY31" i="10"/>
  <c r="DX31" i="10"/>
  <c r="DW31" i="10"/>
  <c r="DV31" i="10"/>
  <c r="DU31" i="10"/>
  <c r="DT31" i="10"/>
  <c r="DS31" i="10"/>
  <c r="DR31" i="10"/>
  <c r="DQ31" i="10"/>
  <c r="DP31" i="10"/>
  <c r="DO31" i="10"/>
  <c r="DN31" i="10"/>
  <c r="DM31" i="10"/>
  <c r="DL31" i="10"/>
  <c r="DK31" i="10"/>
  <c r="DJ31" i="10"/>
  <c r="DI31" i="10"/>
  <c r="DH31" i="10"/>
  <c r="DG31" i="10"/>
  <c r="DF31" i="10"/>
  <c r="DE31" i="10"/>
  <c r="DD31" i="10"/>
  <c r="DC31" i="10"/>
  <c r="DB31" i="10"/>
  <c r="DA31" i="10"/>
  <c r="CZ31" i="10"/>
  <c r="CY31" i="10"/>
  <c r="CX31" i="10"/>
  <c r="CW31" i="10"/>
  <c r="CV31" i="10"/>
  <c r="CU31" i="10"/>
  <c r="CT31" i="10"/>
  <c r="CS31" i="10"/>
  <c r="CR31" i="10"/>
  <c r="CQ31" i="10"/>
  <c r="CP31" i="10"/>
  <c r="CO31" i="10"/>
  <c r="CN31" i="10"/>
  <c r="CM31" i="10"/>
  <c r="CL31" i="10"/>
  <c r="CK31" i="10"/>
  <c r="CJ31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EN30" i="10"/>
  <c r="EM30" i="10"/>
  <c r="EL30" i="10"/>
  <c r="EK30" i="10"/>
  <c r="EJ30" i="10"/>
  <c r="EI30" i="10"/>
  <c r="EH30" i="10"/>
  <c r="EG30" i="10"/>
  <c r="EF30" i="10"/>
  <c r="EE30" i="10"/>
  <c r="ED30" i="10"/>
  <c r="EC30" i="10"/>
  <c r="EB30" i="10"/>
  <c r="EA30" i="10"/>
  <c r="DZ30" i="10"/>
  <c r="DY30" i="10"/>
  <c r="DX30" i="10"/>
  <c r="DW30" i="10"/>
  <c r="DV30" i="10"/>
  <c r="DU30" i="10"/>
  <c r="DT30" i="10"/>
  <c r="DS30" i="10"/>
  <c r="DR30" i="10"/>
  <c r="DQ30" i="10"/>
  <c r="DP30" i="10"/>
  <c r="DO30" i="10"/>
  <c r="DN30" i="10"/>
  <c r="DM30" i="10"/>
  <c r="DL30" i="10"/>
  <c r="DK30" i="10"/>
  <c r="DJ30" i="10"/>
  <c r="DI30" i="10"/>
  <c r="DH30" i="10"/>
  <c r="DG30" i="10"/>
  <c r="DF30" i="10"/>
  <c r="DE30" i="10"/>
  <c r="DD30" i="10"/>
  <c r="DC30" i="10"/>
  <c r="DB30" i="10"/>
  <c r="DA30" i="10"/>
  <c r="CZ30" i="10"/>
  <c r="CY30" i="10"/>
  <c r="CX30" i="10"/>
  <c r="CW30" i="10"/>
  <c r="CV30" i="10"/>
  <c r="CU30" i="10"/>
  <c r="CT30" i="10"/>
  <c r="CS30" i="10"/>
  <c r="CR30" i="10"/>
  <c r="CQ30" i="10"/>
  <c r="CP30" i="10"/>
  <c r="CO30" i="10"/>
  <c r="CN30" i="10"/>
  <c r="CM30" i="10"/>
  <c r="CL30" i="10"/>
  <c r="CK30" i="10"/>
  <c r="CJ30" i="10"/>
  <c r="CI30" i="10"/>
  <c r="CH30" i="10"/>
  <c r="CG30" i="10"/>
  <c r="CF30" i="10"/>
  <c r="CE30" i="10"/>
  <c r="CD30" i="10"/>
  <c r="CC30" i="10"/>
  <c r="CB30" i="10"/>
  <c r="CA30" i="10"/>
  <c r="BZ30" i="10"/>
  <c r="BY30" i="10"/>
  <c r="BX30" i="10"/>
  <c r="BW30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61" i="10" a="1"/>
  <c r="C48" i="11" a="1"/>
  <c r="C70" i="11" a="1"/>
  <c r="C51" i="10" a="1"/>
  <c r="C56" i="11" a="1"/>
  <c r="C19" i="10" a="1"/>
  <c r="C18" i="10" a="1"/>
  <c r="C6" i="11" a="1"/>
  <c r="C11" i="11" a="1"/>
  <c r="C20" i="11" a="1"/>
  <c r="C26" i="11" a="1"/>
  <c r="C52" i="11" a="1"/>
  <c r="C48" i="10" a="1"/>
  <c r="C71" i="11" a="1"/>
  <c r="C17" i="10" a="1"/>
  <c r="C23" i="11" a="1"/>
  <c r="C72" i="9" a="1"/>
  <c r="C43" i="10" a="1"/>
  <c r="C50" i="11" a="1"/>
  <c r="C74" i="10" a="1"/>
  <c r="C92" i="10" a="1"/>
  <c r="C25" i="11" a="1"/>
  <c r="C73" i="10" a="1"/>
  <c r="C82" i="10" a="1"/>
  <c r="C88" i="9" a="1"/>
  <c r="C91" i="11" a="1"/>
  <c r="C51" i="11" a="1"/>
  <c r="C42" i="11" a="1"/>
  <c r="C92" i="11" a="1"/>
  <c r="C82" i="11" a="1"/>
  <c r="C40" i="10" a="1"/>
  <c r="C81" i="9" a="1"/>
  <c r="C83" i="11" a="1"/>
  <c r="C74" i="11" a="1"/>
  <c r="C90" i="9" a="1"/>
  <c r="C37" i="10" a="1"/>
  <c r="C24" i="10" a="1"/>
  <c r="C75" i="10" a="1"/>
  <c r="C58" i="11" a="1"/>
  <c r="C78" i="9" a="1"/>
  <c r="C80" i="9" a="1"/>
  <c r="C79" i="9" a="1"/>
  <c r="C87" i="11" a="1"/>
  <c r="C79" i="10" a="1"/>
  <c r="C55" i="11" a="1"/>
  <c r="C24" i="11" a="1"/>
  <c r="C82" i="9" a="1"/>
  <c r="C87" i="10" a="1"/>
  <c r="C10" i="10" a="1"/>
  <c r="C57" i="11" a="1"/>
  <c r="C9" i="10" a="1"/>
  <c r="C89" i="10" a="1"/>
  <c r="C59" i="11" a="1"/>
  <c r="C79" i="11" a="1"/>
  <c r="C84" i="9" a="1"/>
  <c r="C29" i="11" a="1"/>
  <c r="C38" i="11" a="1"/>
  <c r="C27" i="11" a="1"/>
  <c r="C42" i="10" a="1"/>
  <c r="C20" i="10" a="1"/>
  <c r="C57" i="10" a="1"/>
  <c r="C89" i="11" a="1"/>
  <c r="C8" i="11" a="1"/>
  <c r="C60" i="11" a="1"/>
  <c r="C90" i="11" a="1"/>
  <c r="C41" i="10" a="1"/>
  <c r="C55" i="10" a="1"/>
  <c r="C7" i="11" a="1"/>
  <c r="C69" i="11" a="1"/>
  <c r="C89" i="9" a="1"/>
  <c r="C69" i="9" a="1"/>
  <c r="C81" i="10" a="1"/>
  <c r="C50" i="10" a="1"/>
  <c r="C52" i="10" a="1"/>
  <c r="C75" i="9" a="1"/>
  <c r="C60" i="10" a="1"/>
  <c r="C16" i="10" a="1"/>
  <c r="C70" i="10" a="1"/>
  <c r="C8" i="10" a="1"/>
  <c r="C93" i="10" a="1"/>
  <c r="C92" i="9" a="1"/>
  <c r="C6" i="10" a="1"/>
  <c r="C83" i="10" a="1"/>
  <c r="C43" i="11" a="1"/>
  <c r="C29" i="10" a="1"/>
  <c r="C72" i="10" a="1"/>
  <c r="C84" i="11" a="1"/>
  <c r="C81" i="11" a="1"/>
  <c r="C14" i="9" a="1"/>
  <c r="C49" i="11" a="1"/>
  <c r="C39" i="10" a="1"/>
  <c r="C58" i="10" a="1"/>
  <c r="C72" i="11" a="1"/>
  <c r="C19" i="11" a="1"/>
  <c r="C5" i="10" a="1"/>
  <c r="C87" i="9" a="1"/>
  <c r="C70" i="9" a="1"/>
  <c r="C91" i="9" a="1"/>
  <c r="C10" i="11" a="1"/>
  <c r="C9" i="11" a="1"/>
  <c r="C11" i="10" a="1"/>
  <c r="C59" i="10" a="1"/>
  <c r="C93" i="11" a="1"/>
  <c r="C41" i="11" a="1"/>
  <c r="C17" i="11" a="1"/>
  <c r="C84" i="10" a="1"/>
  <c r="C75" i="11" a="1"/>
  <c r="C80" i="11" a="1"/>
  <c r="C47" i="11" a="1"/>
  <c r="C83" i="9" a="1"/>
  <c r="C88" i="11" a="1"/>
  <c r="C15" i="11" a="1"/>
  <c r="C39" i="11" a="1"/>
  <c r="C73" i="9" a="1"/>
  <c r="C26" i="10" a="1"/>
  <c r="C74" i="9" a="1"/>
  <c r="C14" i="10" a="1"/>
  <c r="C16" i="11" a="1"/>
  <c r="C71" i="10" a="1"/>
  <c r="C46" i="10" a="1"/>
  <c r="C78" i="11" a="1"/>
  <c r="C40" i="11" a="1"/>
  <c r="C7" i="10" a="1"/>
  <c r="C49" i="10" a="1"/>
  <c r="C38" i="10" a="1"/>
  <c r="C28" i="10" a="1"/>
  <c r="C61" i="11" a="1"/>
  <c r="C28" i="11" a="1"/>
  <c r="C18" i="11" a="1"/>
  <c r="C5" i="11" a="1"/>
  <c r="C91" i="10" a="1"/>
  <c r="C37" i="11" a="1"/>
  <c r="C69" i="10" a="1"/>
  <c r="C90" i="10" a="1"/>
  <c r="C27" i="10" a="1"/>
  <c r="C47" i="10" a="1"/>
  <c r="C80" i="10" a="1"/>
  <c r="C93" i="9" a="1"/>
  <c r="C73" i="11" a="1"/>
  <c r="C5" i="9" a="1"/>
  <c r="C23" i="10" a="1"/>
  <c r="C15" i="10" a="1"/>
  <c r="C46" i="11" a="1"/>
  <c r="C71" i="9" a="1"/>
  <c r="C56" i="10" a="1"/>
  <c r="C78" i="10" a="1"/>
  <c r="C88" i="10" a="1"/>
  <c r="C25" i="10" a="1"/>
  <c r="C14" i="11" a="1"/>
  <c r="C5" i="9" l="1"/>
  <c r="C37" i="11"/>
  <c r="C11" i="11"/>
  <c r="C15" i="11"/>
  <c r="C6" i="11"/>
  <c r="C10" i="11"/>
  <c r="C14" i="11"/>
  <c r="C18" i="11"/>
  <c r="C26" i="11"/>
  <c r="C39" i="11"/>
  <c r="C43" i="11"/>
  <c r="C47" i="11"/>
  <c r="C51" i="11"/>
  <c r="C55" i="11"/>
  <c r="C59" i="11"/>
  <c r="C72" i="11"/>
  <c r="C80" i="11"/>
  <c r="C84" i="11"/>
  <c r="C88" i="11"/>
  <c r="C92" i="11"/>
  <c r="C19" i="11"/>
  <c r="C56" i="11"/>
  <c r="C60" i="11"/>
  <c r="C69" i="11"/>
  <c r="C73" i="11"/>
  <c r="C81" i="11"/>
  <c r="C89" i="11"/>
  <c r="C93" i="11"/>
  <c r="C27" i="11"/>
  <c r="C52" i="11"/>
  <c r="C8" i="11"/>
  <c r="C16" i="11"/>
  <c r="C20" i="11"/>
  <c r="C24" i="11"/>
  <c r="C28" i="11"/>
  <c r="C41" i="11"/>
  <c r="C49" i="11"/>
  <c r="C57" i="11"/>
  <c r="C61" i="11"/>
  <c r="C70" i="11"/>
  <c r="C74" i="11"/>
  <c r="C78" i="11"/>
  <c r="C82" i="11"/>
  <c r="C90" i="11"/>
  <c r="C23" i="11"/>
  <c r="C40" i="11"/>
  <c r="C7" i="11"/>
  <c r="C5" i="11"/>
  <c r="C9" i="11"/>
  <c r="C17" i="11"/>
  <c r="C25" i="11"/>
  <c r="C29" i="11"/>
  <c r="C38" i="11"/>
  <c r="C42" i="11"/>
  <c r="C46" i="11"/>
  <c r="C50" i="11"/>
  <c r="C58" i="11"/>
  <c r="C71" i="11"/>
  <c r="C75" i="11"/>
  <c r="C79" i="11"/>
  <c r="C83" i="11"/>
  <c r="C87" i="11"/>
  <c r="C91" i="11"/>
  <c r="C48" i="11"/>
  <c r="C26" i="10"/>
  <c r="C39" i="10"/>
  <c r="C43" i="10"/>
  <c r="C47" i="10"/>
  <c r="C51" i="10"/>
  <c r="C55" i="10"/>
  <c r="C59" i="10"/>
  <c r="C72" i="10"/>
  <c r="C80" i="10"/>
  <c r="C84" i="10"/>
  <c r="C88" i="10"/>
  <c r="C92" i="10"/>
  <c r="C10" i="10"/>
  <c r="C27" i="10"/>
  <c r="C89" i="10"/>
  <c r="C48" i="10"/>
  <c r="C60" i="10"/>
  <c r="C69" i="10"/>
  <c r="C18" i="10"/>
  <c r="C7" i="10"/>
  <c r="C15" i="10"/>
  <c r="C23" i="10"/>
  <c r="C56" i="10"/>
  <c r="C93" i="10"/>
  <c r="C8" i="10"/>
  <c r="C20" i="10"/>
  <c r="C24" i="10"/>
  <c r="C28" i="10"/>
  <c r="C37" i="10"/>
  <c r="C41" i="10"/>
  <c r="C49" i="10"/>
  <c r="C57" i="10"/>
  <c r="C61" i="10"/>
  <c r="C70" i="10"/>
  <c r="C74" i="10"/>
  <c r="C78" i="10"/>
  <c r="C82" i="10"/>
  <c r="C90" i="10"/>
  <c r="C14" i="10"/>
  <c r="C11" i="10"/>
  <c r="C16" i="10"/>
  <c r="C6" i="10"/>
  <c r="C19" i="10"/>
  <c r="C52" i="10"/>
  <c r="C5" i="10"/>
  <c r="C17" i="10"/>
  <c r="C25" i="10"/>
  <c r="C29" i="10"/>
  <c r="C38" i="10"/>
  <c r="C42" i="10"/>
  <c r="C46" i="10"/>
  <c r="C50" i="10"/>
  <c r="C58" i="10"/>
  <c r="C71" i="10"/>
  <c r="C75" i="10"/>
  <c r="C79" i="10"/>
  <c r="C83" i="10"/>
  <c r="C87" i="10"/>
  <c r="C91" i="10"/>
  <c r="C40" i="10"/>
  <c r="C73" i="10"/>
  <c r="C81" i="10"/>
  <c r="C9" i="10"/>
  <c r="C92" i="9"/>
  <c r="C91" i="9"/>
  <c r="C88" i="9"/>
  <c r="C90" i="9"/>
  <c r="C93" i="9"/>
  <c r="C89" i="9"/>
  <c r="EK94" i="9"/>
  <c r="EC94" i="9"/>
  <c r="DU94" i="9"/>
  <c r="DM94" i="9"/>
  <c r="DE94" i="9"/>
  <c r="CW94" i="9"/>
  <c r="CO94" i="9"/>
  <c r="CG94" i="9"/>
  <c r="BY94" i="9"/>
  <c r="BQ94" i="9"/>
  <c r="BI94" i="9"/>
  <c r="BA94" i="9"/>
  <c r="AS94" i="9"/>
  <c r="AK94" i="9"/>
  <c r="AC94" i="9"/>
  <c r="U94" i="9"/>
  <c r="M94" i="9"/>
  <c r="E94" i="9"/>
  <c r="AN94" i="9"/>
  <c r="CQ94" i="9"/>
  <c r="AM94" i="9"/>
  <c r="CX94" i="9"/>
  <c r="AT94" i="9"/>
  <c r="N94" i="9"/>
  <c r="EJ94" i="9"/>
  <c r="EB94" i="9"/>
  <c r="DT94" i="9"/>
  <c r="DL94" i="9"/>
  <c r="DD94" i="9"/>
  <c r="CV94" i="9"/>
  <c r="CN94" i="9"/>
  <c r="CF94" i="9"/>
  <c r="BX94" i="9"/>
  <c r="BP94" i="9"/>
  <c r="BH94" i="9"/>
  <c r="AZ94" i="9"/>
  <c r="AR94" i="9"/>
  <c r="AJ94" i="9"/>
  <c r="AB94" i="9"/>
  <c r="T94" i="9"/>
  <c r="L94" i="9"/>
  <c r="D94" i="9"/>
  <c r="BD94" i="9"/>
  <c r="H94" i="9"/>
  <c r="EM94" i="9"/>
  <c r="BS94" i="9"/>
  <c r="O94" i="9"/>
  <c r="DF94" i="9"/>
  <c r="BB94" i="9"/>
  <c r="EI94" i="9"/>
  <c r="EA94" i="9"/>
  <c r="DS94" i="9"/>
  <c r="DK94" i="9"/>
  <c r="DC94" i="9"/>
  <c r="CU94" i="9"/>
  <c r="CM94" i="9"/>
  <c r="CE94" i="9"/>
  <c r="BW94" i="9"/>
  <c r="BO94" i="9"/>
  <c r="BG94" i="9"/>
  <c r="AY94" i="9"/>
  <c r="AQ94" i="9"/>
  <c r="AI94" i="9"/>
  <c r="AA94" i="9"/>
  <c r="S94" i="9"/>
  <c r="K94" i="9"/>
  <c r="BT94" i="9"/>
  <c r="X94" i="9"/>
  <c r="EE94" i="9"/>
  <c r="CA94" i="9"/>
  <c r="W94" i="9"/>
  <c r="DV94" i="9"/>
  <c r="BR94" i="9"/>
  <c r="V94" i="9"/>
  <c r="EH94" i="9"/>
  <c r="DZ94" i="9"/>
  <c r="DR94" i="9"/>
  <c r="DJ94" i="9"/>
  <c r="DB94" i="9"/>
  <c r="CT94" i="9"/>
  <c r="CL94" i="9"/>
  <c r="CD94" i="9"/>
  <c r="BV94" i="9"/>
  <c r="BN94" i="9"/>
  <c r="BF94" i="9"/>
  <c r="AX94" i="9"/>
  <c r="AP94" i="9"/>
  <c r="AH94" i="9"/>
  <c r="Z94" i="9"/>
  <c r="R94" i="9"/>
  <c r="J94" i="9"/>
  <c r="CB94" i="9"/>
  <c r="AV94" i="9"/>
  <c r="DG94" i="9"/>
  <c r="BC94" i="9"/>
  <c r="G94" i="9"/>
  <c r="ED94" i="9"/>
  <c r="BZ94" i="9"/>
  <c r="AD94" i="9"/>
  <c r="EG94" i="9"/>
  <c r="DY94" i="9"/>
  <c r="DQ94" i="9"/>
  <c r="DI94" i="9"/>
  <c r="DA94" i="9"/>
  <c r="CS94" i="9"/>
  <c r="CK94" i="9"/>
  <c r="CC94" i="9"/>
  <c r="BU94" i="9"/>
  <c r="BM94" i="9"/>
  <c r="BE94" i="9"/>
  <c r="AW94" i="9"/>
  <c r="AO94" i="9"/>
  <c r="AG94" i="9"/>
  <c r="Y94" i="9"/>
  <c r="Q94" i="9"/>
  <c r="I94" i="9"/>
  <c r="CJ94" i="9"/>
  <c r="AF94" i="9"/>
  <c r="CY94" i="9"/>
  <c r="AU94" i="9"/>
  <c r="DN94" i="9"/>
  <c r="BJ94" i="9"/>
  <c r="F94" i="9"/>
  <c r="EN94" i="9"/>
  <c r="EF94" i="9"/>
  <c r="DX94" i="9"/>
  <c r="DP94" i="9"/>
  <c r="DH94" i="9"/>
  <c r="CZ94" i="9"/>
  <c r="CR94" i="9"/>
  <c r="BL94" i="9"/>
  <c r="P94" i="9"/>
  <c r="DW94" i="9"/>
  <c r="CI94" i="9"/>
  <c r="AE94" i="9"/>
  <c r="EL94" i="9"/>
  <c r="CH94" i="9"/>
  <c r="DO94" i="9"/>
  <c r="BK94" i="9"/>
  <c r="CP94" i="9"/>
  <c r="AL94" i="9"/>
  <c r="EN95" i="9"/>
  <c r="EF95" i="9"/>
  <c r="DX95" i="9"/>
  <c r="DP95" i="9"/>
  <c r="DH95" i="9"/>
  <c r="CZ95" i="9"/>
  <c r="CR95" i="9"/>
  <c r="CJ95" i="9"/>
  <c r="CB95" i="9"/>
  <c r="BT95" i="9"/>
  <c r="BL95" i="9"/>
  <c r="BD95" i="9"/>
  <c r="AV95" i="9"/>
  <c r="AN95" i="9"/>
  <c r="AF95" i="9"/>
  <c r="X95" i="9"/>
  <c r="P95" i="9"/>
  <c r="H95" i="9"/>
  <c r="Z95" i="9"/>
  <c r="DY95" i="9"/>
  <c r="CC95" i="9"/>
  <c r="Q95" i="9"/>
  <c r="EM95" i="9"/>
  <c r="EE95" i="9"/>
  <c r="DW95" i="9"/>
  <c r="DO95" i="9"/>
  <c r="DG95" i="9"/>
  <c r="CY95" i="9"/>
  <c r="CQ95" i="9"/>
  <c r="CI95" i="9"/>
  <c r="CA95" i="9"/>
  <c r="BS95" i="9"/>
  <c r="BK95" i="9"/>
  <c r="BC95" i="9"/>
  <c r="AU95" i="9"/>
  <c r="AM95" i="9"/>
  <c r="AE95" i="9"/>
  <c r="W95" i="9"/>
  <c r="O95" i="9"/>
  <c r="G95" i="9"/>
  <c r="CS95" i="9"/>
  <c r="BU95" i="9"/>
  <c r="Y95" i="9"/>
  <c r="EL95" i="9"/>
  <c r="ED95" i="9"/>
  <c r="DV95" i="9"/>
  <c r="DN95" i="9"/>
  <c r="DF95" i="9"/>
  <c r="CX95" i="9"/>
  <c r="CP95" i="9"/>
  <c r="CH95" i="9"/>
  <c r="BZ95" i="9"/>
  <c r="BR95" i="9"/>
  <c r="BJ95" i="9"/>
  <c r="BB95" i="9"/>
  <c r="AT95" i="9"/>
  <c r="AL95" i="9"/>
  <c r="AD95" i="9"/>
  <c r="V95" i="9"/>
  <c r="N95" i="9"/>
  <c r="F95" i="9"/>
  <c r="DA95" i="9"/>
  <c r="AO95" i="9"/>
  <c r="EK95" i="9"/>
  <c r="EC95" i="9"/>
  <c r="DU95" i="9"/>
  <c r="DM95" i="9"/>
  <c r="DE95" i="9"/>
  <c r="CW95" i="9"/>
  <c r="CO95" i="9"/>
  <c r="CG95" i="9"/>
  <c r="BY95" i="9"/>
  <c r="BQ95" i="9"/>
  <c r="BI95" i="9"/>
  <c r="BA95" i="9"/>
  <c r="AS95" i="9"/>
  <c r="AK95" i="9"/>
  <c r="AC95" i="9"/>
  <c r="U95" i="9"/>
  <c r="M95" i="9"/>
  <c r="E95" i="9"/>
  <c r="R95" i="9"/>
  <c r="CK95" i="9"/>
  <c r="AG95" i="9"/>
  <c r="EJ95" i="9"/>
  <c r="EB95" i="9"/>
  <c r="DT95" i="9"/>
  <c r="DL95" i="9"/>
  <c r="DD95" i="9"/>
  <c r="CV95" i="9"/>
  <c r="CN95" i="9"/>
  <c r="CF95" i="9"/>
  <c r="BX95" i="9"/>
  <c r="BP95" i="9"/>
  <c r="BH95" i="9"/>
  <c r="AZ95" i="9"/>
  <c r="AR95" i="9"/>
  <c r="AJ95" i="9"/>
  <c r="AB95" i="9"/>
  <c r="T95" i="9"/>
  <c r="L95" i="9"/>
  <c r="D95" i="9"/>
  <c r="J95" i="9"/>
  <c r="EG95" i="9"/>
  <c r="AW95" i="9"/>
  <c r="EI95" i="9"/>
  <c r="EA95" i="9"/>
  <c r="DS95" i="9"/>
  <c r="DK95" i="9"/>
  <c r="DC95" i="9"/>
  <c r="CU95" i="9"/>
  <c r="CM95" i="9"/>
  <c r="CE95" i="9"/>
  <c r="BW95" i="9"/>
  <c r="BO95" i="9"/>
  <c r="BG95" i="9"/>
  <c r="AY95" i="9"/>
  <c r="AQ95" i="9"/>
  <c r="AI95" i="9"/>
  <c r="AA95" i="9"/>
  <c r="S95" i="9"/>
  <c r="K95" i="9"/>
  <c r="DQ95" i="9"/>
  <c r="BE95" i="9"/>
  <c r="EH95" i="9"/>
  <c r="DZ95" i="9"/>
  <c r="DR95" i="9"/>
  <c r="DJ95" i="9"/>
  <c r="DB95" i="9"/>
  <c r="CT95" i="9"/>
  <c r="CL95" i="9"/>
  <c r="CD95" i="9"/>
  <c r="BV95" i="9"/>
  <c r="BN95" i="9"/>
  <c r="BF95" i="9"/>
  <c r="AX95" i="9"/>
  <c r="AP95" i="9"/>
  <c r="AH95" i="9"/>
  <c r="DI95" i="9"/>
  <c r="BM95" i="9"/>
  <c r="I95" i="9"/>
  <c r="C87" i="9"/>
  <c r="C82" i="9"/>
  <c r="C84" i="9"/>
  <c r="C80" i="9"/>
  <c r="C81" i="9"/>
  <c r="C83" i="9"/>
  <c r="C79" i="9"/>
  <c r="EN85" i="9"/>
  <c r="EF85" i="9"/>
  <c r="DX85" i="9"/>
  <c r="DP85" i="9"/>
  <c r="DH85" i="9"/>
  <c r="CZ85" i="9"/>
  <c r="CR85" i="9"/>
  <c r="CJ85" i="9"/>
  <c r="CB85" i="9"/>
  <c r="BT85" i="9"/>
  <c r="BL85" i="9"/>
  <c r="BD85" i="9"/>
  <c r="AV85" i="9"/>
  <c r="AN85" i="9"/>
  <c r="AF85" i="9"/>
  <c r="X85" i="9"/>
  <c r="P85" i="9"/>
  <c r="H85" i="9"/>
  <c r="ED85" i="9"/>
  <c r="DN85" i="9"/>
  <c r="CX85" i="9"/>
  <c r="CH85" i="9"/>
  <c r="BJ85" i="9"/>
  <c r="AT85" i="9"/>
  <c r="AD85" i="9"/>
  <c r="N85" i="9"/>
  <c r="BN85" i="9"/>
  <c r="Z85" i="9"/>
  <c r="DY85" i="9"/>
  <c r="CK85" i="9"/>
  <c r="BE85" i="9"/>
  <c r="Q85" i="9"/>
  <c r="EM85" i="9"/>
  <c r="EE85" i="9"/>
  <c r="DW85" i="9"/>
  <c r="DO85" i="9"/>
  <c r="DG85" i="9"/>
  <c r="CY85" i="9"/>
  <c r="CQ85" i="9"/>
  <c r="CI85" i="9"/>
  <c r="CA85" i="9"/>
  <c r="BS85" i="9"/>
  <c r="BK85" i="9"/>
  <c r="BC85" i="9"/>
  <c r="AU85" i="9"/>
  <c r="AM85" i="9"/>
  <c r="AE85" i="9"/>
  <c r="W85" i="9"/>
  <c r="O85" i="9"/>
  <c r="G85" i="9"/>
  <c r="EL85" i="9"/>
  <c r="DV85" i="9"/>
  <c r="DF85" i="9"/>
  <c r="CP85" i="9"/>
  <c r="BZ85" i="9"/>
  <c r="BR85" i="9"/>
  <c r="BB85" i="9"/>
  <c r="AL85" i="9"/>
  <c r="V85" i="9"/>
  <c r="F85" i="9"/>
  <c r="BV85" i="9"/>
  <c r="AH85" i="9"/>
  <c r="DA85" i="9"/>
  <c r="BM85" i="9"/>
  <c r="AG85" i="9"/>
  <c r="I85" i="9"/>
  <c r="EK85" i="9"/>
  <c r="EC85" i="9"/>
  <c r="DU85" i="9"/>
  <c r="DM85" i="9"/>
  <c r="DE85" i="9"/>
  <c r="CW85" i="9"/>
  <c r="CO85" i="9"/>
  <c r="CG85" i="9"/>
  <c r="BY85" i="9"/>
  <c r="BQ85" i="9"/>
  <c r="BI85" i="9"/>
  <c r="BA85" i="9"/>
  <c r="AS85" i="9"/>
  <c r="AK85" i="9"/>
  <c r="AC85" i="9"/>
  <c r="U85" i="9"/>
  <c r="M85" i="9"/>
  <c r="E85" i="9"/>
  <c r="EJ85" i="9"/>
  <c r="DT85" i="9"/>
  <c r="DL85" i="9"/>
  <c r="CV85" i="9"/>
  <c r="CF85" i="9"/>
  <c r="BP85" i="9"/>
  <c r="AZ85" i="9"/>
  <c r="AR85" i="9"/>
  <c r="AB85" i="9"/>
  <c r="L85" i="9"/>
  <c r="DJ85" i="9"/>
  <c r="CT85" i="9"/>
  <c r="BF85" i="9"/>
  <c r="R85" i="9"/>
  <c r="DI85" i="9"/>
  <c r="BU85" i="9"/>
  <c r="Y85" i="9"/>
  <c r="EB85" i="9"/>
  <c r="DD85" i="9"/>
  <c r="CN85" i="9"/>
  <c r="BX85" i="9"/>
  <c r="BH85" i="9"/>
  <c r="AJ85" i="9"/>
  <c r="T85" i="9"/>
  <c r="D85" i="9"/>
  <c r="DZ85" i="9"/>
  <c r="CL85" i="9"/>
  <c r="AP85" i="9"/>
  <c r="DQ85" i="9"/>
  <c r="CC85" i="9"/>
  <c r="AO85" i="9"/>
  <c r="EI85" i="9"/>
  <c r="EA85" i="9"/>
  <c r="DS85" i="9"/>
  <c r="DK85" i="9"/>
  <c r="DC85" i="9"/>
  <c r="CU85" i="9"/>
  <c r="CM85" i="9"/>
  <c r="CE85" i="9"/>
  <c r="BW85" i="9"/>
  <c r="BO85" i="9"/>
  <c r="BG85" i="9"/>
  <c r="AY85" i="9"/>
  <c r="AQ85" i="9"/>
  <c r="AI85" i="9"/>
  <c r="AA85" i="9"/>
  <c r="S85" i="9"/>
  <c r="K85" i="9"/>
  <c r="EH85" i="9"/>
  <c r="DR85" i="9"/>
  <c r="DB85" i="9"/>
  <c r="CD85" i="9"/>
  <c r="AX85" i="9"/>
  <c r="J85" i="9"/>
  <c r="EG85" i="9"/>
  <c r="CS85" i="9"/>
  <c r="AW85" i="9"/>
  <c r="BH86" i="9"/>
  <c r="EI86" i="9"/>
  <c r="EA86" i="9"/>
  <c r="DS86" i="9"/>
  <c r="DK86" i="9"/>
  <c r="DC86" i="9"/>
  <c r="CU86" i="9"/>
  <c r="CM86" i="9"/>
  <c r="CE86" i="9"/>
  <c r="BW86" i="9"/>
  <c r="BO86" i="9"/>
  <c r="BG86" i="9"/>
  <c r="AY86" i="9"/>
  <c r="AQ86" i="9"/>
  <c r="AI86" i="9"/>
  <c r="AA86" i="9"/>
  <c r="S86" i="9"/>
  <c r="K86" i="9"/>
  <c r="DY86" i="9"/>
  <c r="DI86" i="9"/>
  <c r="DA86" i="9"/>
  <c r="CK86" i="9"/>
  <c r="BU86" i="9"/>
  <c r="BE86" i="9"/>
  <c r="AO86" i="9"/>
  <c r="Y86" i="9"/>
  <c r="I86" i="9"/>
  <c r="EJ86" i="9"/>
  <c r="CF86" i="9"/>
  <c r="AB86" i="9"/>
  <c r="EH86" i="9"/>
  <c r="DZ86" i="9"/>
  <c r="DR86" i="9"/>
  <c r="DJ86" i="9"/>
  <c r="DB86" i="9"/>
  <c r="CT86" i="9"/>
  <c r="CL86" i="9"/>
  <c r="CD86" i="9"/>
  <c r="BV86" i="9"/>
  <c r="BN86" i="9"/>
  <c r="BF86" i="9"/>
  <c r="AX86" i="9"/>
  <c r="AP86" i="9"/>
  <c r="AH86" i="9"/>
  <c r="Z86" i="9"/>
  <c r="R86" i="9"/>
  <c r="J86" i="9"/>
  <c r="EG86" i="9"/>
  <c r="DQ86" i="9"/>
  <c r="CS86" i="9"/>
  <c r="CC86" i="9"/>
  <c r="BM86" i="9"/>
  <c r="AW86" i="9"/>
  <c r="AG86" i="9"/>
  <c r="Q86" i="9"/>
  <c r="DL86" i="9"/>
  <c r="CN86" i="9"/>
  <c r="AZ86" i="9"/>
  <c r="L86" i="9"/>
  <c r="EN86" i="9"/>
  <c r="EF86" i="9"/>
  <c r="DX86" i="9"/>
  <c r="DP86" i="9"/>
  <c r="DH86" i="9"/>
  <c r="CZ86" i="9"/>
  <c r="CR86" i="9"/>
  <c r="CJ86" i="9"/>
  <c r="CB86" i="9"/>
  <c r="BT86" i="9"/>
  <c r="BL86" i="9"/>
  <c r="BD86" i="9"/>
  <c r="AV86" i="9"/>
  <c r="AN86" i="9"/>
  <c r="AF86" i="9"/>
  <c r="X86" i="9"/>
  <c r="P86" i="9"/>
  <c r="H86" i="9"/>
  <c r="EE86" i="9"/>
  <c r="DW86" i="9"/>
  <c r="DO86" i="9"/>
  <c r="DG86" i="9"/>
  <c r="CY86" i="9"/>
  <c r="CQ86" i="9"/>
  <c r="CI86" i="9"/>
  <c r="CA86" i="9"/>
  <c r="BS86" i="9"/>
  <c r="BK86" i="9"/>
  <c r="AU86" i="9"/>
  <c r="AM86" i="9"/>
  <c r="AE86" i="9"/>
  <c r="W86" i="9"/>
  <c r="G86" i="9"/>
  <c r="E86" i="9"/>
  <c r="EB86" i="9"/>
  <c r="CV86" i="9"/>
  <c r="AR86" i="9"/>
  <c r="D86" i="9"/>
  <c r="EM86" i="9"/>
  <c r="BC86" i="9"/>
  <c r="O86" i="9"/>
  <c r="DD86" i="9"/>
  <c r="BP86" i="9"/>
  <c r="T86" i="9"/>
  <c r="EL86" i="9"/>
  <c r="ED86" i="9"/>
  <c r="DV86" i="9"/>
  <c r="DN86" i="9"/>
  <c r="DF86" i="9"/>
  <c r="CX86" i="9"/>
  <c r="CP86" i="9"/>
  <c r="CH86" i="9"/>
  <c r="BZ86" i="9"/>
  <c r="BR86" i="9"/>
  <c r="BJ86" i="9"/>
  <c r="BB86" i="9"/>
  <c r="AT86" i="9"/>
  <c r="AL86" i="9"/>
  <c r="AD86" i="9"/>
  <c r="V86" i="9"/>
  <c r="N86" i="9"/>
  <c r="F86" i="9"/>
  <c r="EK86" i="9"/>
  <c r="EC86" i="9"/>
  <c r="DU86" i="9"/>
  <c r="DM86" i="9"/>
  <c r="DE86" i="9"/>
  <c r="CW86" i="9"/>
  <c r="CO86" i="9"/>
  <c r="CG86" i="9"/>
  <c r="BY86" i="9"/>
  <c r="BQ86" i="9"/>
  <c r="BI86" i="9"/>
  <c r="BA86" i="9"/>
  <c r="AS86" i="9"/>
  <c r="AK86" i="9"/>
  <c r="AC86" i="9"/>
  <c r="U86" i="9"/>
  <c r="M86" i="9"/>
  <c r="DT86" i="9"/>
  <c r="BX86" i="9"/>
  <c r="AJ86" i="9"/>
  <c r="C78" i="9"/>
  <c r="C70" i="9"/>
  <c r="C73" i="9"/>
  <c r="C74" i="9"/>
  <c r="C72" i="9"/>
  <c r="C75" i="9"/>
  <c r="C71" i="9"/>
  <c r="EN77" i="9"/>
  <c r="EF77" i="9"/>
  <c r="DX77" i="9"/>
  <c r="DP77" i="9"/>
  <c r="DH77" i="9"/>
  <c r="CZ77" i="9"/>
  <c r="CR77" i="9"/>
  <c r="CJ77" i="9"/>
  <c r="CB77" i="9"/>
  <c r="BT77" i="9"/>
  <c r="BL77" i="9"/>
  <c r="BD77" i="9"/>
  <c r="AV77" i="9"/>
  <c r="AN77" i="9"/>
  <c r="AF77" i="9"/>
  <c r="X77" i="9"/>
  <c r="P77" i="9"/>
  <c r="H77" i="9"/>
  <c r="EB77" i="9"/>
  <c r="CV77" i="9"/>
  <c r="BH77" i="9"/>
  <c r="AB77" i="9"/>
  <c r="DC77" i="9"/>
  <c r="BO77" i="9"/>
  <c r="AI77" i="9"/>
  <c r="EM77" i="9"/>
  <c r="EE77" i="9"/>
  <c r="DW77" i="9"/>
  <c r="DO77" i="9"/>
  <c r="DG77" i="9"/>
  <c r="CY77" i="9"/>
  <c r="CQ77" i="9"/>
  <c r="CI77" i="9"/>
  <c r="CA77" i="9"/>
  <c r="BS77" i="9"/>
  <c r="BK77" i="9"/>
  <c r="BC77" i="9"/>
  <c r="AU77" i="9"/>
  <c r="AM77" i="9"/>
  <c r="AE77" i="9"/>
  <c r="W77" i="9"/>
  <c r="O77" i="9"/>
  <c r="G77" i="9"/>
  <c r="DL77" i="9"/>
  <c r="CF77" i="9"/>
  <c r="AZ77" i="9"/>
  <c r="T77" i="9"/>
  <c r="DK77" i="9"/>
  <c r="CE77" i="9"/>
  <c r="AY77" i="9"/>
  <c r="K77" i="9"/>
  <c r="EL77" i="9"/>
  <c r="ED77" i="9"/>
  <c r="DV77" i="9"/>
  <c r="DN77" i="9"/>
  <c r="DF77" i="9"/>
  <c r="CX77" i="9"/>
  <c r="CP77" i="9"/>
  <c r="CH77" i="9"/>
  <c r="BZ77" i="9"/>
  <c r="BR77" i="9"/>
  <c r="BJ77" i="9"/>
  <c r="BB77" i="9"/>
  <c r="AT77" i="9"/>
  <c r="AL77" i="9"/>
  <c r="AD77" i="9"/>
  <c r="V77" i="9"/>
  <c r="N77" i="9"/>
  <c r="F77" i="9"/>
  <c r="DT77" i="9"/>
  <c r="CN77" i="9"/>
  <c r="BP77" i="9"/>
  <c r="AR77" i="9"/>
  <c r="L77" i="9"/>
  <c r="EA77" i="9"/>
  <c r="CM77" i="9"/>
  <c r="BG77" i="9"/>
  <c r="S77" i="9"/>
  <c r="EK77" i="9"/>
  <c r="EC77" i="9"/>
  <c r="DU77" i="9"/>
  <c r="DM77" i="9"/>
  <c r="DE77" i="9"/>
  <c r="CW77" i="9"/>
  <c r="CO77" i="9"/>
  <c r="CG77" i="9"/>
  <c r="BY77" i="9"/>
  <c r="BQ77" i="9"/>
  <c r="BI77" i="9"/>
  <c r="BA77" i="9"/>
  <c r="AS77" i="9"/>
  <c r="AK77" i="9"/>
  <c r="AC77" i="9"/>
  <c r="U77" i="9"/>
  <c r="M77" i="9"/>
  <c r="E77" i="9"/>
  <c r="EJ77" i="9"/>
  <c r="DD77" i="9"/>
  <c r="BX77" i="9"/>
  <c r="AJ77" i="9"/>
  <c r="D77" i="9"/>
  <c r="DS77" i="9"/>
  <c r="BW77" i="9"/>
  <c r="AA77" i="9"/>
  <c r="CU77" i="9"/>
  <c r="EH77" i="9"/>
  <c r="DZ77" i="9"/>
  <c r="DR77" i="9"/>
  <c r="DJ77" i="9"/>
  <c r="DB77" i="9"/>
  <c r="CT77" i="9"/>
  <c r="CL77" i="9"/>
  <c r="CD77" i="9"/>
  <c r="BV77" i="9"/>
  <c r="BN77" i="9"/>
  <c r="BF77" i="9"/>
  <c r="AX77" i="9"/>
  <c r="AP77" i="9"/>
  <c r="AH77" i="9"/>
  <c r="Z77" i="9"/>
  <c r="R77" i="9"/>
  <c r="J77" i="9"/>
  <c r="EG77" i="9"/>
  <c r="DY77" i="9"/>
  <c r="DQ77" i="9"/>
  <c r="DI77" i="9"/>
  <c r="DA77" i="9"/>
  <c r="CS77" i="9"/>
  <c r="CK77" i="9"/>
  <c r="CC77" i="9"/>
  <c r="BU77" i="9"/>
  <c r="BM77" i="9"/>
  <c r="BE77" i="9"/>
  <c r="AW77" i="9"/>
  <c r="AO77" i="9"/>
  <c r="AG77" i="9"/>
  <c r="Y77" i="9"/>
  <c r="Q77" i="9"/>
  <c r="I77" i="9"/>
  <c r="EI77" i="9"/>
  <c r="AQ77" i="9"/>
  <c r="EK76" i="9"/>
  <c r="EC76" i="9"/>
  <c r="DU76" i="9"/>
  <c r="DM76" i="9"/>
  <c r="DE76" i="9"/>
  <c r="CW76" i="9"/>
  <c r="CO76" i="9"/>
  <c r="CG76" i="9"/>
  <c r="BY76" i="9"/>
  <c r="BQ76" i="9"/>
  <c r="BI76" i="9"/>
  <c r="BA76" i="9"/>
  <c r="AS76" i="9"/>
  <c r="AK76" i="9"/>
  <c r="AC76" i="9"/>
  <c r="U76" i="9"/>
  <c r="M76" i="9"/>
  <c r="E76" i="9"/>
  <c r="EG76" i="9"/>
  <c r="DA76" i="9"/>
  <c r="BU76" i="9"/>
  <c r="AO76" i="9"/>
  <c r="Q76" i="9"/>
  <c r="EN76" i="9"/>
  <c r="CR76" i="9"/>
  <c r="BD76" i="9"/>
  <c r="EJ76" i="9"/>
  <c r="EB76" i="9"/>
  <c r="DT76" i="9"/>
  <c r="DL76" i="9"/>
  <c r="DD76" i="9"/>
  <c r="CV76" i="9"/>
  <c r="CN76" i="9"/>
  <c r="CF76" i="9"/>
  <c r="BX76" i="9"/>
  <c r="BP76" i="9"/>
  <c r="BH76" i="9"/>
  <c r="AZ76" i="9"/>
  <c r="AR76" i="9"/>
  <c r="AJ76" i="9"/>
  <c r="AB76" i="9"/>
  <c r="T76" i="9"/>
  <c r="L76" i="9"/>
  <c r="D76" i="9"/>
  <c r="DY76" i="9"/>
  <c r="CK76" i="9"/>
  <c r="BE76" i="9"/>
  <c r="Y76" i="9"/>
  <c r="DH76" i="9"/>
  <c r="BT76" i="9"/>
  <c r="AF76" i="9"/>
  <c r="EI76" i="9"/>
  <c r="EA76" i="9"/>
  <c r="DS76" i="9"/>
  <c r="DK76" i="9"/>
  <c r="DC76" i="9"/>
  <c r="CU76" i="9"/>
  <c r="CM76" i="9"/>
  <c r="CE76" i="9"/>
  <c r="BW76" i="9"/>
  <c r="BO76" i="9"/>
  <c r="BG76" i="9"/>
  <c r="AY76" i="9"/>
  <c r="AQ76" i="9"/>
  <c r="AI76" i="9"/>
  <c r="AA76" i="9"/>
  <c r="S76" i="9"/>
  <c r="K76" i="9"/>
  <c r="DQ76" i="9"/>
  <c r="CS76" i="9"/>
  <c r="BM76" i="9"/>
  <c r="AG76" i="9"/>
  <c r="DP76" i="9"/>
  <c r="CB76" i="9"/>
  <c r="AN76" i="9"/>
  <c r="P76" i="9"/>
  <c r="EH76" i="9"/>
  <c r="DZ76" i="9"/>
  <c r="DR76" i="9"/>
  <c r="DJ76" i="9"/>
  <c r="DB76" i="9"/>
  <c r="CT76" i="9"/>
  <c r="CL76" i="9"/>
  <c r="CD76" i="9"/>
  <c r="BV76" i="9"/>
  <c r="BN76" i="9"/>
  <c r="BF76" i="9"/>
  <c r="AX76" i="9"/>
  <c r="AP76" i="9"/>
  <c r="AH76" i="9"/>
  <c r="Z76" i="9"/>
  <c r="R76" i="9"/>
  <c r="J76" i="9"/>
  <c r="DI76" i="9"/>
  <c r="CC76" i="9"/>
  <c r="AW76" i="9"/>
  <c r="I76" i="9"/>
  <c r="EF76" i="9"/>
  <c r="CZ76" i="9"/>
  <c r="BL76" i="9"/>
  <c r="H76" i="9"/>
  <c r="X76" i="9"/>
  <c r="EM76" i="9"/>
  <c r="EE76" i="9"/>
  <c r="DW76" i="9"/>
  <c r="DO76" i="9"/>
  <c r="DG76" i="9"/>
  <c r="CY76" i="9"/>
  <c r="CQ76" i="9"/>
  <c r="CI76" i="9"/>
  <c r="CA76" i="9"/>
  <c r="BS76" i="9"/>
  <c r="BK76" i="9"/>
  <c r="BC76" i="9"/>
  <c r="AU76" i="9"/>
  <c r="AM76" i="9"/>
  <c r="AE76" i="9"/>
  <c r="W76" i="9"/>
  <c r="O76" i="9"/>
  <c r="G76" i="9"/>
  <c r="EL76" i="9"/>
  <c r="ED76" i="9"/>
  <c r="DV76" i="9"/>
  <c r="DN76" i="9"/>
  <c r="DF76" i="9"/>
  <c r="CX76" i="9"/>
  <c r="CP76" i="9"/>
  <c r="CH76" i="9"/>
  <c r="BZ76" i="9"/>
  <c r="BR76" i="9"/>
  <c r="BJ76" i="9"/>
  <c r="BB76" i="9"/>
  <c r="AT76" i="9"/>
  <c r="AL76" i="9"/>
  <c r="AD76" i="9"/>
  <c r="V76" i="9"/>
  <c r="N76" i="9"/>
  <c r="F76" i="9"/>
  <c r="DX76" i="9"/>
  <c r="CJ76" i="9"/>
  <c r="AV76" i="9"/>
  <c r="C69" i="9"/>
  <c r="C14" i="9"/>
  <c r="C15" i="9" a="1"/>
  <c r="C44" i="11" l="1"/>
  <c r="C45" i="11"/>
  <c r="C13" i="10"/>
  <c r="C22" i="11"/>
  <c r="C30" i="11"/>
  <c r="C13" i="11"/>
  <c r="C76" i="11"/>
  <c r="C86" i="11"/>
  <c r="C85" i="11"/>
  <c r="C54" i="11"/>
  <c r="C12" i="11"/>
  <c r="C31" i="11"/>
  <c r="C63" i="11"/>
  <c r="C62" i="11"/>
  <c r="C21" i="11"/>
  <c r="C53" i="11"/>
  <c r="C77" i="11"/>
  <c r="C95" i="11"/>
  <c r="C94" i="11"/>
  <c r="C45" i="10"/>
  <c r="C21" i="10"/>
  <c r="C76" i="10"/>
  <c r="C63" i="10"/>
  <c r="C62" i="10"/>
  <c r="C85" i="10"/>
  <c r="C31" i="10"/>
  <c r="C95" i="10"/>
  <c r="C54" i="10"/>
  <c r="C77" i="10"/>
  <c r="C12" i="10"/>
  <c r="C53" i="10"/>
  <c r="C30" i="10"/>
  <c r="C94" i="10"/>
  <c r="C44" i="10"/>
  <c r="C22" i="10"/>
  <c r="C86" i="10"/>
  <c r="C95" i="9"/>
  <c r="C86" i="9"/>
  <c r="C94" i="9"/>
  <c r="C85" i="9"/>
  <c r="C76" i="9"/>
  <c r="C77" i="9"/>
  <c r="C15" i="9"/>
  <c r="C19" i="9" a="1"/>
  <c r="C18" i="9" a="1"/>
  <c r="C17" i="9" a="1"/>
  <c r="C16" i="9" a="1"/>
  <c r="C18" i="9" l="1"/>
  <c r="C17" i="9"/>
  <c r="C16" i="9"/>
  <c r="EK21" i="9"/>
  <c r="EC21" i="9"/>
  <c r="DU21" i="9"/>
  <c r="DM21" i="9"/>
  <c r="DE21" i="9"/>
  <c r="CW21" i="9"/>
  <c r="CO21" i="9"/>
  <c r="CG21" i="9"/>
  <c r="BY21" i="9"/>
  <c r="BQ21" i="9"/>
  <c r="BI21" i="9"/>
  <c r="BA21" i="9"/>
  <c r="AS21" i="9"/>
  <c r="AK21" i="9"/>
  <c r="AC21" i="9"/>
  <c r="U21" i="9"/>
  <c r="M21" i="9"/>
  <c r="E21" i="9"/>
  <c r="EJ21" i="9"/>
  <c r="EB21" i="9"/>
  <c r="DT21" i="9"/>
  <c r="DL21" i="9"/>
  <c r="DD21" i="9"/>
  <c r="CV21" i="9"/>
  <c r="CN21" i="9"/>
  <c r="CF21" i="9"/>
  <c r="BX21" i="9"/>
  <c r="BP21" i="9"/>
  <c r="BH21" i="9"/>
  <c r="AZ21" i="9"/>
  <c r="AR21" i="9"/>
  <c r="AJ21" i="9"/>
  <c r="AB21" i="9"/>
  <c r="T21" i="9"/>
  <c r="L21" i="9"/>
  <c r="D21" i="9"/>
  <c r="DO21" i="9"/>
  <c r="CI21" i="9"/>
  <c r="AU21" i="9"/>
  <c r="O21" i="9"/>
  <c r="ED21" i="9"/>
  <c r="DN21" i="9"/>
  <c r="CH21" i="9"/>
  <c r="EI21" i="9"/>
  <c r="EA21" i="9"/>
  <c r="DS21" i="9"/>
  <c r="DK21" i="9"/>
  <c r="DC21" i="9"/>
  <c r="CU21" i="9"/>
  <c r="CM21" i="9"/>
  <c r="CE21" i="9"/>
  <c r="BW21" i="9"/>
  <c r="BO21" i="9"/>
  <c r="BG21" i="9"/>
  <c r="AY21" i="9"/>
  <c r="AQ21" i="9"/>
  <c r="AI21" i="9"/>
  <c r="AA21" i="9"/>
  <c r="S21" i="9"/>
  <c r="K21" i="9"/>
  <c r="AX21" i="9"/>
  <c r="Z21" i="9"/>
  <c r="J21" i="9"/>
  <c r="EN21" i="9"/>
  <c r="DP21" i="9"/>
  <c r="CR21" i="9"/>
  <c r="BT21" i="9"/>
  <c r="AN21" i="9"/>
  <c r="P21" i="9"/>
  <c r="EE21" i="9"/>
  <c r="CY21" i="9"/>
  <c r="BS21" i="9"/>
  <c r="AM21" i="9"/>
  <c r="G21" i="9"/>
  <c r="CX21" i="9"/>
  <c r="EH21" i="9"/>
  <c r="DZ21" i="9"/>
  <c r="DR21" i="9"/>
  <c r="DJ21" i="9"/>
  <c r="DB21" i="9"/>
  <c r="CT21" i="9"/>
  <c r="CL21" i="9"/>
  <c r="CD21" i="9"/>
  <c r="BV21" i="9"/>
  <c r="BN21" i="9"/>
  <c r="BF21" i="9"/>
  <c r="AP21" i="9"/>
  <c r="AH21" i="9"/>
  <c r="R21" i="9"/>
  <c r="DX21" i="9"/>
  <c r="CZ21" i="9"/>
  <c r="CB21" i="9"/>
  <c r="BD21" i="9"/>
  <c r="X21" i="9"/>
  <c r="DW21" i="9"/>
  <c r="CQ21" i="9"/>
  <c r="CA21" i="9"/>
  <c r="BC21" i="9"/>
  <c r="AE21" i="9"/>
  <c r="DV21" i="9"/>
  <c r="CP21" i="9"/>
  <c r="EG21" i="9"/>
  <c r="DY21" i="9"/>
  <c r="DQ21" i="9"/>
  <c r="DI21" i="9"/>
  <c r="DA21" i="9"/>
  <c r="CS21" i="9"/>
  <c r="CK21" i="9"/>
  <c r="CC21" i="9"/>
  <c r="BU21" i="9"/>
  <c r="BM21" i="9"/>
  <c r="BE21" i="9"/>
  <c r="AW21" i="9"/>
  <c r="AO21" i="9"/>
  <c r="AG21" i="9"/>
  <c r="Y21" i="9"/>
  <c r="Q21" i="9"/>
  <c r="I21" i="9"/>
  <c r="EF21" i="9"/>
  <c r="DH21" i="9"/>
  <c r="CJ21" i="9"/>
  <c r="BL21" i="9"/>
  <c r="AV21" i="9"/>
  <c r="AF21" i="9"/>
  <c r="H21" i="9"/>
  <c r="EM21" i="9"/>
  <c r="DG21" i="9"/>
  <c r="BK21" i="9"/>
  <c r="W21" i="9"/>
  <c r="EL21" i="9"/>
  <c r="DF21" i="9"/>
  <c r="BZ21" i="9"/>
  <c r="BB21" i="9"/>
  <c r="V21" i="9"/>
  <c r="BJ21" i="9"/>
  <c r="AT21" i="9"/>
  <c r="AL21" i="9"/>
  <c r="AD21" i="9"/>
  <c r="N21" i="9"/>
  <c r="BR21" i="9"/>
  <c r="F21" i="9"/>
  <c r="C19" i="9"/>
  <c r="C20" i="9" a="1"/>
  <c r="C21" i="9" l="1"/>
  <c r="EM22" i="9"/>
  <c r="EE22" i="9"/>
  <c r="DW22" i="9"/>
  <c r="DO22" i="9"/>
  <c r="DG22" i="9"/>
  <c r="CY22" i="9"/>
  <c r="CQ22" i="9"/>
  <c r="CI22" i="9"/>
  <c r="CA22" i="9"/>
  <c r="BS22" i="9"/>
  <c r="BK22" i="9"/>
  <c r="BC22" i="9"/>
  <c r="AU22" i="9"/>
  <c r="AM22" i="9"/>
  <c r="AE22" i="9"/>
  <c r="W22" i="9"/>
  <c r="O22" i="9"/>
  <c r="G22" i="9"/>
  <c r="EL22" i="9"/>
  <c r="ED22" i="9"/>
  <c r="DV22" i="9"/>
  <c r="DN22" i="9"/>
  <c r="DF22" i="9"/>
  <c r="CX22" i="9"/>
  <c r="CP22" i="9"/>
  <c r="CH22" i="9"/>
  <c r="BZ22" i="9"/>
  <c r="BR22" i="9"/>
  <c r="BJ22" i="9"/>
  <c r="BB22" i="9"/>
  <c r="AT22" i="9"/>
  <c r="AL22" i="9"/>
  <c r="AD22" i="9"/>
  <c r="V22" i="9"/>
  <c r="N22" i="9"/>
  <c r="F22" i="9"/>
  <c r="AG22" i="9"/>
  <c r="DX22" i="9"/>
  <c r="CZ22" i="9"/>
  <c r="BL22" i="9"/>
  <c r="AN22" i="9"/>
  <c r="P22" i="9"/>
  <c r="EK22" i="9"/>
  <c r="EC22" i="9"/>
  <c r="DU22" i="9"/>
  <c r="DM22" i="9"/>
  <c r="DE22" i="9"/>
  <c r="CW22" i="9"/>
  <c r="CO22" i="9"/>
  <c r="CG22" i="9"/>
  <c r="BY22" i="9"/>
  <c r="BQ22" i="9"/>
  <c r="BI22" i="9"/>
  <c r="BA22" i="9"/>
  <c r="AS22" i="9"/>
  <c r="AK22" i="9"/>
  <c r="AC22" i="9"/>
  <c r="U22" i="9"/>
  <c r="M22" i="9"/>
  <c r="E22" i="9"/>
  <c r="DR22" i="9"/>
  <c r="AP22" i="9"/>
  <c r="DQ22" i="9"/>
  <c r="CC22" i="9"/>
  <c r="AO22" i="9"/>
  <c r="I22" i="9"/>
  <c r="DP22" i="9"/>
  <c r="CJ22" i="9"/>
  <c r="AV22" i="9"/>
  <c r="H22" i="9"/>
  <c r="EJ22" i="9"/>
  <c r="EB22" i="9"/>
  <c r="DT22" i="9"/>
  <c r="DL22" i="9"/>
  <c r="DD22" i="9"/>
  <c r="CV22" i="9"/>
  <c r="CN22" i="9"/>
  <c r="CF22" i="9"/>
  <c r="BX22" i="9"/>
  <c r="BP22" i="9"/>
  <c r="BH22" i="9"/>
  <c r="AZ22" i="9"/>
  <c r="AR22" i="9"/>
  <c r="AJ22" i="9"/>
  <c r="AB22" i="9"/>
  <c r="T22" i="9"/>
  <c r="L22" i="9"/>
  <c r="D22" i="9"/>
  <c r="DZ22" i="9"/>
  <c r="BF22" i="9"/>
  <c r="R22" i="9"/>
  <c r="DY22" i="9"/>
  <c r="CK22" i="9"/>
  <c r="BE22" i="9"/>
  <c r="Q22" i="9"/>
  <c r="EN22" i="9"/>
  <c r="DH22" i="9"/>
  <c r="CB22" i="9"/>
  <c r="AF22" i="9"/>
  <c r="EI22" i="9"/>
  <c r="EA22" i="9"/>
  <c r="DS22" i="9"/>
  <c r="DK22" i="9"/>
  <c r="DC22" i="9"/>
  <c r="CU22" i="9"/>
  <c r="CM22" i="9"/>
  <c r="CE22" i="9"/>
  <c r="BW22" i="9"/>
  <c r="BO22" i="9"/>
  <c r="BG22" i="9"/>
  <c r="AY22" i="9"/>
  <c r="AQ22" i="9"/>
  <c r="AI22" i="9"/>
  <c r="AA22" i="9"/>
  <c r="S22" i="9"/>
  <c r="K22" i="9"/>
  <c r="EH22" i="9"/>
  <c r="DJ22" i="9"/>
  <c r="DB22" i="9"/>
  <c r="CT22" i="9"/>
  <c r="CL22" i="9"/>
  <c r="CD22" i="9"/>
  <c r="BV22" i="9"/>
  <c r="BN22" i="9"/>
  <c r="AX22" i="9"/>
  <c r="AH22" i="9"/>
  <c r="Z22" i="9"/>
  <c r="J22" i="9"/>
  <c r="EG22" i="9"/>
  <c r="DI22" i="9"/>
  <c r="DA22" i="9"/>
  <c r="CS22" i="9"/>
  <c r="BU22" i="9"/>
  <c r="BM22" i="9"/>
  <c r="AW22" i="9"/>
  <c r="Y22" i="9"/>
  <c r="EF22" i="9"/>
  <c r="CR22" i="9"/>
  <c r="BT22" i="9"/>
  <c r="BD22" i="9"/>
  <c r="X22" i="9"/>
  <c r="C20" i="9"/>
  <c r="C22" i="9" s="1"/>
  <c r="C23" i="9" a="1"/>
  <c r="C56" i="9" a="1"/>
  <c r="C41" i="9" a="1"/>
  <c r="C60" i="9" a="1"/>
  <c r="C27" i="9" a="1"/>
  <c r="C50" i="9" a="1"/>
  <c r="C59" i="9" a="1"/>
  <c r="C24" i="9" a="1"/>
  <c r="C38" i="9" a="1"/>
  <c r="C28" i="9" a="1"/>
  <c r="C52" i="9" a="1"/>
  <c r="C29" i="9" a="1"/>
  <c r="C25" i="9" a="1"/>
  <c r="C61" i="9" a="1"/>
  <c r="C42" i="9" a="1"/>
  <c r="C46" i="9" a="1"/>
  <c r="C39" i="9" a="1"/>
  <c r="C49" i="9" a="1"/>
  <c r="C40" i="9" a="1"/>
  <c r="C26" i="9" a="1"/>
  <c r="C51" i="9" a="1"/>
  <c r="C47" i="9" a="1"/>
  <c r="C43" i="9" a="1"/>
  <c r="C48" i="9" a="1"/>
  <c r="C57" i="9" a="1"/>
  <c r="C55" i="9" a="1"/>
  <c r="C58" i="9" a="1"/>
  <c r="C37" i="9" a="1"/>
  <c r="EL62" i="9" l="1"/>
  <c r="ED62" i="9"/>
  <c r="DV62" i="9"/>
  <c r="DN62" i="9"/>
  <c r="DF62" i="9"/>
  <c r="CX62" i="9"/>
  <c r="CP62" i="9"/>
  <c r="CH62" i="9"/>
  <c r="BZ62" i="9"/>
  <c r="BR62" i="9"/>
  <c r="BJ62" i="9"/>
  <c r="BB62" i="9"/>
  <c r="AT62" i="9"/>
  <c r="AL62" i="9"/>
  <c r="AD62" i="9"/>
  <c r="V62" i="9"/>
  <c r="N62" i="9"/>
  <c r="F62" i="9"/>
  <c r="EC62" i="9"/>
  <c r="DM62" i="9"/>
  <c r="CW62" i="9"/>
  <c r="BY62" i="9"/>
  <c r="BI62" i="9"/>
  <c r="AS62" i="9"/>
  <c r="AC62" i="9"/>
  <c r="M62" i="9"/>
  <c r="CT62" i="9"/>
  <c r="BF62" i="9"/>
  <c r="R62" i="9"/>
  <c r="DH62" i="9"/>
  <c r="AF62" i="9"/>
  <c r="DO62" i="9"/>
  <c r="BK62" i="9"/>
  <c r="EK62" i="9"/>
  <c r="DU62" i="9"/>
  <c r="DE62" i="9"/>
  <c r="CO62" i="9"/>
  <c r="CG62" i="9"/>
  <c r="BQ62" i="9"/>
  <c r="BA62" i="9"/>
  <c r="AK62" i="9"/>
  <c r="U62" i="9"/>
  <c r="E62" i="9"/>
  <c r="CL62" i="9"/>
  <c r="AP62" i="9"/>
  <c r="EN62" i="9"/>
  <c r="CR62" i="9"/>
  <c r="CB62" i="9"/>
  <c r="AV62" i="9"/>
  <c r="X62" i="9"/>
  <c r="EE62" i="9"/>
  <c r="CY62" i="9"/>
  <c r="BS62" i="9"/>
  <c r="AM62" i="9"/>
  <c r="W62" i="9"/>
  <c r="EJ62" i="9"/>
  <c r="EB62" i="9"/>
  <c r="DT62" i="9"/>
  <c r="DL62" i="9"/>
  <c r="DD62" i="9"/>
  <c r="CV62" i="9"/>
  <c r="CN62" i="9"/>
  <c r="CF62" i="9"/>
  <c r="BX62" i="9"/>
  <c r="BP62" i="9"/>
  <c r="BH62" i="9"/>
  <c r="AZ62" i="9"/>
  <c r="AR62" i="9"/>
  <c r="AJ62" i="9"/>
  <c r="AB62" i="9"/>
  <c r="T62" i="9"/>
  <c r="L62" i="9"/>
  <c r="D62" i="9"/>
  <c r="EH62" i="9"/>
  <c r="DR62" i="9"/>
  <c r="DB62" i="9"/>
  <c r="BV62" i="9"/>
  <c r="AX62" i="9"/>
  <c r="Z62" i="9"/>
  <c r="J62" i="9"/>
  <c r="DX62" i="9"/>
  <c r="BL62" i="9"/>
  <c r="EM62" i="9"/>
  <c r="CQ62" i="9"/>
  <c r="BC62" i="9"/>
  <c r="G62" i="9"/>
  <c r="EI62" i="9"/>
  <c r="EA62" i="9"/>
  <c r="DS62" i="9"/>
  <c r="DK62" i="9"/>
  <c r="DC62" i="9"/>
  <c r="CU62" i="9"/>
  <c r="CM62" i="9"/>
  <c r="CE62" i="9"/>
  <c r="BW62" i="9"/>
  <c r="BO62" i="9"/>
  <c r="BG62" i="9"/>
  <c r="AY62" i="9"/>
  <c r="AQ62" i="9"/>
  <c r="AI62" i="9"/>
  <c r="AA62" i="9"/>
  <c r="S62" i="9"/>
  <c r="K62" i="9"/>
  <c r="DZ62" i="9"/>
  <c r="DJ62" i="9"/>
  <c r="CD62" i="9"/>
  <c r="BN62" i="9"/>
  <c r="AH62" i="9"/>
  <c r="CZ62" i="9"/>
  <c r="BD62" i="9"/>
  <c r="H62" i="9"/>
  <c r="CI62" i="9"/>
  <c r="AE62" i="9"/>
  <c r="EG62" i="9"/>
  <c r="DY62" i="9"/>
  <c r="DQ62" i="9"/>
  <c r="DI62" i="9"/>
  <c r="DA62" i="9"/>
  <c r="CS62" i="9"/>
  <c r="CK62" i="9"/>
  <c r="CC62" i="9"/>
  <c r="BU62" i="9"/>
  <c r="BM62" i="9"/>
  <c r="BE62" i="9"/>
  <c r="AW62" i="9"/>
  <c r="AO62" i="9"/>
  <c r="AG62" i="9"/>
  <c r="Y62" i="9"/>
  <c r="Q62" i="9"/>
  <c r="I62" i="9"/>
  <c r="EF62" i="9"/>
  <c r="DP62" i="9"/>
  <c r="CJ62" i="9"/>
  <c r="BT62" i="9"/>
  <c r="AN62" i="9"/>
  <c r="P62" i="9"/>
  <c r="DW62" i="9"/>
  <c r="DG62" i="9"/>
  <c r="CA62" i="9"/>
  <c r="AU62" i="9"/>
  <c r="O62" i="9"/>
  <c r="EN63" i="9"/>
  <c r="EF63" i="9"/>
  <c r="DX63" i="9"/>
  <c r="DP63" i="9"/>
  <c r="DH63" i="9"/>
  <c r="CZ63" i="9"/>
  <c r="CR63" i="9"/>
  <c r="CJ63" i="9"/>
  <c r="CB63" i="9"/>
  <c r="BT63" i="9"/>
  <c r="BL63" i="9"/>
  <c r="BD63" i="9"/>
  <c r="AV63" i="9"/>
  <c r="AN63" i="9"/>
  <c r="AF63" i="9"/>
  <c r="X63" i="9"/>
  <c r="P63" i="9"/>
  <c r="H63" i="9"/>
  <c r="DG63" i="9"/>
  <c r="BK63" i="9"/>
  <c r="AM63" i="9"/>
  <c r="W63" i="9"/>
  <c r="G63" i="9"/>
  <c r="Z63" i="9"/>
  <c r="DI63" i="9"/>
  <c r="AO63" i="9"/>
  <c r="EM63" i="9"/>
  <c r="EE63" i="9"/>
  <c r="DW63" i="9"/>
  <c r="DO63" i="9"/>
  <c r="CY63" i="9"/>
  <c r="CQ63" i="9"/>
  <c r="CI63" i="9"/>
  <c r="CA63" i="9"/>
  <c r="BS63" i="9"/>
  <c r="BC63" i="9"/>
  <c r="AU63" i="9"/>
  <c r="AE63" i="9"/>
  <c r="O63" i="9"/>
  <c r="BF63" i="9"/>
  <c r="EG63" i="9"/>
  <c r="CK63" i="9"/>
  <c r="BU63" i="9"/>
  <c r="AG63" i="9"/>
  <c r="Q63" i="9"/>
  <c r="EL63" i="9"/>
  <c r="ED63" i="9"/>
  <c r="DV63" i="9"/>
  <c r="DN63" i="9"/>
  <c r="DF63" i="9"/>
  <c r="CX63" i="9"/>
  <c r="CP63" i="9"/>
  <c r="CH63" i="9"/>
  <c r="BZ63" i="9"/>
  <c r="BR63" i="9"/>
  <c r="BJ63" i="9"/>
  <c r="BB63" i="9"/>
  <c r="AT63" i="9"/>
  <c r="AL63" i="9"/>
  <c r="AD63" i="9"/>
  <c r="V63" i="9"/>
  <c r="N63" i="9"/>
  <c r="F63" i="9"/>
  <c r="CN63" i="9"/>
  <c r="AZ63" i="9"/>
  <c r="AB63" i="9"/>
  <c r="L63" i="9"/>
  <c r="AX63" i="9"/>
  <c r="DA63" i="9"/>
  <c r="BE63" i="9"/>
  <c r="EK63" i="9"/>
  <c r="EC63" i="9"/>
  <c r="DU63" i="9"/>
  <c r="DM63" i="9"/>
  <c r="DE63" i="9"/>
  <c r="CW63" i="9"/>
  <c r="CO63" i="9"/>
  <c r="CG63" i="9"/>
  <c r="BY63" i="9"/>
  <c r="BQ63" i="9"/>
  <c r="BI63" i="9"/>
  <c r="BA63" i="9"/>
  <c r="AS63" i="9"/>
  <c r="AK63" i="9"/>
  <c r="AC63" i="9"/>
  <c r="U63" i="9"/>
  <c r="M63" i="9"/>
  <c r="E63" i="9"/>
  <c r="EJ63" i="9"/>
  <c r="EB63" i="9"/>
  <c r="DT63" i="9"/>
  <c r="DL63" i="9"/>
  <c r="DD63" i="9"/>
  <c r="CV63" i="9"/>
  <c r="CF63" i="9"/>
  <c r="BX63" i="9"/>
  <c r="BP63" i="9"/>
  <c r="BH63" i="9"/>
  <c r="AR63" i="9"/>
  <c r="AJ63" i="9"/>
  <c r="T63" i="9"/>
  <c r="D63" i="9"/>
  <c r="AH63" i="9"/>
  <c r="DQ63" i="9"/>
  <c r="BM63" i="9"/>
  <c r="I63" i="9"/>
  <c r="EI63" i="9"/>
  <c r="EA63" i="9"/>
  <c r="DS63" i="9"/>
  <c r="DK63" i="9"/>
  <c r="DC63" i="9"/>
  <c r="CU63" i="9"/>
  <c r="CM63" i="9"/>
  <c r="CE63" i="9"/>
  <c r="BW63" i="9"/>
  <c r="BO63" i="9"/>
  <c r="BG63" i="9"/>
  <c r="AY63" i="9"/>
  <c r="AQ63" i="9"/>
  <c r="AI63" i="9"/>
  <c r="AA63" i="9"/>
  <c r="S63" i="9"/>
  <c r="K63" i="9"/>
  <c r="EH63" i="9"/>
  <c r="DZ63" i="9"/>
  <c r="DR63" i="9"/>
  <c r="DJ63" i="9"/>
  <c r="DB63" i="9"/>
  <c r="CT63" i="9"/>
  <c r="CL63" i="9"/>
  <c r="CD63" i="9"/>
  <c r="BV63" i="9"/>
  <c r="BN63" i="9"/>
  <c r="AP63" i="9"/>
  <c r="R63" i="9"/>
  <c r="J63" i="9"/>
  <c r="DY63" i="9"/>
  <c r="CS63" i="9"/>
  <c r="CC63" i="9"/>
  <c r="AW63" i="9"/>
  <c r="Y63" i="9"/>
  <c r="EL53" i="9"/>
  <c r="ED53" i="9"/>
  <c r="DV53" i="9"/>
  <c r="DN53" i="9"/>
  <c r="DF53" i="9"/>
  <c r="CX53" i="9"/>
  <c r="CP53" i="9"/>
  <c r="CH53" i="9"/>
  <c r="BZ53" i="9"/>
  <c r="BR53" i="9"/>
  <c r="BJ53" i="9"/>
  <c r="BB53" i="9"/>
  <c r="AT53" i="9"/>
  <c r="AL53" i="9"/>
  <c r="AD53" i="9"/>
  <c r="V53" i="9"/>
  <c r="N53" i="9"/>
  <c r="F53" i="9"/>
  <c r="CC53" i="9"/>
  <c r="AG53" i="9"/>
  <c r="Q53" i="9"/>
  <c r="AF53" i="9"/>
  <c r="BK53" i="9"/>
  <c r="EK53" i="9"/>
  <c r="EC53" i="9"/>
  <c r="DU53" i="9"/>
  <c r="DM53" i="9"/>
  <c r="DE53" i="9"/>
  <c r="CW53" i="9"/>
  <c r="CO53" i="9"/>
  <c r="CG53" i="9"/>
  <c r="BY53" i="9"/>
  <c r="BQ53" i="9"/>
  <c r="BI53" i="9"/>
  <c r="BA53" i="9"/>
  <c r="AS53" i="9"/>
  <c r="AK53" i="9"/>
  <c r="AC53" i="9"/>
  <c r="U53" i="9"/>
  <c r="M53" i="9"/>
  <c r="E53" i="9"/>
  <c r="S53" i="9"/>
  <c r="DA53" i="9"/>
  <c r="BE53" i="9"/>
  <c r="EM53" i="9"/>
  <c r="BS53" i="9"/>
  <c r="EJ53" i="9"/>
  <c r="EB53" i="9"/>
  <c r="DT53" i="9"/>
  <c r="DL53" i="9"/>
  <c r="DD53" i="9"/>
  <c r="CV53" i="9"/>
  <c r="CN53" i="9"/>
  <c r="CF53" i="9"/>
  <c r="BX53" i="9"/>
  <c r="BP53" i="9"/>
  <c r="BH53" i="9"/>
  <c r="AZ53" i="9"/>
  <c r="AR53" i="9"/>
  <c r="AJ53" i="9"/>
  <c r="AB53" i="9"/>
  <c r="T53" i="9"/>
  <c r="L53" i="9"/>
  <c r="D53" i="9"/>
  <c r="K53" i="9"/>
  <c r="CK53" i="9"/>
  <c r="AW53" i="9"/>
  <c r="I53" i="9"/>
  <c r="X53" i="9"/>
  <c r="EE53" i="9"/>
  <c r="CQ53" i="9"/>
  <c r="W53" i="9"/>
  <c r="EI53" i="9"/>
  <c r="EA53" i="9"/>
  <c r="DS53" i="9"/>
  <c r="DK53" i="9"/>
  <c r="DC53" i="9"/>
  <c r="CU53" i="9"/>
  <c r="CM53" i="9"/>
  <c r="CE53" i="9"/>
  <c r="BW53" i="9"/>
  <c r="BO53" i="9"/>
  <c r="BG53" i="9"/>
  <c r="AY53" i="9"/>
  <c r="AQ53" i="9"/>
  <c r="AI53" i="9"/>
  <c r="AA53" i="9"/>
  <c r="DI53" i="9"/>
  <c r="AO53" i="9"/>
  <c r="P53" i="9"/>
  <c r="DG53" i="9"/>
  <c r="CA53" i="9"/>
  <c r="AU53" i="9"/>
  <c r="G53" i="9"/>
  <c r="EH53" i="9"/>
  <c r="DZ53" i="9"/>
  <c r="DR53" i="9"/>
  <c r="DJ53" i="9"/>
  <c r="DB53" i="9"/>
  <c r="CT53" i="9"/>
  <c r="CL53" i="9"/>
  <c r="CD53" i="9"/>
  <c r="BV53" i="9"/>
  <c r="BN53" i="9"/>
  <c r="BF53" i="9"/>
  <c r="AX53" i="9"/>
  <c r="AP53" i="9"/>
  <c r="AH53" i="9"/>
  <c r="Z53" i="9"/>
  <c r="R53" i="9"/>
  <c r="J53" i="9"/>
  <c r="EG53" i="9"/>
  <c r="BM53" i="9"/>
  <c r="DW53" i="9"/>
  <c r="BC53" i="9"/>
  <c r="DY53" i="9"/>
  <c r="DQ53" i="9"/>
  <c r="CS53" i="9"/>
  <c r="BU53" i="9"/>
  <c r="Y53" i="9"/>
  <c r="DO53" i="9"/>
  <c r="CI53" i="9"/>
  <c r="AM53" i="9"/>
  <c r="O53" i="9"/>
  <c r="EN53" i="9"/>
  <c r="EF53" i="9"/>
  <c r="DX53" i="9"/>
  <c r="DP53" i="9"/>
  <c r="DH53" i="9"/>
  <c r="CZ53" i="9"/>
  <c r="CR53" i="9"/>
  <c r="CJ53" i="9"/>
  <c r="CB53" i="9"/>
  <c r="BT53" i="9"/>
  <c r="BL53" i="9"/>
  <c r="BD53" i="9"/>
  <c r="AV53" i="9"/>
  <c r="AN53" i="9"/>
  <c r="H53" i="9"/>
  <c r="CY53" i="9"/>
  <c r="AE53" i="9"/>
  <c r="EN54" i="9"/>
  <c r="EF54" i="9"/>
  <c r="DX54" i="9"/>
  <c r="DP54" i="9"/>
  <c r="DH54" i="9"/>
  <c r="CZ54" i="9"/>
  <c r="CR54" i="9"/>
  <c r="CJ54" i="9"/>
  <c r="CB54" i="9"/>
  <c r="BT54" i="9"/>
  <c r="BL54" i="9"/>
  <c r="BD54" i="9"/>
  <c r="AV54" i="9"/>
  <c r="AN54" i="9"/>
  <c r="AF54" i="9"/>
  <c r="X54" i="9"/>
  <c r="P54" i="9"/>
  <c r="H54" i="9"/>
  <c r="CS54" i="9"/>
  <c r="Q54" i="9"/>
  <c r="EM54" i="9"/>
  <c r="EE54" i="9"/>
  <c r="DW54" i="9"/>
  <c r="DO54" i="9"/>
  <c r="DG54" i="9"/>
  <c r="CY54" i="9"/>
  <c r="CQ54" i="9"/>
  <c r="CI54" i="9"/>
  <c r="CA54" i="9"/>
  <c r="BS54" i="9"/>
  <c r="BK54" i="9"/>
  <c r="BC54" i="9"/>
  <c r="AU54" i="9"/>
  <c r="AM54" i="9"/>
  <c r="AE54" i="9"/>
  <c r="W54" i="9"/>
  <c r="O54" i="9"/>
  <c r="G54" i="9"/>
  <c r="DQ54" i="9"/>
  <c r="BE54" i="9"/>
  <c r="EL54" i="9"/>
  <c r="ED54" i="9"/>
  <c r="DV54" i="9"/>
  <c r="DN54" i="9"/>
  <c r="DF54" i="9"/>
  <c r="CX54" i="9"/>
  <c r="CP54" i="9"/>
  <c r="CH54" i="9"/>
  <c r="BZ54" i="9"/>
  <c r="BR54" i="9"/>
  <c r="BJ54" i="9"/>
  <c r="BB54" i="9"/>
  <c r="AT54" i="9"/>
  <c r="AL54" i="9"/>
  <c r="AD54" i="9"/>
  <c r="V54" i="9"/>
  <c r="N54" i="9"/>
  <c r="F54" i="9"/>
  <c r="DA54" i="9"/>
  <c r="AW54" i="9"/>
  <c r="EK54" i="9"/>
  <c r="EC54" i="9"/>
  <c r="DU54" i="9"/>
  <c r="DM54" i="9"/>
  <c r="DE54" i="9"/>
  <c r="CW54" i="9"/>
  <c r="CO54" i="9"/>
  <c r="CG54" i="9"/>
  <c r="BY54" i="9"/>
  <c r="BQ54" i="9"/>
  <c r="BI54" i="9"/>
  <c r="BA54" i="9"/>
  <c r="AS54" i="9"/>
  <c r="AK54" i="9"/>
  <c r="AC54" i="9"/>
  <c r="U54" i="9"/>
  <c r="M54" i="9"/>
  <c r="E54" i="9"/>
  <c r="DI54" i="9"/>
  <c r="BU54" i="9"/>
  <c r="Y54" i="9"/>
  <c r="EJ54" i="9"/>
  <c r="EB54" i="9"/>
  <c r="DT54" i="9"/>
  <c r="DL54" i="9"/>
  <c r="DD54" i="9"/>
  <c r="CV54" i="9"/>
  <c r="CN54" i="9"/>
  <c r="CF54" i="9"/>
  <c r="BX54" i="9"/>
  <c r="BP54" i="9"/>
  <c r="BH54" i="9"/>
  <c r="AZ54" i="9"/>
  <c r="AR54" i="9"/>
  <c r="AJ54" i="9"/>
  <c r="AB54" i="9"/>
  <c r="T54" i="9"/>
  <c r="L54" i="9"/>
  <c r="D54" i="9"/>
  <c r="EG54" i="9"/>
  <c r="BM54" i="9"/>
  <c r="EI54" i="9"/>
  <c r="EA54" i="9"/>
  <c r="DS54" i="9"/>
  <c r="DK54" i="9"/>
  <c r="DC54" i="9"/>
  <c r="CU54" i="9"/>
  <c r="CM54" i="9"/>
  <c r="CE54" i="9"/>
  <c r="BW54" i="9"/>
  <c r="BO54" i="9"/>
  <c r="BG54" i="9"/>
  <c r="AY54" i="9"/>
  <c r="AQ54" i="9"/>
  <c r="AI54" i="9"/>
  <c r="AA54" i="9"/>
  <c r="S54" i="9"/>
  <c r="K54" i="9"/>
  <c r="DY54" i="9"/>
  <c r="CC54" i="9"/>
  <c r="AG54" i="9"/>
  <c r="EH54" i="9"/>
  <c r="DZ54" i="9"/>
  <c r="DR54" i="9"/>
  <c r="DJ54" i="9"/>
  <c r="DB54" i="9"/>
  <c r="CT54" i="9"/>
  <c r="CL54" i="9"/>
  <c r="CD54" i="9"/>
  <c r="BV54" i="9"/>
  <c r="BN54" i="9"/>
  <c r="BF54" i="9"/>
  <c r="AX54" i="9"/>
  <c r="AP54" i="9"/>
  <c r="AH54" i="9"/>
  <c r="Z54" i="9"/>
  <c r="R54" i="9"/>
  <c r="J54" i="9"/>
  <c r="CK54" i="9"/>
  <c r="AO54" i="9"/>
  <c r="I54" i="9"/>
  <c r="EM45" i="9"/>
  <c r="EE45" i="9"/>
  <c r="DW45" i="9"/>
  <c r="DO45" i="9"/>
  <c r="DG45" i="9"/>
  <c r="CY45" i="9"/>
  <c r="CQ45" i="9"/>
  <c r="CI45" i="9"/>
  <c r="CA45" i="9"/>
  <c r="BS45" i="9"/>
  <c r="BK45" i="9"/>
  <c r="BC45" i="9"/>
  <c r="AU45" i="9"/>
  <c r="AM45" i="9"/>
  <c r="AE45" i="9"/>
  <c r="W45" i="9"/>
  <c r="O45" i="9"/>
  <c r="G45" i="9"/>
  <c r="EB45" i="9"/>
  <c r="DL45" i="9"/>
  <c r="DD45" i="9"/>
  <c r="CN45" i="9"/>
  <c r="CF45" i="9"/>
  <c r="BH45" i="9"/>
  <c r="AZ45" i="9"/>
  <c r="AB45" i="9"/>
  <c r="D45" i="9"/>
  <c r="DA45" i="9"/>
  <c r="AG45" i="9"/>
  <c r="DP45" i="9"/>
  <c r="CR45" i="9"/>
  <c r="BT45" i="9"/>
  <c r="AF45" i="9"/>
  <c r="EL45" i="9"/>
  <c r="ED45" i="9"/>
  <c r="DV45" i="9"/>
  <c r="DN45" i="9"/>
  <c r="DF45" i="9"/>
  <c r="CX45" i="9"/>
  <c r="CP45" i="9"/>
  <c r="CH45" i="9"/>
  <c r="BZ45" i="9"/>
  <c r="BR45" i="9"/>
  <c r="BJ45" i="9"/>
  <c r="BB45" i="9"/>
  <c r="AT45" i="9"/>
  <c r="AL45" i="9"/>
  <c r="AD45" i="9"/>
  <c r="V45" i="9"/>
  <c r="N45" i="9"/>
  <c r="F45" i="9"/>
  <c r="EJ45" i="9"/>
  <c r="CV45" i="9"/>
  <c r="BP45" i="9"/>
  <c r="AR45" i="9"/>
  <c r="T45" i="9"/>
  <c r="BU45" i="9"/>
  <c r="DH45" i="9"/>
  <c r="AV45" i="9"/>
  <c r="H45" i="9"/>
  <c r="EK45" i="9"/>
  <c r="EC45" i="9"/>
  <c r="DU45" i="9"/>
  <c r="DM45" i="9"/>
  <c r="DE45" i="9"/>
  <c r="CW45" i="9"/>
  <c r="CO45" i="9"/>
  <c r="CG45" i="9"/>
  <c r="BY45" i="9"/>
  <c r="BQ45" i="9"/>
  <c r="BI45" i="9"/>
  <c r="BA45" i="9"/>
  <c r="AS45" i="9"/>
  <c r="AK45" i="9"/>
  <c r="AC45" i="9"/>
  <c r="U45" i="9"/>
  <c r="M45" i="9"/>
  <c r="E45" i="9"/>
  <c r="DT45" i="9"/>
  <c r="BX45" i="9"/>
  <c r="AJ45" i="9"/>
  <c r="L45" i="9"/>
  <c r="CK45" i="9"/>
  <c r="DX45" i="9"/>
  <c r="BL45" i="9"/>
  <c r="EI45" i="9"/>
  <c r="EA45" i="9"/>
  <c r="DS45" i="9"/>
  <c r="DK45" i="9"/>
  <c r="DC45" i="9"/>
  <c r="CU45" i="9"/>
  <c r="CM45" i="9"/>
  <c r="CE45" i="9"/>
  <c r="BW45" i="9"/>
  <c r="BO45" i="9"/>
  <c r="BG45" i="9"/>
  <c r="AY45" i="9"/>
  <c r="AQ45" i="9"/>
  <c r="AI45" i="9"/>
  <c r="AA45" i="9"/>
  <c r="S45" i="9"/>
  <c r="K45" i="9"/>
  <c r="AX45" i="9"/>
  <c r="R45" i="9"/>
  <c r="EG45" i="9"/>
  <c r="DQ45" i="9"/>
  <c r="DI45" i="9"/>
  <c r="CC45" i="9"/>
  <c r="BE45" i="9"/>
  <c r="AO45" i="9"/>
  <c r="Q45" i="9"/>
  <c r="EF45" i="9"/>
  <c r="CJ45" i="9"/>
  <c r="BD45" i="9"/>
  <c r="X45" i="9"/>
  <c r="EH45" i="9"/>
  <c r="DZ45" i="9"/>
  <c r="DR45" i="9"/>
  <c r="DJ45" i="9"/>
  <c r="DB45" i="9"/>
  <c r="CT45" i="9"/>
  <c r="CL45" i="9"/>
  <c r="CD45" i="9"/>
  <c r="BV45" i="9"/>
  <c r="BN45" i="9"/>
  <c r="BF45" i="9"/>
  <c r="AP45" i="9"/>
  <c r="AH45" i="9"/>
  <c r="Z45" i="9"/>
  <c r="J45" i="9"/>
  <c r="DY45" i="9"/>
  <c r="CS45" i="9"/>
  <c r="BM45" i="9"/>
  <c r="AW45" i="9"/>
  <c r="Y45" i="9"/>
  <c r="I45" i="9"/>
  <c r="EN45" i="9"/>
  <c r="CZ45" i="9"/>
  <c r="CB45" i="9"/>
  <c r="AN45" i="9"/>
  <c r="P45" i="9"/>
  <c r="EK44" i="9"/>
  <c r="EC44" i="9"/>
  <c r="DU44" i="9"/>
  <c r="DM44" i="9"/>
  <c r="DE44" i="9"/>
  <c r="CW44" i="9"/>
  <c r="CO44" i="9"/>
  <c r="CG44" i="9"/>
  <c r="BY44" i="9"/>
  <c r="BQ44" i="9"/>
  <c r="BI44" i="9"/>
  <c r="BA44" i="9"/>
  <c r="AS44" i="9"/>
  <c r="AK44" i="9"/>
  <c r="AC44" i="9"/>
  <c r="U44" i="9"/>
  <c r="M44" i="9"/>
  <c r="E44" i="9"/>
  <c r="DR44" i="9"/>
  <c r="CT44" i="9"/>
  <c r="BV44" i="9"/>
  <c r="AX44" i="9"/>
  <c r="Z44" i="9"/>
  <c r="DG44" i="9"/>
  <c r="CA44" i="9"/>
  <c r="AM44" i="9"/>
  <c r="O44" i="9"/>
  <c r="EL44" i="9"/>
  <c r="CX44" i="9"/>
  <c r="BR44" i="9"/>
  <c r="AD44" i="9"/>
  <c r="F44" i="9"/>
  <c r="EJ44" i="9"/>
  <c r="EB44" i="9"/>
  <c r="DT44" i="9"/>
  <c r="DL44" i="9"/>
  <c r="DD44" i="9"/>
  <c r="CV44" i="9"/>
  <c r="CN44" i="9"/>
  <c r="CF44" i="9"/>
  <c r="BX44" i="9"/>
  <c r="BP44" i="9"/>
  <c r="BH44" i="9"/>
  <c r="AZ44" i="9"/>
  <c r="AR44" i="9"/>
  <c r="AJ44" i="9"/>
  <c r="AB44" i="9"/>
  <c r="T44" i="9"/>
  <c r="L44" i="9"/>
  <c r="D44" i="9"/>
  <c r="EH44" i="9"/>
  <c r="DJ44" i="9"/>
  <c r="CL44" i="9"/>
  <c r="BF44" i="9"/>
  <c r="AH44" i="9"/>
  <c r="J44" i="9"/>
  <c r="DO44" i="9"/>
  <c r="BK44" i="9"/>
  <c r="G44" i="9"/>
  <c r="DF44" i="9"/>
  <c r="BJ44" i="9"/>
  <c r="N44" i="9"/>
  <c r="EI44" i="9"/>
  <c r="EA44" i="9"/>
  <c r="DS44" i="9"/>
  <c r="DK44" i="9"/>
  <c r="DC44" i="9"/>
  <c r="CU44" i="9"/>
  <c r="CM44" i="9"/>
  <c r="CE44" i="9"/>
  <c r="BW44" i="9"/>
  <c r="BO44" i="9"/>
  <c r="BG44" i="9"/>
  <c r="AY44" i="9"/>
  <c r="AQ44" i="9"/>
  <c r="AI44" i="9"/>
  <c r="AA44" i="9"/>
  <c r="S44" i="9"/>
  <c r="K44" i="9"/>
  <c r="DZ44" i="9"/>
  <c r="DB44" i="9"/>
  <c r="CD44" i="9"/>
  <c r="BN44" i="9"/>
  <c r="AP44" i="9"/>
  <c r="R44" i="9"/>
  <c r="DW44" i="9"/>
  <c r="BC44" i="9"/>
  <c r="ED44" i="9"/>
  <c r="CH44" i="9"/>
  <c r="AT44" i="9"/>
  <c r="EG44" i="9"/>
  <c r="DY44" i="9"/>
  <c r="DQ44" i="9"/>
  <c r="DI44" i="9"/>
  <c r="DA44" i="9"/>
  <c r="CS44" i="9"/>
  <c r="CK44" i="9"/>
  <c r="CC44" i="9"/>
  <c r="BU44" i="9"/>
  <c r="BM44" i="9"/>
  <c r="BE44" i="9"/>
  <c r="AW44" i="9"/>
  <c r="AO44" i="9"/>
  <c r="AG44" i="9"/>
  <c r="Y44" i="9"/>
  <c r="Q44" i="9"/>
  <c r="I44" i="9"/>
  <c r="EN44" i="9"/>
  <c r="DX44" i="9"/>
  <c r="DH44" i="9"/>
  <c r="CZ44" i="9"/>
  <c r="CJ44" i="9"/>
  <c r="BT44" i="9"/>
  <c r="BD44" i="9"/>
  <c r="AV44" i="9"/>
  <c r="AF44" i="9"/>
  <c r="P44" i="9"/>
  <c r="EM44" i="9"/>
  <c r="CY44" i="9"/>
  <c r="CI44" i="9"/>
  <c r="AU44" i="9"/>
  <c r="W44" i="9"/>
  <c r="DV44" i="9"/>
  <c r="CP44" i="9"/>
  <c r="BB44" i="9"/>
  <c r="V44" i="9"/>
  <c r="EF44" i="9"/>
  <c r="DP44" i="9"/>
  <c r="CR44" i="9"/>
  <c r="CB44" i="9"/>
  <c r="BL44" i="9"/>
  <c r="AN44" i="9"/>
  <c r="X44" i="9"/>
  <c r="H44" i="9"/>
  <c r="EE44" i="9"/>
  <c r="CQ44" i="9"/>
  <c r="BS44" i="9"/>
  <c r="AE44" i="9"/>
  <c r="DN44" i="9"/>
  <c r="BZ44" i="9"/>
  <c r="AL44" i="9"/>
  <c r="EL31" i="9"/>
  <c r="ED31" i="9"/>
  <c r="DV31" i="9"/>
  <c r="DN31" i="9"/>
  <c r="DF31" i="9"/>
  <c r="CX31" i="9"/>
  <c r="CP31" i="9"/>
  <c r="CH31" i="9"/>
  <c r="BZ31" i="9"/>
  <c r="BR31" i="9"/>
  <c r="BJ31" i="9"/>
  <c r="BB31" i="9"/>
  <c r="AT31" i="9"/>
  <c r="AL31" i="9"/>
  <c r="AD31" i="9"/>
  <c r="V31" i="9"/>
  <c r="N31" i="9"/>
  <c r="F31" i="9"/>
  <c r="EK31" i="9"/>
  <c r="EC31" i="9"/>
  <c r="DU31" i="9"/>
  <c r="DM31" i="9"/>
  <c r="DE31" i="9"/>
  <c r="CW31" i="9"/>
  <c r="CO31" i="9"/>
  <c r="CG31" i="9"/>
  <c r="BY31" i="9"/>
  <c r="BQ31" i="9"/>
  <c r="BI31" i="9"/>
  <c r="BA31" i="9"/>
  <c r="AS31" i="9"/>
  <c r="AK31" i="9"/>
  <c r="AC31" i="9"/>
  <c r="U31" i="9"/>
  <c r="M31" i="9"/>
  <c r="E31" i="9"/>
  <c r="EN31" i="9"/>
  <c r="DH31" i="9"/>
  <c r="CR31" i="9"/>
  <c r="CB31" i="9"/>
  <c r="BL31" i="9"/>
  <c r="AN31" i="9"/>
  <c r="X31" i="9"/>
  <c r="EJ31" i="9"/>
  <c r="EB31" i="9"/>
  <c r="DT31" i="9"/>
  <c r="DL31" i="9"/>
  <c r="DD31" i="9"/>
  <c r="CV31" i="9"/>
  <c r="CN31" i="9"/>
  <c r="CF31" i="9"/>
  <c r="BX31" i="9"/>
  <c r="BP31" i="9"/>
  <c r="BH31" i="9"/>
  <c r="AZ31" i="9"/>
  <c r="AR31" i="9"/>
  <c r="AJ31" i="9"/>
  <c r="AB31" i="9"/>
  <c r="T31" i="9"/>
  <c r="L31" i="9"/>
  <c r="D31" i="9"/>
  <c r="EI31" i="9"/>
  <c r="EA31" i="9"/>
  <c r="DS31" i="9"/>
  <c r="DK31" i="9"/>
  <c r="DC31" i="9"/>
  <c r="CU31" i="9"/>
  <c r="CM31" i="9"/>
  <c r="CE31" i="9"/>
  <c r="BW31" i="9"/>
  <c r="BO31" i="9"/>
  <c r="BG31" i="9"/>
  <c r="AY31" i="9"/>
  <c r="AQ31" i="9"/>
  <c r="AI31" i="9"/>
  <c r="AA31" i="9"/>
  <c r="S31" i="9"/>
  <c r="K31" i="9"/>
  <c r="DX31" i="9"/>
  <c r="BD31" i="9"/>
  <c r="EH31" i="9"/>
  <c r="DZ31" i="9"/>
  <c r="DR31" i="9"/>
  <c r="DJ31" i="9"/>
  <c r="DB31" i="9"/>
  <c r="CT31" i="9"/>
  <c r="CL31" i="9"/>
  <c r="CD31" i="9"/>
  <c r="BV31" i="9"/>
  <c r="BN31" i="9"/>
  <c r="BF31" i="9"/>
  <c r="AX31" i="9"/>
  <c r="AP31" i="9"/>
  <c r="AH31" i="9"/>
  <c r="Z31" i="9"/>
  <c r="R31" i="9"/>
  <c r="J31" i="9"/>
  <c r="EG31" i="9"/>
  <c r="DY31" i="9"/>
  <c r="DQ31" i="9"/>
  <c r="DI31" i="9"/>
  <c r="DA31" i="9"/>
  <c r="CS31" i="9"/>
  <c r="CK31" i="9"/>
  <c r="CC31" i="9"/>
  <c r="BU31" i="9"/>
  <c r="BM31" i="9"/>
  <c r="BE31" i="9"/>
  <c r="AW31" i="9"/>
  <c r="AO31" i="9"/>
  <c r="AG31" i="9"/>
  <c r="Y31" i="9"/>
  <c r="Q31" i="9"/>
  <c r="I31" i="9"/>
  <c r="EF31" i="9"/>
  <c r="DP31" i="9"/>
  <c r="CZ31" i="9"/>
  <c r="CJ31" i="9"/>
  <c r="BT31" i="9"/>
  <c r="AV31" i="9"/>
  <c r="AF31" i="9"/>
  <c r="H31" i="9"/>
  <c r="DW31" i="9"/>
  <c r="BK31" i="9"/>
  <c r="G31" i="9"/>
  <c r="DO31" i="9"/>
  <c r="BC31" i="9"/>
  <c r="CY31" i="9"/>
  <c r="AE31" i="9"/>
  <c r="W31" i="9"/>
  <c r="EM31" i="9"/>
  <c r="O31" i="9"/>
  <c r="DG31" i="9"/>
  <c r="AU31" i="9"/>
  <c r="AM31" i="9"/>
  <c r="CQ31" i="9"/>
  <c r="CI31" i="9"/>
  <c r="P31" i="9"/>
  <c r="BS31" i="9"/>
  <c r="CA31" i="9"/>
  <c r="EE31" i="9"/>
  <c r="EJ30" i="9"/>
  <c r="EB30" i="9"/>
  <c r="DT30" i="9"/>
  <c r="DL30" i="9"/>
  <c r="DD30" i="9"/>
  <c r="CV30" i="9"/>
  <c r="CN30" i="9"/>
  <c r="CF30" i="9"/>
  <c r="BX30" i="9"/>
  <c r="BP30" i="9"/>
  <c r="BH30" i="9"/>
  <c r="AZ30" i="9"/>
  <c r="AR30" i="9"/>
  <c r="AJ30" i="9"/>
  <c r="AB30" i="9"/>
  <c r="T30" i="9"/>
  <c r="L30" i="9"/>
  <c r="D30" i="9"/>
  <c r="EI30" i="9"/>
  <c r="EA30" i="9"/>
  <c r="DS30" i="9"/>
  <c r="DK30" i="9"/>
  <c r="DC30" i="9"/>
  <c r="CU30" i="9"/>
  <c r="CM30" i="9"/>
  <c r="CE30" i="9"/>
  <c r="BW30" i="9"/>
  <c r="BO30" i="9"/>
  <c r="BG30" i="9"/>
  <c r="AY30" i="9"/>
  <c r="AQ30" i="9"/>
  <c r="AI30" i="9"/>
  <c r="AA30" i="9"/>
  <c r="S30" i="9"/>
  <c r="K30" i="9"/>
  <c r="AO30" i="9"/>
  <c r="Y30" i="9"/>
  <c r="I30" i="9"/>
  <c r="BK30" i="9"/>
  <c r="AM30" i="9"/>
  <c r="O30" i="9"/>
  <c r="EH30" i="9"/>
  <c r="DZ30" i="9"/>
  <c r="DR30" i="9"/>
  <c r="DJ30" i="9"/>
  <c r="DB30" i="9"/>
  <c r="CT30" i="9"/>
  <c r="CL30" i="9"/>
  <c r="CD30" i="9"/>
  <c r="BV30" i="9"/>
  <c r="BN30" i="9"/>
  <c r="BF30" i="9"/>
  <c r="AX30" i="9"/>
  <c r="AP30" i="9"/>
  <c r="AH30" i="9"/>
  <c r="Z30" i="9"/>
  <c r="R30" i="9"/>
  <c r="J30" i="9"/>
  <c r="EG30" i="9"/>
  <c r="DY30" i="9"/>
  <c r="DQ30" i="9"/>
  <c r="DI30" i="9"/>
  <c r="DA30" i="9"/>
  <c r="CS30" i="9"/>
  <c r="CK30" i="9"/>
  <c r="CC30" i="9"/>
  <c r="BU30" i="9"/>
  <c r="BM30" i="9"/>
  <c r="BE30" i="9"/>
  <c r="AW30" i="9"/>
  <c r="AG30" i="9"/>
  <c r="Q30" i="9"/>
  <c r="BC30" i="9"/>
  <c r="W30" i="9"/>
  <c r="EN30" i="9"/>
  <c r="EF30" i="9"/>
  <c r="DX30" i="9"/>
  <c r="DP30" i="9"/>
  <c r="DH30" i="9"/>
  <c r="CZ30" i="9"/>
  <c r="CR30" i="9"/>
  <c r="CJ30" i="9"/>
  <c r="CB30" i="9"/>
  <c r="BT30" i="9"/>
  <c r="BL30" i="9"/>
  <c r="BD30" i="9"/>
  <c r="AV30" i="9"/>
  <c r="AN30" i="9"/>
  <c r="AF30" i="9"/>
  <c r="X30" i="9"/>
  <c r="P30" i="9"/>
  <c r="H30" i="9"/>
  <c r="EM30" i="9"/>
  <c r="EE30" i="9"/>
  <c r="DW30" i="9"/>
  <c r="DO30" i="9"/>
  <c r="DG30" i="9"/>
  <c r="CY30" i="9"/>
  <c r="CQ30" i="9"/>
  <c r="CI30" i="9"/>
  <c r="CA30" i="9"/>
  <c r="BS30" i="9"/>
  <c r="AU30" i="9"/>
  <c r="AE30" i="9"/>
  <c r="G30" i="9"/>
  <c r="DM30" i="9"/>
  <c r="CG30" i="9"/>
  <c r="BA30" i="9"/>
  <c r="U30" i="9"/>
  <c r="EL30" i="9"/>
  <c r="DF30" i="9"/>
  <c r="BZ30" i="9"/>
  <c r="AT30" i="9"/>
  <c r="N30" i="9"/>
  <c r="BY30" i="9"/>
  <c r="M30" i="9"/>
  <c r="CX30" i="9"/>
  <c r="F30" i="9"/>
  <c r="CW30" i="9"/>
  <c r="BJ30" i="9"/>
  <c r="DU30" i="9"/>
  <c r="AC30" i="9"/>
  <c r="BB30" i="9"/>
  <c r="EK30" i="9"/>
  <c r="DE30" i="9"/>
  <c r="AS30" i="9"/>
  <c r="ED30" i="9"/>
  <c r="BR30" i="9"/>
  <c r="AL30" i="9"/>
  <c r="EC30" i="9"/>
  <c r="BQ30" i="9"/>
  <c r="AK30" i="9"/>
  <c r="E30" i="9"/>
  <c r="CP30" i="9"/>
  <c r="AD30" i="9"/>
  <c r="BI30" i="9"/>
  <c r="V30" i="9"/>
  <c r="DV30" i="9"/>
  <c r="CO30" i="9"/>
  <c r="DN30" i="9"/>
  <c r="CH30" i="9"/>
  <c r="C60" i="9"/>
  <c r="C56" i="9"/>
  <c r="C59" i="9"/>
  <c r="C58" i="9"/>
  <c r="C61" i="9"/>
  <c r="C57" i="9"/>
  <c r="C55" i="9"/>
  <c r="C51" i="9"/>
  <c r="C50" i="9"/>
  <c r="C47" i="9"/>
  <c r="C49" i="9"/>
  <c r="C52" i="9"/>
  <c r="C48" i="9"/>
  <c r="C46" i="9"/>
  <c r="C41" i="9"/>
  <c r="C40" i="9"/>
  <c r="C39" i="9"/>
  <c r="C43" i="9"/>
  <c r="C42" i="9"/>
  <c r="C38" i="9"/>
  <c r="C37" i="9"/>
  <c r="C27" i="9"/>
  <c r="C26" i="9"/>
  <c r="C29" i="9"/>
  <c r="C25" i="9"/>
  <c r="C28" i="9"/>
  <c r="C24" i="9"/>
  <c r="C23" i="9"/>
  <c r="C10" i="9" a="1"/>
  <c r="C9" i="9" a="1"/>
  <c r="C7" i="9" a="1"/>
  <c r="C8" i="9" a="1"/>
  <c r="C11" i="9" a="1"/>
  <c r="C6" i="9" a="1"/>
  <c r="C63" i="9" l="1"/>
  <c r="C62" i="9"/>
  <c r="C54" i="9"/>
  <c r="C44" i="9"/>
  <c r="C45" i="9"/>
  <c r="C53" i="9"/>
  <c r="C30" i="9"/>
  <c r="C31" i="9"/>
  <c r="F12" i="9"/>
  <c r="N12" i="9"/>
  <c r="V12" i="9"/>
  <c r="AD12" i="9"/>
  <c r="AL12" i="9"/>
  <c r="AT12" i="9"/>
  <c r="BB12" i="9"/>
  <c r="BJ12" i="9"/>
  <c r="BR12" i="9"/>
  <c r="BZ12" i="9"/>
  <c r="CH12" i="9"/>
  <c r="CP12" i="9"/>
  <c r="CX12" i="9"/>
  <c r="DF12" i="9"/>
  <c r="DN12" i="9"/>
  <c r="DV12" i="9"/>
  <c r="ED12" i="9"/>
  <c r="EL12" i="9"/>
  <c r="G12" i="9"/>
  <c r="O12" i="9"/>
  <c r="W12" i="9"/>
  <c r="AE12" i="9"/>
  <c r="AM12" i="9"/>
  <c r="AU12" i="9"/>
  <c r="BC12" i="9"/>
  <c r="BK12" i="9"/>
  <c r="BS12" i="9"/>
  <c r="CA12" i="9"/>
  <c r="CI12" i="9"/>
  <c r="CQ12" i="9"/>
  <c r="CY12" i="9"/>
  <c r="DG12" i="9"/>
  <c r="DO12" i="9"/>
  <c r="DW12" i="9"/>
  <c r="EE12" i="9"/>
  <c r="EM12" i="9"/>
  <c r="L12" i="9"/>
  <c r="EB12" i="9"/>
  <c r="H12" i="9"/>
  <c r="P12" i="9"/>
  <c r="X12" i="9"/>
  <c r="AF12" i="9"/>
  <c r="AN12" i="9"/>
  <c r="AV12" i="9"/>
  <c r="BD12" i="9"/>
  <c r="BL12" i="9"/>
  <c r="BT12" i="9"/>
  <c r="CB12" i="9"/>
  <c r="CJ12" i="9"/>
  <c r="CR12" i="9"/>
  <c r="CZ12" i="9"/>
  <c r="DH12" i="9"/>
  <c r="DP12" i="9"/>
  <c r="DX12" i="9"/>
  <c r="EF12" i="9"/>
  <c r="EN12" i="9"/>
  <c r="I12" i="9"/>
  <c r="Q12" i="9"/>
  <c r="Y12" i="9"/>
  <c r="AG12" i="9"/>
  <c r="AO12" i="9"/>
  <c r="AW12" i="9"/>
  <c r="BE12" i="9"/>
  <c r="BM12" i="9"/>
  <c r="BU12" i="9"/>
  <c r="CC12" i="9"/>
  <c r="CK12" i="9"/>
  <c r="CS12" i="9"/>
  <c r="DA12" i="9"/>
  <c r="DI12" i="9"/>
  <c r="DQ12" i="9"/>
  <c r="DY12" i="9"/>
  <c r="EG12" i="9"/>
  <c r="D12" i="9"/>
  <c r="AJ12" i="9"/>
  <c r="BH12" i="9"/>
  <c r="BX12" i="9"/>
  <c r="CN12" i="9"/>
  <c r="DD12" i="9"/>
  <c r="DT12" i="9"/>
  <c r="J12" i="9"/>
  <c r="R12" i="9"/>
  <c r="Z12" i="9"/>
  <c r="AH12" i="9"/>
  <c r="AP12" i="9"/>
  <c r="AX12" i="9"/>
  <c r="BF12" i="9"/>
  <c r="BN12" i="9"/>
  <c r="BV12" i="9"/>
  <c r="CD12" i="9"/>
  <c r="CL12" i="9"/>
  <c r="CT12" i="9"/>
  <c r="DB12" i="9"/>
  <c r="DJ12" i="9"/>
  <c r="DR12" i="9"/>
  <c r="DZ12" i="9"/>
  <c r="EH12" i="9"/>
  <c r="K12" i="9"/>
  <c r="S12" i="9"/>
  <c r="AA12" i="9"/>
  <c r="AI12" i="9"/>
  <c r="AQ12" i="9"/>
  <c r="AY12" i="9"/>
  <c r="BG12" i="9"/>
  <c r="BO12" i="9"/>
  <c r="BW12" i="9"/>
  <c r="CE12" i="9"/>
  <c r="CM12" i="9"/>
  <c r="CU12" i="9"/>
  <c r="DC12" i="9"/>
  <c r="DK12" i="9"/>
  <c r="DS12" i="9"/>
  <c r="EA12" i="9"/>
  <c r="EI12" i="9"/>
  <c r="T12" i="9"/>
  <c r="AB12" i="9"/>
  <c r="AR12" i="9"/>
  <c r="AZ12" i="9"/>
  <c r="BP12" i="9"/>
  <c r="CF12" i="9"/>
  <c r="CV12" i="9"/>
  <c r="DL12" i="9"/>
  <c r="EJ12" i="9"/>
  <c r="E12" i="9"/>
  <c r="BQ12" i="9"/>
  <c r="EC12" i="9"/>
  <c r="M12" i="9"/>
  <c r="BY12" i="9"/>
  <c r="EK12" i="9"/>
  <c r="AS12" i="9"/>
  <c r="DM12" i="9"/>
  <c r="U12" i="9"/>
  <c r="CG12" i="9"/>
  <c r="CO12" i="9"/>
  <c r="AK12" i="9"/>
  <c r="CW12" i="9"/>
  <c r="DE12" i="9"/>
  <c r="BA12" i="9"/>
  <c r="BI12" i="9"/>
  <c r="AC12" i="9"/>
  <c r="DU12" i="9"/>
  <c r="I13" i="9"/>
  <c r="Q13" i="9"/>
  <c r="Y13" i="9"/>
  <c r="AG13" i="9"/>
  <c r="AO13" i="9"/>
  <c r="AW13" i="9"/>
  <c r="BE13" i="9"/>
  <c r="BM13" i="9"/>
  <c r="BU13" i="9"/>
  <c r="CC13" i="9"/>
  <c r="CK13" i="9"/>
  <c r="CS13" i="9"/>
  <c r="DA13" i="9"/>
  <c r="DI13" i="9"/>
  <c r="DQ13" i="9"/>
  <c r="DY13" i="9"/>
  <c r="EG13" i="9"/>
  <c r="J13" i="9"/>
  <c r="R13" i="9"/>
  <c r="Z13" i="9"/>
  <c r="AH13" i="9"/>
  <c r="AP13" i="9"/>
  <c r="AX13" i="9"/>
  <c r="BF13" i="9"/>
  <c r="BN13" i="9"/>
  <c r="BV13" i="9"/>
  <c r="CD13" i="9"/>
  <c r="CL13" i="9"/>
  <c r="CT13" i="9"/>
  <c r="DB13" i="9"/>
  <c r="DJ13" i="9"/>
  <c r="DR13" i="9"/>
  <c r="DZ13" i="9"/>
  <c r="EH13" i="9"/>
  <c r="EL13" i="9"/>
  <c r="K13" i="9"/>
  <c r="S13" i="9"/>
  <c r="AA13" i="9"/>
  <c r="AI13" i="9"/>
  <c r="AQ13" i="9"/>
  <c r="AY13" i="9"/>
  <c r="BG13" i="9"/>
  <c r="BO13" i="9"/>
  <c r="BW13" i="9"/>
  <c r="CE13" i="9"/>
  <c r="CM13" i="9"/>
  <c r="CU13" i="9"/>
  <c r="DC13" i="9"/>
  <c r="DK13" i="9"/>
  <c r="DS13" i="9"/>
  <c r="EA13" i="9"/>
  <c r="EI13" i="9"/>
  <c r="D13" i="9"/>
  <c r="L13" i="9"/>
  <c r="T13" i="9"/>
  <c r="AB13" i="9"/>
  <c r="AJ13" i="9"/>
  <c r="AR13" i="9"/>
  <c r="AZ13" i="9"/>
  <c r="BH13" i="9"/>
  <c r="BP13" i="9"/>
  <c r="BX13" i="9"/>
  <c r="CF13" i="9"/>
  <c r="CN13" i="9"/>
  <c r="CV13" i="9"/>
  <c r="DD13" i="9"/>
  <c r="DL13" i="9"/>
  <c r="DT13" i="9"/>
  <c r="EB13" i="9"/>
  <c r="EJ13" i="9"/>
  <c r="AD13" i="9"/>
  <c r="BJ13" i="9"/>
  <c r="BZ13" i="9"/>
  <c r="CP13" i="9"/>
  <c r="DF13" i="9"/>
  <c r="DV13" i="9"/>
  <c r="G13" i="9"/>
  <c r="W13" i="9"/>
  <c r="E13" i="9"/>
  <c r="M13" i="9"/>
  <c r="U13" i="9"/>
  <c r="AC13" i="9"/>
  <c r="AK13" i="9"/>
  <c r="AS13" i="9"/>
  <c r="BA13" i="9"/>
  <c r="BI13" i="9"/>
  <c r="BQ13" i="9"/>
  <c r="BY13" i="9"/>
  <c r="CG13" i="9"/>
  <c r="CO13" i="9"/>
  <c r="CW13" i="9"/>
  <c r="DE13" i="9"/>
  <c r="DM13" i="9"/>
  <c r="DU13" i="9"/>
  <c r="EC13" i="9"/>
  <c r="EK13" i="9"/>
  <c r="F13" i="9"/>
  <c r="N13" i="9"/>
  <c r="V13" i="9"/>
  <c r="AL13" i="9"/>
  <c r="AT13" i="9"/>
  <c r="BB13" i="9"/>
  <c r="BR13" i="9"/>
  <c r="CH13" i="9"/>
  <c r="CX13" i="9"/>
  <c r="DN13" i="9"/>
  <c r="ED13" i="9"/>
  <c r="O13" i="9"/>
  <c r="AE13" i="9"/>
  <c r="AU13" i="9"/>
  <c r="AV13" i="9"/>
  <c r="CB13" i="9"/>
  <c r="DH13" i="9"/>
  <c r="EN13" i="9"/>
  <c r="BS13" i="9"/>
  <c r="AN13" i="9"/>
  <c r="BT13" i="9"/>
  <c r="EF13" i="9"/>
  <c r="CA13" i="9"/>
  <c r="H13" i="9"/>
  <c r="BC13" i="9"/>
  <c r="CI13" i="9"/>
  <c r="DO13" i="9"/>
  <c r="P13" i="9"/>
  <c r="BD13" i="9"/>
  <c r="CJ13" i="9"/>
  <c r="DP13" i="9"/>
  <c r="X13" i="9"/>
  <c r="BK13" i="9"/>
  <c r="CQ13" i="9"/>
  <c r="DW13" i="9"/>
  <c r="AF13" i="9"/>
  <c r="CR13" i="9"/>
  <c r="AM13" i="9"/>
  <c r="CY13" i="9"/>
  <c r="CZ13" i="9"/>
  <c r="EM13" i="9"/>
  <c r="BL13" i="9"/>
  <c r="DX13" i="9"/>
  <c r="EE13" i="9"/>
  <c r="DG13" i="9"/>
  <c r="C9" i="9"/>
  <c r="C8" i="9"/>
  <c r="C10" i="9"/>
  <c r="C7" i="9"/>
  <c r="C6" i="9"/>
  <c r="C11" i="9"/>
  <c r="C13" i="9" l="1"/>
  <c r="C12" i="9"/>
  <c r="X75" i="7"/>
  <c r="AB75" i="7" s="1"/>
  <c r="W75" i="7"/>
  <c r="V75" i="7"/>
  <c r="U75" i="7"/>
  <c r="T75" i="7"/>
  <c r="S75" i="7"/>
  <c r="R75" i="7"/>
  <c r="Q75" i="7"/>
  <c r="AA75" i="7" s="1"/>
  <c r="P75" i="7"/>
  <c r="O75" i="7"/>
  <c r="N75" i="7"/>
  <c r="M75" i="7"/>
  <c r="L75" i="7"/>
  <c r="L77" i="7" s="1"/>
  <c r="K75" i="7"/>
  <c r="J75" i="7"/>
  <c r="I75" i="7"/>
  <c r="H75" i="7"/>
  <c r="G75" i="7"/>
  <c r="F75" i="7"/>
  <c r="E75" i="7"/>
  <c r="D75" i="7"/>
  <c r="C75" i="7"/>
  <c r="B75" i="7"/>
  <c r="X74" i="7"/>
  <c r="AB74" i="7" s="1"/>
  <c r="W74" i="7"/>
  <c r="V74" i="7"/>
  <c r="U74" i="7"/>
  <c r="T74" i="7"/>
  <c r="S74" i="7"/>
  <c r="R74" i="7"/>
  <c r="Q74" i="7"/>
  <c r="AA74" i="7" s="1"/>
  <c r="P74" i="7"/>
  <c r="O74" i="7"/>
  <c r="N74" i="7"/>
  <c r="M74" i="7"/>
  <c r="L74" i="7"/>
  <c r="K74" i="7"/>
  <c r="K76" i="7" s="1"/>
  <c r="J74" i="7"/>
  <c r="Z74" i="7" s="1"/>
  <c r="I74" i="7"/>
  <c r="H74" i="7"/>
  <c r="G74" i="7"/>
  <c r="F74" i="7"/>
  <c r="E74" i="7"/>
  <c r="D74" i="7"/>
  <c r="C74" i="7"/>
  <c r="C76" i="7" s="1"/>
  <c r="B74" i="7"/>
  <c r="X73" i="7"/>
  <c r="AB73" i="7" s="1"/>
  <c r="W73" i="7"/>
  <c r="V73" i="7"/>
  <c r="U73" i="7"/>
  <c r="T73" i="7"/>
  <c r="S73" i="7"/>
  <c r="R73" i="7"/>
  <c r="Q73" i="7"/>
  <c r="AA73" i="7" s="1"/>
  <c r="P73" i="7"/>
  <c r="O73" i="7"/>
  <c r="N73" i="7"/>
  <c r="M73" i="7"/>
  <c r="L73" i="7"/>
  <c r="K73" i="7"/>
  <c r="J73" i="7"/>
  <c r="Z73" i="7" s="1"/>
  <c r="I73" i="7"/>
  <c r="H73" i="7"/>
  <c r="G73" i="7"/>
  <c r="F73" i="7"/>
  <c r="E73" i="7"/>
  <c r="D73" i="7"/>
  <c r="C73" i="7"/>
  <c r="B73" i="7"/>
  <c r="X72" i="7"/>
  <c r="AB72" i="7" s="1"/>
  <c r="W72" i="7"/>
  <c r="V72" i="7"/>
  <c r="U72" i="7"/>
  <c r="U76" i="7" s="1"/>
  <c r="T72" i="7"/>
  <c r="S72" i="7"/>
  <c r="R72" i="7"/>
  <c r="Q72" i="7"/>
  <c r="P72" i="7"/>
  <c r="O72" i="7"/>
  <c r="N72" i="7"/>
  <c r="M72" i="7"/>
  <c r="L72" i="7"/>
  <c r="K72" i="7"/>
  <c r="J72" i="7"/>
  <c r="Z72" i="7" s="1"/>
  <c r="I72" i="7"/>
  <c r="H72" i="7"/>
  <c r="G72" i="7"/>
  <c r="F72" i="7"/>
  <c r="E72" i="7"/>
  <c r="E76" i="7" s="1"/>
  <c r="D72" i="7"/>
  <c r="C72" i="7"/>
  <c r="B72" i="7"/>
  <c r="X71" i="7"/>
  <c r="AB71" i="7" s="1"/>
  <c r="W71" i="7"/>
  <c r="V71" i="7"/>
  <c r="V77" i="7" s="1"/>
  <c r="U71" i="7"/>
  <c r="T71" i="7"/>
  <c r="S71" i="7"/>
  <c r="R71" i="7"/>
  <c r="Q71" i="7"/>
  <c r="AA71" i="7" s="1"/>
  <c r="P71" i="7"/>
  <c r="P77" i="7" s="1"/>
  <c r="O71" i="7"/>
  <c r="N71" i="7"/>
  <c r="N77" i="7" s="1"/>
  <c r="M71" i="7"/>
  <c r="L71" i="7"/>
  <c r="K71" i="7"/>
  <c r="J71" i="7"/>
  <c r="Z71" i="7" s="1"/>
  <c r="I71" i="7"/>
  <c r="H71" i="7"/>
  <c r="G71" i="7"/>
  <c r="F71" i="7"/>
  <c r="F77" i="7" s="1"/>
  <c r="E71" i="7"/>
  <c r="D71" i="7"/>
  <c r="C71" i="7"/>
  <c r="B71" i="7"/>
  <c r="X70" i="7"/>
  <c r="AB70" i="7" s="1"/>
  <c r="W70" i="7"/>
  <c r="V70" i="7"/>
  <c r="U70" i="7"/>
  <c r="T70" i="7"/>
  <c r="S70" i="7"/>
  <c r="R70" i="7"/>
  <c r="Q70" i="7"/>
  <c r="AA70" i="7" s="1"/>
  <c r="P70" i="7"/>
  <c r="O70" i="7"/>
  <c r="N70" i="7"/>
  <c r="M70" i="7"/>
  <c r="L70" i="7"/>
  <c r="K70" i="7"/>
  <c r="J70" i="7"/>
  <c r="Z70" i="7" s="1"/>
  <c r="I70" i="7"/>
  <c r="H70" i="7"/>
  <c r="G70" i="7"/>
  <c r="F70" i="7"/>
  <c r="E70" i="7"/>
  <c r="D70" i="7"/>
  <c r="C70" i="7"/>
  <c r="B70" i="7"/>
  <c r="X69" i="7"/>
  <c r="AB69" i="7" s="1"/>
  <c r="W69" i="7"/>
  <c r="V69" i="7"/>
  <c r="U69" i="7"/>
  <c r="T69" i="7"/>
  <c r="S69" i="7"/>
  <c r="R69" i="7"/>
  <c r="Q69" i="7"/>
  <c r="AA69" i="7" s="1"/>
  <c r="P69" i="7"/>
  <c r="O69" i="7"/>
  <c r="N69" i="7"/>
  <c r="M69" i="7"/>
  <c r="L69" i="7"/>
  <c r="K69" i="7"/>
  <c r="J69" i="7"/>
  <c r="Z69" i="7" s="1"/>
  <c r="I69" i="7"/>
  <c r="H69" i="7"/>
  <c r="G69" i="7"/>
  <c r="F69" i="7"/>
  <c r="E69" i="7"/>
  <c r="D69" i="7"/>
  <c r="C69" i="7"/>
  <c r="B69" i="7"/>
  <c r="X62" i="7"/>
  <c r="AB62" i="7" s="1"/>
  <c r="W62" i="7"/>
  <c r="V62" i="7"/>
  <c r="U62" i="7"/>
  <c r="T62" i="7"/>
  <c r="S62" i="7"/>
  <c r="R62" i="7"/>
  <c r="Q62" i="7"/>
  <c r="AA62" i="7" s="1"/>
  <c r="P62" i="7"/>
  <c r="O62" i="7"/>
  <c r="N62" i="7"/>
  <c r="M62" i="7"/>
  <c r="M64" i="7" s="1"/>
  <c r="L62" i="7"/>
  <c r="K62" i="7"/>
  <c r="J62" i="7"/>
  <c r="I62" i="7"/>
  <c r="H62" i="7"/>
  <c r="G62" i="7"/>
  <c r="F62" i="7"/>
  <c r="E62" i="7"/>
  <c r="D62" i="7"/>
  <c r="C62" i="7"/>
  <c r="B62" i="7"/>
  <c r="X61" i="7"/>
  <c r="AB61" i="7" s="1"/>
  <c r="W61" i="7"/>
  <c r="V61" i="7"/>
  <c r="U61" i="7"/>
  <c r="T61" i="7"/>
  <c r="S61" i="7"/>
  <c r="R61" i="7"/>
  <c r="Q61" i="7"/>
  <c r="AA61" i="7" s="1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X60" i="7"/>
  <c r="AB60" i="7" s="1"/>
  <c r="W60" i="7"/>
  <c r="V60" i="7"/>
  <c r="U60" i="7"/>
  <c r="T60" i="7"/>
  <c r="S60" i="7"/>
  <c r="R60" i="7"/>
  <c r="Q60" i="7"/>
  <c r="AA60" i="7" s="1"/>
  <c r="P60" i="7"/>
  <c r="O60" i="7"/>
  <c r="N60" i="7"/>
  <c r="M60" i="7"/>
  <c r="L60" i="7"/>
  <c r="K60" i="7"/>
  <c r="J60" i="7"/>
  <c r="Z60" i="7" s="1"/>
  <c r="I60" i="7"/>
  <c r="H60" i="7"/>
  <c r="G60" i="7"/>
  <c r="F60" i="7"/>
  <c r="E60" i="7"/>
  <c r="D60" i="7"/>
  <c r="C60" i="7"/>
  <c r="B60" i="7"/>
  <c r="X59" i="7"/>
  <c r="W59" i="7"/>
  <c r="V59" i="7"/>
  <c r="V63" i="7" s="1"/>
  <c r="U59" i="7"/>
  <c r="T59" i="7"/>
  <c r="S59" i="7"/>
  <c r="R59" i="7"/>
  <c r="Q59" i="7"/>
  <c r="AA59" i="7" s="1"/>
  <c r="P59" i="7"/>
  <c r="O59" i="7"/>
  <c r="N59" i="7"/>
  <c r="N63" i="7" s="1"/>
  <c r="M59" i="7"/>
  <c r="L59" i="7"/>
  <c r="K59" i="7"/>
  <c r="J59" i="7"/>
  <c r="Z59" i="7" s="1"/>
  <c r="I59" i="7"/>
  <c r="H59" i="7"/>
  <c r="G59" i="7"/>
  <c r="F59" i="7"/>
  <c r="E59" i="7"/>
  <c r="D59" i="7"/>
  <c r="C59" i="7"/>
  <c r="B59" i="7"/>
  <c r="X58" i="7"/>
  <c r="W58" i="7"/>
  <c r="W64" i="7" s="1"/>
  <c r="V58" i="7"/>
  <c r="U58" i="7"/>
  <c r="T58" i="7"/>
  <c r="S58" i="7"/>
  <c r="R58" i="7"/>
  <c r="Q58" i="7"/>
  <c r="AA58" i="7" s="1"/>
  <c r="P58" i="7"/>
  <c r="O58" i="7"/>
  <c r="N58" i="7"/>
  <c r="M58" i="7"/>
  <c r="L58" i="7"/>
  <c r="K58" i="7"/>
  <c r="J58" i="7"/>
  <c r="Z58" i="7" s="1"/>
  <c r="I58" i="7"/>
  <c r="I64" i="7" s="1"/>
  <c r="H58" i="7"/>
  <c r="G58" i="7"/>
  <c r="G64" i="7" s="1"/>
  <c r="F58" i="7"/>
  <c r="E58" i="7"/>
  <c r="D58" i="7"/>
  <c r="C58" i="7"/>
  <c r="B58" i="7"/>
  <c r="X57" i="7"/>
  <c r="AB57" i="7" s="1"/>
  <c r="W57" i="7"/>
  <c r="V57" i="7"/>
  <c r="U57" i="7"/>
  <c r="T57" i="7"/>
  <c r="S57" i="7"/>
  <c r="R57" i="7"/>
  <c r="Q57" i="7"/>
  <c r="AA57" i="7" s="1"/>
  <c r="P57" i="7"/>
  <c r="O57" i="7"/>
  <c r="N57" i="7"/>
  <c r="M57" i="7"/>
  <c r="L57" i="7"/>
  <c r="K57" i="7"/>
  <c r="J57" i="7"/>
  <c r="Z57" i="7" s="1"/>
  <c r="I57" i="7"/>
  <c r="H57" i="7"/>
  <c r="G57" i="7"/>
  <c r="F57" i="7"/>
  <c r="E57" i="7"/>
  <c r="D57" i="7"/>
  <c r="C57" i="7"/>
  <c r="B57" i="7"/>
  <c r="X56" i="7"/>
  <c r="AB56" i="7" s="1"/>
  <c r="W56" i="7"/>
  <c r="V56" i="7"/>
  <c r="U56" i="7"/>
  <c r="T56" i="7"/>
  <c r="S56" i="7"/>
  <c r="R56" i="7"/>
  <c r="Q56" i="7"/>
  <c r="AA56" i="7" s="1"/>
  <c r="P56" i="7"/>
  <c r="O56" i="7"/>
  <c r="N56" i="7"/>
  <c r="M56" i="7"/>
  <c r="L56" i="7"/>
  <c r="K56" i="7"/>
  <c r="J56" i="7"/>
  <c r="Z56" i="7" s="1"/>
  <c r="I56" i="7"/>
  <c r="H56" i="7"/>
  <c r="G56" i="7"/>
  <c r="F56" i="7"/>
  <c r="E56" i="7"/>
  <c r="D56" i="7"/>
  <c r="C56" i="7"/>
  <c r="B56" i="7"/>
  <c r="X49" i="7"/>
  <c r="AB49" i="7" s="1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Z49" i="7" s="1"/>
  <c r="I49" i="7"/>
  <c r="H49" i="7"/>
  <c r="G49" i="7"/>
  <c r="F49" i="7"/>
  <c r="E49" i="7"/>
  <c r="D49" i="7"/>
  <c r="C49" i="7"/>
  <c r="B49" i="7"/>
  <c r="X48" i="7"/>
  <c r="AB48" i="7" s="1"/>
  <c r="W48" i="7"/>
  <c r="V48" i="7"/>
  <c r="U48" i="7"/>
  <c r="T48" i="7"/>
  <c r="S48" i="7"/>
  <c r="R48" i="7"/>
  <c r="Q48" i="7"/>
  <c r="AA48" i="7" s="1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X47" i="7"/>
  <c r="AB47" i="7" s="1"/>
  <c r="W47" i="7"/>
  <c r="V47" i="7"/>
  <c r="U47" i="7"/>
  <c r="T47" i="7"/>
  <c r="S47" i="7"/>
  <c r="R47" i="7"/>
  <c r="Q47" i="7"/>
  <c r="AA47" i="7" s="1"/>
  <c r="P47" i="7"/>
  <c r="O47" i="7"/>
  <c r="N47" i="7"/>
  <c r="M47" i="7"/>
  <c r="L47" i="7"/>
  <c r="K47" i="7"/>
  <c r="J47" i="7"/>
  <c r="Z47" i="7" s="1"/>
  <c r="I47" i="7"/>
  <c r="H47" i="7"/>
  <c r="G47" i="7"/>
  <c r="F47" i="7"/>
  <c r="E47" i="7"/>
  <c r="D47" i="7"/>
  <c r="C47" i="7"/>
  <c r="B47" i="7"/>
  <c r="X46" i="7"/>
  <c r="AB46" i="7" s="1"/>
  <c r="W46" i="7"/>
  <c r="V46" i="7"/>
  <c r="U46" i="7"/>
  <c r="T46" i="7"/>
  <c r="S46" i="7"/>
  <c r="R46" i="7"/>
  <c r="Q46" i="7"/>
  <c r="AA46" i="7" s="1"/>
  <c r="P46" i="7"/>
  <c r="O46" i="7"/>
  <c r="O50" i="7" s="1"/>
  <c r="N46" i="7"/>
  <c r="M46" i="7"/>
  <c r="L46" i="7"/>
  <c r="K46" i="7"/>
  <c r="J46" i="7"/>
  <c r="Z46" i="7" s="1"/>
  <c r="I46" i="7"/>
  <c r="H46" i="7"/>
  <c r="G46" i="7"/>
  <c r="G50" i="7" s="1"/>
  <c r="F46" i="7"/>
  <c r="E46" i="7"/>
  <c r="D46" i="7"/>
  <c r="C46" i="7"/>
  <c r="B46" i="7"/>
  <c r="X45" i="7"/>
  <c r="W45" i="7"/>
  <c r="V45" i="7"/>
  <c r="U45" i="7"/>
  <c r="T45" i="7"/>
  <c r="S45" i="7"/>
  <c r="R45" i="7"/>
  <c r="Q45" i="7"/>
  <c r="AA45" i="7" s="1"/>
  <c r="P45" i="7"/>
  <c r="P51" i="7" s="1"/>
  <c r="O45" i="7"/>
  <c r="N45" i="7"/>
  <c r="M45" i="7"/>
  <c r="L45" i="7"/>
  <c r="K45" i="7"/>
  <c r="J45" i="7"/>
  <c r="Z45" i="7" s="1"/>
  <c r="I45" i="7"/>
  <c r="H45" i="7"/>
  <c r="H51" i="7" s="1"/>
  <c r="G45" i="7"/>
  <c r="F45" i="7"/>
  <c r="E45" i="7"/>
  <c r="D45" i="7"/>
  <c r="C45" i="7"/>
  <c r="B45" i="7"/>
  <c r="X44" i="7"/>
  <c r="AB44" i="7" s="1"/>
  <c r="W44" i="7"/>
  <c r="V44" i="7"/>
  <c r="U44" i="7"/>
  <c r="T44" i="7"/>
  <c r="S44" i="7"/>
  <c r="R44" i="7"/>
  <c r="Q44" i="7"/>
  <c r="AA44" i="7" s="1"/>
  <c r="P44" i="7"/>
  <c r="O44" i="7"/>
  <c r="N44" i="7"/>
  <c r="M44" i="7"/>
  <c r="L44" i="7"/>
  <c r="K44" i="7"/>
  <c r="J44" i="7"/>
  <c r="Z44" i="7" s="1"/>
  <c r="I44" i="7"/>
  <c r="H44" i="7"/>
  <c r="G44" i="7"/>
  <c r="F44" i="7"/>
  <c r="E44" i="7"/>
  <c r="D44" i="7"/>
  <c r="C44" i="7"/>
  <c r="B44" i="7"/>
  <c r="X43" i="7"/>
  <c r="AB43" i="7" s="1"/>
  <c r="W43" i="7"/>
  <c r="V43" i="7"/>
  <c r="U43" i="7"/>
  <c r="T43" i="7"/>
  <c r="S43" i="7"/>
  <c r="R43" i="7"/>
  <c r="Q43" i="7"/>
  <c r="AA43" i="7" s="1"/>
  <c r="P43" i="7"/>
  <c r="O43" i="7"/>
  <c r="N43" i="7"/>
  <c r="M43" i="7"/>
  <c r="L43" i="7"/>
  <c r="K43" i="7"/>
  <c r="J43" i="7"/>
  <c r="Z43" i="7" s="1"/>
  <c r="I43" i="7"/>
  <c r="H43" i="7"/>
  <c r="G43" i="7"/>
  <c r="F43" i="7"/>
  <c r="E43" i="7"/>
  <c r="D43" i="7"/>
  <c r="C43" i="7"/>
  <c r="B43" i="7"/>
  <c r="X36" i="7"/>
  <c r="AB36" i="7" s="1"/>
  <c r="W36" i="7"/>
  <c r="V36" i="7"/>
  <c r="U36" i="7"/>
  <c r="T36" i="7"/>
  <c r="S36" i="7"/>
  <c r="R36" i="7"/>
  <c r="Q36" i="7"/>
  <c r="AA36" i="7" s="1"/>
  <c r="P36" i="7"/>
  <c r="O36" i="7"/>
  <c r="N36" i="7"/>
  <c r="M36" i="7"/>
  <c r="L36" i="7"/>
  <c r="K36" i="7"/>
  <c r="J36" i="7"/>
  <c r="Z36" i="7" s="1"/>
  <c r="I36" i="7"/>
  <c r="H36" i="7"/>
  <c r="G36" i="7"/>
  <c r="G38" i="7" s="1"/>
  <c r="F36" i="7"/>
  <c r="E36" i="7"/>
  <c r="D36" i="7"/>
  <c r="C36" i="7"/>
  <c r="B36" i="7"/>
  <c r="X35" i="7"/>
  <c r="AB35" i="7" s="1"/>
  <c r="W35" i="7"/>
  <c r="V35" i="7"/>
  <c r="U35" i="7"/>
  <c r="T35" i="7"/>
  <c r="S35" i="7"/>
  <c r="R35" i="7"/>
  <c r="Q35" i="7"/>
  <c r="AA35" i="7" s="1"/>
  <c r="P35" i="7"/>
  <c r="O35" i="7"/>
  <c r="N35" i="7"/>
  <c r="N37" i="7" s="1"/>
  <c r="M35" i="7"/>
  <c r="L35" i="7"/>
  <c r="K35" i="7"/>
  <c r="J35" i="7"/>
  <c r="Z35" i="7" s="1"/>
  <c r="I35" i="7"/>
  <c r="H35" i="7"/>
  <c r="G35" i="7"/>
  <c r="F35" i="7"/>
  <c r="E35" i="7"/>
  <c r="D35" i="7"/>
  <c r="C35" i="7"/>
  <c r="B35" i="7"/>
  <c r="X34" i="7"/>
  <c r="AB34" i="7" s="1"/>
  <c r="W34" i="7"/>
  <c r="V34" i="7"/>
  <c r="U34" i="7"/>
  <c r="T34" i="7"/>
  <c r="S34" i="7"/>
  <c r="R34" i="7"/>
  <c r="Q34" i="7"/>
  <c r="AA34" i="7" s="1"/>
  <c r="P34" i="7"/>
  <c r="O34" i="7"/>
  <c r="N34" i="7"/>
  <c r="M34" i="7"/>
  <c r="L34" i="7"/>
  <c r="K34" i="7"/>
  <c r="J34" i="7"/>
  <c r="Z34" i="7" s="1"/>
  <c r="I34" i="7"/>
  <c r="H34" i="7"/>
  <c r="G34" i="7"/>
  <c r="F34" i="7"/>
  <c r="E34" i="7"/>
  <c r="D34" i="7"/>
  <c r="C34" i="7"/>
  <c r="B34" i="7"/>
  <c r="X33" i="7"/>
  <c r="AB33" i="7" s="1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Z33" i="7" s="1"/>
  <c r="I33" i="7"/>
  <c r="H33" i="7"/>
  <c r="H37" i="7" s="1"/>
  <c r="G33" i="7"/>
  <c r="F33" i="7"/>
  <c r="E33" i="7"/>
  <c r="D33" i="7"/>
  <c r="C33" i="7"/>
  <c r="B33" i="7"/>
  <c r="X32" i="7"/>
  <c r="W32" i="7"/>
  <c r="V32" i="7"/>
  <c r="U32" i="7"/>
  <c r="T32" i="7"/>
  <c r="S32" i="7"/>
  <c r="S38" i="7" s="1"/>
  <c r="R32" i="7"/>
  <c r="Q32" i="7"/>
  <c r="P32" i="7"/>
  <c r="O32" i="7"/>
  <c r="N32" i="7"/>
  <c r="M32" i="7"/>
  <c r="L32" i="7"/>
  <c r="K32" i="7"/>
  <c r="J32" i="7"/>
  <c r="Z32" i="7" s="1"/>
  <c r="I32" i="7"/>
  <c r="I38" i="7" s="1"/>
  <c r="H32" i="7"/>
  <c r="G32" i="7"/>
  <c r="F32" i="7"/>
  <c r="E32" i="7"/>
  <c r="D32" i="7"/>
  <c r="C32" i="7"/>
  <c r="B32" i="7"/>
  <c r="X31" i="7"/>
  <c r="AB31" i="7" s="1"/>
  <c r="W31" i="7"/>
  <c r="V31" i="7"/>
  <c r="U31" i="7"/>
  <c r="T31" i="7"/>
  <c r="S31" i="7"/>
  <c r="R31" i="7"/>
  <c r="Q31" i="7"/>
  <c r="AA31" i="7" s="1"/>
  <c r="P31" i="7"/>
  <c r="O31" i="7"/>
  <c r="N31" i="7"/>
  <c r="M31" i="7"/>
  <c r="L31" i="7"/>
  <c r="K31" i="7"/>
  <c r="J31" i="7"/>
  <c r="Z31" i="7" s="1"/>
  <c r="I31" i="7"/>
  <c r="H31" i="7"/>
  <c r="G31" i="7"/>
  <c r="F31" i="7"/>
  <c r="E31" i="7"/>
  <c r="D31" i="7"/>
  <c r="C31" i="7"/>
  <c r="B31" i="7"/>
  <c r="X30" i="7"/>
  <c r="AB30" i="7" s="1"/>
  <c r="W30" i="7"/>
  <c r="V30" i="7"/>
  <c r="U30" i="7"/>
  <c r="T30" i="7"/>
  <c r="S30" i="7"/>
  <c r="R30" i="7"/>
  <c r="Q30" i="7"/>
  <c r="AA30" i="7" s="1"/>
  <c r="P30" i="7"/>
  <c r="O30" i="7"/>
  <c r="N30" i="7"/>
  <c r="M30" i="7"/>
  <c r="L30" i="7"/>
  <c r="K30" i="7"/>
  <c r="J30" i="7"/>
  <c r="Z30" i="7" s="1"/>
  <c r="I30" i="7"/>
  <c r="H30" i="7"/>
  <c r="G30" i="7"/>
  <c r="F30" i="7"/>
  <c r="E30" i="7"/>
  <c r="D30" i="7"/>
  <c r="C30" i="7"/>
  <c r="B30" i="7"/>
  <c r="X23" i="7"/>
  <c r="AB23" i="7" s="1"/>
  <c r="W23" i="7"/>
  <c r="V23" i="7"/>
  <c r="U23" i="7"/>
  <c r="T23" i="7"/>
  <c r="S23" i="7"/>
  <c r="R23" i="7"/>
  <c r="Q23" i="7"/>
  <c r="AA23" i="7" s="1"/>
  <c r="P23" i="7"/>
  <c r="O23" i="7"/>
  <c r="N23" i="7"/>
  <c r="M23" i="7"/>
  <c r="L23" i="7"/>
  <c r="K23" i="7"/>
  <c r="J23" i="7"/>
  <c r="Z23" i="7" s="1"/>
  <c r="I23" i="7"/>
  <c r="H23" i="7"/>
  <c r="G23" i="7"/>
  <c r="F23" i="7"/>
  <c r="F25" i="7" s="1"/>
  <c r="E23" i="7"/>
  <c r="D23" i="7"/>
  <c r="C23" i="7"/>
  <c r="B23" i="7"/>
  <c r="X22" i="7"/>
  <c r="AB22" i="7" s="1"/>
  <c r="W22" i="7"/>
  <c r="V22" i="7"/>
  <c r="U22" i="7"/>
  <c r="T22" i="7"/>
  <c r="S22" i="7"/>
  <c r="R22" i="7"/>
  <c r="Q22" i="7"/>
  <c r="AA22" i="7" s="1"/>
  <c r="P22" i="7"/>
  <c r="O22" i="7"/>
  <c r="N22" i="7"/>
  <c r="M22" i="7"/>
  <c r="L22" i="7"/>
  <c r="K22" i="7"/>
  <c r="J22" i="7"/>
  <c r="Z22" i="7" s="1"/>
  <c r="I22" i="7"/>
  <c r="H22" i="7"/>
  <c r="G22" i="7"/>
  <c r="F22" i="7"/>
  <c r="E22" i="7"/>
  <c r="D22" i="7"/>
  <c r="C22" i="7"/>
  <c r="B22" i="7"/>
  <c r="X21" i="7"/>
  <c r="AB21" i="7" s="1"/>
  <c r="W21" i="7"/>
  <c r="V21" i="7"/>
  <c r="U21" i="7"/>
  <c r="T21" i="7"/>
  <c r="S21" i="7"/>
  <c r="R21" i="7"/>
  <c r="Q21" i="7"/>
  <c r="AA21" i="7" s="1"/>
  <c r="P21" i="7"/>
  <c r="O21" i="7"/>
  <c r="N21" i="7"/>
  <c r="M21" i="7"/>
  <c r="L21" i="7"/>
  <c r="K21" i="7"/>
  <c r="J21" i="7"/>
  <c r="Z21" i="7" s="1"/>
  <c r="I21" i="7"/>
  <c r="H21" i="7"/>
  <c r="G21" i="7"/>
  <c r="F21" i="7"/>
  <c r="E21" i="7"/>
  <c r="D21" i="7"/>
  <c r="C21" i="7"/>
  <c r="B21" i="7"/>
  <c r="X20" i="7"/>
  <c r="AB20" i="7" s="1"/>
  <c r="W20" i="7"/>
  <c r="V20" i="7"/>
  <c r="U20" i="7"/>
  <c r="T20" i="7"/>
  <c r="S20" i="7"/>
  <c r="R20" i="7"/>
  <c r="Q20" i="7"/>
  <c r="AA20" i="7" s="1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X19" i="7"/>
  <c r="AB19" i="7" s="1"/>
  <c r="W19" i="7"/>
  <c r="V19" i="7"/>
  <c r="U19" i="7"/>
  <c r="T19" i="7"/>
  <c r="T25" i="7" s="1"/>
  <c r="S19" i="7"/>
  <c r="R19" i="7"/>
  <c r="R25" i="7" s="1"/>
  <c r="Q19" i="7"/>
  <c r="P19" i="7"/>
  <c r="O19" i="7"/>
  <c r="N19" i="7"/>
  <c r="M19" i="7"/>
  <c r="L19" i="7"/>
  <c r="L25" i="7" s="1"/>
  <c r="K19" i="7"/>
  <c r="J19" i="7"/>
  <c r="I19" i="7"/>
  <c r="H19" i="7"/>
  <c r="G19" i="7"/>
  <c r="F19" i="7"/>
  <c r="E19" i="7"/>
  <c r="D19" i="7"/>
  <c r="D25" i="7" s="1"/>
  <c r="C19" i="7"/>
  <c r="B19" i="7"/>
  <c r="B25" i="7" s="1"/>
  <c r="X18" i="7"/>
  <c r="AB18" i="7" s="1"/>
  <c r="W18" i="7"/>
  <c r="V18" i="7"/>
  <c r="U18" i="7"/>
  <c r="T18" i="7"/>
  <c r="S18" i="7"/>
  <c r="R18" i="7"/>
  <c r="Q18" i="7"/>
  <c r="AA18" i="7" s="1"/>
  <c r="P18" i="7"/>
  <c r="O18" i="7"/>
  <c r="N18" i="7"/>
  <c r="M18" i="7"/>
  <c r="L18" i="7"/>
  <c r="K18" i="7"/>
  <c r="J18" i="7"/>
  <c r="Z18" i="7" s="1"/>
  <c r="I18" i="7"/>
  <c r="H18" i="7"/>
  <c r="G18" i="7"/>
  <c r="F18" i="7"/>
  <c r="E18" i="7"/>
  <c r="D18" i="7"/>
  <c r="C18" i="7"/>
  <c r="B18" i="7"/>
  <c r="X17" i="7"/>
  <c r="AB17" i="7" s="1"/>
  <c r="W17" i="7"/>
  <c r="V17" i="7"/>
  <c r="U17" i="7"/>
  <c r="T17" i="7"/>
  <c r="S17" i="7"/>
  <c r="R17" i="7"/>
  <c r="Q17" i="7"/>
  <c r="AA17" i="7" s="1"/>
  <c r="P17" i="7"/>
  <c r="O17" i="7"/>
  <c r="N17" i="7"/>
  <c r="M17" i="7"/>
  <c r="L17" i="7"/>
  <c r="K17" i="7"/>
  <c r="J17" i="7"/>
  <c r="Z17" i="7" s="1"/>
  <c r="I17" i="7"/>
  <c r="H17" i="7"/>
  <c r="G17" i="7"/>
  <c r="F17" i="7"/>
  <c r="E17" i="7"/>
  <c r="D17" i="7"/>
  <c r="C17" i="7"/>
  <c r="B17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R77" i="7"/>
  <c r="M76" i="7"/>
  <c r="O64" i="7"/>
  <c r="F63" i="7"/>
  <c r="W50" i="7"/>
  <c r="P37" i="7"/>
  <c r="I24" i="7"/>
  <c r="F24" i="7"/>
  <c r="X75" i="6"/>
  <c r="AB75" i="6" s="1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Z75" i="6" s="1"/>
  <c r="I75" i="6"/>
  <c r="H75" i="6"/>
  <c r="G75" i="6"/>
  <c r="F75" i="6"/>
  <c r="E75" i="6"/>
  <c r="D75" i="6"/>
  <c r="C75" i="6"/>
  <c r="B75" i="6"/>
  <c r="X74" i="6"/>
  <c r="W74" i="6"/>
  <c r="V74" i="6"/>
  <c r="U74" i="6"/>
  <c r="T74" i="6"/>
  <c r="S74" i="6"/>
  <c r="R74" i="6"/>
  <c r="Q74" i="6"/>
  <c r="AA74" i="6" s="1"/>
  <c r="P74" i="6"/>
  <c r="O74" i="6"/>
  <c r="N74" i="6"/>
  <c r="M74" i="6"/>
  <c r="L74" i="6"/>
  <c r="K74" i="6"/>
  <c r="J74" i="6"/>
  <c r="Z74" i="6" s="1"/>
  <c r="I74" i="6"/>
  <c r="H74" i="6"/>
  <c r="G74" i="6"/>
  <c r="F74" i="6"/>
  <c r="E74" i="6"/>
  <c r="D74" i="6"/>
  <c r="C74" i="6"/>
  <c r="B74" i="6"/>
  <c r="X73" i="6"/>
  <c r="AB73" i="6" s="1"/>
  <c r="W73" i="6"/>
  <c r="V73" i="6"/>
  <c r="U73" i="6"/>
  <c r="T73" i="6"/>
  <c r="S73" i="6"/>
  <c r="R73" i="6"/>
  <c r="Q73" i="6"/>
  <c r="AA73" i="6" s="1"/>
  <c r="P73" i="6"/>
  <c r="O73" i="6"/>
  <c r="N73" i="6"/>
  <c r="M73" i="6"/>
  <c r="L73" i="6"/>
  <c r="K73" i="6"/>
  <c r="J73" i="6"/>
  <c r="Z73" i="6" s="1"/>
  <c r="I73" i="6"/>
  <c r="H73" i="6"/>
  <c r="G73" i="6"/>
  <c r="F73" i="6"/>
  <c r="E73" i="6"/>
  <c r="D73" i="6"/>
  <c r="C73" i="6"/>
  <c r="B73" i="6"/>
  <c r="X72" i="6"/>
  <c r="AB72" i="6" s="1"/>
  <c r="W72" i="6"/>
  <c r="V72" i="6"/>
  <c r="U72" i="6"/>
  <c r="T72" i="6"/>
  <c r="S72" i="6"/>
  <c r="R72" i="6"/>
  <c r="Q72" i="6"/>
  <c r="AA72" i="6" s="1"/>
  <c r="P72" i="6"/>
  <c r="O72" i="6"/>
  <c r="N72" i="6"/>
  <c r="M72" i="6"/>
  <c r="L72" i="6"/>
  <c r="K72" i="6"/>
  <c r="J72" i="6"/>
  <c r="Z72" i="6" s="1"/>
  <c r="I72" i="6"/>
  <c r="H72" i="6"/>
  <c r="G72" i="6"/>
  <c r="F72" i="6"/>
  <c r="E72" i="6"/>
  <c r="D72" i="6"/>
  <c r="C72" i="6"/>
  <c r="B72" i="6"/>
  <c r="X71" i="6"/>
  <c r="AB71" i="6" s="1"/>
  <c r="W71" i="6"/>
  <c r="V71" i="6"/>
  <c r="U71" i="6"/>
  <c r="T71" i="6"/>
  <c r="S71" i="6"/>
  <c r="R71" i="6"/>
  <c r="Q71" i="6"/>
  <c r="AA71" i="6" s="1"/>
  <c r="P71" i="6"/>
  <c r="O71" i="6"/>
  <c r="N71" i="6"/>
  <c r="M71" i="6"/>
  <c r="L71" i="6"/>
  <c r="K71" i="6"/>
  <c r="J71" i="6"/>
  <c r="Z71" i="6" s="1"/>
  <c r="I71" i="6"/>
  <c r="H71" i="6"/>
  <c r="G71" i="6"/>
  <c r="F71" i="6"/>
  <c r="E71" i="6"/>
  <c r="D71" i="6"/>
  <c r="C71" i="6"/>
  <c r="B71" i="6"/>
  <c r="X70" i="6"/>
  <c r="AB70" i="6" s="1"/>
  <c r="W70" i="6"/>
  <c r="V70" i="6"/>
  <c r="U70" i="6"/>
  <c r="T70" i="6"/>
  <c r="S70" i="6"/>
  <c r="R70" i="6"/>
  <c r="Q70" i="6"/>
  <c r="AA70" i="6" s="1"/>
  <c r="P70" i="6"/>
  <c r="O70" i="6"/>
  <c r="N70" i="6"/>
  <c r="M70" i="6"/>
  <c r="L70" i="6"/>
  <c r="K70" i="6"/>
  <c r="J70" i="6"/>
  <c r="Z70" i="6" s="1"/>
  <c r="I70" i="6"/>
  <c r="H70" i="6"/>
  <c r="G70" i="6"/>
  <c r="F70" i="6"/>
  <c r="E70" i="6"/>
  <c r="D70" i="6"/>
  <c r="C70" i="6"/>
  <c r="B70" i="6"/>
  <c r="X69" i="6"/>
  <c r="AB69" i="6" s="1"/>
  <c r="W69" i="6"/>
  <c r="V69" i="6"/>
  <c r="U69" i="6"/>
  <c r="T69" i="6"/>
  <c r="S69" i="6"/>
  <c r="R69" i="6"/>
  <c r="Q69" i="6"/>
  <c r="AA69" i="6" s="1"/>
  <c r="P69" i="6"/>
  <c r="O69" i="6"/>
  <c r="N69" i="6"/>
  <c r="M69" i="6"/>
  <c r="L69" i="6"/>
  <c r="K69" i="6"/>
  <c r="J69" i="6"/>
  <c r="Z69" i="6" s="1"/>
  <c r="I69" i="6"/>
  <c r="H69" i="6"/>
  <c r="G69" i="6"/>
  <c r="F69" i="6"/>
  <c r="E69" i="6"/>
  <c r="D69" i="6"/>
  <c r="C69" i="6"/>
  <c r="B69" i="6"/>
  <c r="X62" i="6"/>
  <c r="AB62" i="6" s="1"/>
  <c r="W62" i="6"/>
  <c r="V62" i="6"/>
  <c r="U62" i="6"/>
  <c r="T62" i="6"/>
  <c r="S62" i="6"/>
  <c r="R62" i="6"/>
  <c r="Q62" i="6"/>
  <c r="AA62" i="6" s="1"/>
  <c r="P62" i="6"/>
  <c r="O62" i="6"/>
  <c r="N62" i="6"/>
  <c r="M62" i="6"/>
  <c r="L62" i="6"/>
  <c r="K62" i="6"/>
  <c r="J62" i="6"/>
  <c r="Z62" i="6" s="1"/>
  <c r="I62" i="6"/>
  <c r="H62" i="6"/>
  <c r="G62" i="6"/>
  <c r="F62" i="6"/>
  <c r="E62" i="6"/>
  <c r="D62" i="6"/>
  <c r="C62" i="6"/>
  <c r="B62" i="6"/>
  <c r="X61" i="6"/>
  <c r="AB61" i="6" s="1"/>
  <c r="W61" i="6"/>
  <c r="V61" i="6"/>
  <c r="U61" i="6"/>
  <c r="T61" i="6"/>
  <c r="S61" i="6"/>
  <c r="R61" i="6"/>
  <c r="Q61" i="6"/>
  <c r="AA61" i="6" s="1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X60" i="6"/>
  <c r="AB60" i="6" s="1"/>
  <c r="W60" i="6"/>
  <c r="V60" i="6"/>
  <c r="U60" i="6"/>
  <c r="T60" i="6"/>
  <c r="S60" i="6"/>
  <c r="R60" i="6"/>
  <c r="Q60" i="6"/>
  <c r="AA60" i="6" s="1"/>
  <c r="P60" i="6"/>
  <c r="O60" i="6"/>
  <c r="N60" i="6"/>
  <c r="M60" i="6"/>
  <c r="L60" i="6"/>
  <c r="K60" i="6"/>
  <c r="J60" i="6"/>
  <c r="Z60" i="6" s="1"/>
  <c r="I60" i="6"/>
  <c r="H60" i="6"/>
  <c r="G60" i="6"/>
  <c r="F60" i="6"/>
  <c r="E60" i="6"/>
  <c r="D60" i="6"/>
  <c r="C60" i="6"/>
  <c r="B60" i="6"/>
  <c r="X59" i="6"/>
  <c r="AB59" i="6" s="1"/>
  <c r="W59" i="6"/>
  <c r="V59" i="6"/>
  <c r="U59" i="6"/>
  <c r="T59" i="6"/>
  <c r="S59" i="6"/>
  <c r="R59" i="6"/>
  <c r="Q59" i="6"/>
  <c r="AA59" i="6" s="1"/>
  <c r="P59" i="6"/>
  <c r="O59" i="6"/>
  <c r="N59" i="6"/>
  <c r="M59" i="6"/>
  <c r="L59" i="6"/>
  <c r="K59" i="6"/>
  <c r="J59" i="6"/>
  <c r="Z59" i="6" s="1"/>
  <c r="I59" i="6"/>
  <c r="H59" i="6"/>
  <c r="G59" i="6"/>
  <c r="F59" i="6"/>
  <c r="E59" i="6"/>
  <c r="D59" i="6"/>
  <c r="C59" i="6"/>
  <c r="B59" i="6"/>
  <c r="X58" i="6"/>
  <c r="W58" i="6"/>
  <c r="V58" i="6"/>
  <c r="U58" i="6"/>
  <c r="T58" i="6"/>
  <c r="S58" i="6"/>
  <c r="R58" i="6"/>
  <c r="Q58" i="6"/>
  <c r="AA58" i="6" s="1"/>
  <c r="P58" i="6"/>
  <c r="O58" i="6"/>
  <c r="N58" i="6"/>
  <c r="M58" i="6"/>
  <c r="L58" i="6"/>
  <c r="K58" i="6"/>
  <c r="J58" i="6"/>
  <c r="Z58" i="6" s="1"/>
  <c r="I58" i="6"/>
  <c r="H58" i="6"/>
  <c r="G58" i="6"/>
  <c r="F58" i="6"/>
  <c r="E58" i="6"/>
  <c r="D58" i="6"/>
  <c r="C58" i="6"/>
  <c r="B58" i="6"/>
  <c r="X57" i="6"/>
  <c r="AB57" i="6" s="1"/>
  <c r="W57" i="6"/>
  <c r="V57" i="6"/>
  <c r="U57" i="6"/>
  <c r="T57" i="6"/>
  <c r="S57" i="6"/>
  <c r="R57" i="6"/>
  <c r="Q57" i="6"/>
  <c r="AA57" i="6" s="1"/>
  <c r="P57" i="6"/>
  <c r="O57" i="6"/>
  <c r="N57" i="6"/>
  <c r="M57" i="6"/>
  <c r="L57" i="6"/>
  <c r="K57" i="6"/>
  <c r="J57" i="6"/>
  <c r="Z57" i="6" s="1"/>
  <c r="I57" i="6"/>
  <c r="H57" i="6"/>
  <c r="G57" i="6"/>
  <c r="F57" i="6"/>
  <c r="E57" i="6"/>
  <c r="D57" i="6"/>
  <c r="C57" i="6"/>
  <c r="B57" i="6"/>
  <c r="X56" i="6"/>
  <c r="AB56" i="6" s="1"/>
  <c r="W56" i="6"/>
  <c r="V56" i="6"/>
  <c r="U56" i="6"/>
  <c r="T56" i="6"/>
  <c r="S56" i="6"/>
  <c r="R56" i="6"/>
  <c r="Q56" i="6"/>
  <c r="AA56" i="6" s="1"/>
  <c r="P56" i="6"/>
  <c r="O56" i="6"/>
  <c r="N56" i="6"/>
  <c r="M56" i="6"/>
  <c r="L56" i="6"/>
  <c r="K56" i="6"/>
  <c r="J56" i="6"/>
  <c r="Z56" i="6" s="1"/>
  <c r="I56" i="6"/>
  <c r="H56" i="6"/>
  <c r="G56" i="6"/>
  <c r="F56" i="6"/>
  <c r="E56" i="6"/>
  <c r="D56" i="6"/>
  <c r="C56" i="6"/>
  <c r="B56" i="6"/>
  <c r="X49" i="6"/>
  <c r="AB49" i="6" s="1"/>
  <c r="W49" i="6"/>
  <c r="V49" i="6"/>
  <c r="U49" i="6"/>
  <c r="T49" i="6"/>
  <c r="S49" i="6"/>
  <c r="R49" i="6"/>
  <c r="Q49" i="6"/>
  <c r="AA49" i="6" s="1"/>
  <c r="P49" i="6"/>
  <c r="O49" i="6"/>
  <c r="N49" i="6"/>
  <c r="M49" i="6"/>
  <c r="L49" i="6"/>
  <c r="K49" i="6"/>
  <c r="J49" i="6"/>
  <c r="Z49" i="6" s="1"/>
  <c r="I49" i="6"/>
  <c r="H49" i="6"/>
  <c r="G49" i="6"/>
  <c r="F49" i="6"/>
  <c r="E49" i="6"/>
  <c r="D49" i="6"/>
  <c r="C49" i="6"/>
  <c r="B49" i="6"/>
  <c r="X48" i="6"/>
  <c r="AB48" i="6" s="1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Z48" i="6" s="1"/>
  <c r="I48" i="6"/>
  <c r="H48" i="6"/>
  <c r="G48" i="6"/>
  <c r="F48" i="6"/>
  <c r="E48" i="6"/>
  <c r="D48" i="6"/>
  <c r="C48" i="6"/>
  <c r="B48" i="6"/>
  <c r="X47" i="6"/>
  <c r="AB47" i="6" s="1"/>
  <c r="W47" i="6"/>
  <c r="V47" i="6"/>
  <c r="U47" i="6"/>
  <c r="T47" i="6"/>
  <c r="S47" i="6"/>
  <c r="R47" i="6"/>
  <c r="Q47" i="6"/>
  <c r="AA47" i="6" s="1"/>
  <c r="P47" i="6"/>
  <c r="O47" i="6"/>
  <c r="N47" i="6"/>
  <c r="M47" i="6"/>
  <c r="L47" i="6"/>
  <c r="K47" i="6"/>
  <c r="J47" i="6"/>
  <c r="Z47" i="6" s="1"/>
  <c r="I47" i="6"/>
  <c r="H47" i="6"/>
  <c r="G47" i="6"/>
  <c r="F47" i="6"/>
  <c r="E47" i="6"/>
  <c r="D47" i="6"/>
  <c r="C47" i="6"/>
  <c r="B47" i="6"/>
  <c r="X46" i="6"/>
  <c r="W46" i="6"/>
  <c r="V46" i="6"/>
  <c r="U46" i="6"/>
  <c r="T46" i="6"/>
  <c r="S46" i="6"/>
  <c r="R46" i="6"/>
  <c r="Q46" i="6"/>
  <c r="AA46" i="6" s="1"/>
  <c r="P46" i="6"/>
  <c r="O46" i="6"/>
  <c r="N46" i="6"/>
  <c r="M46" i="6"/>
  <c r="L46" i="6"/>
  <c r="K46" i="6"/>
  <c r="J46" i="6"/>
  <c r="Z46" i="6" s="1"/>
  <c r="I46" i="6"/>
  <c r="H46" i="6"/>
  <c r="G46" i="6"/>
  <c r="F46" i="6"/>
  <c r="E46" i="6"/>
  <c r="D46" i="6"/>
  <c r="C46" i="6"/>
  <c r="B46" i="6"/>
  <c r="X45" i="6"/>
  <c r="AB45" i="6" s="1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Z45" i="6" s="1"/>
  <c r="I45" i="6"/>
  <c r="H45" i="6"/>
  <c r="G45" i="6"/>
  <c r="F45" i="6"/>
  <c r="E45" i="6"/>
  <c r="D45" i="6"/>
  <c r="C45" i="6"/>
  <c r="B45" i="6"/>
  <c r="X44" i="6"/>
  <c r="AB44" i="6" s="1"/>
  <c r="W44" i="6"/>
  <c r="V44" i="6"/>
  <c r="U44" i="6"/>
  <c r="T44" i="6"/>
  <c r="S44" i="6"/>
  <c r="R44" i="6"/>
  <c r="Q44" i="6"/>
  <c r="AA44" i="6" s="1"/>
  <c r="P44" i="6"/>
  <c r="O44" i="6"/>
  <c r="N44" i="6"/>
  <c r="M44" i="6"/>
  <c r="L44" i="6"/>
  <c r="K44" i="6"/>
  <c r="J44" i="6"/>
  <c r="Z44" i="6" s="1"/>
  <c r="I44" i="6"/>
  <c r="H44" i="6"/>
  <c r="G44" i="6"/>
  <c r="F44" i="6"/>
  <c r="E44" i="6"/>
  <c r="D44" i="6"/>
  <c r="C44" i="6"/>
  <c r="B44" i="6"/>
  <c r="X43" i="6"/>
  <c r="AB43" i="6" s="1"/>
  <c r="W43" i="6"/>
  <c r="V43" i="6"/>
  <c r="U43" i="6"/>
  <c r="T43" i="6"/>
  <c r="S43" i="6"/>
  <c r="R43" i="6"/>
  <c r="Q43" i="6"/>
  <c r="AA43" i="6" s="1"/>
  <c r="P43" i="6"/>
  <c r="O43" i="6"/>
  <c r="N43" i="6"/>
  <c r="M43" i="6"/>
  <c r="L43" i="6"/>
  <c r="K43" i="6"/>
  <c r="J43" i="6"/>
  <c r="Z43" i="6" s="1"/>
  <c r="I43" i="6"/>
  <c r="H43" i="6"/>
  <c r="G43" i="6"/>
  <c r="F43" i="6"/>
  <c r="E43" i="6"/>
  <c r="D43" i="6"/>
  <c r="C43" i="6"/>
  <c r="B43" i="6"/>
  <c r="X36" i="6"/>
  <c r="AB36" i="6" s="1"/>
  <c r="W36" i="6"/>
  <c r="V36" i="6"/>
  <c r="U36" i="6"/>
  <c r="T36" i="6"/>
  <c r="S36" i="6"/>
  <c r="R36" i="6"/>
  <c r="Q36" i="6"/>
  <c r="AA36" i="6" s="1"/>
  <c r="P36" i="6"/>
  <c r="O36" i="6"/>
  <c r="N36" i="6"/>
  <c r="M36" i="6"/>
  <c r="L36" i="6"/>
  <c r="K36" i="6"/>
  <c r="J36" i="6"/>
  <c r="Z36" i="6" s="1"/>
  <c r="I36" i="6"/>
  <c r="H36" i="6"/>
  <c r="G36" i="6"/>
  <c r="F36" i="6"/>
  <c r="E36" i="6"/>
  <c r="D36" i="6"/>
  <c r="C36" i="6"/>
  <c r="B36" i="6"/>
  <c r="X35" i="6"/>
  <c r="AB35" i="6" s="1"/>
  <c r="W35" i="6"/>
  <c r="V35" i="6"/>
  <c r="U35" i="6"/>
  <c r="T35" i="6"/>
  <c r="S35" i="6"/>
  <c r="R35" i="6"/>
  <c r="Q35" i="6"/>
  <c r="AA35" i="6" s="1"/>
  <c r="P35" i="6"/>
  <c r="O35" i="6"/>
  <c r="N35" i="6"/>
  <c r="M35" i="6"/>
  <c r="L35" i="6"/>
  <c r="K35" i="6"/>
  <c r="J35" i="6"/>
  <c r="Z35" i="6" s="1"/>
  <c r="I35" i="6"/>
  <c r="H35" i="6"/>
  <c r="G35" i="6"/>
  <c r="F35" i="6"/>
  <c r="E35" i="6"/>
  <c r="D35" i="6"/>
  <c r="C35" i="6"/>
  <c r="B35" i="6"/>
  <c r="X34" i="6"/>
  <c r="AB34" i="6" s="1"/>
  <c r="W34" i="6"/>
  <c r="V34" i="6"/>
  <c r="U34" i="6"/>
  <c r="T34" i="6"/>
  <c r="S34" i="6"/>
  <c r="R34" i="6"/>
  <c r="Q34" i="6"/>
  <c r="AA34" i="6" s="1"/>
  <c r="P34" i="6"/>
  <c r="O34" i="6"/>
  <c r="N34" i="6"/>
  <c r="M34" i="6"/>
  <c r="L34" i="6"/>
  <c r="K34" i="6"/>
  <c r="J34" i="6"/>
  <c r="Z34" i="6" s="1"/>
  <c r="I34" i="6"/>
  <c r="H34" i="6"/>
  <c r="G34" i="6"/>
  <c r="F34" i="6"/>
  <c r="E34" i="6"/>
  <c r="D34" i="6"/>
  <c r="C34" i="6"/>
  <c r="B34" i="6"/>
  <c r="X33" i="6"/>
  <c r="AB33" i="6" s="1"/>
  <c r="W33" i="6"/>
  <c r="V33" i="6"/>
  <c r="U33" i="6"/>
  <c r="T33" i="6"/>
  <c r="S33" i="6"/>
  <c r="R33" i="6"/>
  <c r="Q33" i="6"/>
  <c r="AA33" i="6" s="1"/>
  <c r="P33" i="6"/>
  <c r="O33" i="6"/>
  <c r="N33" i="6"/>
  <c r="M33" i="6"/>
  <c r="L33" i="6"/>
  <c r="K33" i="6"/>
  <c r="J33" i="6"/>
  <c r="Z33" i="6" s="1"/>
  <c r="I33" i="6"/>
  <c r="H33" i="6"/>
  <c r="G33" i="6"/>
  <c r="F33" i="6"/>
  <c r="E33" i="6"/>
  <c r="E37" i="6" s="1"/>
  <c r="D33" i="6"/>
  <c r="C33" i="6"/>
  <c r="B33" i="6"/>
  <c r="X32" i="6"/>
  <c r="W32" i="6"/>
  <c r="V32" i="6"/>
  <c r="U32" i="6"/>
  <c r="T32" i="6"/>
  <c r="S32" i="6"/>
  <c r="R32" i="6"/>
  <c r="Q32" i="6"/>
  <c r="AA32" i="6" s="1"/>
  <c r="P32" i="6"/>
  <c r="O32" i="6"/>
  <c r="N32" i="6"/>
  <c r="M32" i="6"/>
  <c r="L32" i="6"/>
  <c r="K32" i="6"/>
  <c r="J32" i="6"/>
  <c r="Z32" i="6" s="1"/>
  <c r="I32" i="6"/>
  <c r="H32" i="6"/>
  <c r="G32" i="6"/>
  <c r="F32" i="6"/>
  <c r="E32" i="6"/>
  <c r="D32" i="6"/>
  <c r="C32" i="6"/>
  <c r="B32" i="6"/>
  <c r="X31" i="6"/>
  <c r="AB31" i="6" s="1"/>
  <c r="W31" i="6"/>
  <c r="V31" i="6"/>
  <c r="U31" i="6"/>
  <c r="T31" i="6"/>
  <c r="S31" i="6"/>
  <c r="R31" i="6"/>
  <c r="Q31" i="6"/>
  <c r="AA31" i="6" s="1"/>
  <c r="P31" i="6"/>
  <c r="O31" i="6"/>
  <c r="N31" i="6"/>
  <c r="M31" i="6"/>
  <c r="L31" i="6"/>
  <c r="K31" i="6"/>
  <c r="J31" i="6"/>
  <c r="Z31" i="6" s="1"/>
  <c r="I31" i="6"/>
  <c r="H31" i="6"/>
  <c r="G31" i="6"/>
  <c r="F31" i="6"/>
  <c r="E31" i="6"/>
  <c r="D31" i="6"/>
  <c r="C31" i="6"/>
  <c r="B31" i="6"/>
  <c r="X30" i="6"/>
  <c r="AB30" i="6" s="1"/>
  <c r="W30" i="6"/>
  <c r="V30" i="6"/>
  <c r="U30" i="6"/>
  <c r="T30" i="6"/>
  <c r="S30" i="6"/>
  <c r="R30" i="6"/>
  <c r="Q30" i="6"/>
  <c r="AA30" i="6" s="1"/>
  <c r="P30" i="6"/>
  <c r="O30" i="6"/>
  <c r="N30" i="6"/>
  <c r="M30" i="6"/>
  <c r="L30" i="6"/>
  <c r="K30" i="6"/>
  <c r="J30" i="6"/>
  <c r="Z30" i="6" s="1"/>
  <c r="I30" i="6"/>
  <c r="H30" i="6"/>
  <c r="G30" i="6"/>
  <c r="F30" i="6"/>
  <c r="E30" i="6"/>
  <c r="D30" i="6"/>
  <c r="C30" i="6"/>
  <c r="B30" i="6"/>
  <c r="X23" i="6"/>
  <c r="AB23" i="6" s="1"/>
  <c r="W23" i="6"/>
  <c r="V23" i="6"/>
  <c r="U23" i="6"/>
  <c r="T23" i="6"/>
  <c r="S23" i="6"/>
  <c r="R23" i="6"/>
  <c r="Q23" i="6"/>
  <c r="AA23" i="6" s="1"/>
  <c r="P23" i="6"/>
  <c r="O23" i="6"/>
  <c r="N23" i="6"/>
  <c r="M23" i="6"/>
  <c r="L23" i="6"/>
  <c r="K23" i="6"/>
  <c r="J23" i="6"/>
  <c r="Z23" i="6" s="1"/>
  <c r="I23" i="6"/>
  <c r="H23" i="6"/>
  <c r="G23" i="6"/>
  <c r="F23" i="6"/>
  <c r="E23" i="6"/>
  <c r="D23" i="6"/>
  <c r="C23" i="6"/>
  <c r="B23" i="6"/>
  <c r="X22" i="6"/>
  <c r="AB22" i="6" s="1"/>
  <c r="W22" i="6"/>
  <c r="V22" i="6"/>
  <c r="U22" i="6"/>
  <c r="T22" i="6"/>
  <c r="S22" i="6"/>
  <c r="R22" i="6"/>
  <c r="Q22" i="6"/>
  <c r="AA22" i="6" s="1"/>
  <c r="P22" i="6"/>
  <c r="O22" i="6"/>
  <c r="N22" i="6"/>
  <c r="M22" i="6"/>
  <c r="L22" i="6"/>
  <c r="K22" i="6"/>
  <c r="J22" i="6"/>
  <c r="Z22" i="6" s="1"/>
  <c r="I22" i="6"/>
  <c r="H22" i="6"/>
  <c r="G22" i="6"/>
  <c r="F22" i="6"/>
  <c r="E22" i="6"/>
  <c r="D22" i="6"/>
  <c r="C22" i="6"/>
  <c r="B22" i="6"/>
  <c r="X21" i="6"/>
  <c r="AB21" i="6" s="1"/>
  <c r="W21" i="6"/>
  <c r="V21" i="6"/>
  <c r="U21" i="6"/>
  <c r="T21" i="6"/>
  <c r="S21" i="6"/>
  <c r="R21" i="6"/>
  <c r="Q21" i="6"/>
  <c r="AA21" i="6" s="1"/>
  <c r="P21" i="6"/>
  <c r="O21" i="6"/>
  <c r="N21" i="6"/>
  <c r="M21" i="6"/>
  <c r="L21" i="6"/>
  <c r="K21" i="6"/>
  <c r="J21" i="6"/>
  <c r="Z21" i="6" s="1"/>
  <c r="I21" i="6"/>
  <c r="H21" i="6"/>
  <c r="G21" i="6"/>
  <c r="F21" i="6"/>
  <c r="E21" i="6"/>
  <c r="D21" i="6"/>
  <c r="C21" i="6"/>
  <c r="B21" i="6"/>
  <c r="X20" i="6"/>
  <c r="AB20" i="6" s="1"/>
  <c r="W20" i="6"/>
  <c r="V20" i="6"/>
  <c r="U20" i="6"/>
  <c r="T20" i="6"/>
  <c r="S20" i="6"/>
  <c r="S24" i="6" s="1"/>
  <c r="R20" i="6"/>
  <c r="Q20" i="6"/>
  <c r="AA20" i="6" s="1"/>
  <c r="P20" i="6"/>
  <c r="O20" i="6"/>
  <c r="N20" i="6"/>
  <c r="M20" i="6"/>
  <c r="L20" i="6"/>
  <c r="K20" i="6"/>
  <c r="J20" i="6"/>
  <c r="Z20" i="6" s="1"/>
  <c r="I20" i="6"/>
  <c r="H20" i="6"/>
  <c r="G20" i="6"/>
  <c r="F20" i="6"/>
  <c r="E20" i="6"/>
  <c r="D20" i="6"/>
  <c r="C20" i="6"/>
  <c r="C24" i="6" s="1"/>
  <c r="B20" i="6"/>
  <c r="X19" i="6"/>
  <c r="AB19" i="6" s="1"/>
  <c r="W19" i="6"/>
  <c r="V19" i="6"/>
  <c r="U19" i="6"/>
  <c r="T19" i="6"/>
  <c r="S19" i="6"/>
  <c r="R19" i="6"/>
  <c r="Q19" i="6"/>
  <c r="AA19" i="6" s="1"/>
  <c r="P19" i="6"/>
  <c r="O19" i="6"/>
  <c r="N19" i="6"/>
  <c r="M19" i="6"/>
  <c r="L19" i="6"/>
  <c r="K19" i="6"/>
  <c r="J19" i="6"/>
  <c r="Z19" i="6" s="1"/>
  <c r="I19" i="6"/>
  <c r="H19" i="6"/>
  <c r="G19" i="6"/>
  <c r="G25" i="6" s="1"/>
  <c r="F19" i="6"/>
  <c r="E19" i="6"/>
  <c r="D19" i="6"/>
  <c r="D25" i="6" s="1"/>
  <c r="C19" i="6"/>
  <c r="B19" i="6"/>
  <c r="X18" i="6"/>
  <c r="AB18" i="6" s="1"/>
  <c r="W18" i="6"/>
  <c r="V18" i="6"/>
  <c r="U18" i="6"/>
  <c r="T18" i="6"/>
  <c r="S18" i="6"/>
  <c r="R18" i="6"/>
  <c r="Q18" i="6"/>
  <c r="AA18" i="6" s="1"/>
  <c r="P18" i="6"/>
  <c r="O18" i="6"/>
  <c r="N18" i="6"/>
  <c r="M18" i="6"/>
  <c r="L18" i="6"/>
  <c r="K18" i="6"/>
  <c r="J18" i="6"/>
  <c r="Z18" i="6" s="1"/>
  <c r="I18" i="6"/>
  <c r="H18" i="6"/>
  <c r="G18" i="6"/>
  <c r="F18" i="6"/>
  <c r="E18" i="6"/>
  <c r="D18" i="6"/>
  <c r="C18" i="6"/>
  <c r="B18" i="6"/>
  <c r="X17" i="6"/>
  <c r="AB17" i="6" s="1"/>
  <c r="W17" i="6"/>
  <c r="V17" i="6"/>
  <c r="U17" i="6"/>
  <c r="T17" i="6"/>
  <c r="S17" i="6"/>
  <c r="R17" i="6"/>
  <c r="Q17" i="6"/>
  <c r="AA17" i="6" s="1"/>
  <c r="P17" i="6"/>
  <c r="O17" i="6"/>
  <c r="N17" i="6"/>
  <c r="M17" i="6"/>
  <c r="L17" i="6"/>
  <c r="K17" i="6"/>
  <c r="J17" i="6"/>
  <c r="Z17" i="6" s="1"/>
  <c r="I17" i="6"/>
  <c r="H17" i="6"/>
  <c r="G17" i="6"/>
  <c r="F17" i="6"/>
  <c r="E17" i="6"/>
  <c r="D17" i="6"/>
  <c r="C17" i="6"/>
  <c r="B17" i="6"/>
  <c r="X10" i="6"/>
  <c r="AB10" i="6" s="1"/>
  <c r="W10" i="6"/>
  <c r="V10" i="6"/>
  <c r="U10" i="6"/>
  <c r="T10" i="6"/>
  <c r="S10" i="6"/>
  <c r="R10" i="6"/>
  <c r="Q10" i="6"/>
  <c r="AA10" i="6" s="1"/>
  <c r="P10" i="6"/>
  <c r="O10" i="6"/>
  <c r="N10" i="6"/>
  <c r="M10" i="6"/>
  <c r="L10" i="6"/>
  <c r="K10" i="6"/>
  <c r="J10" i="6"/>
  <c r="Z10" i="6" s="1"/>
  <c r="I10" i="6"/>
  <c r="H10" i="6"/>
  <c r="G10" i="6"/>
  <c r="F10" i="6"/>
  <c r="E10" i="6"/>
  <c r="D10" i="6"/>
  <c r="C10" i="6"/>
  <c r="B10" i="6"/>
  <c r="X9" i="6"/>
  <c r="AB9" i="6" s="1"/>
  <c r="W9" i="6"/>
  <c r="V9" i="6"/>
  <c r="U9" i="6"/>
  <c r="T9" i="6"/>
  <c r="S9" i="6"/>
  <c r="R9" i="6"/>
  <c r="Q9" i="6"/>
  <c r="AA9" i="6" s="1"/>
  <c r="P9" i="6"/>
  <c r="O9" i="6"/>
  <c r="N9" i="6"/>
  <c r="M9" i="6"/>
  <c r="L9" i="6"/>
  <c r="K9" i="6"/>
  <c r="J9" i="6"/>
  <c r="Z9" i="6" s="1"/>
  <c r="I9" i="6"/>
  <c r="H9" i="6"/>
  <c r="G9" i="6"/>
  <c r="F9" i="6"/>
  <c r="E9" i="6"/>
  <c r="D9" i="6"/>
  <c r="C9" i="6"/>
  <c r="B9" i="6"/>
  <c r="X8" i="6"/>
  <c r="AB8" i="6" s="1"/>
  <c r="W8" i="6"/>
  <c r="V8" i="6"/>
  <c r="U8" i="6"/>
  <c r="T8" i="6"/>
  <c r="S8" i="6"/>
  <c r="R8" i="6"/>
  <c r="Q8" i="6"/>
  <c r="AA8" i="6" s="1"/>
  <c r="P8" i="6"/>
  <c r="O8" i="6"/>
  <c r="N8" i="6"/>
  <c r="M8" i="6"/>
  <c r="L8" i="6"/>
  <c r="K8" i="6"/>
  <c r="J8" i="6"/>
  <c r="Z8" i="6" s="1"/>
  <c r="I8" i="6"/>
  <c r="H8" i="6"/>
  <c r="G8" i="6"/>
  <c r="F8" i="6"/>
  <c r="E8" i="6"/>
  <c r="D8" i="6"/>
  <c r="C8" i="6"/>
  <c r="B8" i="6"/>
  <c r="X7" i="6"/>
  <c r="AB7" i="6" s="1"/>
  <c r="W7" i="6"/>
  <c r="V7" i="6"/>
  <c r="U7" i="6"/>
  <c r="T7" i="6"/>
  <c r="S7" i="6"/>
  <c r="R7" i="6"/>
  <c r="Q7" i="6"/>
  <c r="AA7" i="6" s="1"/>
  <c r="P7" i="6"/>
  <c r="O7" i="6"/>
  <c r="N7" i="6"/>
  <c r="M7" i="6"/>
  <c r="L7" i="6"/>
  <c r="K7" i="6"/>
  <c r="K11" i="6" s="1"/>
  <c r="J7" i="6"/>
  <c r="Z7" i="6" s="1"/>
  <c r="I7" i="6"/>
  <c r="H7" i="6"/>
  <c r="G7" i="6"/>
  <c r="F7" i="6"/>
  <c r="E7" i="6"/>
  <c r="D7" i="6"/>
  <c r="C7" i="6"/>
  <c r="C11" i="6" s="1"/>
  <c r="B7" i="6"/>
  <c r="X6" i="6"/>
  <c r="AB6" i="6" s="1"/>
  <c r="W6" i="6"/>
  <c r="V6" i="6"/>
  <c r="U6" i="6"/>
  <c r="T6" i="6"/>
  <c r="S6" i="6"/>
  <c r="R6" i="6"/>
  <c r="Q6" i="6"/>
  <c r="AA6" i="6" s="1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X5" i="6"/>
  <c r="AB5" i="6" s="1"/>
  <c r="W5" i="6"/>
  <c r="V5" i="6"/>
  <c r="U5" i="6"/>
  <c r="T5" i="6"/>
  <c r="S5" i="6"/>
  <c r="R5" i="6"/>
  <c r="Q5" i="6"/>
  <c r="AA5" i="6" s="1"/>
  <c r="P5" i="6"/>
  <c r="O5" i="6"/>
  <c r="N5" i="6"/>
  <c r="M5" i="6"/>
  <c r="L5" i="6"/>
  <c r="K5" i="6"/>
  <c r="J5" i="6"/>
  <c r="Z5" i="6" s="1"/>
  <c r="I5" i="6"/>
  <c r="H5" i="6"/>
  <c r="G5" i="6"/>
  <c r="F5" i="6"/>
  <c r="E5" i="6"/>
  <c r="D5" i="6"/>
  <c r="C5" i="6"/>
  <c r="B5" i="6"/>
  <c r="X4" i="6"/>
  <c r="AB4" i="6" s="1"/>
  <c r="W4" i="6"/>
  <c r="V4" i="6"/>
  <c r="U4" i="6"/>
  <c r="T4" i="6"/>
  <c r="S4" i="6"/>
  <c r="R4" i="6"/>
  <c r="Q4" i="6"/>
  <c r="AA4" i="6" s="1"/>
  <c r="P4" i="6"/>
  <c r="O4" i="6"/>
  <c r="N4" i="6"/>
  <c r="M4" i="6"/>
  <c r="L4" i="6"/>
  <c r="K4" i="6"/>
  <c r="J4" i="6"/>
  <c r="Z4" i="6" s="1"/>
  <c r="I4" i="6"/>
  <c r="H4" i="6"/>
  <c r="G4" i="6"/>
  <c r="F4" i="6"/>
  <c r="E4" i="6"/>
  <c r="D4" i="6"/>
  <c r="C4" i="6"/>
  <c r="B4" i="6"/>
  <c r="O77" i="6"/>
  <c r="H77" i="6"/>
  <c r="D64" i="6"/>
  <c r="U63" i="6"/>
  <c r="M63" i="6"/>
  <c r="K63" i="6"/>
  <c r="E63" i="6"/>
  <c r="F63" i="6"/>
  <c r="V50" i="6"/>
  <c r="N50" i="6"/>
  <c r="F50" i="6"/>
  <c r="M51" i="6"/>
  <c r="I51" i="6"/>
  <c r="T50" i="6"/>
  <c r="O50" i="6"/>
  <c r="F24" i="6"/>
  <c r="L12" i="6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H69" i="2" s="1"/>
  <c r="Q69" i="5"/>
  <c r="R69" i="5"/>
  <c r="J69" i="2" s="1"/>
  <c r="S69" i="5"/>
  <c r="T69" i="5"/>
  <c r="U69" i="5"/>
  <c r="V69" i="5"/>
  <c r="W69" i="5"/>
  <c r="X69" i="5"/>
  <c r="B70" i="5"/>
  <c r="C70" i="5"/>
  <c r="D70" i="5"/>
  <c r="E70" i="5"/>
  <c r="F70" i="5"/>
  <c r="G70" i="5"/>
  <c r="H70" i="5"/>
  <c r="I70" i="5"/>
  <c r="J70" i="5"/>
  <c r="K70" i="5"/>
  <c r="C70" i="2" s="1"/>
  <c r="L70" i="5"/>
  <c r="M70" i="5"/>
  <c r="N70" i="5"/>
  <c r="O70" i="5"/>
  <c r="P70" i="5"/>
  <c r="Q70" i="5"/>
  <c r="I70" i="2" s="1"/>
  <c r="T70" i="2" s="1"/>
  <c r="R70" i="5"/>
  <c r="S70" i="5"/>
  <c r="K70" i="2" s="1"/>
  <c r="T70" i="5"/>
  <c r="U70" i="5"/>
  <c r="V70" i="5"/>
  <c r="W70" i="5"/>
  <c r="X70" i="5"/>
  <c r="B71" i="5"/>
  <c r="C71" i="5"/>
  <c r="D71" i="5"/>
  <c r="E71" i="5"/>
  <c r="F71" i="5"/>
  <c r="G71" i="5"/>
  <c r="H71" i="5"/>
  <c r="I71" i="5"/>
  <c r="J71" i="5"/>
  <c r="K71" i="5"/>
  <c r="L71" i="5"/>
  <c r="D71" i="2" s="1"/>
  <c r="M71" i="5"/>
  <c r="N71" i="5"/>
  <c r="O71" i="5"/>
  <c r="P71" i="5"/>
  <c r="Q71" i="5"/>
  <c r="R71" i="5"/>
  <c r="J71" i="2" s="1"/>
  <c r="S71" i="5"/>
  <c r="T71" i="5"/>
  <c r="L71" i="2" s="1"/>
  <c r="U71" i="5"/>
  <c r="V71" i="5"/>
  <c r="W71" i="5"/>
  <c r="X71" i="5"/>
  <c r="B72" i="5"/>
  <c r="C72" i="5"/>
  <c r="D72" i="5"/>
  <c r="E72" i="5"/>
  <c r="F72" i="5"/>
  <c r="G72" i="5"/>
  <c r="H72" i="5"/>
  <c r="I72" i="5"/>
  <c r="J72" i="5"/>
  <c r="K72" i="5"/>
  <c r="C72" i="2" s="1"/>
  <c r="L72" i="5"/>
  <c r="M72" i="5"/>
  <c r="E72" i="2" s="1"/>
  <c r="N72" i="5"/>
  <c r="O72" i="5"/>
  <c r="P72" i="5"/>
  <c r="Q72" i="5"/>
  <c r="R72" i="5"/>
  <c r="S72" i="5"/>
  <c r="K72" i="2" s="1"/>
  <c r="T72" i="5"/>
  <c r="U72" i="5"/>
  <c r="M72" i="2" s="1"/>
  <c r="V72" i="5"/>
  <c r="W72" i="5"/>
  <c r="X72" i="5"/>
  <c r="B73" i="5"/>
  <c r="C73" i="5"/>
  <c r="D73" i="5"/>
  <c r="E73" i="5"/>
  <c r="F73" i="5"/>
  <c r="G73" i="5"/>
  <c r="H73" i="5"/>
  <c r="I73" i="5"/>
  <c r="J73" i="5"/>
  <c r="K73" i="5"/>
  <c r="L73" i="5"/>
  <c r="D73" i="2" s="1"/>
  <c r="M73" i="5"/>
  <c r="N73" i="5"/>
  <c r="F73" i="2" s="1"/>
  <c r="O73" i="5"/>
  <c r="P73" i="5"/>
  <c r="Q73" i="5"/>
  <c r="R73" i="5"/>
  <c r="S73" i="5"/>
  <c r="T73" i="5"/>
  <c r="L73" i="2" s="1"/>
  <c r="U73" i="5"/>
  <c r="V73" i="5"/>
  <c r="N73" i="2" s="1"/>
  <c r="W73" i="5"/>
  <c r="X73" i="5"/>
  <c r="B74" i="5"/>
  <c r="C74" i="5"/>
  <c r="D74" i="5"/>
  <c r="E74" i="5"/>
  <c r="F74" i="5"/>
  <c r="G74" i="5"/>
  <c r="H74" i="5"/>
  <c r="I74" i="5"/>
  <c r="J74" i="5"/>
  <c r="K74" i="5"/>
  <c r="L74" i="5"/>
  <c r="M74" i="5"/>
  <c r="E74" i="2" s="1"/>
  <c r="N74" i="5"/>
  <c r="O74" i="5"/>
  <c r="G74" i="2" s="1"/>
  <c r="P74" i="5"/>
  <c r="Q74" i="5"/>
  <c r="R74" i="5"/>
  <c r="S74" i="5"/>
  <c r="T74" i="5"/>
  <c r="U74" i="5"/>
  <c r="M74" i="2" s="1"/>
  <c r="V74" i="5"/>
  <c r="V76" i="5" s="1"/>
  <c r="W74" i="5"/>
  <c r="O74" i="2" s="1"/>
  <c r="X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F75" i="2" s="1"/>
  <c r="O75" i="5"/>
  <c r="P75" i="5"/>
  <c r="H75" i="2" s="1"/>
  <c r="Q75" i="5"/>
  <c r="R75" i="5"/>
  <c r="S75" i="5"/>
  <c r="T75" i="5"/>
  <c r="U75" i="5"/>
  <c r="V75" i="5"/>
  <c r="N75" i="2" s="1"/>
  <c r="W75" i="5"/>
  <c r="X75" i="5"/>
  <c r="P75" i="2" s="1"/>
  <c r="U75" i="2" s="1"/>
  <c r="B56" i="5"/>
  <c r="C56" i="5"/>
  <c r="D56" i="5"/>
  <c r="E56" i="5"/>
  <c r="F56" i="5"/>
  <c r="G56" i="5"/>
  <c r="H56" i="5"/>
  <c r="I56" i="5"/>
  <c r="J56" i="5"/>
  <c r="K56" i="5"/>
  <c r="C56" i="2" s="1"/>
  <c r="L56" i="5"/>
  <c r="M56" i="5"/>
  <c r="N56" i="5"/>
  <c r="O56" i="5"/>
  <c r="P56" i="5"/>
  <c r="H56" i="2" s="1"/>
  <c r="Q56" i="5"/>
  <c r="R56" i="5"/>
  <c r="S56" i="5"/>
  <c r="K56" i="2" s="1"/>
  <c r="T56" i="5"/>
  <c r="U56" i="5"/>
  <c r="V56" i="5"/>
  <c r="W56" i="5"/>
  <c r="X56" i="5"/>
  <c r="B57" i="5"/>
  <c r="C57" i="5"/>
  <c r="D57" i="5"/>
  <c r="E57" i="5"/>
  <c r="F57" i="5"/>
  <c r="G57" i="5"/>
  <c r="H57" i="5"/>
  <c r="I57" i="5"/>
  <c r="J57" i="5"/>
  <c r="K57" i="5"/>
  <c r="L57" i="5"/>
  <c r="D57" i="2" s="1"/>
  <c r="M57" i="5"/>
  <c r="N57" i="5"/>
  <c r="O57" i="5"/>
  <c r="P57" i="5"/>
  <c r="Q57" i="5"/>
  <c r="R57" i="5"/>
  <c r="S57" i="5"/>
  <c r="T57" i="5"/>
  <c r="L57" i="2" s="1"/>
  <c r="U57" i="5"/>
  <c r="V57" i="5"/>
  <c r="W57" i="5"/>
  <c r="X57" i="5"/>
  <c r="B58" i="5"/>
  <c r="C58" i="5"/>
  <c r="D58" i="5"/>
  <c r="E58" i="5"/>
  <c r="F58" i="5"/>
  <c r="G58" i="5"/>
  <c r="H58" i="5"/>
  <c r="I58" i="5"/>
  <c r="J58" i="5"/>
  <c r="K58" i="5"/>
  <c r="L58" i="5"/>
  <c r="M58" i="5"/>
  <c r="E58" i="2" s="1"/>
  <c r="N58" i="5"/>
  <c r="O58" i="5"/>
  <c r="P58" i="5"/>
  <c r="Q58" i="5"/>
  <c r="R58" i="5"/>
  <c r="J58" i="2" s="1"/>
  <c r="S58" i="5"/>
  <c r="T58" i="5"/>
  <c r="U58" i="5"/>
  <c r="M58" i="2" s="1"/>
  <c r="V58" i="5"/>
  <c r="W58" i="5"/>
  <c r="X58" i="5"/>
  <c r="B59" i="5"/>
  <c r="C59" i="5"/>
  <c r="D59" i="5"/>
  <c r="E59" i="5"/>
  <c r="F59" i="5"/>
  <c r="G59" i="5"/>
  <c r="H59" i="5"/>
  <c r="I59" i="5"/>
  <c r="J59" i="5"/>
  <c r="K59" i="5"/>
  <c r="C59" i="2" s="1"/>
  <c r="L59" i="5"/>
  <c r="M59" i="5"/>
  <c r="N59" i="5"/>
  <c r="F59" i="2" s="1"/>
  <c r="O59" i="5"/>
  <c r="P59" i="5"/>
  <c r="Q59" i="5"/>
  <c r="R59" i="5"/>
  <c r="S59" i="5"/>
  <c r="K59" i="2" s="1"/>
  <c r="T59" i="5"/>
  <c r="U59" i="5"/>
  <c r="V59" i="5"/>
  <c r="N59" i="2" s="1"/>
  <c r="W59" i="5"/>
  <c r="X59" i="5"/>
  <c r="B60" i="5"/>
  <c r="C60" i="5"/>
  <c r="D60" i="5"/>
  <c r="E60" i="5"/>
  <c r="F60" i="5"/>
  <c r="G60" i="5"/>
  <c r="H60" i="5"/>
  <c r="I60" i="5"/>
  <c r="J60" i="5"/>
  <c r="K60" i="5"/>
  <c r="L60" i="5"/>
  <c r="D60" i="2" s="1"/>
  <c r="M60" i="5"/>
  <c r="N60" i="5"/>
  <c r="O60" i="5"/>
  <c r="G60" i="2" s="1"/>
  <c r="P60" i="5"/>
  <c r="Q60" i="5"/>
  <c r="R60" i="5"/>
  <c r="S60" i="5"/>
  <c r="T60" i="5"/>
  <c r="L60" i="2" s="1"/>
  <c r="U60" i="5"/>
  <c r="V60" i="5"/>
  <c r="W60" i="5"/>
  <c r="O60" i="2" s="1"/>
  <c r="X60" i="5"/>
  <c r="B61" i="5"/>
  <c r="C61" i="5"/>
  <c r="D61" i="5"/>
  <c r="E61" i="5"/>
  <c r="F61" i="5"/>
  <c r="G61" i="5"/>
  <c r="H61" i="5"/>
  <c r="I61" i="5"/>
  <c r="J61" i="5"/>
  <c r="K61" i="5"/>
  <c r="L61" i="5"/>
  <c r="M61" i="5"/>
  <c r="E61" i="2" s="1"/>
  <c r="N61" i="5"/>
  <c r="O61" i="5"/>
  <c r="P61" i="5"/>
  <c r="H61" i="2" s="1"/>
  <c r="Q61" i="5"/>
  <c r="R61" i="5"/>
  <c r="S61" i="5"/>
  <c r="T61" i="5"/>
  <c r="U61" i="5"/>
  <c r="M61" i="2" s="1"/>
  <c r="V61" i="5"/>
  <c r="W61" i="5"/>
  <c r="X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B43" i="5"/>
  <c r="C43" i="5"/>
  <c r="D43" i="5"/>
  <c r="E43" i="5"/>
  <c r="F43" i="5"/>
  <c r="G43" i="5"/>
  <c r="H43" i="5"/>
  <c r="I43" i="5"/>
  <c r="J43" i="5"/>
  <c r="K43" i="5"/>
  <c r="L43" i="5"/>
  <c r="D43" i="2" s="1"/>
  <c r="M43" i="5"/>
  <c r="N43" i="5"/>
  <c r="O43" i="5"/>
  <c r="G43" i="2" s="1"/>
  <c r="P43" i="5"/>
  <c r="Q43" i="5"/>
  <c r="R43" i="5"/>
  <c r="J43" i="2" s="1"/>
  <c r="S43" i="5"/>
  <c r="T43" i="5"/>
  <c r="L43" i="2" s="1"/>
  <c r="U43" i="5"/>
  <c r="V43" i="5"/>
  <c r="W43" i="5"/>
  <c r="O43" i="2" s="1"/>
  <c r="X43" i="5"/>
  <c r="B44" i="5"/>
  <c r="C44" i="5"/>
  <c r="D44" i="5"/>
  <c r="E44" i="5"/>
  <c r="F44" i="5"/>
  <c r="G44" i="5"/>
  <c r="H44" i="5"/>
  <c r="I44" i="5"/>
  <c r="J44" i="5"/>
  <c r="K44" i="5"/>
  <c r="C44" i="2" s="1"/>
  <c r="L44" i="5"/>
  <c r="M44" i="5"/>
  <c r="E44" i="2" s="1"/>
  <c r="N44" i="5"/>
  <c r="O44" i="5"/>
  <c r="P44" i="5"/>
  <c r="H44" i="2" s="1"/>
  <c r="Q44" i="5"/>
  <c r="R44" i="5"/>
  <c r="S44" i="5"/>
  <c r="K44" i="2" s="1"/>
  <c r="T44" i="5"/>
  <c r="U44" i="5"/>
  <c r="M44" i="2" s="1"/>
  <c r="V44" i="5"/>
  <c r="W44" i="5"/>
  <c r="X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F45" i="2" s="1"/>
  <c r="O45" i="5"/>
  <c r="P45" i="5"/>
  <c r="Q45" i="5"/>
  <c r="R45" i="5"/>
  <c r="S45" i="5"/>
  <c r="T45" i="5"/>
  <c r="U45" i="5"/>
  <c r="V45" i="5"/>
  <c r="N45" i="2" s="1"/>
  <c r="W45" i="5"/>
  <c r="X45" i="5"/>
  <c r="B46" i="5"/>
  <c r="C46" i="5"/>
  <c r="D46" i="5"/>
  <c r="E46" i="5"/>
  <c r="F46" i="5"/>
  <c r="G46" i="5"/>
  <c r="H46" i="5"/>
  <c r="I46" i="5"/>
  <c r="J46" i="5"/>
  <c r="K46" i="5"/>
  <c r="L46" i="5"/>
  <c r="M46" i="5"/>
  <c r="E46" i="2" s="1"/>
  <c r="N46" i="5"/>
  <c r="O46" i="5"/>
  <c r="G46" i="2" s="1"/>
  <c r="P46" i="5"/>
  <c r="Q46" i="5"/>
  <c r="R46" i="5"/>
  <c r="J46" i="2" s="1"/>
  <c r="S46" i="5"/>
  <c r="T46" i="5"/>
  <c r="U46" i="5"/>
  <c r="M46" i="2" s="1"/>
  <c r="V46" i="5"/>
  <c r="W46" i="5"/>
  <c r="O46" i="2" s="1"/>
  <c r="X46" i="5"/>
  <c r="B47" i="5"/>
  <c r="C47" i="5"/>
  <c r="D47" i="5"/>
  <c r="E47" i="5"/>
  <c r="F47" i="5"/>
  <c r="G47" i="5"/>
  <c r="H47" i="5"/>
  <c r="I47" i="5"/>
  <c r="J47" i="5"/>
  <c r="K47" i="5"/>
  <c r="C47" i="2" s="1"/>
  <c r="L47" i="5"/>
  <c r="M47" i="5"/>
  <c r="N47" i="5"/>
  <c r="F47" i="2" s="1"/>
  <c r="O47" i="5"/>
  <c r="P47" i="5"/>
  <c r="H47" i="2" s="1"/>
  <c r="Q47" i="5"/>
  <c r="R47" i="5"/>
  <c r="S47" i="5"/>
  <c r="K47" i="2" s="1"/>
  <c r="T47" i="5"/>
  <c r="U47" i="5"/>
  <c r="V47" i="5"/>
  <c r="N47" i="2" s="1"/>
  <c r="W47" i="5"/>
  <c r="X47" i="5"/>
  <c r="B48" i="5"/>
  <c r="C48" i="5"/>
  <c r="D48" i="5"/>
  <c r="E48" i="5"/>
  <c r="F48" i="5"/>
  <c r="G48" i="5"/>
  <c r="H48" i="5"/>
  <c r="I48" i="5"/>
  <c r="J48" i="5"/>
  <c r="K48" i="5"/>
  <c r="L48" i="5"/>
  <c r="D48" i="2" s="1"/>
  <c r="M48" i="5"/>
  <c r="N48" i="5"/>
  <c r="O48" i="5"/>
  <c r="P48" i="5"/>
  <c r="Q48" i="5"/>
  <c r="R48" i="5"/>
  <c r="S48" i="5"/>
  <c r="T48" i="5"/>
  <c r="L48" i="2" s="1"/>
  <c r="U48" i="5"/>
  <c r="V48" i="5"/>
  <c r="W48" i="5"/>
  <c r="O48" i="2" s="1"/>
  <c r="X48" i="5"/>
  <c r="B49" i="5"/>
  <c r="C49" i="5"/>
  <c r="D49" i="5"/>
  <c r="E49" i="5"/>
  <c r="F49" i="5"/>
  <c r="G49" i="5"/>
  <c r="H49" i="5"/>
  <c r="I49" i="5"/>
  <c r="J49" i="5"/>
  <c r="Z49" i="5" s="1"/>
  <c r="K49" i="5"/>
  <c r="L49" i="5"/>
  <c r="M49" i="5"/>
  <c r="E49" i="2" s="1"/>
  <c r="N49" i="5"/>
  <c r="O49" i="5"/>
  <c r="P49" i="5"/>
  <c r="Q49" i="5"/>
  <c r="R49" i="5"/>
  <c r="S49" i="5"/>
  <c r="T49" i="5"/>
  <c r="U49" i="5"/>
  <c r="M49" i="2" s="1"/>
  <c r="V49" i="5"/>
  <c r="W49" i="5"/>
  <c r="X49" i="5"/>
  <c r="B30" i="5"/>
  <c r="C30" i="5"/>
  <c r="D30" i="5"/>
  <c r="E30" i="5"/>
  <c r="F30" i="5"/>
  <c r="G30" i="5"/>
  <c r="H30" i="5"/>
  <c r="I30" i="5"/>
  <c r="J30" i="5"/>
  <c r="K30" i="5"/>
  <c r="L30" i="5"/>
  <c r="M30" i="5"/>
  <c r="E30" i="2" s="1"/>
  <c r="N30" i="5"/>
  <c r="O30" i="5"/>
  <c r="P30" i="5"/>
  <c r="Q30" i="5"/>
  <c r="R30" i="5"/>
  <c r="S30" i="5"/>
  <c r="T30" i="5"/>
  <c r="U30" i="5"/>
  <c r="M30" i="2" s="1"/>
  <c r="V30" i="5"/>
  <c r="W30" i="5"/>
  <c r="X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F31" i="2" s="1"/>
  <c r="O31" i="5"/>
  <c r="P31" i="5"/>
  <c r="Q31" i="5"/>
  <c r="R31" i="5"/>
  <c r="S31" i="5"/>
  <c r="T31" i="5"/>
  <c r="U31" i="5"/>
  <c r="V31" i="5"/>
  <c r="N31" i="2" s="1"/>
  <c r="W31" i="5"/>
  <c r="X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G32" i="2" s="1"/>
  <c r="P32" i="5"/>
  <c r="Q32" i="5"/>
  <c r="R32" i="5"/>
  <c r="S32" i="5"/>
  <c r="T32" i="5"/>
  <c r="U32" i="5"/>
  <c r="V32" i="5"/>
  <c r="W32" i="5"/>
  <c r="O32" i="2" s="1"/>
  <c r="X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H33" i="2" s="1"/>
  <c r="Q33" i="5"/>
  <c r="R33" i="5"/>
  <c r="S33" i="5"/>
  <c r="T33" i="5"/>
  <c r="U33" i="5"/>
  <c r="V33" i="5"/>
  <c r="W33" i="5"/>
  <c r="X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I34" i="2" s="1"/>
  <c r="T34" i="2" s="1"/>
  <c r="R34" i="5"/>
  <c r="S34" i="5"/>
  <c r="T34" i="5"/>
  <c r="U34" i="5"/>
  <c r="V34" i="5"/>
  <c r="W34" i="5"/>
  <c r="X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J35" i="2" s="1"/>
  <c r="S35" i="5"/>
  <c r="T35" i="5"/>
  <c r="U35" i="5"/>
  <c r="V35" i="5"/>
  <c r="W35" i="5"/>
  <c r="X35" i="5"/>
  <c r="B36" i="5"/>
  <c r="C36" i="5"/>
  <c r="D36" i="5"/>
  <c r="E36" i="5"/>
  <c r="F36" i="5"/>
  <c r="G36" i="5"/>
  <c r="H36" i="5"/>
  <c r="I36" i="5"/>
  <c r="J36" i="5"/>
  <c r="K36" i="5"/>
  <c r="C36" i="2" s="1"/>
  <c r="L36" i="5"/>
  <c r="M36" i="5"/>
  <c r="N36" i="5"/>
  <c r="O36" i="5"/>
  <c r="P36" i="5"/>
  <c r="Q36" i="5"/>
  <c r="R36" i="5"/>
  <c r="S36" i="5"/>
  <c r="K36" i="2" s="1"/>
  <c r="T36" i="5"/>
  <c r="U36" i="5"/>
  <c r="V36" i="5"/>
  <c r="W36" i="5"/>
  <c r="X3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F17" i="2" s="1"/>
  <c r="O17" i="5"/>
  <c r="P17" i="5"/>
  <c r="Q17" i="5"/>
  <c r="R17" i="5"/>
  <c r="S17" i="5"/>
  <c r="T17" i="5"/>
  <c r="U17" i="5"/>
  <c r="V17" i="5"/>
  <c r="N17" i="2" s="1"/>
  <c r="W17" i="5"/>
  <c r="X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G18" i="2" s="1"/>
  <c r="P18" i="5"/>
  <c r="Q18" i="5"/>
  <c r="R18" i="5"/>
  <c r="S18" i="5"/>
  <c r="T18" i="5"/>
  <c r="U18" i="5"/>
  <c r="V18" i="5"/>
  <c r="W18" i="5"/>
  <c r="O18" i="2" s="1"/>
  <c r="X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H19" i="2" s="1"/>
  <c r="Q19" i="5"/>
  <c r="R19" i="5"/>
  <c r="S19" i="5"/>
  <c r="T19" i="5"/>
  <c r="U19" i="5"/>
  <c r="V19" i="5"/>
  <c r="W19" i="5"/>
  <c r="X19" i="5"/>
  <c r="P19" i="2" s="1"/>
  <c r="U19" i="2" s="1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J21" i="2" s="1"/>
  <c r="S21" i="5"/>
  <c r="T21" i="5"/>
  <c r="U21" i="5"/>
  <c r="V21" i="5"/>
  <c r="W21" i="5"/>
  <c r="X21" i="5"/>
  <c r="B22" i="5"/>
  <c r="C22" i="5"/>
  <c r="D22" i="5"/>
  <c r="E22" i="5"/>
  <c r="F22" i="5"/>
  <c r="G22" i="5"/>
  <c r="H22" i="5"/>
  <c r="I22" i="5"/>
  <c r="J22" i="5"/>
  <c r="K22" i="5"/>
  <c r="C22" i="2" s="1"/>
  <c r="L22" i="5"/>
  <c r="M22" i="5"/>
  <c r="N22" i="5"/>
  <c r="O22" i="5"/>
  <c r="P22" i="5"/>
  <c r="Q22" i="5"/>
  <c r="R22" i="5"/>
  <c r="S22" i="5"/>
  <c r="K22" i="2" s="1"/>
  <c r="T22" i="5"/>
  <c r="U22" i="5"/>
  <c r="V22" i="5"/>
  <c r="W22" i="5"/>
  <c r="X22" i="5"/>
  <c r="B23" i="5"/>
  <c r="C23" i="5"/>
  <c r="D23" i="5"/>
  <c r="E23" i="5"/>
  <c r="F23" i="5"/>
  <c r="G23" i="5"/>
  <c r="H23" i="5"/>
  <c r="I23" i="5"/>
  <c r="J23" i="5"/>
  <c r="K23" i="5"/>
  <c r="L23" i="5"/>
  <c r="D23" i="2" s="1"/>
  <c r="M23" i="5"/>
  <c r="N23" i="5"/>
  <c r="O23" i="5"/>
  <c r="P23" i="5"/>
  <c r="Q23" i="5"/>
  <c r="R23" i="5"/>
  <c r="S23" i="5"/>
  <c r="T23" i="5"/>
  <c r="L23" i="2" s="1"/>
  <c r="U23" i="5"/>
  <c r="V23" i="5"/>
  <c r="W23" i="5"/>
  <c r="X23" i="5"/>
  <c r="C4" i="5"/>
  <c r="D4" i="5"/>
  <c r="E4" i="5"/>
  <c r="F4" i="5"/>
  <c r="G4" i="5"/>
  <c r="H4" i="5"/>
  <c r="I4" i="5"/>
  <c r="J4" i="5"/>
  <c r="Z4" i="5" s="1"/>
  <c r="K4" i="5"/>
  <c r="L4" i="5"/>
  <c r="M4" i="5"/>
  <c r="N4" i="5"/>
  <c r="O4" i="5"/>
  <c r="P4" i="5"/>
  <c r="Q4" i="5"/>
  <c r="AA4" i="5" s="1"/>
  <c r="R4" i="5"/>
  <c r="S4" i="5"/>
  <c r="T4" i="5"/>
  <c r="U4" i="5"/>
  <c r="V4" i="5"/>
  <c r="W4" i="5"/>
  <c r="X4" i="5"/>
  <c r="AB4" i="5" s="1"/>
  <c r="B5" i="5"/>
  <c r="C5" i="5"/>
  <c r="D5" i="5"/>
  <c r="E5" i="5"/>
  <c r="F5" i="5"/>
  <c r="G5" i="5"/>
  <c r="H5" i="5"/>
  <c r="I5" i="5"/>
  <c r="J5" i="5"/>
  <c r="Z5" i="5" s="1"/>
  <c r="K5" i="5"/>
  <c r="L5" i="5"/>
  <c r="M5" i="5"/>
  <c r="N5" i="5"/>
  <c r="O5" i="5"/>
  <c r="P5" i="5"/>
  <c r="Q5" i="5"/>
  <c r="AA5" i="5" s="1"/>
  <c r="R5" i="5"/>
  <c r="S5" i="5"/>
  <c r="T5" i="5"/>
  <c r="U5" i="5"/>
  <c r="V5" i="5"/>
  <c r="W5" i="5"/>
  <c r="X5" i="5"/>
  <c r="AB5" i="5" s="1"/>
  <c r="B6" i="5"/>
  <c r="C6" i="5"/>
  <c r="D6" i="5"/>
  <c r="E6" i="5"/>
  <c r="F6" i="5"/>
  <c r="G6" i="5"/>
  <c r="H6" i="5"/>
  <c r="I6" i="5"/>
  <c r="J6" i="5"/>
  <c r="Z6" i="5" s="1"/>
  <c r="K6" i="5"/>
  <c r="L6" i="5"/>
  <c r="M6" i="5"/>
  <c r="N6" i="5"/>
  <c r="O6" i="5"/>
  <c r="P6" i="5"/>
  <c r="Q6" i="5"/>
  <c r="AA6" i="5" s="1"/>
  <c r="R6" i="5"/>
  <c r="S6" i="5"/>
  <c r="T6" i="5"/>
  <c r="U6" i="5"/>
  <c r="V6" i="5"/>
  <c r="W6" i="5"/>
  <c r="X6" i="5"/>
  <c r="AB6" i="5" s="1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AA7" i="5" s="1"/>
  <c r="R7" i="5"/>
  <c r="S7" i="5"/>
  <c r="T7" i="5"/>
  <c r="U7" i="5"/>
  <c r="V7" i="5"/>
  <c r="W7" i="5"/>
  <c r="X7" i="5"/>
  <c r="AB7" i="5" s="1"/>
  <c r="B8" i="5"/>
  <c r="C8" i="5"/>
  <c r="D8" i="5"/>
  <c r="E8" i="5"/>
  <c r="F8" i="5"/>
  <c r="G8" i="5"/>
  <c r="H8" i="5"/>
  <c r="I8" i="5"/>
  <c r="J8" i="5"/>
  <c r="Z8" i="5" s="1"/>
  <c r="K8" i="5"/>
  <c r="L8" i="5"/>
  <c r="M8" i="5"/>
  <c r="N8" i="5"/>
  <c r="O8" i="5"/>
  <c r="P8" i="5"/>
  <c r="Q8" i="5"/>
  <c r="AA8" i="5" s="1"/>
  <c r="R8" i="5"/>
  <c r="S8" i="5"/>
  <c r="T8" i="5"/>
  <c r="U8" i="5"/>
  <c r="V8" i="5"/>
  <c r="W8" i="5"/>
  <c r="X8" i="5"/>
  <c r="AB8" i="5" s="1"/>
  <c r="B9" i="5"/>
  <c r="C9" i="5"/>
  <c r="D9" i="5"/>
  <c r="E9" i="5"/>
  <c r="F9" i="5"/>
  <c r="G9" i="5"/>
  <c r="H9" i="5"/>
  <c r="I9" i="5"/>
  <c r="J9" i="5"/>
  <c r="Z9" i="5" s="1"/>
  <c r="K9" i="5"/>
  <c r="L9" i="5"/>
  <c r="M9" i="5"/>
  <c r="N9" i="5"/>
  <c r="O9" i="5"/>
  <c r="P9" i="5"/>
  <c r="Q9" i="5"/>
  <c r="AA9" i="5" s="1"/>
  <c r="R9" i="5"/>
  <c r="S9" i="5"/>
  <c r="T9" i="5"/>
  <c r="U9" i="5"/>
  <c r="V9" i="5"/>
  <c r="W9" i="5"/>
  <c r="X9" i="5"/>
  <c r="AB9" i="5" s="1"/>
  <c r="B10" i="5"/>
  <c r="C10" i="5"/>
  <c r="D10" i="5"/>
  <c r="D12" i="5" s="1"/>
  <c r="E10" i="5"/>
  <c r="F10" i="5"/>
  <c r="G10" i="5"/>
  <c r="H10" i="5"/>
  <c r="I10" i="5"/>
  <c r="J10" i="5"/>
  <c r="Z10" i="5" s="1"/>
  <c r="K10" i="5"/>
  <c r="L10" i="5"/>
  <c r="L12" i="5" s="1"/>
  <c r="M10" i="5"/>
  <c r="N10" i="5"/>
  <c r="O10" i="5"/>
  <c r="P10" i="5"/>
  <c r="Q10" i="5"/>
  <c r="AA10" i="5" s="1"/>
  <c r="R10" i="5"/>
  <c r="S10" i="5"/>
  <c r="T10" i="5"/>
  <c r="T12" i="5" s="1"/>
  <c r="U10" i="5"/>
  <c r="V10" i="5"/>
  <c r="W10" i="5"/>
  <c r="X10" i="5"/>
  <c r="G38" i="5" l="1"/>
  <c r="F35" i="2"/>
  <c r="M34" i="2"/>
  <c r="L33" i="2"/>
  <c r="K32" i="2"/>
  <c r="J31" i="2"/>
  <c r="H51" i="5"/>
  <c r="D51" i="5"/>
  <c r="M36" i="2"/>
  <c r="E36" i="2"/>
  <c r="L35" i="2"/>
  <c r="D35" i="2"/>
  <c r="K34" i="2"/>
  <c r="K115" i="2" s="1"/>
  <c r="C34" i="2"/>
  <c r="J33" i="2"/>
  <c r="J51" i="7"/>
  <c r="Z51" i="7" s="1"/>
  <c r="N24" i="7"/>
  <c r="V24" i="7"/>
  <c r="E37" i="7"/>
  <c r="M37" i="7"/>
  <c r="U37" i="7"/>
  <c r="D50" i="7"/>
  <c r="L50" i="7"/>
  <c r="T50" i="7"/>
  <c r="H22" i="2"/>
  <c r="O21" i="2"/>
  <c r="G21" i="2"/>
  <c r="N20" i="2"/>
  <c r="F20" i="2"/>
  <c r="F101" i="2" s="1"/>
  <c r="M19" i="2"/>
  <c r="E19" i="2"/>
  <c r="E100" i="2" s="1"/>
  <c r="L18" i="2"/>
  <c r="L99" i="2" s="1"/>
  <c r="D18" i="2"/>
  <c r="K17" i="2"/>
  <c r="C17" i="2"/>
  <c r="G24" i="5"/>
  <c r="M75" i="2"/>
  <c r="M117" i="2" s="1"/>
  <c r="E75" i="2"/>
  <c r="L74" i="2"/>
  <c r="L116" i="2" s="1"/>
  <c r="D74" i="2"/>
  <c r="D116" i="2" s="1"/>
  <c r="K73" i="2"/>
  <c r="C73" i="2"/>
  <c r="J72" i="2"/>
  <c r="H70" i="2"/>
  <c r="O69" i="2"/>
  <c r="O111" i="2" s="1"/>
  <c r="G69" i="2"/>
  <c r="N34" i="2"/>
  <c r="F34" i="2"/>
  <c r="M33" i="2"/>
  <c r="E33" i="2"/>
  <c r="L32" i="2"/>
  <c r="D32" i="2"/>
  <c r="K31" i="2"/>
  <c r="C31" i="2"/>
  <c r="J30" i="2"/>
  <c r="Q77" i="7"/>
  <c r="AA77" i="7" s="1"/>
  <c r="N35" i="2"/>
  <c r="E34" i="2"/>
  <c r="D33" i="2"/>
  <c r="C32" i="2"/>
  <c r="E64" i="5"/>
  <c r="N48" i="2"/>
  <c r="F48" i="2"/>
  <c r="M47" i="2"/>
  <c r="E47" i="2"/>
  <c r="L46" i="2"/>
  <c r="D46" i="2"/>
  <c r="K45" i="2"/>
  <c r="C45" i="2"/>
  <c r="J44" i="2"/>
  <c r="P24" i="5"/>
  <c r="L51" i="6"/>
  <c r="G24" i="7"/>
  <c r="O24" i="7"/>
  <c r="W24" i="7"/>
  <c r="P25" i="7"/>
  <c r="F37" i="7"/>
  <c r="V37" i="7"/>
  <c r="O38" i="7"/>
  <c r="W38" i="7"/>
  <c r="E50" i="7"/>
  <c r="M50" i="7"/>
  <c r="U50" i="7"/>
  <c r="F51" i="7"/>
  <c r="N51" i="7"/>
  <c r="V51" i="7"/>
  <c r="D63" i="7"/>
  <c r="L63" i="7"/>
  <c r="T63" i="7"/>
  <c r="U64" i="7"/>
  <c r="S76" i="7"/>
  <c r="H24" i="5"/>
  <c r="I37" i="5"/>
  <c r="R50" i="5"/>
  <c r="J50" i="5"/>
  <c r="B50" i="5"/>
  <c r="L62" i="2"/>
  <c r="D62" i="2"/>
  <c r="K61" i="2"/>
  <c r="C61" i="2"/>
  <c r="J60" i="2"/>
  <c r="J102" i="2" s="1"/>
  <c r="H58" i="2"/>
  <c r="H100" i="2" s="1"/>
  <c r="O57" i="2"/>
  <c r="O99" i="2" s="1"/>
  <c r="G57" i="2"/>
  <c r="G99" i="2" s="1"/>
  <c r="N56" i="2"/>
  <c r="F56" i="2"/>
  <c r="F98" i="2" s="1"/>
  <c r="M51" i="5"/>
  <c r="W24" i="6"/>
  <c r="H25" i="6"/>
  <c r="P25" i="6"/>
  <c r="V51" i="6"/>
  <c r="P77" i="6"/>
  <c r="M21" i="2"/>
  <c r="E21" i="2"/>
  <c r="L20" i="2"/>
  <c r="D20" i="2"/>
  <c r="K19" i="2"/>
  <c r="K100" i="2" s="1"/>
  <c r="C19" i="2"/>
  <c r="J18" i="2"/>
  <c r="P12" i="7"/>
  <c r="G25" i="7"/>
  <c r="O25" i="7"/>
  <c r="W25" i="7"/>
  <c r="H24" i="7"/>
  <c r="P24" i="7"/>
  <c r="C25" i="7"/>
  <c r="K25" i="7"/>
  <c r="F38" i="7"/>
  <c r="N38" i="7"/>
  <c r="V38" i="7"/>
  <c r="G37" i="7"/>
  <c r="O37" i="7"/>
  <c r="W37" i="7"/>
  <c r="B38" i="7"/>
  <c r="R38" i="7"/>
  <c r="E51" i="7"/>
  <c r="M51" i="7"/>
  <c r="U51" i="7"/>
  <c r="F50" i="7"/>
  <c r="N50" i="7"/>
  <c r="V50" i="7"/>
  <c r="I51" i="7"/>
  <c r="Q51" i="7"/>
  <c r="AA51" i="7" s="1"/>
  <c r="L64" i="7"/>
  <c r="E63" i="7"/>
  <c r="M63" i="7"/>
  <c r="U63" i="7"/>
  <c r="W63" i="7"/>
  <c r="D76" i="7"/>
  <c r="L76" i="7"/>
  <c r="T76" i="7"/>
  <c r="K75" i="2"/>
  <c r="K117" i="2" s="1"/>
  <c r="C75" i="2"/>
  <c r="H72" i="2"/>
  <c r="H114" i="2" s="1"/>
  <c r="O71" i="2"/>
  <c r="G71" i="2"/>
  <c r="G113" i="2" s="1"/>
  <c r="N70" i="2"/>
  <c r="N112" i="2" s="1"/>
  <c r="F70" i="2"/>
  <c r="F112" i="2" s="1"/>
  <c r="M69" i="2"/>
  <c r="M111" i="2" s="1"/>
  <c r="E69" i="2"/>
  <c r="E111" i="2" s="1"/>
  <c r="I38" i="6"/>
  <c r="N63" i="6"/>
  <c r="V63" i="6"/>
  <c r="C38" i="7"/>
  <c r="K38" i="7"/>
  <c r="B51" i="7"/>
  <c r="R51" i="7"/>
  <c r="H77" i="7"/>
  <c r="M35" i="2"/>
  <c r="E35" i="2"/>
  <c r="L34" i="2"/>
  <c r="D34" i="2"/>
  <c r="K33" i="2"/>
  <c r="K114" i="2" s="1"/>
  <c r="C33" i="2"/>
  <c r="H30" i="2"/>
  <c r="H111" i="2" s="1"/>
  <c r="I25" i="7"/>
  <c r="H38" i="7"/>
  <c r="P38" i="7"/>
  <c r="X38" i="7"/>
  <c r="AB38" i="7" s="1"/>
  <c r="G51" i="7"/>
  <c r="O51" i="7"/>
  <c r="W51" i="7"/>
  <c r="F64" i="7"/>
  <c r="N64" i="7"/>
  <c r="V64" i="7"/>
  <c r="E77" i="7"/>
  <c r="M77" i="7"/>
  <c r="U77" i="7"/>
  <c r="I77" i="5"/>
  <c r="V12" i="5"/>
  <c r="F12" i="5"/>
  <c r="N12" i="5"/>
  <c r="H25" i="5"/>
  <c r="H35" i="2"/>
  <c r="G34" i="2"/>
  <c r="N33" i="2"/>
  <c r="F33" i="2"/>
  <c r="M32" i="2"/>
  <c r="E32" i="2"/>
  <c r="E113" i="2" s="1"/>
  <c r="L31" i="2"/>
  <c r="L112" i="2" s="1"/>
  <c r="D31" i="2"/>
  <c r="K30" i="2"/>
  <c r="C30" i="2"/>
  <c r="O34" i="2"/>
  <c r="G25" i="5"/>
  <c r="G37" i="5"/>
  <c r="N115" i="2"/>
  <c r="F115" i="2"/>
  <c r="M114" i="2"/>
  <c r="E114" i="2"/>
  <c r="L113" i="2"/>
  <c r="D113" i="2"/>
  <c r="K112" i="2"/>
  <c r="C112" i="2"/>
  <c r="J111" i="2"/>
  <c r="J62" i="2"/>
  <c r="C76" i="5"/>
  <c r="H37" i="6"/>
  <c r="P37" i="6"/>
  <c r="G50" i="6"/>
  <c r="W50" i="6"/>
  <c r="D22" i="2"/>
  <c r="G17" i="2"/>
  <c r="O12" i="6"/>
  <c r="H51" i="6"/>
  <c r="P51" i="6"/>
  <c r="W64" i="6"/>
  <c r="X77" i="7"/>
  <c r="AB77" i="7" s="1"/>
  <c r="C21" i="2"/>
  <c r="H18" i="2"/>
  <c r="P31" i="2"/>
  <c r="U31" i="2" s="1"/>
  <c r="H31" i="2"/>
  <c r="H112" i="2" s="1"/>
  <c r="O30" i="2"/>
  <c r="G30" i="2"/>
  <c r="G111" i="2" s="1"/>
  <c r="O62" i="2"/>
  <c r="G62" i="2"/>
  <c r="N61" i="2"/>
  <c r="F61" i="2"/>
  <c r="M60" i="2"/>
  <c r="E60" i="2"/>
  <c r="L59" i="2"/>
  <c r="D59" i="2"/>
  <c r="K58" i="2"/>
  <c r="C58" i="2"/>
  <c r="J57" i="2"/>
  <c r="H74" i="2"/>
  <c r="O73" i="2"/>
  <c r="O115" i="2" s="1"/>
  <c r="G73" i="2"/>
  <c r="G115" i="2" s="1"/>
  <c r="N72" i="2"/>
  <c r="F72" i="2"/>
  <c r="M71" i="2"/>
  <c r="E71" i="2"/>
  <c r="L70" i="2"/>
  <c r="D70" i="2"/>
  <c r="K69" i="2"/>
  <c r="C69" i="2"/>
  <c r="C111" i="2" s="1"/>
  <c r="D24" i="7"/>
  <c r="L24" i="7"/>
  <c r="T24" i="7"/>
  <c r="L22" i="2"/>
  <c r="O17" i="2"/>
  <c r="G24" i="6"/>
  <c r="O24" i="6"/>
  <c r="F37" i="6"/>
  <c r="N37" i="6"/>
  <c r="V37" i="6"/>
  <c r="C50" i="6"/>
  <c r="E50" i="6"/>
  <c r="M50" i="6"/>
  <c r="U50" i="6"/>
  <c r="D63" i="6"/>
  <c r="L63" i="6"/>
  <c r="T63" i="6"/>
  <c r="E64" i="6"/>
  <c r="M64" i="6"/>
  <c r="U64" i="6"/>
  <c r="C76" i="6"/>
  <c r="K76" i="6"/>
  <c r="S76" i="6"/>
  <c r="D77" i="6"/>
  <c r="L77" i="6"/>
  <c r="T77" i="6"/>
  <c r="Q24" i="7"/>
  <c r="AA24" i="7" s="1"/>
  <c r="X37" i="7"/>
  <c r="AB37" i="7" s="1"/>
  <c r="C24" i="7"/>
  <c r="K24" i="7"/>
  <c r="S24" i="7"/>
  <c r="B37" i="7"/>
  <c r="R37" i="7"/>
  <c r="I50" i="7"/>
  <c r="H63" i="7"/>
  <c r="P63" i="7"/>
  <c r="K21" i="2"/>
  <c r="Q37" i="5"/>
  <c r="AA37" i="5" s="1"/>
  <c r="J23" i="2"/>
  <c r="I22" i="2"/>
  <c r="T22" i="2" s="1"/>
  <c r="H21" i="2"/>
  <c r="O20" i="2"/>
  <c r="G20" i="2"/>
  <c r="N19" i="2"/>
  <c r="F19" i="2"/>
  <c r="M18" i="2"/>
  <c r="E18" i="2"/>
  <c r="L17" i="2"/>
  <c r="D17" i="2"/>
  <c r="Q64" i="7"/>
  <c r="AA64" i="7" s="1"/>
  <c r="E25" i="5"/>
  <c r="B24" i="5"/>
  <c r="F38" i="5"/>
  <c r="G51" i="5"/>
  <c r="Q12" i="7"/>
  <c r="N49" i="2"/>
  <c r="F49" i="2"/>
  <c r="M48" i="2"/>
  <c r="E48" i="2"/>
  <c r="L47" i="2"/>
  <c r="D47" i="2"/>
  <c r="K46" i="2"/>
  <c r="C46" i="2"/>
  <c r="J45" i="2"/>
  <c r="P43" i="2"/>
  <c r="U43" i="2" s="1"/>
  <c r="H43" i="2"/>
  <c r="C37" i="7"/>
  <c r="K37" i="7"/>
  <c r="S37" i="7"/>
  <c r="X77" i="6"/>
  <c r="AB77" i="6" s="1"/>
  <c r="E24" i="7"/>
  <c r="M24" i="7"/>
  <c r="U24" i="7"/>
  <c r="N25" i="7"/>
  <c r="V25" i="7"/>
  <c r="D37" i="7"/>
  <c r="L37" i="7"/>
  <c r="T37" i="7"/>
  <c r="E38" i="7"/>
  <c r="M38" i="7"/>
  <c r="U38" i="7"/>
  <c r="C50" i="7"/>
  <c r="K50" i="7"/>
  <c r="S50" i="7"/>
  <c r="D51" i="7"/>
  <c r="L51" i="7"/>
  <c r="T51" i="7"/>
  <c r="C64" i="7"/>
  <c r="K64" i="7"/>
  <c r="S64" i="7"/>
  <c r="G76" i="7"/>
  <c r="O76" i="7"/>
  <c r="W76" i="7"/>
  <c r="B77" i="7"/>
  <c r="C117" i="2"/>
  <c r="O113" i="2"/>
  <c r="M62" i="2"/>
  <c r="E62" i="2"/>
  <c r="L61" i="2"/>
  <c r="L103" i="2" s="1"/>
  <c r="D61" i="2"/>
  <c r="K60" i="2"/>
  <c r="C60" i="2"/>
  <c r="J59" i="2"/>
  <c r="I58" i="2"/>
  <c r="T58" i="2" s="1"/>
  <c r="H57" i="2"/>
  <c r="O56" i="2"/>
  <c r="G56" i="2"/>
  <c r="G98" i="2" s="1"/>
  <c r="X25" i="6"/>
  <c r="AB25" i="6" s="1"/>
  <c r="F51" i="6"/>
  <c r="N51" i="6"/>
  <c r="C63" i="7"/>
  <c r="K63" i="7"/>
  <c r="S63" i="7"/>
  <c r="H76" i="7"/>
  <c r="H103" i="2"/>
  <c r="O102" i="2"/>
  <c r="G102" i="2"/>
  <c r="N101" i="2"/>
  <c r="M100" i="2"/>
  <c r="D99" i="2"/>
  <c r="K98" i="2"/>
  <c r="C98" i="2"/>
  <c r="J51" i="6"/>
  <c r="Z51" i="6" s="1"/>
  <c r="O22" i="2"/>
  <c r="F21" i="2"/>
  <c r="E20" i="2"/>
  <c r="L19" i="2"/>
  <c r="D19" i="2"/>
  <c r="K18" i="2"/>
  <c r="C18" i="2"/>
  <c r="J17" i="2"/>
  <c r="B17" i="2"/>
  <c r="S17" i="2" s="1"/>
  <c r="F11" i="6"/>
  <c r="N11" i="6"/>
  <c r="V11" i="6"/>
  <c r="D37" i="6"/>
  <c r="L37" i="6"/>
  <c r="E38" i="6"/>
  <c r="M38" i="6"/>
  <c r="U38" i="6"/>
  <c r="K50" i="6"/>
  <c r="S50" i="6"/>
  <c r="D51" i="6"/>
  <c r="T51" i="6"/>
  <c r="B63" i="6"/>
  <c r="J63" i="6"/>
  <c r="Z63" i="6" s="1"/>
  <c r="R63" i="6"/>
  <c r="I76" i="6"/>
  <c r="B77" i="6"/>
  <c r="R77" i="6"/>
  <c r="G22" i="2"/>
  <c r="N21" i="2"/>
  <c r="M20" i="2"/>
  <c r="H38" i="5"/>
  <c r="I51" i="5"/>
  <c r="H50" i="5"/>
  <c r="L75" i="2"/>
  <c r="C74" i="2"/>
  <c r="J73" i="2"/>
  <c r="B73" i="2"/>
  <c r="S73" i="2" s="1"/>
  <c r="H71" i="2"/>
  <c r="O70" i="2"/>
  <c r="G70" i="2"/>
  <c r="N69" i="2"/>
  <c r="F69" i="2"/>
  <c r="M116" i="2"/>
  <c r="E116" i="2"/>
  <c r="L115" i="2"/>
  <c r="D115" i="2"/>
  <c r="C114" i="2"/>
  <c r="D104" i="2"/>
  <c r="E117" i="2"/>
  <c r="J114" i="2"/>
  <c r="L104" i="2"/>
  <c r="C103" i="2"/>
  <c r="C115" i="2"/>
  <c r="K103" i="2"/>
  <c r="N98" i="2"/>
  <c r="D11" i="7"/>
  <c r="E12" i="7"/>
  <c r="G12" i="6"/>
  <c r="W12" i="6"/>
  <c r="Q24" i="5"/>
  <c r="AA24" i="5" s="1"/>
  <c r="I25" i="5"/>
  <c r="F24" i="5"/>
  <c r="B38" i="5"/>
  <c r="H62" i="2"/>
  <c r="O61" i="2"/>
  <c r="N60" i="2"/>
  <c r="F60" i="2"/>
  <c r="M59" i="2"/>
  <c r="M101" i="2" s="1"/>
  <c r="E59" i="2"/>
  <c r="L58" i="2"/>
  <c r="L100" i="2" s="1"/>
  <c r="D58" i="2"/>
  <c r="K57" i="2"/>
  <c r="K99" i="2" s="1"/>
  <c r="C57" i="2"/>
  <c r="J56" i="2"/>
  <c r="J75" i="2"/>
  <c r="H73" i="2"/>
  <c r="O72" i="2"/>
  <c r="G72" i="2"/>
  <c r="N71" i="2"/>
  <c r="N113" i="2" s="1"/>
  <c r="F71" i="2"/>
  <c r="M70" i="2"/>
  <c r="E70" i="2"/>
  <c r="L69" i="2"/>
  <c r="D69" i="2"/>
  <c r="B12" i="6"/>
  <c r="J12" i="6"/>
  <c r="Z12" i="6" s="1"/>
  <c r="R12" i="6"/>
  <c r="S11" i="6"/>
  <c r="D24" i="6"/>
  <c r="L24" i="6"/>
  <c r="T24" i="6"/>
  <c r="E25" i="6"/>
  <c r="M25" i="6"/>
  <c r="U25" i="6"/>
  <c r="H38" i="6"/>
  <c r="P38" i="6"/>
  <c r="G51" i="6"/>
  <c r="O51" i="6"/>
  <c r="W51" i="6"/>
  <c r="H50" i="6"/>
  <c r="P50" i="6"/>
  <c r="C51" i="6"/>
  <c r="K51" i="6"/>
  <c r="S51" i="6"/>
  <c r="G63" i="6"/>
  <c r="O63" i="6"/>
  <c r="W63" i="6"/>
  <c r="F76" i="6"/>
  <c r="N76" i="6"/>
  <c r="V76" i="6"/>
  <c r="H76" i="6"/>
  <c r="P76" i="6"/>
  <c r="X76" i="6"/>
  <c r="AB76" i="6" s="1"/>
  <c r="I77" i="6"/>
  <c r="Q77" i="6"/>
  <c r="AA77" i="6" s="1"/>
  <c r="E51" i="2"/>
  <c r="K23" i="2"/>
  <c r="C23" i="2"/>
  <c r="J22" i="2"/>
  <c r="H20" i="2"/>
  <c r="O19" i="2"/>
  <c r="G19" i="2"/>
  <c r="N18" i="2"/>
  <c r="F18" i="2"/>
  <c r="M17" i="2"/>
  <c r="E17" i="2"/>
  <c r="Q38" i="6"/>
  <c r="AA38" i="6" s="1"/>
  <c r="J77" i="6"/>
  <c r="Z77" i="6" s="1"/>
  <c r="Q51" i="6"/>
  <c r="AA51" i="6" s="1"/>
  <c r="H64" i="6"/>
  <c r="P64" i="6"/>
  <c r="X64" i="6"/>
  <c r="AB64" i="6" s="1"/>
  <c r="G77" i="6"/>
  <c r="W77" i="6"/>
  <c r="J38" i="7"/>
  <c r="Z38" i="7" s="1"/>
  <c r="I24" i="5"/>
  <c r="L49" i="2"/>
  <c r="D49" i="2"/>
  <c r="K48" i="2"/>
  <c r="C48" i="2"/>
  <c r="J47" i="2"/>
  <c r="I46" i="2"/>
  <c r="T46" i="2" s="1"/>
  <c r="H45" i="2"/>
  <c r="O44" i="2"/>
  <c r="G44" i="2"/>
  <c r="N43" i="2"/>
  <c r="F43" i="2"/>
  <c r="O75" i="2"/>
  <c r="G75" i="2"/>
  <c r="N74" i="2"/>
  <c r="N116" i="2" s="1"/>
  <c r="F74" i="2"/>
  <c r="M73" i="2"/>
  <c r="M115" i="2" s="1"/>
  <c r="E73" i="2"/>
  <c r="E115" i="2" s="1"/>
  <c r="L72" i="2"/>
  <c r="L114" i="2" s="1"/>
  <c r="D72" i="2"/>
  <c r="D114" i="2" s="1"/>
  <c r="K71" i="2"/>
  <c r="K113" i="2" s="1"/>
  <c r="C71" i="2"/>
  <c r="C113" i="2" s="1"/>
  <c r="J70" i="2"/>
  <c r="J112" i="2" s="1"/>
  <c r="C11" i="7"/>
  <c r="B24" i="7"/>
  <c r="J24" i="7"/>
  <c r="Z24" i="7" s="1"/>
  <c r="R24" i="7"/>
  <c r="I37" i="7"/>
  <c r="Q37" i="7"/>
  <c r="AA37" i="7" s="1"/>
  <c r="D38" i="7"/>
  <c r="L38" i="7"/>
  <c r="T38" i="7"/>
  <c r="H50" i="7"/>
  <c r="P50" i="7"/>
  <c r="X50" i="7"/>
  <c r="AB50" i="7" s="1"/>
  <c r="B50" i="7"/>
  <c r="J50" i="7"/>
  <c r="Z50" i="7" s="1"/>
  <c r="R50" i="7"/>
  <c r="C51" i="7"/>
  <c r="G63" i="7"/>
  <c r="O63" i="7"/>
  <c r="B64" i="7"/>
  <c r="F76" i="7"/>
  <c r="N76" i="7"/>
  <c r="V76" i="7"/>
  <c r="AA49" i="7"/>
  <c r="J36" i="2"/>
  <c r="J117" i="2" s="1"/>
  <c r="H34" i="2"/>
  <c r="O33" i="2"/>
  <c r="G33" i="2"/>
  <c r="N32" i="2"/>
  <c r="F32" i="2"/>
  <c r="M31" i="2"/>
  <c r="E31" i="2"/>
  <c r="L30" i="2"/>
  <c r="L111" i="2" s="1"/>
  <c r="D30" i="2"/>
  <c r="X24" i="7"/>
  <c r="AB24" i="7" s="1"/>
  <c r="Z20" i="7"/>
  <c r="H116" i="2"/>
  <c r="N114" i="2"/>
  <c r="K111" i="2"/>
  <c r="B51" i="5"/>
  <c r="K62" i="2"/>
  <c r="C62" i="2"/>
  <c r="C64" i="5"/>
  <c r="J61" i="2"/>
  <c r="B61" i="2"/>
  <c r="S61" i="2" s="1"/>
  <c r="H59" i="2"/>
  <c r="O58" i="2"/>
  <c r="G58" i="2"/>
  <c r="N57" i="2"/>
  <c r="F57" i="2"/>
  <c r="M56" i="2"/>
  <c r="E56" i="2"/>
  <c r="X51" i="6"/>
  <c r="AB51" i="6" s="1"/>
  <c r="D12" i="7"/>
  <c r="S25" i="7"/>
  <c r="H64" i="7"/>
  <c r="P64" i="7"/>
  <c r="X64" i="7"/>
  <c r="AB64" i="7" s="1"/>
  <c r="G77" i="7"/>
  <c r="O77" i="7"/>
  <c r="W77" i="7"/>
  <c r="AB58" i="7"/>
  <c r="M102" i="2"/>
  <c r="L101" i="2"/>
  <c r="D101" i="2"/>
  <c r="O47" i="2"/>
  <c r="G47" i="2"/>
  <c r="N46" i="2"/>
  <c r="F46" i="2"/>
  <c r="M45" i="2"/>
  <c r="E45" i="2"/>
  <c r="L44" i="2"/>
  <c r="D44" i="2"/>
  <c r="K43" i="2"/>
  <c r="C43" i="2"/>
  <c r="AB19" i="5"/>
  <c r="R11" i="5"/>
  <c r="B11" i="5"/>
  <c r="N23" i="2"/>
  <c r="F23" i="2"/>
  <c r="M22" i="2"/>
  <c r="M103" i="2" s="1"/>
  <c r="E22" i="2"/>
  <c r="E103" i="2" s="1"/>
  <c r="L21" i="2"/>
  <c r="L102" i="2" s="1"/>
  <c r="D21" i="2"/>
  <c r="D102" i="2" s="1"/>
  <c r="J19" i="2"/>
  <c r="J100" i="2" s="1"/>
  <c r="H17" i="2"/>
  <c r="H98" i="2" s="1"/>
  <c r="F116" i="2"/>
  <c r="Q76" i="6"/>
  <c r="AA76" i="6" s="1"/>
  <c r="K24" i="6"/>
  <c r="L25" i="6"/>
  <c r="T25" i="6"/>
  <c r="B37" i="6"/>
  <c r="I50" i="6"/>
  <c r="Q50" i="6"/>
  <c r="AA50" i="6" s="1"/>
  <c r="B51" i="6"/>
  <c r="R51" i="6"/>
  <c r="R24" i="5"/>
  <c r="J20" i="2"/>
  <c r="P18" i="2"/>
  <c r="U18" i="2" s="1"/>
  <c r="AB18" i="5"/>
  <c r="I74" i="2"/>
  <c r="T74" i="2" s="1"/>
  <c r="AA74" i="5"/>
  <c r="B21" i="2"/>
  <c r="S21" i="2" s="1"/>
  <c r="Z21" i="5"/>
  <c r="I20" i="2"/>
  <c r="T20" i="2" s="1"/>
  <c r="AA20" i="5"/>
  <c r="B33" i="2"/>
  <c r="S33" i="2" s="1"/>
  <c r="Z33" i="5"/>
  <c r="I32" i="2"/>
  <c r="T32" i="2" s="1"/>
  <c r="AA32" i="5"/>
  <c r="B45" i="2"/>
  <c r="S45" i="2" s="1"/>
  <c r="Z45" i="5"/>
  <c r="I44" i="2"/>
  <c r="T44" i="2" s="1"/>
  <c r="AA44" i="5"/>
  <c r="B57" i="2"/>
  <c r="S57" i="2" s="1"/>
  <c r="Z57" i="5"/>
  <c r="I56" i="2"/>
  <c r="T56" i="2" s="1"/>
  <c r="AA56" i="5"/>
  <c r="Q77" i="5"/>
  <c r="I75" i="2"/>
  <c r="T75" i="2" s="1"/>
  <c r="AA75" i="5"/>
  <c r="P74" i="2"/>
  <c r="U74" i="2" s="1"/>
  <c r="AB74" i="5"/>
  <c r="J37" i="7"/>
  <c r="Z37" i="7" s="1"/>
  <c r="AA22" i="5"/>
  <c r="N38" i="5"/>
  <c r="F36" i="2"/>
  <c r="F117" i="2" s="1"/>
  <c r="J38" i="5"/>
  <c r="B32" i="2"/>
  <c r="S32" i="2" s="1"/>
  <c r="Z32" i="5"/>
  <c r="P73" i="2"/>
  <c r="AB73" i="5"/>
  <c r="B22" i="2"/>
  <c r="Z22" i="5"/>
  <c r="I21" i="2"/>
  <c r="T21" i="2" s="1"/>
  <c r="AA21" i="5"/>
  <c r="P20" i="2"/>
  <c r="U20" i="2" s="1"/>
  <c r="AB20" i="5"/>
  <c r="L36" i="2"/>
  <c r="L117" i="2" s="1"/>
  <c r="D36" i="2"/>
  <c r="K35" i="2"/>
  <c r="C35" i="2"/>
  <c r="J34" i="2"/>
  <c r="B34" i="2"/>
  <c r="S34" i="2" s="1"/>
  <c r="Z34" i="5"/>
  <c r="I33" i="2"/>
  <c r="T33" i="2" s="1"/>
  <c r="AA33" i="5"/>
  <c r="P32" i="2"/>
  <c r="U32" i="2" s="1"/>
  <c r="AB32" i="5"/>
  <c r="H32" i="2"/>
  <c r="H113" i="2" s="1"/>
  <c r="O31" i="2"/>
  <c r="O112" i="2" s="1"/>
  <c r="G31" i="2"/>
  <c r="N30" i="2"/>
  <c r="F30" i="2"/>
  <c r="F111" i="2" s="1"/>
  <c r="B46" i="2"/>
  <c r="S46" i="2" s="1"/>
  <c r="Z46" i="5"/>
  <c r="I45" i="2"/>
  <c r="T45" i="2" s="1"/>
  <c r="AA45" i="5"/>
  <c r="P44" i="2"/>
  <c r="U44" i="2" s="1"/>
  <c r="AB44" i="5"/>
  <c r="V64" i="5"/>
  <c r="N62" i="2"/>
  <c r="N64" i="5"/>
  <c r="F62" i="2"/>
  <c r="F64" i="5"/>
  <c r="B58" i="2"/>
  <c r="S58" i="2" s="1"/>
  <c r="Z58" i="5"/>
  <c r="I57" i="2"/>
  <c r="T57" i="2" s="1"/>
  <c r="AA57" i="5"/>
  <c r="P56" i="2"/>
  <c r="U56" i="2" s="1"/>
  <c r="AB56" i="5"/>
  <c r="B69" i="2"/>
  <c r="S69" i="2" s="1"/>
  <c r="Z69" i="5"/>
  <c r="X37" i="6"/>
  <c r="AB37" i="6" s="1"/>
  <c r="D12" i="6"/>
  <c r="T12" i="6"/>
  <c r="N24" i="6"/>
  <c r="V24" i="6"/>
  <c r="O25" i="6"/>
  <c r="W25" i="6"/>
  <c r="AA58" i="5"/>
  <c r="W51" i="5"/>
  <c r="O49" i="2"/>
  <c r="B56" i="2"/>
  <c r="S56" i="2" s="1"/>
  <c r="Z56" i="5"/>
  <c r="X50" i="6"/>
  <c r="AB50" i="6" s="1"/>
  <c r="AB46" i="6"/>
  <c r="B23" i="2"/>
  <c r="S23" i="2" s="1"/>
  <c r="Z23" i="5"/>
  <c r="P21" i="2"/>
  <c r="U21" i="2" s="1"/>
  <c r="AB21" i="5"/>
  <c r="B35" i="2"/>
  <c r="S35" i="2" s="1"/>
  <c r="Z35" i="5"/>
  <c r="AD7" i="2"/>
  <c r="P33" i="2"/>
  <c r="U33" i="2" s="1"/>
  <c r="AB33" i="5"/>
  <c r="B47" i="2"/>
  <c r="Z47" i="5"/>
  <c r="P45" i="2"/>
  <c r="U45" i="2" s="1"/>
  <c r="AB45" i="5"/>
  <c r="B59" i="2"/>
  <c r="S59" i="2" s="1"/>
  <c r="Z59" i="5"/>
  <c r="P57" i="2"/>
  <c r="U57" i="2" s="1"/>
  <c r="AB57" i="5"/>
  <c r="B70" i="2"/>
  <c r="S70" i="2" s="1"/>
  <c r="Z70" i="5"/>
  <c r="I69" i="2"/>
  <c r="T69" i="2" s="1"/>
  <c r="AA69" i="5"/>
  <c r="T37" i="6"/>
  <c r="AB31" i="5"/>
  <c r="Z61" i="5"/>
  <c r="M25" i="5"/>
  <c r="E23" i="2"/>
  <c r="Q25" i="5"/>
  <c r="I19" i="2"/>
  <c r="AA19" i="5"/>
  <c r="O63" i="5"/>
  <c r="G61" i="2"/>
  <c r="G103" i="2" s="1"/>
  <c r="I23" i="2"/>
  <c r="T23" i="2" s="1"/>
  <c r="AA23" i="5"/>
  <c r="P22" i="2"/>
  <c r="U22" i="2" s="1"/>
  <c r="AB22" i="5"/>
  <c r="B36" i="2"/>
  <c r="S36" i="2" s="1"/>
  <c r="Z36" i="5"/>
  <c r="I35" i="2"/>
  <c r="AA35" i="5"/>
  <c r="P34" i="2"/>
  <c r="U34" i="2" s="1"/>
  <c r="AB34" i="5"/>
  <c r="K49" i="2"/>
  <c r="C49" i="2"/>
  <c r="J48" i="2"/>
  <c r="B48" i="2"/>
  <c r="S48" i="2" s="1"/>
  <c r="Z48" i="5"/>
  <c r="I47" i="2"/>
  <c r="AA47" i="5"/>
  <c r="P46" i="2"/>
  <c r="U46" i="2" s="1"/>
  <c r="AB46" i="5"/>
  <c r="H46" i="2"/>
  <c r="O45" i="2"/>
  <c r="G45" i="2"/>
  <c r="N44" i="2"/>
  <c r="F44" i="2"/>
  <c r="M43" i="2"/>
  <c r="E43" i="2"/>
  <c r="B60" i="2"/>
  <c r="Z60" i="5"/>
  <c r="I59" i="2"/>
  <c r="T59" i="2" s="1"/>
  <c r="AA59" i="5"/>
  <c r="P58" i="2"/>
  <c r="AB58" i="5"/>
  <c r="B71" i="2"/>
  <c r="S71" i="2" s="1"/>
  <c r="Z71" i="5"/>
  <c r="P69" i="2"/>
  <c r="U69" i="2" s="1"/>
  <c r="AB69" i="5"/>
  <c r="AA34" i="5"/>
  <c r="U25" i="5"/>
  <c r="M23" i="2"/>
  <c r="J24" i="5"/>
  <c r="B20" i="2"/>
  <c r="Z20" i="5"/>
  <c r="I43" i="2"/>
  <c r="T43" i="2" s="1"/>
  <c r="AA43" i="5"/>
  <c r="X25" i="5"/>
  <c r="P23" i="2"/>
  <c r="AB23" i="5"/>
  <c r="P25" i="5"/>
  <c r="H23" i="2"/>
  <c r="F102" i="2"/>
  <c r="I36" i="2"/>
  <c r="T36" i="2" s="1"/>
  <c r="AA36" i="5"/>
  <c r="P35" i="2"/>
  <c r="AB35" i="5"/>
  <c r="R51" i="5"/>
  <c r="J51" i="2" s="1"/>
  <c r="J49" i="2"/>
  <c r="J51" i="5"/>
  <c r="B49" i="2"/>
  <c r="S49" i="2" s="1"/>
  <c r="I48" i="2"/>
  <c r="T48" i="2" s="1"/>
  <c r="AA48" i="5"/>
  <c r="P47" i="2"/>
  <c r="AB47" i="5"/>
  <c r="I60" i="2"/>
  <c r="AA60" i="5"/>
  <c r="P59" i="2"/>
  <c r="U59" i="2" s="1"/>
  <c r="AB59" i="5"/>
  <c r="B72" i="2"/>
  <c r="S72" i="2" s="1"/>
  <c r="Z72" i="5"/>
  <c r="I71" i="2"/>
  <c r="T71" i="2" s="1"/>
  <c r="AA71" i="5"/>
  <c r="P70" i="2"/>
  <c r="AB70" i="5"/>
  <c r="Q11" i="6"/>
  <c r="AA11" i="6" s="1"/>
  <c r="Q50" i="7"/>
  <c r="AA50" i="7" s="1"/>
  <c r="AA70" i="5"/>
  <c r="I31" i="2"/>
  <c r="AA31" i="5"/>
  <c r="P62" i="2"/>
  <c r="U62" i="2" s="1"/>
  <c r="AB62" i="5"/>
  <c r="J77" i="5"/>
  <c r="B75" i="2"/>
  <c r="S75" i="2" s="1"/>
  <c r="Z75" i="5"/>
  <c r="X12" i="5"/>
  <c r="AB12" i="5" s="1"/>
  <c r="AB10" i="5"/>
  <c r="O25" i="5"/>
  <c r="G23" i="2"/>
  <c r="G104" i="2" s="1"/>
  <c r="B18" i="2"/>
  <c r="S18" i="2" s="1"/>
  <c r="Z18" i="5"/>
  <c r="I17" i="2"/>
  <c r="AA17" i="5"/>
  <c r="X38" i="5"/>
  <c r="P36" i="2"/>
  <c r="AB36" i="5"/>
  <c r="P38" i="5"/>
  <c r="H36" i="2"/>
  <c r="H117" i="2" s="1"/>
  <c r="W37" i="5"/>
  <c r="O35" i="2"/>
  <c r="O116" i="2" s="1"/>
  <c r="O37" i="5"/>
  <c r="G35" i="2"/>
  <c r="G116" i="2" s="1"/>
  <c r="B30" i="2"/>
  <c r="Z30" i="5"/>
  <c r="Q51" i="5"/>
  <c r="I49" i="2"/>
  <c r="T49" i="2" s="1"/>
  <c r="AA49" i="5"/>
  <c r="X50" i="5"/>
  <c r="P48" i="2"/>
  <c r="U48" i="2" s="1"/>
  <c r="AB48" i="5"/>
  <c r="P50" i="5"/>
  <c r="H48" i="2"/>
  <c r="B62" i="2"/>
  <c r="S62" i="2" s="1"/>
  <c r="Z62" i="5"/>
  <c r="I61" i="2"/>
  <c r="AA61" i="5"/>
  <c r="P60" i="2"/>
  <c r="AB60" i="5"/>
  <c r="H60" i="2"/>
  <c r="H102" i="2" s="1"/>
  <c r="O59" i="2"/>
  <c r="O101" i="2" s="1"/>
  <c r="G59" i="2"/>
  <c r="G101" i="2" s="1"/>
  <c r="N58" i="2"/>
  <c r="N100" i="2" s="1"/>
  <c r="F58" i="2"/>
  <c r="F100" i="2" s="1"/>
  <c r="M57" i="2"/>
  <c r="E57" i="2"/>
  <c r="E99" i="2" s="1"/>
  <c r="L56" i="2"/>
  <c r="D56" i="2"/>
  <c r="D98" i="2" s="1"/>
  <c r="L77" i="5"/>
  <c r="D77" i="2" s="1"/>
  <c r="D75" i="2"/>
  <c r="S76" i="5"/>
  <c r="K76" i="2" s="1"/>
  <c r="K74" i="2"/>
  <c r="I72" i="2"/>
  <c r="T72" i="2" s="1"/>
  <c r="AA72" i="5"/>
  <c r="P71" i="2"/>
  <c r="U71" i="2" s="1"/>
  <c r="AB71" i="5"/>
  <c r="J5" i="2"/>
  <c r="J86" i="2" s="1"/>
  <c r="C6" i="2"/>
  <c r="K6" i="2"/>
  <c r="K87" i="2" s="1"/>
  <c r="D7" i="2"/>
  <c r="D88" i="2" s="1"/>
  <c r="L7" i="2"/>
  <c r="L88" i="2" s="1"/>
  <c r="E8" i="2"/>
  <c r="E89" i="2" s="1"/>
  <c r="M8" i="2"/>
  <c r="M89" i="2" s="1"/>
  <c r="F9" i="2"/>
  <c r="F90" i="2" s="1"/>
  <c r="N9" i="2"/>
  <c r="N90" i="2" s="1"/>
  <c r="G10" i="2"/>
  <c r="O10" i="2"/>
  <c r="Z19" i="7"/>
  <c r="J25" i="7"/>
  <c r="Z25" i="7" s="1"/>
  <c r="Q38" i="7"/>
  <c r="AA38" i="7" s="1"/>
  <c r="AA32" i="7"/>
  <c r="X51" i="7"/>
  <c r="AB51" i="7" s="1"/>
  <c r="AB45" i="7"/>
  <c r="AB59" i="7"/>
  <c r="X63" i="7"/>
  <c r="AB63" i="7" s="1"/>
  <c r="J63" i="7"/>
  <c r="Z63" i="7" s="1"/>
  <c r="Z61" i="7"/>
  <c r="J77" i="7"/>
  <c r="Z77" i="7" s="1"/>
  <c r="Z75" i="7"/>
  <c r="AB43" i="5"/>
  <c r="Z73" i="5"/>
  <c r="V38" i="5"/>
  <c r="N36" i="2"/>
  <c r="N117" i="2" s="1"/>
  <c r="R38" i="5"/>
  <c r="J32" i="2"/>
  <c r="J113" i="2" s="1"/>
  <c r="P30" i="2"/>
  <c r="AB30" i="5"/>
  <c r="O51" i="5"/>
  <c r="G49" i="2"/>
  <c r="B44" i="2"/>
  <c r="S44" i="2" s="1"/>
  <c r="Z44" i="5"/>
  <c r="X38" i="6"/>
  <c r="AB38" i="6" s="1"/>
  <c r="AB32" i="6"/>
  <c r="W25" i="5"/>
  <c r="O23" i="2"/>
  <c r="O104" i="2" s="1"/>
  <c r="V24" i="5"/>
  <c r="N22" i="2"/>
  <c r="N24" i="5"/>
  <c r="F22" i="2"/>
  <c r="F103" i="2" s="1"/>
  <c r="X24" i="5"/>
  <c r="Z50" i="5"/>
  <c r="L11" i="5"/>
  <c r="J11" i="5"/>
  <c r="Z11" i="5" s="1"/>
  <c r="Z7" i="5"/>
  <c r="S24" i="5"/>
  <c r="K20" i="2"/>
  <c r="K101" i="2" s="1"/>
  <c r="K24" i="5"/>
  <c r="C24" i="2" s="1"/>
  <c r="C20" i="2"/>
  <c r="C101" i="2" s="1"/>
  <c r="C24" i="5"/>
  <c r="B19" i="2"/>
  <c r="Z19" i="5"/>
  <c r="I18" i="2"/>
  <c r="AA18" i="5"/>
  <c r="P17" i="2"/>
  <c r="AB17" i="5"/>
  <c r="W38" i="5"/>
  <c r="O36" i="2"/>
  <c r="O38" i="5"/>
  <c r="G36" i="2"/>
  <c r="B31" i="2"/>
  <c r="Z31" i="5"/>
  <c r="I30" i="2"/>
  <c r="T30" i="2" s="1"/>
  <c r="AA30" i="5"/>
  <c r="X51" i="5"/>
  <c r="P49" i="2"/>
  <c r="U49" i="2" s="1"/>
  <c r="AB49" i="5"/>
  <c r="P51" i="5"/>
  <c r="H51" i="2" s="1"/>
  <c r="H49" i="2"/>
  <c r="O50" i="5"/>
  <c r="G50" i="2" s="1"/>
  <c r="G48" i="2"/>
  <c r="T51" i="5"/>
  <c r="L45" i="2"/>
  <c r="L51" i="5"/>
  <c r="D45" i="2"/>
  <c r="B43" i="2"/>
  <c r="S43" i="2" s="1"/>
  <c r="Z43" i="5"/>
  <c r="I62" i="2"/>
  <c r="T62" i="2" s="1"/>
  <c r="AA62" i="5"/>
  <c r="P61" i="2"/>
  <c r="U61" i="2" s="1"/>
  <c r="AB61" i="5"/>
  <c r="R76" i="5"/>
  <c r="J74" i="2"/>
  <c r="J116" i="2" s="1"/>
  <c r="B74" i="2"/>
  <c r="S74" i="2" s="1"/>
  <c r="Z74" i="5"/>
  <c r="I73" i="2"/>
  <c r="AA73" i="5"/>
  <c r="P72" i="2"/>
  <c r="U72" i="2" s="1"/>
  <c r="AB72" i="5"/>
  <c r="Z17" i="5"/>
  <c r="AA46" i="5"/>
  <c r="AB75" i="5"/>
  <c r="H4" i="2"/>
  <c r="J6" i="2"/>
  <c r="D8" i="2"/>
  <c r="L8" i="2"/>
  <c r="L89" i="2" s="1"/>
  <c r="E9" i="2"/>
  <c r="E90" i="2" s="1"/>
  <c r="M9" i="2"/>
  <c r="M90" i="2" s="1"/>
  <c r="F10" i="2"/>
  <c r="N10" i="2"/>
  <c r="Q25" i="7"/>
  <c r="AA25" i="7" s="1"/>
  <c r="E25" i="7"/>
  <c r="M25" i="7"/>
  <c r="U25" i="7"/>
  <c r="K51" i="7"/>
  <c r="S51" i="7"/>
  <c r="I63" i="7"/>
  <c r="J64" i="7"/>
  <c r="Z64" i="7" s="1"/>
  <c r="R64" i="7"/>
  <c r="I77" i="7"/>
  <c r="AB58" i="6"/>
  <c r="G37" i="6"/>
  <c r="O37" i="6"/>
  <c r="W37" i="6"/>
  <c r="J4" i="2"/>
  <c r="J85" i="2" s="1"/>
  <c r="C5" i="2"/>
  <c r="C86" i="2" s="1"/>
  <c r="K5" i="2"/>
  <c r="K86" i="2" s="1"/>
  <c r="D6" i="2"/>
  <c r="E7" i="2"/>
  <c r="E88" i="2" s="1"/>
  <c r="M7" i="2"/>
  <c r="M88" i="2" s="1"/>
  <c r="F8" i="2"/>
  <c r="F89" i="2" s="1"/>
  <c r="N8" i="2"/>
  <c r="N89" i="2" s="1"/>
  <c r="G9" i="2"/>
  <c r="O9" i="2"/>
  <c r="O90" i="2" s="1"/>
  <c r="H10" i="2"/>
  <c r="H91" i="2" s="1"/>
  <c r="P10" i="2"/>
  <c r="D64" i="7"/>
  <c r="T64" i="7"/>
  <c r="B76" i="7"/>
  <c r="J76" i="7"/>
  <c r="Z76" i="7" s="1"/>
  <c r="R76" i="7"/>
  <c r="C77" i="7"/>
  <c r="K77" i="7"/>
  <c r="S77" i="7"/>
  <c r="C4" i="2"/>
  <c r="K4" i="2"/>
  <c r="K85" i="2" s="1"/>
  <c r="D5" i="2"/>
  <c r="L5" i="2"/>
  <c r="E6" i="2"/>
  <c r="M6" i="2"/>
  <c r="F7" i="2"/>
  <c r="N7" i="2"/>
  <c r="G8" i="2"/>
  <c r="O8" i="2"/>
  <c r="O89" i="2" s="1"/>
  <c r="H9" i="2"/>
  <c r="B63" i="7"/>
  <c r="R63" i="7"/>
  <c r="E64" i="7"/>
  <c r="I76" i="7"/>
  <c r="Q76" i="7"/>
  <c r="AA76" i="7" s="1"/>
  <c r="D77" i="7"/>
  <c r="T77" i="7"/>
  <c r="AB32" i="7"/>
  <c r="Z62" i="7"/>
  <c r="D4" i="2"/>
  <c r="D85" i="2" s="1"/>
  <c r="L4" i="2"/>
  <c r="L85" i="2" s="1"/>
  <c r="E5" i="2"/>
  <c r="E86" i="2" s="1"/>
  <c r="M5" i="2"/>
  <c r="M86" i="2" s="1"/>
  <c r="F6" i="2"/>
  <c r="F87" i="2" s="1"/>
  <c r="N6" i="2"/>
  <c r="N87" i="2" s="1"/>
  <c r="G7" i="2"/>
  <c r="G88" i="2" s="1"/>
  <c r="H8" i="2"/>
  <c r="H89" i="2" s="1"/>
  <c r="J10" i="2"/>
  <c r="AA45" i="6"/>
  <c r="AB74" i="6"/>
  <c r="G64" i="6"/>
  <c r="O64" i="6"/>
  <c r="H63" i="6"/>
  <c r="P63" i="6"/>
  <c r="X63" i="6"/>
  <c r="AB63" i="6" s="1"/>
  <c r="C64" i="6"/>
  <c r="K64" i="6"/>
  <c r="S64" i="6"/>
  <c r="E4" i="2"/>
  <c r="M4" i="2"/>
  <c r="F5" i="2"/>
  <c r="F86" i="2" s="1"/>
  <c r="N5" i="2"/>
  <c r="G6" i="2"/>
  <c r="O6" i="2"/>
  <c r="C10" i="2"/>
  <c r="K10" i="2"/>
  <c r="AA33" i="7"/>
  <c r="Z48" i="7"/>
  <c r="AA48" i="6"/>
  <c r="M37" i="6"/>
  <c r="U37" i="6"/>
  <c r="F38" i="6"/>
  <c r="N38" i="6"/>
  <c r="V38" i="6"/>
  <c r="D50" i="6"/>
  <c r="L50" i="6"/>
  <c r="E51" i="6"/>
  <c r="U51" i="6"/>
  <c r="C63" i="6"/>
  <c r="S63" i="6"/>
  <c r="L64" i="6"/>
  <c r="T64" i="6"/>
  <c r="F4" i="2"/>
  <c r="F85" i="2" s="1"/>
  <c r="N4" i="2"/>
  <c r="G5" i="2"/>
  <c r="O5" i="2"/>
  <c r="H6" i="2"/>
  <c r="J8" i="2"/>
  <c r="C9" i="2"/>
  <c r="K9" i="2"/>
  <c r="K90" i="2" s="1"/>
  <c r="D10" i="2"/>
  <c r="L10" i="2"/>
  <c r="AA72" i="7"/>
  <c r="AA75" i="6"/>
  <c r="G38" i="6"/>
  <c r="O38" i="6"/>
  <c r="W38" i="6"/>
  <c r="G4" i="2"/>
  <c r="G85" i="2" s="1"/>
  <c r="O4" i="2"/>
  <c r="O85" i="2" s="1"/>
  <c r="H5" i="2"/>
  <c r="H86" i="2" s="1"/>
  <c r="B7" i="2"/>
  <c r="J7" i="2"/>
  <c r="J88" i="2" s="1"/>
  <c r="C8" i="2"/>
  <c r="C89" i="2" s="1"/>
  <c r="K8" i="2"/>
  <c r="K89" i="2" s="1"/>
  <c r="D9" i="2"/>
  <c r="D90" i="2" s="1"/>
  <c r="L9" i="2"/>
  <c r="L90" i="2" s="1"/>
  <c r="E10" i="2"/>
  <c r="E91" i="2" s="1"/>
  <c r="M10" i="2"/>
  <c r="M91" i="2" s="1"/>
  <c r="AA19" i="7"/>
  <c r="Z61" i="6"/>
  <c r="E11" i="7"/>
  <c r="H12" i="7"/>
  <c r="I12" i="7"/>
  <c r="AA4" i="7"/>
  <c r="I4" i="2"/>
  <c r="T4" i="2" s="1"/>
  <c r="W11" i="7"/>
  <c r="O7" i="2"/>
  <c r="O88" i="2" s="1"/>
  <c r="AB8" i="7"/>
  <c r="P8" i="2"/>
  <c r="U8" i="2" s="1"/>
  <c r="I11" i="7"/>
  <c r="AA9" i="7"/>
  <c r="I9" i="2"/>
  <c r="T9" i="2" s="1"/>
  <c r="Z10" i="7"/>
  <c r="B10" i="2"/>
  <c r="T12" i="7"/>
  <c r="L6" i="2"/>
  <c r="L87" i="2" s="1"/>
  <c r="L12" i="7"/>
  <c r="D12" i="2" s="1"/>
  <c r="H11" i="7"/>
  <c r="P11" i="7"/>
  <c r="H7" i="2"/>
  <c r="AB7" i="7"/>
  <c r="P7" i="2"/>
  <c r="U7" i="2" s="1"/>
  <c r="AA8" i="7"/>
  <c r="I8" i="2"/>
  <c r="T8" i="2" s="1"/>
  <c r="Z9" i="7"/>
  <c r="B9" i="2"/>
  <c r="R11" i="7"/>
  <c r="J9" i="2"/>
  <c r="Z5" i="7"/>
  <c r="B5" i="2"/>
  <c r="AA12" i="7"/>
  <c r="AA10" i="7"/>
  <c r="I10" i="2"/>
  <c r="T10" i="2" s="1"/>
  <c r="AB6" i="7"/>
  <c r="P6" i="2"/>
  <c r="U6" i="2" s="1"/>
  <c r="AA7" i="7"/>
  <c r="I7" i="2"/>
  <c r="T7" i="2" s="1"/>
  <c r="Z8" i="7"/>
  <c r="B8" i="2"/>
  <c r="X12" i="7"/>
  <c r="AB9" i="7"/>
  <c r="P9" i="2"/>
  <c r="U9" i="2" s="1"/>
  <c r="AB5" i="7"/>
  <c r="P5" i="2"/>
  <c r="U5" i="2" s="1"/>
  <c r="AA6" i="7"/>
  <c r="I6" i="2"/>
  <c r="T6" i="2" s="1"/>
  <c r="Z4" i="7"/>
  <c r="B4" i="2"/>
  <c r="AB4" i="7"/>
  <c r="P4" i="2"/>
  <c r="U4" i="2" s="1"/>
  <c r="AA5" i="7"/>
  <c r="I5" i="2"/>
  <c r="T5" i="2" s="1"/>
  <c r="Z6" i="7"/>
  <c r="B6" i="2"/>
  <c r="K11" i="7"/>
  <c r="C7" i="2"/>
  <c r="C88" i="2" s="1"/>
  <c r="S11" i="7"/>
  <c r="K7" i="2"/>
  <c r="AB10" i="7"/>
  <c r="R12" i="7"/>
  <c r="X11" i="7"/>
  <c r="B11" i="7"/>
  <c r="J11" i="7"/>
  <c r="Z7" i="7"/>
  <c r="M11" i="7"/>
  <c r="U11" i="7"/>
  <c r="F12" i="7"/>
  <c r="N12" i="7"/>
  <c r="V12" i="7"/>
  <c r="C12" i="7"/>
  <c r="K12" i="7"/>
  <c r="S12" i="7"/>
  <c r="F11" i="7"/>
  <c r="N11" i="7"/>
  <c r="V11" i="7"/>
  <c r="G12" i="7"/>
  <c r="O12" i="7"/>
  <c r="W12" i="7"/>
  <c r="Q11" i="7"/>
  <c r="Z6" i="6"/>
  <c r="I11" i="6"/>
  <c r="G11" i="7"/>
  <c r="O11" i="7"/>
  <c r="B12" i="7"/>
  <c r="J12" i="7"/>
  <c r="L11" i="7"/>
  <c r="T11" i="7"/>
  <c r="M12" i="7"/>
  <c r="U12" i="7"/>
  <c r="H25" i="7"/>
  <c r="X25" i="7"/>
  <c r="AB25" i="7" s="1"/>
  <c r="Q63" i="7"/>
  <c r="AA63" i="7" s="1"/>
  <c r="P76" i="7"/>
  <c r="X76" i="7"/>
  <c r="AB76" i="7" s="1"/>
  <c r="I37" i="6"/>
  <c r="Q37" i="6"/>
  <c r="AA37" i="6" s="1"/>
  <c r="B50" i="6"/>
  <c r="J50" i="6"/>
  <c r="Z50" i="6" s="1"/>
  <c r="R50" i="6"/>
  <c r="B38" i="6"/>
  <c r="J38" i="6"/>
  <c r="Z38" i="6" s="1"/>
  <c r="R38" i="6"/>
  <c r="J37" i="6"/>
  <c r="Z37" i="6" s="1"/>
  <c r="R37" i="6"/>
  <c r="C38" i="6"/>
  <c r="K38" i="6"/>
  <c r="S38" i="6"/>
  <c r="X37" i="5"/>
  <c r="P37" i="5"/>
  <c r="H37" i="2" s="1"/>
  <c r="H37" i="5"/>
  <c r="C37" i="6"/>
  <c r="K37" i="6"/>
  <c r="S37" i="6"/>
  <c r="D38" i="6"/>
  <c r="L38" i="6"/>
  <c r="T38" i="6"/>
  <c r="F64" i="6"/>
  <c r="N64" i="6"/>
  <c r="V64" i="6"/>
  <c r="Q64" i="5"/>
  <c r="I64" i="5"/>
  <c r="U64" i="5"/>
  <c r="M64" i="2" s="1"/>
  <c r="M64" i="5"/>
  <c r="E64" i="2" s="1"/>
  <c r="I64" i="6"/>
  <c r="Q64" i="6"/>
  <c r="AA64" i="6" s="1"/>
  <c r="I63" i="6"/>
  <c r="Q63" i="6"/>
  <c r="AA63" i="6" s="1"/>
  <c r="B64" i="6"/>
  <c r="J64" i="6"/>
  <c r="Z64" i="6" s="1"/>
  <c r="R64" i="6"/>
  <c r="X76" i="5"/>
  <c r="P76" i="5"/>
  <c r="H76" i="5"/>
  <c r="G76" i="6"/>
  <c r="O76" i="6"/>
  <c r="W76" i="6"/>
  <c r="X77" i="5"/>
  <c r="P77" i="5"/>
  <c r="H77" i="2" s="1"/>
  <c r="H77" i="5"/>
  <c r="T77" i="5"/>
  <c r="D77" i="5"/>
  <c r="B76" i="6"/>
  <c r="J76" i="6"/>
  <c r="Z76" i="6" s="1"/>
  <c r="R76" i="6"/>
  <c r="C77" i="6"/>
  <c r="K77" i="6"/>
  <c r="S77" i="6"/>
  <c r="N76" i="5"/>
  <c r="F76" i="5"/>
  <c r="D76" i="5"/>
  <c r="D76" i="6"/>
  <c r="L76" i="6"/>
  <c r="T76" i="6"/>
  <c r="E77" i="6"/>
  <c r="M77" i="6"/>
  <c r="U77" i="6"/>
  <c r="M77" i="5"/>
  <c r="E77" i="5"/>
  <c r="E76" i="6"/>
  <c r="M76" i="6"/>
  <c r="U76" i="6"/>
  <c r="F77" i="6"/>
  <c r="N77" i="6"/>
  <c r="V77" i="6"/>
  <c r="E24" i="6"/>
  <c r="M24" i="6"/>
  <c r="U24" i="6"/>
  <c r="F25" i="6"/>
  <c r="N25" i="6"/>
  <c r="V25" i="6"/>
  <c r="H24" i="6"/>
  <c r="P24" i="6"/>
  <c r="X24" i="6"/>
  <c r="AB24" i="6" s="1"/>
  <c r="I25" i="6"/>
  <c r="Q25" i="6"/>
  <c r="AA25" i="6" s="1"/>
  <c r="I24" i="6"/>
  <c r="Q24" i="6"/>
  <c r="AA24" i="6" s="1"/>
  <c r="B25" i="6"/>
  <c r="J25" i="6"/>
  <c r="Z25" i="6" s="1"/>
  <c r="R25" i="6"/>
  <c r="B24" i="6"/>
  <c r="J24" i="6"/>
  <c r="Z24" i="6" s="1"/>
  <c r="R24" i="6"/>
  <c r="C25" i="6"/>
  <c r="K25" i="6"/>
  <c r="S25" i="6"/>
  <c r="P12" i="5"/>
  <c r="H12" i="5"/>
  <c r="B11" i="6"/>
  <c r="J11" i="6"/>
  <c r="Z11" i="6" s="1"/>
  <c r="R11" i="6"/>
  <c r="D11" i="6"/>
  <c r="L11" i="6"/>
  <c r="T11" i="6"/>
  <c r="E12" i="6"/>
  <c r="M12" i="6"/>
  <c r="U12" i="6"/>
  <c r="E11" i="6"/>
  <c r="M11" i="6"/>
  <c r="U11" i="6"/>
  <c r="F12" i="6"/>
  <c r="N12" i="6"/>
  <c r="V12" i="6"/>
  <c r="C12" i="6"/>
  <c r="K12" i="6"/>
  <c r="S12" i="6"/>
  <c r="G11" i="6"/>
  <c r="O11" i="6"/>
  <c r="W11" i="6"/>
  <c r="H12" i="6"/>
  <c r="P12" i="6"/>
  <c r="X12" i="6"/>
  <c r="AB12" i="6" s="1"/>
  <c r="H11" i="6"/>
  <c r="P11" i="6"/>
  <c r="X11" i="6"/>
  <c r="AB11" i="6" s="1"/>
  <c r="I12" i="6"/>
  <c r="Q12" i="6"/>
  <c r="AA12" i="6" s="1"/>
  <c r="L37" i="5"/>
  <c r="D37" i="5"/>
  <c r="U50" i="5"/>
  <c r="M50" i="5"/>
  <c r="E50" i="5"/>
  <c r="V63" i="5"/>
  <c r="N63" i="2" s="1"/>
  <c r="N63" i="5"/>
  <c r="F63" i="2" s="1"/>
  <c r="F63" i="5"/>
  <c r="K76" i="5"/>
  <c r="S37" i="5"/>
  <c r="K37" i="5"/>
  <c r="C37" i="5"/>
  <c r="U63" i="5"/>
  <c r="M63" i="2" s="1"/>
  <c r="M63" i="5"/>
  <c r="E63" i="2" s="1"/>
  <c r="E63" i="5"/>
  <c r="Q12" i="5"/>
  <c r="AA12" i="5" s="1"/>
  <c r="I12" i="5"/>
  <c r="T64" i="5"/>
  <c r="L64" i="5"/>
  <c r="D64" i="5"/>
  <c r="S63" i="5"/>
  <c r="K63" i="5"/>
  <c r="C63" i="2" s="1"/>
  <c r="C63" i="5"/>
  <c r="Q63" i="5"/>
  <c r="X64" i="5"/>
  <c r="P64" i="5"/>
  <c r="H64" i="5"/>
  <c r="T11" i="5"/>
  <c r="D11" i="5"/>
  <c r="S12" i="5"/>
  <c r="K12" i="5"/>
  <c r="C12" i="5"/>
  <c r="T25" i="5"/>
  <c r="D25" i="5"/>
  <c r="E38" i="5"/>
  <c r="Q50" i="5"/>
  <c r="I50" i="5"/>
  <c r="W50" i="5"/>
  <c r="O50" i="2" s="1"/>
  <c r="G50" i="5"/>
  <c r="R63" i="5"/>
  <c r="J63" i="5"/>
  <c r="B63" i="5"/>
  <c r="X63" i="5"/>
  <c r="P63" i="5"/>
  <c r="H63" i="5"/>
  <c r="Q76" i="5"/>
  <c r="I76" i="5"/>
  <c r="W76" i="5"/>
  <c r="O76" i="5"/>
  <c r="G76" i="5"/>
  <c r="S11" i="5"/>
  <c r="K11" i="5"/>
  <c r="T24" i="5"/>
  <c r="L24" i="2" s="1"/>
  <c r="L24" i="5"/>
  <c r="D24" i="2" s="1"/>
  <c r="D24" i="5"/>
  <c r="U51" i="5"/>
  <c r="E51" i="5"/>
  <c r="U77" i="5"/>
  <c r="U24" i="5"/>
  <c r="M24" i="5"/>
  <c r="E24" i="5"/>
  <c r="V37" i="5"/>
  <c r="N37" i="2" s="1"/>
  <c r="N37" i="5"/>
  <c r="F37" i="2" s="1"/>
  <c r="F37" i="5"/>
  <c r="T37" i="5"/>
  <c r="S38" i="5"/>
  <c r="K38" i="2" s="1"/>
  <c r="K38" i="5"/>
  <c r="C38" i="5"/>
  <c r="I63" i="5"/>
  <c r="W63" i="5"/>
  <c r="O63" i="2" s="1"/>
  <c r="G63" i="5"/>
  <c r="C11" i="5"/>
  <c r="V50" i="5"/>
  <c r="N50" i="2" s="1"/>
  <c r="N50" i="5"/>
  <c r="F50" i="2" s="1"/>
  <c r="F50" i="5"/>
  <c r="T50" i="5"/>
  <c r="L50" i="5"/>
  <c r="D50" i="5"/>
  <c r="S51" i="5"/>
  <c r="K51" i="5"/>
  <c r="C51" i="5"/>
  <c r="L25" i="5"/>
  <c r="U38" i="5"/>
  <c r="M38" i="5"/>
  <c r="R37" i="5"/>
  <c r="J37" i="5"/>
  <c r="B37" i="5"/>
  <c r="Q38" i="5"/>
  <c r="I38" i="5"/>
  <c r="W64" i="5"/>
  <c r="O64" i="2" s="1"/>
  <c r="O64" i="5"/>
  <c r="G64" i="5"/>
  <c r="T63" i="5"/>
  <c r="L63" i="2" s="1"/>
  <c r="L63" i="5"/>
  <c r="D63" i="2" s="1"/>
  <c r="D63" i="5"/>
  <c r="S64" i="5"/>
  <c r="K64" i="5"/>
  <c r="U12" i="5"/>
  <c r="M12" i="5"/>
  <c r="E12" i="5"/>
  <c r="W24" i="5"/>
  <c r="O24" i="2" s="1"/>
  <c r="O24" i="5"/>
  <c r="G24" i="2" s="1"/>
  <c r="W77" i="5"/>
  <c r="L76" i="5"/>
  <c r="S77" i="5"/>
  <c r="C77" i="5"/>
  <c r="V77" i="5"/>
  <c r="N77" i="2" s="1"/>
  <c r="N77" i="5"/>
  <c r="F77" i="5"/>
  <c r="U76" i="5"/>
  <c r="M76" i="5"/>
  <c r="E76" i="2" s="1"/>
  <c r="E76" i="5"/>
  <c r="R77" i="5"/>
  <c r="B77" i="5"/>
  <c r="J76" i="5"/>
  <c r="B76" i="5"/>
  <c r="O77" i="5"/>
  <c r="G77" i="2" s="1"/>
  <c r="G77" i="5"/>
  <c r="T76" i="5"/>
  <c r="K77" i="5"/>
  <c r="V11" i="5"/>
  <c r="N11" i="5"/>
  <c r="F11" i="5"/>
  <c r="V51" i="5"/>
  <c r="N51" i="2" s="1"/>
  <c r="N51" i="5"/>
  <c r="F51" i="5"/>
  <c r="S50" i="5"/>
  <c r="K50" i="5"/>
  <c r="C50" i="2" s="1"/>
  <c r="C50" i="5"/>
  <c r="R64" i="5"/>
  <c r="J64" i="5"/>
  <c r="B64" i="5"/>
  <c r="U37" i="5"/>
  <c r="M37" i="5"/>
  <c r="E37" i="5"/>
  <c r="T38" i="5"/>
  <c r="L38" i="5"/>
  <c r="D38" i="5"/>
  <c r="S25" i="5"/>
  <c r="K25" i="5"/>
  <c r="C25" i="5"/>
  <c r="V25" i="5"/>
  <c r="N25" i="5"/>
  <c r="F25" i="5"/>
  <c r="R25" i="5"/>
  <c r="J25" i="5"/>
  <c r="B25" i="5"/>
  <c r="I11" i="5"/>
  <c r="X11" i="5"/>
  <c r="AB11" i="5" s="1"/>
  <c r="P11" i="5"/>
  <c r="H11" i="5"/>
  <c r="U11" i="5"/>
  <c r="M11" i="5"/>
  <c r="E11" i="5"/>
  <c r="W11" i="5"/>
  <c r="O11" i="5"/>
  <c r="G11" i="5"/>
  <c r="O12" i="5"/>
  <c r="R12" i="5"/>
  <c r="J12" i="5"/>
  <c r="Z12" i="5" s="1"/>
  <c r="B12" i="5"/>
  <c r="Q11" i="5"/>
  <c r="AA11" i="5" s="1"/>
  <c r="W12" i="5"/>
  <c r="G12" i="5"/>
  <c r="C51" i="2" l="1"/>
  <c r="H87" i="2"/>
  <c r="D112" i="2"/>
  <c r="D103" i="2"/>
  <c r="M113" i="2"/>
  <c r="C100" i="2"/>
  <c r="N25" i="2"/>
  <c r="L50" i="2"/>
  <c r="K24" i="2"/>
  <c r="C87" i="2"/>
  <c r="H24" i="2"/>
  <c r="E102" i="2"/>
  <c r="C90" i="2"/>
  <c r="C91" i="2"/>
  <c r="N85" i="2"/>
  <c r="F24" i="2"/>
  <c r="O91" i="2"/>
  <c r="H25" i="2"/>
  <c r="C99" i="2"/>
  <c r="O103" i="2"/>
  <c r="J98" i="2"/>
  <c r="K102" i="2"/>
  <c r="J99" i="2"/>
  <c r="C102" i="2"/>
  <c r="F114" i="2"/>
  <c r="D91" i="2"/>
  <c r="M38" i="2"/>
  <c r="M50" i="2"/>
  <c r="H88" i="2"/>
  <c r="J101" i="2"/>
  <c r="AC8" i="2"/>
  <c r="M87" i="2"/>
  <c r="G51" i="2"/>
  <c r="N111" i="2"/>
  <c r="L37" i="2"/>
  <c r="C76" i="2"/>
  <c r="K88" i="2"/>
  <c r="E112" i="2"/>
  <c r="E101" i="2"/>
  <c r="D51" i="2"/>
  <c r="D93" i="2" s="1"/>
  <c r="H99" i="2"/>
  <c r="M99" i="2"/>
  <c r="O51" i="2"/>
  <c r="C116" i="2"/>
  <c r="D89" i="2"/>
  <c r="J104" i="2"/>
  <c r="F51" i="2"/>
  <c r="E38" i="2"/>
  <c r="E50" i="2"/>
  <c r="J87" i="2"/>
  <c r="N103" i="2"/>
  <c r="M77" i="2"/>
  <c r="L64" i="2"/>
  <c r="N91" i="2"/>
  <c r="M104" i="2"/>
  <c r="D37" i="2"/>
  <c r="J91" i="2"/>
  <c r="L98" i="2"/>
  <c r="G63" i="2"/>
  <c r="G105" i="2" s="1"/>
  <c r="J64" i="2"/>
  <c r="J77" i="2"/>
  <c r="L38" i="2"/>
  <c r="K64" i="2"/>
  <c r="G112" i="2"/>
  <c r="N102" i="2"/>
  <c r="D100" i="2"/>
  <c r="J25" i="2"/>
  <c r="K50" i="2"/>
  <c r="O98" i="2"/>
  <c r="O77" i="2"/>
  <c r="L51" i="2"/>
  <c r="N76" i="2"/>
  <c r="F25" i="2"/>
  <c r="M76" i="2"/>
  <c r="K51" i="2"/>
  <c r="M37" i="2"/>
  <c r="H63" i="2"/>
  <c r="H105" i="2" s="1"/>
  <c r="N88" i="2"/>
  <c r="J115" i="2"/>
  <c r="H85" i="2"/>
  <c r="N24" i="2"/>
  <c r="E37" i="2"/>
  <c r="E118" i="2" s="1"/>
  <c r="D25" i="2"/>
  <c r="H64" i="2"/>
  <c r="H106" i="2" s="1"/>
  <c r="K37" i="2"/>
  <c r="K118" i="2" s="1"/>
  <c r="J50" i="2"/>
  <c r="N11" i="2"/>
  <c r="N92" i="2" s="1"/>
  <c r="G117" i="2"/>
  <c r="E104" i="2"/>
  <c r="N104" i="2"/>
  <c r="H101" i="2"/>
  <c r="F113" i="2"/>
  <c r="L76" i="2"/>
  <c r="J89" i="2"/>
  <c r="G90" i="2"/>
  <c r="F91" i="2"/>
  <c r="G38" i="2"/>
  <c r="M85" i="2"/>
  <c r="J90" i="2"/>
  <c r="F88" i="2"/>
  <c r="F104" i="2"/>
  <c r="G114" i="2"/>
  <c r="O87" i="2"/>
  <c r="E87" i="2"/>
  <c r="D111" i="2"/>
  <c r="H115" i="2"/>
  <c r="O86" i="2"/>
  <c r="N86" i="2"/>
  <c r="D86" i="2"/>
  <c r="B98" i="2"/>
  <c r="W98" i="2" s="1"/>
  <c r="S4" i="2"/>
  <c r="W4" i="2"/>
  <c r="I112" i="2"/>
  <c r="T31" i="2"/>
  <c r="S8" i="2"/>
  <c r="W8" i="2"/>
  <c r="S7" i="2"/>
  <c r="W7" i="2"/>
  <c r="G86" i="2"/>
  <c r="P111" i="2"/>
  <c r="U30" i="2"/>
  <c r="AE6" i="2"/>
  <c r="U60" i="2"/>
  <c r="AE8" i="2"/>
  <c r="U73" i="2"/>
  <c r="P117" i="2"/>
  <c r="U36" i="2"/>
  <c r="W6" i="2"/>
  <c r="S6" i="2"/>
  <c r="S5" i="2"/>
  <c r="W5" i="2"/>
  <c r="W10" i="2"/>
  <c r="S10" i="2"/>
  <c r="L91" i="2"/>
  <c r="P98" i="2"/>
  <c r="U17" i="2"/>
  <c r="I98" i="2"/>
  <c r="T17" i="2"/>
  <c r="AC6" i="2"/>
  <c r="S60" i="2"/>
  <c r="I116" i="2"/>
  <c r="T35" i="2"/>
  <c r="Y62" i="2"/>
  <c r="U10" i="2"/>
  <c r="AD8" i="2"/>
  <c r="T73" i="2"/>
  <c r="I103" i="2"/>
  <c r="T61" i="2"/>
  <c r="M98" i="2"/>
  <c r="K104" i="2"/>
  <c r="B111" i="2"/>
  <c r="S30" i="2"/>
  <c r="B112" i="2"/>
  <c r="S31" i="2"/>
  <c r="I99" i="2"/>
  <c r="T18" i="2"/>
  <c r="P112" i="2"/>
  <c r="U70" i="2"/>
  <c r="AD6" i="2"/>
  <c r="T60" i="2"/>
  <c r="B101" i="2"/>
  <c r="S20" i="2"/>
  <c r="M112" i="2"/>
  <c r="AD4" i="2"/>
  <c r="T47" i="2"/>
  <c r="I100" i="2"/>
  <c r="T19" i="2"/>
  <c r="AC4" i="2"/>
  <c r="S47" i="2"/>
  <c r="B103" i="2"/>
  <c r="S22" i="2"/>
  <c r="W9" i="2"/>
  <c r="S9" i="2"/>
  <c r="B100" i="2"/>
  <c r="S19" i="2"/>
  <c r="AE4" i="2"/>
  <c r="U47" i="2"/>
  <c r="P116" i="2"/>
  <c r="U35" i="2"/>
  <c r="P104" i="2"/>
  <c r="U23" i="2"/>
  <c r="P100" i="2"/>
  <c r="U58" i="2"/>
  <c r="G100" i="2"/>
  <c r="H12" i="2"/>
  <c r="H93" i="2" s="1"/>
  <c r="K12" i="2"/>
  <c r="K93" i="2" s="1"/>
  <c r="O114" i="2"/>
  <c r="P91" i="2"/>
  <c r="E12" i="2"/>
  <c r="E93" i="2" s="1"/>
  <c r="W20" i="2"/>
  <c r="D50" i="2"/>
  <c r="E24" i="2"/>
  <c r="B43" i="8" a="1"/>
  <c r="AB47" i="8" s="1"/>
  <c r="AI7" i="8" s="1"/>
  <c r="K25" i="2"/>
  <c r="G64" i="2"/>
  <c r="C38" i="2"/>
  <c r="M24" i="2"/>
  <c r="M105" i="2" s="1"/>
  <c r="D64" i="2"/>
  <c r="F76" i="2"/>
  <c r="F118" i="2" s="1"/>
  <c r="L77" i="2"/>
  <c r="L119" i="2" s="1"/>
  <c r="H76" i="2"/>
  <c r="H118" i="2" s="1"/>
  <c r="F12" i="2"/>
  <c r="F93" i="2" s="1"/>
  <c r="L12" i="2"/>
  <c r="L93" i="2" s="1"/>
  <c r="B88" i="2"/>
  <c r="H90" i="2"/>
  <c r="I117" i="2"/>
  <c r="B104" i="2"/>
  <c r="E98" i="2"/>
  <c r="C104" i="2"/>
  <c r="C64" i="2"/>
  <c r="B95" i="8" a="1"/>
  <c r="AC102" i="8" s="1"/>
  <c r="G89" i="2"/>
  <c r="C85" i="2"/>
  <c r="I111" i="2"/>
  <c r="F99" i="2"/>
  <c r="L25" i="2"/>
  <c r="C77" i="2"/>
  <c r="B4" i="8" a="1"/>
  <c r="B4" i="8" s="1"/>
  <c r="M51" i="2"/>
  <c r="J63" i="2"/>
  <c r="K91" i="2"/>
  <c r="Y10" i="2"/>
  <c r="AD17" i="2"/>
  <c r="N99" i="2"/>
  <c r="B17" i="8" a="1"/>
  <c r="B17" i="8" s="1"/>
  <c r="B99" i="2"/>
  <c r="N118" i="2"/>
  <c r="B69" i="8" a="1"/>
  <c r="AB73" i="8" s="1"/>
  <c r="AI9" i="8" s="1"/>
  <c r="L11" i="2"/>
  <c r="C11" i="2"/>
  <c r="C92" i="2" s="1"/>
  <c r="B108" i="8" a="1"/>
  <c r="AC108" i="8" s="1"/>
  <c r="G91" i="2"/>
  <c r="H38" i="2"/>
  <c r="H119" i="2" s="1"/>
  <c r="H104" i="2"/>
  <c r="O100" i="2"/>
  <c r="G87" i="2"/>
  <c r="G119" i="2"/>
  <c r="G25" i="2"/>
  <c r="B30" i="8" a="1"/>
  <c r="AC37" i="8" s="1"/>
  <c r="B56" i="8" a="1"/>
  <c r="B56" i="8" s="1"/>
  <c r="L86" i="2"/>
  <c r="O117" i="2"/>
  <c r="H50" i="2"/>
  <c r="J103" i="2"/>
  <c r="D76" i="2"/>
  <c r="D118" i="2" s="1"/>
  <c r="I38" i="2"/>
  <c r="T38" i="2" s="1"/>
  <c r="AA38" i="5"/>
  <c r="O76" i="2"/>
  <c r="I63" i="2"/>
  <c r="T63" i="2" s="1"/>
  <c r="AA63" i="5"/>
  <c r="P77" i="2"/>
  <c r="U77" i="2" s="1"/>
  <c r="AB77" i="5"/>
  <c r="M12" i="2"/>
  <c r="M93" i="2" s="1"/>
  <c r="B82" i="8" a="1"/>
  <c r="AC88" i="8" s="1"/>
  <c r="E11" i="2"/>
  <c r="E92" i="2" s="1"/>
  <c r="K11" i="2"/>
  <c r="W33" i="2"/>
  <c r="I12" i="2"/>
  <c r="T12" i="2" s="1"/>
  <c r="F105" i="2"/>
  <c r="J38" i="2"/>
  <c r="J119" i="2" s="1"/>
  <c r="P50" i="2"/>
  <c r="U50" i="2" s="1"/>
  <c r="AB50" i="5"/>
  <c r="G37" i="2"/>
  <c r="I115" i="2"/>
  <c r="F38" i="2"/>
  <c r="AC5" i="2"/>
  <c r="B102" i="2"/>
  <c r="C12" i="2"/>
  <c r="C93" i="2" s="1"/>
  <c r="Y75" i="2"/>
  <c r="O11" i="2"/>
  <c r="O92" i="2" s="1"/>
  <c r="J76" i="2"/>
  <c r="N105" i="2"/>
  <c r="N38" i="2"/>
  <c r="N119" i="2" s="1"/>
  <c r="O37" i="2"/>
  <c r="B77" i="2"/>
  <c r="S77" i="2" s="1"/>
  <c r="Z77" i="5"/>
  <c r="B51" i="2"/>
  <c r="S51" i="2" s="1"/>
  <c r="Z51" i="5"/>
  <c r="P25" i="2"/>
  <c r="U25" i="2" s="1"/>
  <c r="AB25" i="5"/>
  <c r="B24" i="2"/>
  <c r="S24" i="2" s="1"/>
  <c r="Z24" i="5"/>
  <c r="P103" i="2"/>
  <c r="I25" i="2"/>
  <c r="T25" i="2" s="1"/>
  <c r="AA25" i="5"/>
  <c r="B116" i="2"/>
  <c r="P113" i="2"/>
  <c r="D117" i="2"/>
  <c r="I113" i="2"/>
  <c r="I76" i="2"/>
  <c r="T76" i="2" s="1"/>
  <c r="AA76" i="5"/>
  <c r="J37" i="2"/>
  <c r="L105" i="2"/>
  <c r="K63" i="2"/>
  <c r="K105" i="2" s="1"/>
  <c r="D11" i="2"/>
  <c r="O12" i="2"/>
  <c r="O93" i="2" s="1"/>
  <c r="W72" i="2"/>
  <c r="Y49" i="2"/>
  <c r="E85" i="2"/>
  <c r="P51" i="2"/>
  <c r="U51" i="2" s="1"/>
  <c r="AB51" i="5"/>
  <c r="O38" i="2"/>
  <c r="O119" i="2" s="1"/>
  <c r="I51" i="2"/>
  <c r="T51" i="2" s="1"/>
  <c r="AA51" i="5"/>
  <c r="P115" i="2"/>
  <c r="AE7" i="2"/>
  <c r="F64" i="2"/>
  <c r="F106" i="2" s="1"/>
  <c r="K116" i="2"/>
  <c r="B37" i="2"/>
  <c r="Z37" i="5"/>
  <c r="D105" i="2"/>
  <c r="O105" i="2"/>
  <c r="C25" i="2"/>
  <c r="F77" i="2"/>
  <c r="E105" i="2"/>
  <c r="I50" i="2"/>
  <c r="T50" i="2" s="1"/>
  <c r="AA50" i="5"/>
  <c r="E77" i="2"/>
  <c r="E119" i="2" s="1"/>
  <c r="G12" i="2"/>
  <c r="G93" i="2" s="1"/>
  <c r="N12" i="2"/>
  <c r="N93" i="2" s="1"/>
  <c r="C105" i="2"/>
  <c r="O25" i="2"/>
  <c r="O106" i="2" s="1"/>
  <c r="M25" i="2"/>
  <c r="M106" i="2" s="1"/>
  <c r="I104" i="2"/>
  <c r="E25" i="2"/>
  <c r="E106" i="2" s="1"/>
  <c r="I114" i="2"/>
  <c r="B114" i="2"/>
  <c r="I64" i="2"/>
  <c r="T64" i="2" s="1"/>
  <c r="AA64" i="5"/>
  <c r="B64" i="2"/>
  <c r="S64" i="2" s="1"/>
  <c r="Z64" i="5"/>
  <c r="B76" i="2"/>
  <c r="S76" i="2" s="1"/>
  <c r="Z76" i="5"/>
  <c r="P63" i="2"/>
  <c r="U63" i="2" s="1"/>
  <c r="AB63" i="5"/>
  <c r="C37" i="2"/>
  <c r="C118" i="2" s="1"/>
  <c r="P37" i="2"/>
  <c r="U37" i="2" s="1"/>
  <c r="AB37" i="5"/>
  <c r="J12" i="2"/>
  <c r="J93" i="2" s="1"/>
  <c r="W46" i="2"/>
  <c r="Y36" i="2"/>
  <c r="J11" i="2"/>
  <c r="J92" i="2" s="1"/>
  <c r="H11" i="2"/>
  <c r="B50" i="2"/>
  <c r="S50" i="2" s="1"/>
  <c r="I37" i="2"/>
  <c r="T37" i="2" s="1"/>
  <c r="N64" i="2"/>
  <c r="N106" i="2" s="1"/>
  <c r="P101" i="2"/>
  <c r="B113" i="2"/>
  <c r="P99" i="2"/>
  <c r="P76" i="2"/>
  <c r="U76" i="2" s="1"/>
  <c r="AB76" i="5"/>
  <c r="G11" i="2"/>
  <c r="G92" i="2" s="1"/>
  <c r="W59" i="2"/>
  <c r="Y23" i="2"/>
  <c r="AA109" i="8"/>
  <c r="AC109" i="8"/>
  <c r="AB115" i="8"/>
  <c r="AC115" i="8"/>
  <c r="AB111" i="8"/>
  <c r="AA108" i="8"/>
  <c r="AB112" i="8"/>
  <c r="AI12" i="8" s="1"/>
  <c r="D87" i="2"/>
  <c r="P24" i="2"/>
  <c r="U24" i="2" s="1"/>
  <c r="AB24" i="5"/>
  <c r="I24" i="2"/>
  <c r="P114" i="2"/>
  <c r="P102" i="2"/>
  <c r="AE5" i="2"/>
  <c r="AC7" i="2"/>
  <c r="B115" i="2"/>
  <c r="B38" i="2"/>
  <c r="S38" i="2" s="1"/>
  <c r="Z38" i="5"/>
  <c r="B25" i="2"/>
  <c r="Z25" i="5"/>
  <c r="D38" i="2"/>
  <c r="D119" i="2" s="1"/>
  <c r="K77" i="2"/>
  <c r="K119" i="2" s="1"/>
  <c r="G76" i="2"/>
  <c r="B63" i="2"/>
  <c r="S63" i="2" s="1"/>
  <c r="Z63" i="5"/>
  <c r="P64" i="2"/>
  <c r="U64" i="2" s="1"/>
  <c r="AB64" i="5"/>
  <c r="F11" i="2"/>
  <c r="F92" i="2" s="1"/>
  <c r="M11" i="2"/>
  <c r="M92" i="2" s="1"/>
  <c r="P38" i="2"/>
  <c r="AB38" i="5"/>
  <c r="B117" i="2"/>
  <c r="AD16" i="2"/>
  <c r="AD5" i="2"/>
  <c r="I102" i="2"/>
  <c r="I77" i="2"/>
  <c r="T77" i="2" s="1"/>
  <c r="AA77" i="5"/>
  <c r="I101" i="2"/>
  <c r="J24" i="2"/>
  <c r="AB12" i="7"/>
  <c r="P12" i="2"/>
  <c r="U12" i="2" s="1"/>
  <c r="I91" i="2"/>
  <c r="X62" i="2"/>
  <c r="X75" i="2"/>
  <c r="X49" i="2"/>
  <c r="X23" i="2"/>
  <c r="X10" i="2"/>
  <c r="X36" i="2"/>
  <c r="P89" i="2"/>
  <c r="Y21" i="2"/>
  <c r="Y34" i="2"/>
  <c r="Y73" i="2"/>
  <c r="Y47" i="2"/>
  <c r="Y60" i="2"/>
  <c r="Y8" i="2"/>
  <c r="AE3" i="2"/>
  <c r="AE12" i="2" s="1"/>
  <c r="P87" i="2"/>
  <c r="Y71" i="2"/>
  <c r="Y58" i="2"/>
  <c r="Y45" i="2"/>
  <c r="Y6" i="2"/>
  <c r="Y19" i="2"/>
  <c r="Y32" i="2"/>
  <c r="B85" i="2"/>
  <c r="W17" i="2"/>
  <c r="W30" i="2"/>
  <c r="W43" i="2"/>
  <c r="W69" i="2"/>
  <c r="W56" i="2"/>
  <c r="AD3" i="2"/>
  <c r="X60" i="2"/>
  <c r="I89" i="2"/>
  <c r="X21" i="2"/>
  <c r="X34" i="2"/>
  <c r="X47" i="2"/>
  <c r="X8" i="2"/>
  <c r="X73" i="2"/>
  <c r="P85" i="2"/>
  <c r="Y56" i="2"/>
  <c r="Y4" i="2"/>
  <c r="Y69" i="2"/>
  <c r="Y43" i="2"/>
  <c r="Y17" i="2"/>
  <c r="Y30" i="2"/>
  <c r="B90" i="2"/>
  <c r="W61" i="2"/>
  <c r="W74" i="2"/>
  <c r="W48" i="2"/>
  <c r="W35" i="2"/>
  <c r="W22" i="2"/>
  <c r="AA11" i="7"/>
  <c r="I11" i="2"/>
  <c r="T11" i="2" s="1"/>
  <c r="Z11" i="7"/>
  <c r="B11" i="2"/>
  <c r="X71" i="2"/>
  <c r="X58" i="2"/>
  <c r="X6" i="2"/>
  <c r="I87" i="2"/>
  <c r="X45" i="2"/>
  <c r="X32" i="2"/>
  <c r="X19" i="2"/>
  <c r="AC3" i="2"/>
  <c r="AC12" i="2" s="1"/>
  <c r="W34" i="2"/>
  <c r="B89" i="2"/>
  <c r="W60" i="2"/>
  <c r="W47" i="2"/>
  <c r="W73" i="2"/>
  <c r="W21" i="2"/>
  <c r="W45" i="2"/>
  <c r="W19" i="2"/>
  <c r="W71" i="2"/>
  <c r="B87" i="2"/>
  <c r="W32" i="2"/>
  <c r="W58" i="2"/>
  <c r="W70" i="2"/>
  <c r="W31" i="2"/>
  <c r="B86" i="2"/>
  <c r="W57" i="2"/>
  <c r="W44" i="2"/>
  <c r="W18" i="2"/>
  <c r="P88" i="2"/>
  <c r="Y20" i="2"/>
  <c r="Y33" i="2"/>
  <c r="Y46" i="2"/>
  <c r="Y59" i="2"/>
  <c r="Y7" i="2"/>
  <c r="Y72" i="2"/>
  <c r="B91" i="2"/>
  <c r="W23" i="2"/>
  <c r="W36" i="2"/>
  <c r="W49" i="2"/>
  <c r="W62" i="2"/>
  <c r="W75" i="2"/>
  <c r="Z12" i="7"/>
  <c r="B12" i="2"/>
  <c r="AB11" i="7"/>
  <c r="P11" i="2"/>
  <c r="U11" i="2" s="1"/>
  <c r="Y44" i="2"/>
  <c r="Y5" i="2"/>
  <c r="Y31" i="2"/>
  <c r="P86" i="2"/>
  <c r="Y18" i="2"/>
  <c r="Y57" i="2"/>
  <c r="Y70" i="2"/>
  <c r="I88" i="2"/>
  <c r="X7" i="2"/>
  <c r="X72" i="2"/>
  <c r="X59" i="2"/>
  <c r="X20" i="2"/>
  <c r="X46" i="2"/>
  <c r="X33" i="2"/>
  <c r="X69" i="2"/>
  <c r="I85" i="2"/>
  <c r="X30" i="2"/>
  <c r="X56" i="2"/>
  <c r="X43" i="2"/>
  <c r="X4" i="2"/>
  <c r="X17" i="2"/>
  <c r="P90" i="2"/>
  <c r="Y22" i="2"/>
  <c r="Y74" i="2"/>
  <c r="Y48" i="2"/>
  <c r="Y35" i="2"/>
  <c r="Y61" i="2"/>
  <c r="Y9" i="2"/>
  <c r="X31" i="2"/>
  <c r="X18" i="2"/>
  <c r="X57" i="2"/>
  <c r="X70" i="2"/>
  <c r="X5" i="2"/>
  <c r="I86" i="2"/>
  <c r="X44" i="2"/>
  <c r="I90" i="2"/>
  <c r="X74" i="2"/>
  <c r="X48" i="2"/>
  <c r="X61" i="2"/>
  <c r="X35" i="2"/>
  <c r="X22" i="2"/>
  <c r="X9" i="2"/>
  <c r="AD14" i="2" l="1"/>
  <c r="AC112" i="8"/>
  <c r="AJ12" i="8" s="1"/>
  <c r="AA111" i="8"/>
  <c r="L92" i="2"/>
  <c r="M119" i="2"/>
  <c r="AB113" i="8"/>
  <c r="AA113" i="8"/>
  <c r="K106" i="2"/>
  <c r="AC110" i="8"/>
  <c r="AC113" i="8"/>
  <c r="AA112" i="8"/>
  <c r="AH12" i="8" s="1"/>
  <c r="AB110" i="8"/>
  <c r="K92" i="2"/>
  <c r="AA69" i="8"/>
  <c r="D106" i="2"/>
  <c r="J106" i="2"/>
  <c r="AA74" i="8"/>
  <c r="M118" i="2"/>
  <c r="AC77" i="8"/>
  <c r="AC74" i="8"/>
  <c r="AC71" i="8"/>
  <c r="L106" i="2"/>
  <c r="J105" i="2"/>
  <c r="AC70" i="8"/>
  <c r="AA75" i="8"/>
  <c r="AA73" i="8"/>
  <c r="AH9" i="8" s="1"/>
  <c r="AC73" i="8"/>
  <c r="AJ9" i="8" s="1"/>
  <c r="AC116" i="8"/>
  <c r="AB114" i="8"/>
  <c r="AC69" i="8"/>
  <c r="L118" i="2"/>
  <c r="B108" i="8"/>
  <c r="AC51" i="8"/>
  <c r="AB69" i="8"/>
  <c r="B69" i="8"/>
  <c r="AB30" i="8"/>
  <c r="B30" i="8"/>
  <c r="AA114" i="8"/>
  <c r="AB72" i="8"/>
  <c r="AB75" i="8"/>
  <c r="C119" i="2"/>
  <c r="AD12" i="2"/>
  <c r="AA99" i="8"/>
  <c r="AH11" i="8" s="1"/>
  <c r="AA102" i="8"/>
  <c r="AB103" i="8"/>
  <c r="AA43" i="8"/>
  <c r="AB48" i="8"/>
  <c r="AC63" i="8"/>
  <c r="AC64" i="8"/>
  <c r="AC95" i="8"/>
  <c r="AA96" i="8"/>
  <c r="AB102" i="8"/>
  <c r="AC47" i="8"/>
  <c r="AJ7" i="8" s="1"/>
  <c r="AA47" i="8"/>
  <c r="AH7" i="8" s="1"/>
  <c r="AC60" i="8"/>
  <c r="AJ8" i="8" s="1"/>
  <c r="AB60" i="8"/>
  <c r="AI8" i="8" s="1"/>
  <c r="AM8" i="8" s="1"/>
  <c r="AB56" i="8"/>
  <c r="AB100" i="8"/>
  <c r="B95" i="8"/>
  <c r="AC5" i="8"/>
  <c r="AA95" i="8"/>
  <c r="AA103" i="8"/>
  <c r="AA101" i="8"/>
  <c r="AC50" i="8"/>
  <c r="B43" i="8"/>
  <c r="AA57" i="8"/>
  <c r="AA61" i="8"/>
  <c r="AA60" i="8"/>
  <c r="AH8" i="8" s="1"/>
  <c r="AB77" i="8"/>
  <c r="AA72" i="8"/>
  <c r="AB97" i="8"/>
  <c r="AB44" i="8"/>
  <c r="AB57" i="8"/>
  <c r="AA10" i="8"/>
  <c r="AB96" i="8"/>
  <c r="AC98" i="8"/>
  <c r="AC100" i="8"/>
  <c r="AB45" i="8"/>
  <c r="AB36" i="8"/>
  <c r="AB64" i="8"/>
  <c r="AB58" i="8"/>
  <c r="AC59" i="8"/>
  <c r="AA98" i="8"/>
  <c r="AB62" i="8"/>
  <c r="AC96" i="8"/>
  <c r="AB63" i="8"/>
  <c r="AC101" i="8"/>
  <c r="AC99" i="8"/>
  <c r="AJ11" i="8" s="1"/>
  <c r="AA100" i="8"/>
  <c r="AC97" i="8"/>
  <c r="AA50" i="8"/>
  <c r="AC33" i="8"/>
  <c r="AA64" i="8"/>
  <c r="AA62" i="8"/>
  <c r="AC56" i="8"/>
  <c r="AB74" i="8"/>
  <c r="AB76" i="8"/>
  <c r="AC103" i="8"/>
  <c r="AB61" i="8"/>
  <c r="AB95" i="8"/>
  <c r="AC43" i="8"/>
  <c r="AC58" i="8"/>
  <c r="AB116" i="8"/>
  <c r="AA116" i="8"/>
  <c r="AB98" i="8"/>
  <c r="AB101" i="8"/>
  <c r="AB99" i="8"/>
  <c r="AI11" i="8" s="1"/>
  <c r="AA97" i="8"/>
  <c r="AC44" i="8"/>
  <c r="AC36" i="8"/>
  <c r="AC61" i="8"/>
  <c r="AC62" i="8"/>
  <c r="AC75" i="8"/>
  <c r="AC72" i="8"/>
  <c r="AA76" i="8"/>
  <c r="AC6" i="8"/>
  <c r="AB4" i="8"/>
  <c r="AA9" i="8"/>
  <c r="AA4" i="8"/>
  <c r="AA11" i="8"/>
  <c r="H92" i="2"/>
  <c r="AE14" i="2"/>
  <c r="C106" i="2"/>
  <c r="AE16" i="2"/>
  <c r="G106" i="2"/>
  <c r="S98" i="2"/>
  <c r="D92" i="2"/>
  <c r="W115" i="2"/>
  <c r="S115" i="2"/>
  <c r="B118" i="2"/>
  <c r="S37" i="2"/>
  <c r="X102" i="2"/>
  <c r="T102" i="2"/>
  <c r="Y116" i="2"/>
  <c r="U116" i="2"/>
  <c r="X103" i="2"/>
  <c r="T103" i="2"/>
  <c r="X87" i="2"/>
  <c r="T87" i="2"/>
  <c r="X91" i="2"/>
  <c r="T91" i="2"/>
  <c r="J118" i="2"/>
  <c r="W116" i="2"/>
  <c r="S116" i="2"/>
  <c r="X115" i="2"/>
  <c r="T115" i="2"/>
  <c r="X85" i="2"/>
  <c r="T85" i="2"/>
  <c r="X88" i="2"/>
  <c r="T88" i="2"/>
  <c r="Y88" i="2"/>
  <c r="U88" i="2"/>
  <c r="Y87" i="2"/>
  <c r="U87" i="2"/>
  <c r="Y89" i="2"/>
  <c r="U89" i="2"/>
  <c r="Y102" i="2"/>
  <c r="U102" i="2"/>
  <c r="Y99" i="2"/>
  <c r="U99" i="2"/>
  <c r="G118" i="2"/>
  <c r="W104" i="2"/>
  <c r="S104" i="2"/>
  <c r="W101" i="2"/>
  <c r="S101" i="2"/>
  <c r="W112" i="2"/>
  <c r="S112" i="2"/>
  <c r="X98" i="2"/>
  <c r="T98" i="2"/>
  <c r="W91" i="2"/>
  <c r="S91" i="2"/>
  <c r="W87" i="2"/>
  <c r="S87" i="2"/>
  <c r="W89" i="2"/>
  <c r="S89" i="2"/>
  <c r="X89" i="2"/>
  <c r="T89" i="2"/>
  <c r="W85" i="2"/>
  <c r="S85" i="2"/>
  <c r="W117" i="2"/>
  <c r="S117" i="2"/>
  <c r="Y114" i="2"/>
  <c r="U114" i="2"/>
  <c r="W113" i="2"/>
  <c r="S113" i="2"/>
  <c r="W114" i="2"/>
  <c r="S114" i="2"/>
  <c r="X111" i="2"/>
  <c r="T111" i="2"/>
  <c r="X117" i="2"/>
  <c r="T117" i="2"/>
  <c r="W12" i="2"/>
  <c r="S12" i="2"/>
  <c r="B106" i="2"/>
  <c r="S25" i="2"/>
  <c r="I105" i="2"/>
  <c r="T24" i="2"/>
  <c r="Y101" i="2"/>
  <c r="U101" i="2"/>
  <c r="X114" i="2"/>
  <c r="T114" i="2"/>
  <c r="Y115" i="2"/>
  <c r="U115" i="2"/>
  <c r="Y103" i="2"/>
  <c r="U103" i="2"/>
  <c r="Y100" i="2"/>
  <c r="U100" i="2"/>
  <c r="W100" i="2"/>
  <c r="S100" i="2"/>
  <c r="X100" i="2"/>
  <c r="T100" i="2"/>
  <c r="W111" i="2"/>
  <c r="S111" i="2"/>
  <c r="Y98" i="2"/>
  <c r="U98" i="2"/>
  <c r="X112" i="2"/>
  <c r="T112" i="2"/>
  <c r="X86" i="2"/>
  <c r="T86" i="2"/>
  <c r="Y113" i="2"/>
  <c r="U113" i="2"/>
  <c r="W103" i="2"/>
  <c r="S103" i="2"/>
  <c r="X99" i="2"/>
  <c r="T99" i="2"/>
  <c r="S11" i="2"/>
  <c r="W11" i="2"/>
  <c r="Y85" i="2"/>
  <c r="U85" i="2"/>
  <c r="X101" i="2"/>
  <c r="T101" i="2"/>
  <c r="W102" i="2"/>
  <c r="S102" i="2"/>
  <c r="W88" i="2"/>
  <c r="S88" i="2"/>
  <c r="Y117" i="2"/>
  <c r="U117" i="2"/>
  <c r="Y111" i="2"/>
  <c r="U111" i="2"/>
  <c r="Y90" i="2"/>
  <c r="U90" i="2"/>
  <c r="X90" i="2"/>
  <c r="T90" i="2"/>
  <c r="Y86" i="2"/>
  <c r="U86" i="2"/>
  <c r="W86" i="2"/>
  <c r="S86" i="2"/>
  <c r="W90" i="2"/>
  <c r="S90" i="2"/>
  <c r="P119" i="2"/>
  <c r="U38" i="2"/>
  <c r="X104" i="2"/>
  <c r="T104" i="2"/>
  <c r="X113" i="2"/>
  <c r="T113" i="2"/>
  <c r="AC14" i="2"/>
  <c r="W99" i="2"/>
  <c r="S99" i="2"/>
  <c r="Y91" i="2"/>
  <c r="U91" i="2"/>
  <c r="Y104" i="2"/>
  <c r="U104" i="2"/>
  <c r="Y112" i="2"/>
  <c r="U112" i="2"/>
  <c r="X116" i="2"/>
  <c r="T116" i="2"/>
  <c r="AB90" i="8"/>
  <c r="AB82" i="8"/>
  <c r="AC85" i="8"/>
  <c r="B82" i="8"/>
  <c r="AB84" i="8"/>
  <c r="AB88" i="8"/>
  <c r="AC86" i="8"/>
  <c r="AJ10" i="8" s="1"/>
  <c r="AA89" i="8"/>
  <c r="AB83" i="8"/>
  <c r="AC82" i="8"/>
  <c r="AC83" i="8"/>
  <c r="AB87" i="8"/>
  <c r="AA88" i="8"/>
  <c r="AC90" i="8"/>
  <c r="AA85" i="8"/>
  <c r="AA83" i="8"/>
  <c r="I93" i="2"/>
  <c r="AA90" i="8"/>
  <c r="AC87" i="8"/>
  <c r="AA82" i="8"/>
  <c r="AC89" i="8"/>
  <c r="AA87" i="8"/>
  <c r="AC84" i="8"/>
  <c r="AB89" i="8"/>
  <c r="AA84" i="8"/>
  <c r="AA86" i="8"/>
  <c r="AH10" i="8" s="1"/>
  <c r="AL11" i="8" s="1"/>
  <c r="AB85" i="8"/>
  <c r="AB86" i="8"/>
  <c r="AI10" i="8" s="1"/>
  <c r="AB50" i="8"/>
  <c r="AA51" i="8"/>
  <c r="AC46" i="8"/>
  <c r="AB51" i="8"/>
  <c r="AC49" i="8"/>
  <c r="AA46" i="8"/>
  <c r="AA48" i="8"/>
  <c r="AA45" i="8"/>
  <c r="AA49" i="8"/>
  <c r="AB46" i="8"/>
  <c r="AA44" i="8"/>
  <c r="AB49" i="8"/>
  <c r="AC45" i="8"/>
  <c r="AC48" i="8"/>
  <c r="AB43" i="8"/>
  <c r="AB32" i="8"/>
  <c r="AC32" i="8"/>
  <c r="AA38" i="8"/>
  <c r="AB33" i="8"/>
  <c r="AC34" i="8"/>
  <c r="AJ6" i="8" s="1"/>
  <c r="X38" i="2"/>
  <c r="AA31" i="8"/>
  <c r="AA32" i="8"/>
  <c r="X64" i="2"/>
  <c r="AA37" i="8"/>
  <c r="AC31" i="8"/>
  <c r="AE17" i="2"/>
  <c r="AA33" i="8"/>
  <c r="AC30" i="8"/>
  <c r="AC20" i="8"/>
  <c r="AA25" i="8"/>
  <c r="AA21" i="8"/>
  <c r="AH5" i="8" s="1"/>
  <c r="AA22" i="8"/>
  <c r="AC21" i="8"/>
  <c r="AJ5" i="8" s="1"/>
  <c r="AA20" i="8"/>
  <c r="AA23" i="8"/>
  <c r="AC22" i="8"/>
  <c r="AC17" i="8"/>
  <c r="AC19" i="8"/>
  <c r="AB19" i="8"/>
  <c r="AB22" i="8"/>
  <c r="AE15" i="2"/>
  <c r="AC18" i="8"/>
  <c r="AC23" i="8"/>
  <c r="AA17" i="8"/>
  <c r="AC25" i="8"/>
  <c r="AA18" i="8"/>
  <c r="AA24" i="8"/>
  <c r="AC24" i="8"/>
  <c r="AB25" i="8"/>
  <c r="AB17" i="8"/>
  <c r="AC9" i="8"/>
  <c r="AA8" i="8"/>
  <c r="AH4" i="8" s="1"/>
  <c r="AB11" i="8"/>
  <c r="AB5" i="8"/>
  <c r="AC12" i="8"/>
  <c r="AB9" i="8"/>
  <c r="AB10" i="8"/>
  <c r="AB6" i="8"/>
  <c r="AB12" i="8"/>
  <c r="AA7" i="8"/>
  <c r="AC8" i="8"/>
  <c r="AJ4" i="8" s="1"/>
  <c r="AB8" i="8"/>
  <c r="AI4" i="8" s="1"/>
  <c r="AA6" i="8"/>
  <c r="AB7" i="8"/>
  <c r="AC114" i="8"/>
  <c r="AB109" i="8"/>
  <c r="AA115" i="8"/>
  <c r="AB108" i="8"/>
  <c r="AC11" i="8"/>
  <c r="AA12" i="8"/>
  <c r="AC7" i="8"/>
  <c r="AA30" i="8"/>
  <c r="AC35" i="8"/>
  <c r="AA34" i="8"/>
  <c r="AH6" i="8" s="1"/>
  <c r="AB35" i="8"/>
  <c r="AA63" i="8"/>
  <c r="AC57" i="8"/>
  <c r="AA56" i="8"/>
  <c r="AA71" i="8"/>
  <c r="AB71" i="8"/>
  <c r="AA70" i="8"/>
  <c r="AC76" i="8"/>
  <c r="AB21" i="8"/>
  <c r="AI5" i="8" s="1"/>
  <c r="AB20" i="8"/>
  <c r="AB24" i="8"/>
  <c r="AC38" i="8"/>
  <c r="AM7" i="8"/>
  <c r="X77" i="2"/>
  <c r="AC111" i="8"/>
  <c r="AA110" i="8"/>
  <c r="AC10" i="8"/>
  <c r="AA5" i="8"/>
  <c r="AC4" i="8"/>
  <c r="AB38" i="8"/>
  <c r="AA36" i="8"/>
  <c r="AB31" i="8"/>
  <c r="AA58" i="8"/>
  <c r="AA59" i="8"/>
  <c r="AB59" i="8"/>
  <c r="AA77" i="8"/>
  <c r="AB70" i="8"/>
  <c r="AB18" i="8"/>
  <c r="AB23" i="8"/>
  <c r="AA19" i="8"/>
  <c r="P118" i="2"/>
  <c r="AC15" i="2"/>
  <c r="AA35" i="8"/>
  <c r="AB34" i="8"/>
  <c r="AI6" i="8" s="1"/>
  <c r="AI15" i="8" s="1"/>
  <c r="AD15" i="2"/>
  <c r="AD13" i="2"/>
  <c r="X51" i="2"/>
  <c r="AB37" i="8"/>
  <c r="X25" i="2"/>
  <c r="I119" i="2"/>
  <c r="AN12" i="8"/>
  <c r="B119" i="2"/>
  <c r="O118" i="2"/>
  <c r="P105" i="2"/>
  <c r="I118" i="2"/>
  <c r="AC13" i="2"/>
  <c r="B105" i="2"/>
  <c r="AE13" i="2"/>
  <c r="AC16" i="2"/>
  <c r="AC17" i="2"/>
  <c r="I106" i="2"/>
  <c r="P106" i="2"/>
  <c r="F119" i="2"/>
  <c r="X12" i="2"/>
  <c r="AM9" i="8"/>
  <c r="W76" i="2"/>
  <c r="W37" i="2"/>
  <c r="W63" i="2"/>
  <c r="B92" i="2"/>
  <c r="W24" i="2"/>
  <c r="W50" i="2"/>
  <c r="I92" i="2"/>
  <c r="X76" i="2"/>
  <c r="X63" i="2"/>
  <c r="X37" i="2"/>
  <c r="X50" i="2"/>
  <c r="X11" i="2"/>
  <c r="X24" i="2"/>
  <c r="P93" i="2"/>
  <c r="Y51" i="2"/>
  <c r="Y38" i="2"/>
  <c r="Y12" i="2"/>
  <c r="Y77" i="2"/>
  <c r="Y64" i="2"/>
  <c r="Y25" i="2"/>
  <c r="Y37" i="2"/>
  <c r="Y63" i="2"/>
  <c r="P92" i="2"/>
  <c r="Y50" i="2"/>
  <c r="Y76" i="2"/>
  <c r="Y24" i="2"/>
  <c r="Y11" i="2"/>
  <c r="B93" i="2"/>
  <c r="W77" i="2"/>
  <c r="W64" i="2"/>
  <c r="W51" i="2"/>
  <c r="W25" i="2"/>
  <c r="W38" i="2"/>
  <c r="AI14" i="8" l="1"/>
  <c r="AJ15" i="8"/>
  <c r="AN11" i="8"/>
  <c r="AN9" i="8"/>
  <c r="AH14" i="8"/>
  <c r="AM10" i="8"/>
  <c r="AL7" i="8"/>
  <c r="AN8" i="8"/>
  <c r="AN7" i="8"/>
  <c r="AJ14" i="8"/>
  <c r="AN10" i="8"/>
  <c r="AM11" i="8"/>
  <c r="X106" i="2"/>
  <c r="T106" i="2"/>
  <c r="Y92" i="2"/>
  <c r="U92" i="2"/>
  <c r="X92" i="2"/>
  <c r="T92" i="2"/>
  <c r="W119" i="2"/>
  <c r="S119" i="2"/>
  <c r="W93" i="2"/>
  <c r="S93" i="2"/>
  <c r="W92" i="2"/>
  <c r="S92" i="2"/>
  <c r="W105" i="2"/>
  <c r="S105" i="2"/>
  <c r="X119" i="2"/>
  <c r="T119" i="2"/>
  <c r="X105" i="2"/>
  <c r="T105" i="2"/>
  <c r="X93" i="2"/>
  <c r="T93" i="2"/>
  <c r="Y93" i="2"/>
  <c r="U93" i="2"/>
  <c r="Y106" i="2"/>
  <c r="U106" i="2"/>
  <c r="X118" i="2"/>
  <c r="T118" i="2"/>
  <c r="Y119" i="2"/>
  <c r="U119" i="2"/>
  <c r="W106" i="2"/>
  <c r="S106" i="2"/>
  <c r="W118" i="2"/>
  <c r="S118" i="2"/>
  <c r="Y105" i="2"/>
  <c r="U105" i="2"/>
  <c r="Y118" i="2"/>
  <c r="U118" i="2"/>
  <c r="AL12" i="8"/>
  <c r="AM12" i="8"/>
  <c r="AL10" i="8"/>
  <c r="AI13" i="8"/>
  <c r="AH13" i="8"/>
  <c r="AL9" i="8"/>
  <c r="AN5" i="8"/>
  <c r="AL6" i="8"/>
  <c r="AH15" i="8"/>
  <c r="AM6" i="8"/>
  <c r="AN6" i="8"/>
  <c r="AN4" i="8"/>
  <c r="AN13" i="8" s="1"/>
  <c r="AJ13" i="8"/>
  <c r="AM4" i="8"/>
  <c r="AM13" i="8" s="1"/>
  <c r="AM5" i="8"/>
  <c r="AL4" i="8"/>
  <c r="AL8" i="8"/>
  <c r="AL5" i="8"/>
  <c r="AN15" i="8" l="1"/>
  <c r="AN14" i="8"/>
  <c r="AM15" i="8"/>
  <c r="AM14" i="8"/>
  <c r="AL14" i="8"/>
  <c r="AL13" i="8"/>
  <c r="AL1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<sst xmlns="http://schemas.openxmlformats.org/spreadsheetml/2006/main" count="3216" uniqueCount="205">
  <si>
    <t>Type</t>
  </si>
  <si>
    <t>Mode</t>
  </si>
  <si>
    <t>Min Bound</t>
  </si>
  <si>
    <t>Sequential</t>
  </si>
  <si>
    <t>mean</t>
  </si>
  <si>
    <t>std</t>
  </si>
  <si>
    <t>min</t>
  </si>
  <si>
    <t>25%</t>
  </si>
  <si>
    <t>50%</t>
  </si>
  <si>
    <t>75%</t>
  </si>
  <si>
    <t>max</t>
  </si>
  <si>
    <t>iqr</t>
  </si>
  <si>
    <t>range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</si>
  <si>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</si>
  <si>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</si>
  <si>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</si>
  <si>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</si>
  <si>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</si>
  <si>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</si>
  <si>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</si>
  <si>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</si>
  <si>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</si>
  <si>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</si>
  <si>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</si>
  <si>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</si>
  <si>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</si>
  <si>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</si>
  <si>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</si>
  <si>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Standard</t>
  </si>
  <si>
    <t>Yield</t>
  </si>
  <si>
    <t>Simultaneous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</si>
  <si>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</si>
  <si>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</si>
  <si>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</si>
  <si>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</si>
  <si>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</si>
  <si>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</si>
  <si>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</si>
  <si>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</si>
  <si>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Quality</t>
  </si>
  <si>
    <t>Time</t>
  </si>
  <si>
    <t>Grade</t>
  </si>
  <si>
    <t>Scores</t>
  </si>
  <si>
    <t>Problem</t>
  </si>
  <si>
    <t>Difference between types</t>
  </si>
  <si>
    <t>Values represent sequential scores/grades minus simultaneous scores/grades.</t>
  </si>
  <si>
    <t>Green means sequential is better than simultaneous.</t>
  </si>
  <si>
    <t>Quality Score</t>
  </si>
  <si>
    <t>Time Score</t>
  </si>
  <si>
    <t>Overall Grade</t>
  </si>
  <si>
    <t>Level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</si>
  <si>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</si>
  <si>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</si>
  <si>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</si>
  <si>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</si>
  <si>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</si>
  <si>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</si>
  <si>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</si>
  <si>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</si>
  <si>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</si>
  <si>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</si>
  <si>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</si>
  <si>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</si>
  <si>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</si>
  <si>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</si>
  <si>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</si>
  <si>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</si>
  <si>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</si>
  <si>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</si>
  <si>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</si>
  <si>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</si>
  <si>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</si>
  <si>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</si>
  <si>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</si>
  <si>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</si>
  <si>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</si>
  <si>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</si>
  <si>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</si>
  <si>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</si>
  <si>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</si>
  <si>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</si>
  <si>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</si>
  <si>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</si>
  <si>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</si>
  <si>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</si>
  <si>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</si>
  <si>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</si>
  <si>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</si>
  <si>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</si>
  <si>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</si>
  <si>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</si>
  <si>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</si>
  <si>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</si>
  <si>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</si>
  <si>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</si>
  <si>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</si>
  <si>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</si>
  <si>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</si>
  <si>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</si>
  <si>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</si>
  <si>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</si>
  <si>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</si>
  <si>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</si>
  <si>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</si>
  <si>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</si>
  <si>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</si>
  <si>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</si>
  <si>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</si>
  <si>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</si>
  <si>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</si>
  <si>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</si>
  <si>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</si>
  <si>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</si>
  <si>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</si>
  <si>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</si>
  <si>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</si>
  <si>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</si>
  <si>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</si>
  <si>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</si>
  <si>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</si>
  <si>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</si>
  <si>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</si>
  <si>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</si>
  <si>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</si>
  <si>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</si>
  <si>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</si>
  <si>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</si>
  <si>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</si>
  <si>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</si>
  <si>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</si>
  <si>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</si>
  <si>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</si>
  <si>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</si>
  <si>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</si>
  <si>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</si>
  <si>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</si>
  <si>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</si>
  <si>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</si>
  <si>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</si>
  <si>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</si>
  <si>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</si>
  <si>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</si>
  <si>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</si>
  <si>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</si>
  <si>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</si>
  <si>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</si>
  <si>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</si>
  <si>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</si>
  <si>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</si>
  <si>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</si>
  <si>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</si>
  <si>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</si>
  <si>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</si>
  <si>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</si>
  <si>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</si>
  <si>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</si>
  <si>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</si>
  <si>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</si>
  <si>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</si>
  <si>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</si>
  <si>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</si>
  <si>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</si>
  <si>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</si>
  <si>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</si>
  <si>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</si>
  <si>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</si>
  <si>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</si>
  <si>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</si>
  <si>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</si>
  <si>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</si>
  <si>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</si>
  <si>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</si>
  <si>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</si>
  <si>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</si>
  <si>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</si>
  <si>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</si>
  <si>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</si>
  <si>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</si>
  <si>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</si>
  <si>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</si>
  <si>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</si>
  <si>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</si>
  <si>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</si>
  <si>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Problem 1</t>
  </si>
  <si>
    <t>Problem 2</t>
  </si>
  <si>
    <t>Problem 3</t>
  </si>
  <si>
    <t>Average</t>
  </si>
  <si>
    <t>Absolute</t>
  </si>
  <si>
    <t>Differences</t>
  </si>
  <si>
    <t>Sheet Name:</t>
  </si>
  <si>
    <t>Offsets:</t>
  </si>
  <si>
    <t>Global:</t>
  </si>
  <si>
    <t>Level 3:</t>
  </si>
  <si>
    <t>Level 2:</t>
  </si>
  <si>
    <t>Level 1:</t>
  </si>
  <si>
    <t>Is Best</t>
  </si>
  <si>
    <t>'[ASH_Excel_PS1_hcr_offline_standard_seqa.xlsx]Cat Level-Wise Aggregates'</t>
  </si>
  <si>
    <t>'[ASH_Excel_PS2_hcr_offline_standard_seqa.xlsx]Cat Level-Wise Aggregates'</t>
  </si>
  <si>
    <t>'[ASH_Excel_PS3_hcr_offline_standard_seqa.xlsx]Cat Level-Wise Aggregates'</t>
  </si>
  <si>
    <t>'[ASH_Excel_PS1_hcr_offline_yield_seqa.xlsx]Cat Level-Wise Aggregates'</t>
  </si>
  <si>
    <t>'[ASH_Excel_PS2_hcr_offline_yield_seqa.xlsx]Cat Level-Wise Aggregates'</t>
  </si>
  <si>
    <t>'[ASH_Excel_PS3_hcr_offline_yield_seqa.xlsx]Cat Level-Wise Aggregates'</t>
  </si>
  <si>
    <t>'PS1 Min Bound Seqa'</t>
  </si>
  <si>
    <t>'PS2 Min Bound Seqa'</t>
  </si>
  <si>
    <t>'PS3 Min Bound Seqa'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</si>
</sst>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1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150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D8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and Quality Scores for all Planning Modes and Achievement Types as Mean over all Problems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Mode- and Type-Wise'!$AC$2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 Mode- and Type-Wise'!$AA$3:$AB$8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Mode- and Type-Wise'!$AC$3:$AC$8</c:f>
              <c:numCache>
                <c:formatCode>General</c:formatCode>
                <c:ptCount val="6"/>
                <c:pt idx="0">
                  <c:v>0.98122065727699537</c:v>
                </c:pt>
                <c:pt idx="1">
                  <c:v>0.98122065727699537</c:v>
                </c:pt>
                <c:pt idx="2">
                  <c:v>0.96909944515578317</c:v>
                </c:pt>
                <c:pt idx="3">
                  <c:v>0.9726027397260274</c:v>
                </c:pt>
                <c:pt idx="4">
                  <c:v>0.9604815276048152</c:v>
                </c:pt>
                <c:pt idx="5">
                  <c:v>0.96909944515578317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9-4EEB-A8CD-B0FC071D36A8}"/>
            </c:ext>
          </c:extLst>
        </c:ser>
        <c:ser>
          <c:idx val="1"/>
          <c:order val="1"/>
          <c:tx>
            <c:strRef>
              <c:f>'Global Mode- and Type-Wise'!$AD$2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 Mode- and Type-Wise'!$AA$3:$AB$8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Mode- and Type-Wise'!$AD$3:$AD$8</c:f>
              <c:numCache>
                <c:formatCode>General</c:formatCode>
                <c:ptCount val="6"/>
                <c:pt idx="0">
                  <c:v>0.63661913825746208</c:v>
                </c:pt>
                <c:pt idx="1">
                  <c:v>0.63183762490527695</c:v>
                </c:pt>
                <c:pt idx="2">
                  <c:v>0.5948046920936757</c:v>
                </c:pt>
                <c:pt idx="3">
                  <c:v>0.58922115857881618</c:v>
                </c:pt>
                <c:pt idx="4">
                  <c:v>0.60482840648735359</c:v>
                </c:pt>
                <c:pt idx="5">
                  <c:v>0.60625950201350642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9-4EEB-A8CD-B0FC071D36A8}"/>
            </c:ext>
          </c:extLst>
        </c:ser>
        <c:ser>
          <c:idx val="2"/>
          <c:order val="2"/>
          <c:tx>
            <c:strRef>
              <c:f>'Global Mode- and Type-Wise'!$AE$2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 Mode- and Type-Wise'!$AA$3:$AB$8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Mode- and Type-Wise'!$AE$3:$AE$8</c:f>
              <c:numCache>
                <c:formatCode>General</c:formatCode>
                <c:ptCount val="6"/>
                <c:pt idx="0">
                  <c:v>0.62772873952977981</c:v>
                </c:pt>
                <c:pt idx="1">
                  <c:v>0.61686416819583856</c:v>
                </c:pt>
                <c:pt idx="2">
                  <c:v>0.57819600621855172</c:v>
                </c:pt>
                <c:pt idx="3">
                  <c:v>0.57434985175207354</c:v>
                </c:pt>
                <c:pt idx="4">
                  <c:v>0.58452281007674545</c:v>
                </c:pt>
                <c:pt idx="5">
                  <c:v>0.58645198839604329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9-4EEB-A8CD-B0FC071D3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893960"/>
        <c:axId val="1053898552"/>
      </c:barChart>
      <c:catAx>
        <c:axId val="105389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Planning</a:t>
                </a:r>
                <a:r>
                  <a:rPr lang="en-GB" baseline="0"/>
                  <a:t> Mode and Achievement Type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5856726864365829"/>
              <c:y val="0.86497894008113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8552"/>
        <c:crosses val="autoZero"/>
        <c:auto val="1"/>
        <c:lblAlgn val="ctr"/>
        <c:lblOffset val="100"/>
        <c:noMultiLvlLbl val="0"/>
      </c:catAx>
      <c:valAx>
        <c:axId val="1053898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Score/Grade</a:t>
                </a:r>
              </a:p>
            </c:rich>
          </c:tx>
          <c:layout>
            <c:manualLayout>
              <c:xMode val="edge"/>
              <c:yMode val="edge"/>
              <c:x val="1.5478164731896076E-2"/>
              <c:y val="0.3978361661242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Scores</a:t>
            </a:r>
            <a:r>
              <a:rPr lang="en-US" baseline="0"/>
              <a:t> for all Problems and Planning Modes</a:t>
            </a:r>
            <a:r>
              <a:rPr lang="en-US"/>
              <a:t> using Sequential</a:t>
            </a:r>
            <a:r>
              <a:rPr lang="en-US" baseline="0"/>
              <a:t> Achievement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All Problems Seqa'!$AI$3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All Problems Seqa'!$AF$4:$AG$15</c:f>
              <c:multiLvlStrCache>
                <c:ptCount val="12"/>
                <c:lvl>
                  <c:pt idx="0">
                    <c:v>Min Bound</c:v>
                  </c:pt>
                  <c:pt idx="1">
                    <c:v>Standard</c:v>
                  </c:pt>
                  <c:pt idx="2">
                    <c:v>Yield</c:v>
                  </c:pt>
                  <c:pt idx="3">
                    <c:v>Min Bound</c:v>
                  </c:pt>
                  <c:pt idx="4">
                    <c:v>Standard</c:v>
                  </c:pt>
                  <c:pt idx="5">
                    <c:v>Yield</c:v>
                  </c:pt>
                  <c:pt idx="6">
                    <c:v>Min Bound</c:v>
                  </c:pt>
                  <c:pt idx="7">
                    <c:v>Standard</c:v>
                  </c:pt>
                  <c:pt idx="8">
                    <c:v>Yield</c:v>
                  </c:pt>
                  <c:pt idx="9">
                    <c:v>Min Bound</c:v>
                  </c:pt>
                  <c:pt idx="10">
                    <c:v>Standard</c:v>
                  </c:pt>
                  <c:pt idx="11">
                    <c:v>Yield</c:v>
                  </c:pt>
                </c:lvl>
                <c:lvl>
                  <c:pt idx="0">
                    <c:v>Problem 1</c:v>
                  </c:pt>
                  <c:pt idx="3">
                    <c:v>Problem 2</c:v>
                  </c:pt>
                  <c:pt idx="6">
                    <c:v>Problem 3</c:v>
                  </c:pt>
                  <c:pt idx="9">
                    <c:v>Average</c:v>
                  </c:pt>
                </c:lvl>
              </c:multiLvlStrCache>
            </c:multiLvlStrRef>
          </c:cat>
          <c:val>
            <c:numRef>
              <c:f>'Globals All Problems Seqa'!$AI$4:$AI$15</c:f>
              <c:numCache>
                <c:formatCode>General</c:formatCode>
                <c:ptCount val="12"/>
                <c:pt idx="0">
                  <c:v>0.76030933770053055</c:v>
                </c:pt>
                <c:pt idx="1">
                  <c:v>0.73603957144774745</c:v>
                </c:pt>
                <c:pt idx="2">
                  <c:v>0.72022628552884549</c:v>
                </c:pt>
                <c:pt idx="3">
                  <c:v>0.66022119093009191</c:v>
                </c:pt>
                <c:pt idx="4">
                  <c:v>0.60403294873396274</c:v>
                </c:pt>
                <c:pt idx="5">
                  <c:v>0.62581906592891445</c:v>
                </c:pt>
                <c:pt idx="6">
                  <c:v>0.48932688614176401</c:v>
                </c:pt>
                <c:pt idx="7">
                  <c:v>0.4443415560993168</c:v>
                </c:pt>
                <c:pt idx="8">
                  <c:v>0.46843986800430099</c:v>
                </c:pt>
                <c:pt idx="9">
                  <c:v>0.63661913825746208</c:v>
                </c:pt>
                <c:pt idx="10">
                  <c:v>0.5948046920936757</c:v>
                </c:pt>
                <c:pt idx="11">
                  <c:v>0.60482840648735359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2-4CBC-A423-124AEE943967}"/>
            </c:ext>
          </c:extLst>
        </c:ser>
        <c:ser>
          <c:idx val="1"/>
          <c:order val="1"/>
          <c:tx>
            <c:v>Time Score Difference With Best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'Globals All Problems Seqa'!$AM$4:$AM$15</c:f>
              <c:numCache>
                <c:formatCode>General</c:formatCode>
                <c:ptCount val="12"/>
                <c:pt idx="0">
                  <c:v>4.0083052171685063E-2</c:v>
                </c:pt>
                <c:pt idx="1">
                  <c:v>1.5813285918901965E-2</c:v>
                </c:pt>
                <c:pt idx="2">
                  <c:v>0</c:v>
                </c:pt>
                <c:pt idx="3">
                  <c:v>5.6188242196129168E-2</c:v>
                </c:pt>
                <c:pt idx="4">
                  <c:v>0</c:v>
                </c:pt>
                <c:pt idx="5">
                  <c:v>2.1786117194951715E-2</c:v>
                </c:pt>
                <c:pt idx="6">
                  <c:v>4.4985330042447202E-2</c:v>
                </c:pt>
                <c:pt idx="7">
                  <c:v>0</c:v>
                </c:pt>
                <c:pt idx="8">
                  <c:v>2.4098311904984182E-2</c:v>
                </c:pt>
                <c:pt idx="9">
                  <c:v>4.7085541470087144E-2</c:v>
                </c:pt>
                <c:pt idx="10">
                  <c:v>5.2710953063006549E-3</c:v>
                </c:pt>
                <c:pt idx="11">
                  <c:v>1.5294809699978632E-2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D2-4CBC-A423-124AEE943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976616"/>
        <c:axId val="849661440"/>
      </c:barChart>
      <c:catAx>
        <c:axId val="639976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Planning Mode and Problem</a:t>
                </a:r>
              </a:p>
            </c:rich>
          </c:tx>
          <c:layout>
            <c:manualLayout>
              <c:xMode val="edge"/>
              <c:yMode val="edge"/>
              <c:x val="0.38787457617619864"/>
              <c:y val="0.86474334946987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661440"/>
        <c:crosses val="autoZero"/>
        <c:auto val="1"/>
        <c:lblAlgn val="ctr"/>
        <c:lblOffset val="100"/>
        <c:noMultiLvlLbl val="0"/>
      </c:catAx>
      <c:valAx>
        <c:axId val="849661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Score</a:t>
                </a:r>
              </a:p>
            </c:rich>
          </c:tx>
          <c:layout>
            <c:manualLayout>
              <c:xMode val="edge"/>
              <c:yMode val="edge"/>
              <c:x val="1.2651555086979441E-2"/>
              <c:y val="0.41708734263557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7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96046579586809"/>
          <c:y val="0.92304417793023996"/>
          <c:w val="0.43614601555588467"/>
          <c:h val="5.6770792633258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263524</xdr:colOff>
      <xdr:row>30</xdr:row>
      <xdr:rowOff>34924</xdr:rowOff>
    </xdr:from>
    <xdr:to>
      <xdr:col>35</xdr:col>
      <xdr:colOff>520699</xdr:colOff>
      <xdr:row>50</xdr:row>
      <xdr:rowOff>184149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E42D7-4663-4593-A410-5D451B0F5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523874</xdr:colOff>
      <xdr:row>17</xdr:row>
      <xdr:rowOff>117474</xdr:rowOff>
    </xdr:from>
    <xdr:to>
      <xdr:col>38</xdr:col>
      <xdr:colOff>584199</xdr:colOff>
      <xdr:row>37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6B6BF-719C-499B-8191-FB09B0EC6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min_bound_seq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standard_seq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yield_seq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min_bound_sim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standard_sim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yield_sim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min_bound_seq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standard_seq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yield_seq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min_bound_sim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standard_sim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yield_sim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min_bound_seqa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standard_seq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yield_seq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min_bound_sima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standard_sim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yield_si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10.25095886000001</v>
          </cell>
          <cell r="D30">
            <v>10.25095886000001</v>
          </cell>
          <cell r="E30">
            <v>10.25095886000001</v>
          </cell>
          <cell r="F30">
            <v>0.2628450989743592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0.75646637163255481</v>
          </cell>
          <cell r="M30">
            <v>0.75646637163255481</v>
          </cell>
          <cell r="N30">
            <v>0.75646637163255481</v>
          </cell>
          <cell r="O30">
            <v>1</v>
          </cell>
          <cell r="P30">
            <v>1</v>
          </cell>
          <cell r="Q30">
            <v>1</v>
          </cell>
          <cell r="R30">
            <v>0.75646637163255481</v>
          </cell>
          <cell r="S30">
            <v>0.75646637163255481</v>
          </cell>
          <cell r="T30">
            <v>0.75646637163255481</v>
          </cell>
          <cell r="U30">
            <v>0.75646637163255481</v>
          </cell>
          <cell r="V30">
            <v>1</v>
          </cell>
          <cell r="W30">
            <v>1</v>
          </cell>
          <cell r="X30">
            <v>1</v>
          </cell>
          <cell r="Y30">
            <v>0.75646637163255481</v>
          </cell>
        </row>
        <row r="31">
          <cell r="C31">
            <v>0.78649258669514732</v>
          </cell>
          <cell r="D31">
            <v>0.78649258669514732</v>
          </cell>
          <cell r="E31">
            <v>0.78649258669514732</v>
          </cell>
          <cell r="F31">
            <v>2.016647658192685E-2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1.6334184549544509E-2</v>
          </cell>
          <cell r="M31">
            <v>1.6334184549544509E-2</v>
          </cell>
          <cell r="N31">
            <v>1.6334184549544509E-2</v>
          </cell>
          <cell r="O31">
            <v>0</v>
          </cell>
          <cell r="P31">
            <v>0</v>
          </cell>
          <cell r="Q31">
            <v>0</v>
          </cell>
          <cell r="R31">
            <v>1.6334184549544509E-2</v>
          </cell>
          <cell r="S31">
            <v>1.6334184549544509E-2</v>
          </cell>
          <cell r="T31">
            <v>1.6334184549544509E-2</v>
          </cell>
          <cell r="U31">
            <v>1.6334184549544509E-2</v>
          </cell>
          <cell r="V31">
            <v>0</v>
          </cell>
          <cell r="W31">
            <v>0</v>
          </cell>
          <cell r="X31">
            <v>0</v>
          </cell>
          <cell r="Y31">
            <v>1.6334184549544509E-2</v>
          </cell>
        </row>
        <row r="32">
          <cell r="C32">
            <v>9.1733082999999311</v>
          </cell>
          <cell r="D32">
            <v>9.1733082999999311</v>
          </cell>
          <cell r="E32">
            <v>9.1733082999999311</v>
          </cell>
          <cell r="F32">
            <v>0.2352130333333316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0.71847016601098157</v>
          </cell>
          <cell r="M32">
            <v>0.71847016601098157</v>
          </cell>
          <cell r="N32">
            <v>0.71847016601098157</v>
          </cell>
          <cell r="O32">
            <v>1</v>
          </cell>
          <cell r="P32">
            <v>1</v>
          </cell>
          <cell r="Q32">
            <v>1</v>
          </cell>
          <cell r="R32">
            <v>0.71847016601098157</v>
          </cell>
          <cell r="S32">
            <v>0.71847016601098157</v>
          </cell>
          <cell r="T32">
            <v>0.71847016601098157</v>
          </cell>
          <cell r="U32">
            <v>0.71847016601098157</v>
          </cell>
          <cell r="V32">
            <v>1</v>
          </cell>
          <cell r="W32">
            <v>1</v>
          </cell>
          <cell r="X32">
            <v>1</v>
          </cell>
          <cell r="Y32">
            <v>0.71847016601098157</v>
          </cell>
        </row>
        <row r="33">
          <cell r="C33">
            <v>9.62397100000004</v>
          </cell>
          <cell r="D33">
            <v>9.62397100000004</v>
          </cell>
          <cell r="E33">
            <v>9.62397100000004</v>
          </cell>
          <cell r="F33">
            <v>0.24676848717948821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0.74330944337306792</v>
          </cell>
          <cell r="M33">
            <v>0.74330944337306792</v>
          </cell>
          <cell r="N33">
            <v>0.74330944337306792</v>
          </cell>
          <cell r="O33">
            <v>1</v>
          </cell>
          <cell r="P33">
            <v>1</v>
          </cell>
          <cell r="Q33">
            <v>1</v>
          </cell>
          <cell r="R33">
            <v>0.74330944337306792</v>
          </cell>
          <cell r="S33">
            <v>0.74330944337306792</v>
          </cell>
          <cell r="T33">
            <v>0.74330944337306792</v>
          </cell>
          <cell r="U33">
            <v>0.74330944337306792</v>
          </cell>
          <cell r="V33">
            <v>1</v>
          </cell>
          <cell r="W33">
            <v>1</v>
          </cell>
          <cell r="X33">
            <v>1</v>
          </cell>
          <cell r="Y33">
            <v>0.74330944337306792</v>
          </cell>
        </row>
        <row r="34">
          <cell r="C34">
            <v>10.02918240000005</v>
          </cell>
          <cell r="D34">
            <v>10.02918240000005</v>
          </cell>
          <cell r="E34">
            <v>10.02918240000005</v>
          </cell>
          <cell r="F34">
            <v>0.25715852307692438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0.76030933770053055</v>
          </cell>
          <cell r="M34">
            <v>0.76030933770053055</v>
          </cell>
          <cell r="N34">
            <v>0.76030933770053055</v>
          </cell>
          <cell r="O34">
            <v>1</v>
          </cell>
          <cell r="P34">
            <v>1</v>
          </cell>
          <cell r="Q34">
            <v>1</v>
          </cell>
          <cell r="R34">
            <v>0.76030933770053055</v>
          </cell>
          <cell r="S34">
            <v>0.76030933770053055</v>
          </cell>
          <cell r="T34">
            <v>0.76030933770053055</v>
          </cell>
          <cell r="U34">
            <v>0.76030933770053055</v>
          </cell>
          <cell r="V34">
            <v>1</v>
          </cell>
          <cell r="W34">
            <v>1</v>
          </cell>
          <cell r="X34">
            <v>1</v>
          </cell>
          <cell r="Y34">
            <v>0.76030933770053055</v>
          </cell>
        </row>
        <row r="35">
          <cell r="C35">
            <v>10.84853550000008</v>
          </cell>
          <cell r="D35">
            <v>10.84853550000008</v>
          </cell>
          <cell r="E35">
            <v>10.84853550000008</v>
          </cell>
          <cell r="F35">
            <v>0.27816757692307897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0.76959131028118188</v>
          </cell>
          <cell r="M35">
            <v>0.76959131028118188</v>
          </cell>
          <cell r="N35">
            <v>0.76959131028118188</v>
          </cell>
          <cell r="O35">
            <v>1</v>
          </cell>
          <cell r="P35">
            <v>1</v>
          </cell>
          <cell r="Q35">
            <v>1</v>
          </cell>
          <cell r="R35">
            <v>0.76959131028118188</v>
          </cell>
          <cell r="S35">
            <v>0.76959131028118188</v>
          </cell>
          <cell r="T35">
            <v>0.76959131028118188</v>
          </cell>
          <cell r="U35">
            <v>0.76959131028118188</v>
          </cell>
          <cell r="V35">
            <v>1</v>
          </cell>
          <cell r="W35">
            <v>1</v>
          </cell>
          <cell r="X35">
            <v>1</v>
          </cell>
          <cell r="Y35">
            <v>0.76959131028118188</v>
          </cell>
        </row>
        <row r="36">
          <cell r="C36">
            <v>12.25004519999999</v>
          </cell>
          <cell r="D36">
            <v>12.25004519999999</v>
          </cell>
          <cell r="E36">
            <v>12.25004519999999</v>
          </cell>
          <cell r="F36">
            <v>0.31410372307692269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0.78073468210011332</v>
          </cell>
          <cell r="M36">
            <v>0.78073468210011332</v>
          </cell>
          <cell r="N36">
            <v>0.78073468210011332</v>
          </cell>
          <cell r="O36">
            <v>1</v>
          </cell>
          <cell r="P36">
            <v>1</v>
          </cell>
          <cell r="Q36">
            <v>1</v>
          </cell>
          <cell r="R36">
            <v>0.78073468210011332</v>
          </cell>
          <cell r="S36">
            <v>0.78073468210011332</v>
          </cell>
          <cell r="T36">
            <v>0.78073468210011332</v>
          </cell>
          <cell r="U36">
            <v>0.78073468210011332</v>
          </cell>
          <cell r="V36">
            <v>1</v>
          </cell>
          <cell r="W36">
            <v>1</v>
          </cell>
          <cell r="X36">
            <v>1</v>
          </cell>
          <cell r="Y36">
            <v>0.78073468210011332</v>
          </cell>
        </row>
      </sheetData>
      <sheetData sheetId="1" refreshError="1"/>
      <sheetData sheetId="2" refreshError="1"/>
      <sheetData sheetId="3" refreshError="1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TI_SCORE</v>
          </cell>
          <cell r="AC2" t="str">
            <v>LT_GRADE</v>
          </cell>
          <cell r="AD2" t="str">
            <v>CT_GRADE</v>
          </cell>
          <cell r="AE2" t="str">
            <v>AW_GRADE</v>
          </cell>
          <cell r="AF2" t="str">
            <v>AW_PA_GRADE</v>
          </cell>
          <cell r="AG2" t="str">
            <v>AME_GRADE</v>
          </cell>
          <cell r="AH2" t="str">
            <v>AME_PA_GRADE</v>
          </cell>
          <cell r="AI2" t="str">
            <v>GRADE</v>
          </cell>
          <cell r="AJ2" t="str">
            <v>HAS_TRAILING</v>
          </cell>
          <cell r="AK2" t="str">
            <v>TOT_CHOICES</v>
          </cell>
          <cell r="AL2" t="str">
            <v>PRE_CHOICES</v>
          </cell>
          <cell r="AM2" t="str">
            <v>FGOALS_ORDER</v>
          </cell>
          <cell r="AN2" t="str">
            <v>CP_EF_L</v>
          </cell>
          <cell r="AO2" t="str">
            <v>CP_EF_A</v>
          </cell>
          <cell r="AP2" t="str">
            <v>SP_ED_L</v>
          </cell>
          <cell r="AQ2" t="str">
            <v>SP_ED_A</v>
          </cell>
          <cell r="AR2" t="str">
            <v>SP_EB_L</v>
          </cell>
          <cell r="AS2" t="str">
            <v>SP_EB_A</v>
          </cell>
          <cell r="AT2" t="str">
            <v>SP_EBS_L</v>
          </cell>
          <cell r="AU2" t="str">
            <v>SP_EBS_A</v>
          </cell>
          <cell r="AV2" t="str">
            <v>SP_MIN_L</v>
          </cell>
          <cell r="AW2" t="str">
            <v>SP_MIN_A</v>
          </cell>
          <cell r="AX2" t="str">
            <v>SP_LOWER_L</v>
          </cell>
          <cell r="AY2" t="str">
            <v>SP_LOWER_A</v>
          </cell>
          <cell r="AZ2" t="str">
            <v>SP_MED_L</v>
          </cell>
          <cell r="BA2" t="str">
            <v>SP_MED_A</v>
          </cell>
          <cell r="BB2" t="str">
            <v>SP_UPPER_L</v>
          </cell>
          <cell r="BC2" t="str">
            <v>SP_UPPER_A</v>
          </cell>
          <cell r="BD2" t="str">
            <v>SP_MAX_L</v>
          </cell>
          <cell r="BE2" t="str">
            <v>SP_MAX_A</v>
          </cell>
          <cell r="BF2" t="str">
            <v>T_INTER_SP</v>
          </cell>
          <cell r="BG2" t="str">
            <v>P_INTER_SP</v>
          </cell>
          <cell r="BH2" t="str">
            <v>T_INTER_Q</v>
          </cell>
          <cell r="BI2" t="str">
            <v>P_INTER_Q</v>
          </cell>
          <cell r="BJ2" t="str">
            <v>M_CHILD_RMSE</v>
          </cell>
          <cell r="BK2" t="str">
            <v>M_CHILD_RMSE_SCORE</v>
          </cell>
          <cell r="BL2" t="str">
            <v>M_CHILD_MAE</v>
          </cell>
          <cell r="BM2" t="str">
            <v>M_CHILD_MAE_SCORE</v>
          </cell>
          <cell r="BN2" t="str">
            <v>M_CHILD_NRMSE</v>
          </cell>
          <cell r="BO2" t="str">
            <v>M_CHILD_NRMSE_SCORE</v>
          </cell>
          <cell r="BP2" t="str">
            <v>M_CHILD_NMAE</v>
          </cell>
          <cell r="BQ2" t="str">
            <v>M_CHILD_NMAE_SCORE</v>
          </cell>
          <cell r="BR2" t="str">
            <v>DIV_INDEX_RMSE</v>
          </cell>
          <cell r="BS2" t="str">
            <v>DIV_INDEX_RMSE_SCORE</v>
          </cell>
          <cell r="BT2" t="str">
            <v>DIV_INDEX_MAE</v>
          </cell>
          <cell r="BU2" t="str">
            <v>DIV_INDEX_MAE_SCORE</v>
          </cell>
          <cell r="BV2" t="str">
            <v>DIV_INDEX_NRMSE</v>
          </cell>
          <cell r="BW2" t="str">
            <v>DIV_INDEX_NRMSE_SCORE</v>
          </cell>
          <cell r="BX2" t="str">
            <v>DIV_INDEX_NMAE</v>
          </cell>
          <cell r="BY2" t="str">
            <v>DIV_INDEX_NMAE_SCORE</v>
          </cell>
          <cell r="BZ2" t="str">
            <v>DIV_STEP_RMSE</v>
          </cell>
          <cell r="CA2" t="str">
            <v>DIV_STEP_RMSE_SCORE</v>
          </cell>
          <cell r="CB2" t="str">
            <v>DIV_STEP_MAE</v>
          </cell>
          <cell r="CC2" t="str">
            <v>DIV_STEP_MAE_SCORE</v>
          </cell>
          <cell r="CD2" t="str">
            <v>DIV_STEP_NRMSE</v>
          </cell>
          <cell r="CE2" t="str">
            <v>DIV_STEP_NRMSE_SCORE</v>
          </cell>
          <cell r="CF2" t="str">
            <v>DIV_STEP_NMAE</v>
          </cell>
          <cell r="CG2" t="str">
            <v>DIV_STEP_NMAE_SCORE</v>
          </cell>
          <cell r="CH2" t="str">
            <v>DIVS_T</v>
          </cell>
          <cell r="CI2" t="str">
            <v>DS_T</v>
          </cell>
          <cell r="CJ2" t="str">
            <v>DS_TD_MEAN</v>
          </cell>
          <cell r="CK2" t="str">
            <v>DS_TD_STD</v>
          </cell>
          <cell r="CL2" t="str">
            <v>DS_TD_CD</v>
          </cell>
          <cell r="CM2" t="str">
            <v>DS_TD_MIN</v>
          </cell>
          <cell r="CN2" t="str">
            <v>DS_TD_LOWER</v>
          </cell>
          <cell r="CO2" t="str">
            <v>DS_TD_MED</v>
          </cell>
          <cell r="CP2" t="str">
            <v>DS_TD_UPPER</v>
          </cell>
          <cell r="CQ2" t="str">
            <v>DS_TD_MAX</v>
          </cell>
          <cell r="CR2" t="str">
            <v>DS_TS_MEAN</v>
          </cell>
          <cell r="CS2" t="str">
            <v>DS_TS_STD</v>
          </cell>
          <cell r="CT2" t="str">
            <v>DS_TS_CD</v>
          </cell>
          <cell r="CU2" t="str">
            <v>DS_TS_MIN</v>
          </cell>
          <cell r="CV2" t="str">
            <v>DS_TS_LOWER</v>
          </cell>
          <cell r="CW2" t="str">
            <v>DS_TS_MED</v>
          </cell>
          <cell r="CX2" t="str">
            <v>DS_TS_UPPER</v>
          </cell>
          <cell r="CY2" t="str">
            <v>DS_TS_MAX</v>
          </cell>
          <cell r="CZ2" t="str">
            <v>PR_T</v>
          </cell>
          <cell r="DA2" t="str">
            <v>PR_TS_MEAN</v>
          </cell>
          <cell r="DB2" t="str">
            <v>PR_TS_STD</v>
          </cell>
          <cell r="DC2" t="str">
            <v>PR_TS_CD</v>
          </cell>
          <cell r="DD2" t="str">
            <v>PR_TS_MIN</v>
          </cell>
          <cell r="DE2" t="str">
            <v>PR_TS_LOWER</v>
          </cell>
          <cell r="DF2" t="str">
            <v>PR_TS_MED</v>
          </cell>
          <cell r="DG2" t="str">
            <v>PR_TS_UPPER</v>
          </cell>
          <cell r="DH2" t="str">
            <v>PR_TS_MAX</v>
          </cell>
          <cell r="DI2" t="str">
            <v>PP_LE_MEAN</v>
          </cell>
          <cell r="DJ2" t="str">
            <v>PP_AC_MEAN</v>
          </cell>
          <cell r="DK2" t="str">
            <v>PP_LE_STD</v>
          </cell>
          <cell r="DL2" t="str">
            <v>PP_AC_STD</v>
          </cell>
          <cell r="DM2" t="str">
            <v>PP_LE_CD</v>
          </cell>
          <cell r="DN2" t="str">
            <v>PP_AC_CD</v>
          </cell>
          <cell r="DO2" t="str">
            <v>PP_LE_MIN</v>
          </cell>
          <cell r="DP2" t="str">
            <v>PP_AC_MIN</v>
          </cell>
          <cell r="DQ2" t="str">
            <v>PP_LE_LOWER</v>
          </cell>
          <cell r="DR2" t="str">
            <v>PP_AC_LOWER</v>
          </cell>
          <cell r="DS2" t="str">
            <v>PP_LE_MED</v>
          </cell>
          <cell r="DT2" t="str">
            <v>PP_AC_MED</v>
          </cell>
          <cell r="DU2" t="str">
            <v>PP_LE_UPPER</v>
          </cell>
          <cell r="DV2" t="str">
            <v>PP_AC_UPPER</v>
          </cell>
          <cell r="DW2" t="str">
            <v>PP_LE_MAX</v>
          </cell>
          <cell r="DX2" t="str">
            <v>PP_AC_MAX</v>
          </cell>
          <cell r="DY2" t="str">
            <v>PP_ED_L</v>
          </cell>
          <cell r="DZ2" t="str">
            <v>PP_ED_A</v>
          </cell>
          <cell r="EA2" t="str">
            <v>PP_EB_L</v>
          </cell>
          <cell r="EB2" t="str">
            <v>PP_EB_A</v>
          </cell>
          <cell r="EC2" t="str">
            <v>PP_EBS_L</v>
          </cell>
          <cell r="ED2" t="str">
            <v>PP_EBS_A</v>
          </cell>
          <cell r="EE2" t="str">
            <v>PP_EF_LE_MIN</v>
          </cell>
          <cell r="EF2" t="str">
            <v>PP_EF_AC_MIN</v>
          </cell>
          <cell r="EG2" t="str">
            <v>PP_EF_LE_LOWER</v>
          </cell>
          <cell r="EH2" t="str">
            <v>PP_EF_AC_LOWER</v>
          </cell>
          <cell r="EI2" t="str">
            <v>PP_EF_LE_MED</v>
          </cell>
          <cell r="EJ2" t="str">
            <v>PP_EF_AC_MED</v>
          </cell>
          <cell r="EK2" t="str">
            <v>PP_EF_LE_UPPER</v>
          </cell>
          <cell r="EL2" t="str">
            <v>PP_EF_AC_UPPER</v>
          </cell>
          <cell r="EM2" t="str">
            <v>PP_EF_LE_MAX</v>
          </cell>
          <cell r="EN2" t="str">
            <v>PP_EF_AC_MAX</v>
          </cell>
        </row>
        <row r="3">
          <cell r="A3">
            <v>0</v>
          </cell>
          <cell r="B3">
            <v>3</v>
          </cell>
          <cell r="C3">
            <v>0.99898322000001205</v>
          </cell>
          <cell r="D3">
            <v>0.3721774119999961</v>
          </cell>
          <cell r="E3">
            <v>0</v>
          </cell>
          <cell r="F3">
            <v>1.371160632000008</v>
          </cell>
          <cell r="G3">
            <v>1.371160632000008</v>
          </cell>
          <cell r="H3">
            <v>1.371160632000008</v>
          </cell>
          <cell r="I3">
            <v>1.371160632000008</v>
          </cell>
          <cell r="J3">
            <v>7.6175590666667112E-2</v>
          </cell>
          <cell r="K3">
            <v>0</v>
          </cell>
          <cell r="L3">
            <v>0</v>
          </cell>
          <cell r="M3">
            <v>387.22874999999999</v>
          </cell>
          <cell r="N3">
            <v>380.93624999999997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1</v>
          </cell>
          <cell r="AO3">
            <v>1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1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1</v>
          </cell>
          <cell r="BL3">
            <v>0</v>
          </cell>
          <cell r="BM3">
            <v>1</v>
          </cell>
          <cell r="BN3">
            <v>0</v>
          </cell>
          <cell r="BO3">
            <v>1</v>
          </cell>
          <cell r="BP3">
            <v>0</v>
          </cell>
          <cell r="BQ3">
            <v>1</v>
          </cell>
          <cell r="BR3">
            <v>0</v>
          </cell>
          <cell r="BS3">
            <v>1</v>
          </cell>
          <cell r="BT3">
            <v>0</v>
          </cell>
          <cell r="BU3">
            <v>1</v>
          </cell>
          <cell r="BV3">
            <v>0</v>
          </cell>
          <cell r="BW3">
            <v>1</v>
          </cell>
          <cell r="BX3">
            <v>0</v>
          </cell>
          <cell r="BY3">
            <v>1</v>
          </cell>
          <cell r="BZ3">
            <v>0</v>
          </cell>
          <cell r="CA3">
            <v>1</v>
          </cell>
          <cell r="CB3">
            <v>0</v>
          </cell>
          <cell r="CC3">
            <v>1</v>
          </cell>
          <cell r="CD3">
            <v>0</v>
          </cell>
          <cell r="CE3">
            <v>1</v>
          </cell>
          <cell r="CF3">
            <v>0</v>
          </cell>
          <cell r="CG3">
            <v>1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1</v>
          </cell>
          <cell r="DA3">
            <v>1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1</v>
          </cell>
          <cell r="DJ3">
            <v>1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</row>
        <row r="4">
          <cell r="A4">
            <v>1</v>
          </cell>
          <cell r="B4">
            <v>2</v>
          </cell>
          <cell r="C4">
            <v>1.4854806680000019</v>
          </cell>
          <cell r="D4">
            <v>0.51264481199999123</v>
          </cell>
          <cell r="E4">
            <v>0</v>
          </cell>
          <cell r="F4">
            <v>1.9981254799999939</v>
          </cell>
          <cell r="G4">
            <v>3.3692861120000019</v>
          </cell>
          <cell r="H4">
            <v>3.3692861120000019</v>
          </cell>
          <cell r="I4">
            <v>3.3692861120000019</v>
          </cell>
          <cell r="J4">
            <v>0.12958792738461539</v>
          </cell>
          <cell r="K4">
            <v>0</v>
          </cell>
          <cell r="L4">
            <v>0</v>
          </cell>
          <cell r="M4">
            <v>416.17046875</v>
          </cell>
          <cell r="N4">
            <v>410.73859375000001</v>
          </cell>
          <cell r="O4">
            <v>26</v>
          </cell>
          <cell r="P4">
            <v>26</v>
          </cell>
          <cell r="Q4">
            <v>1</v>
          </cell>
          <cell r="R4">
            <v>26</v>
          </cell>
          <cell r="S4">
            <v>18</v>
          </cell>
          <cell r="T4">
            <v>18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1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1.444444444444444</v>
          </cell>
          <cell r="AO4">
            <v>1.444444444444444</v>
          </cell>
          <cell r="AP4">
            <v>0.83784732802487238</v>
          </cell>
          <cell r="AQ4">
            <v>0.83784732802487238</v>
          </cell>
          <cell r="AR4">
            <v>0.58004815017106548</v>
          </cell>
          <cell r="AS4">
            <v>0.58004815017106548</v>
          </cell>
          <cell r="AT4">
            <v>0.79000427476250079</v>
          </cell>
          <cell r="AU4">
            <v>0.79000427476250079</v>
          </cell>
          <cell r="AV4">
            <v>1</v>
          </cell>
          <cell r="AW4">
            <v>1</v>
          </cell>
          <cell r="AX4">
            <v>1</v>
          </cell>
          <cell r="AY4">
            <v>1</v>
          </cell>
          <cell r="AZ4">
            <v>1</v>
          </cell>
          <cell r="BA4">
            <v>1</v>
          </cell>
          <cell r="BB4">
            <v>1.64</v>
          </cell>
          <cell r="BC4">
            <v>1.64</v>
          </cell>
          <cell r="BD4">
            <v>3.72</v>
          </cell>
          <cell r="BE4">
            <v>3.72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3.1583509297632379</v>
          </cell>
          <cell r="BK4">
            <v>4.3126379815506828E-2</v>
          </cell>
          <cell r="BL4">
            <v>2.6933333333333329</v>
          </cell>
          <cell r="BM4">
            <v>6.8306337411141033E-2</v>
          </cell>
          <cell r="BN4">
            <v>2.1865506436822408</v>
          </cell>
          <cell r="BO4">
            <v>0.1130920835559103</v>
          </cell>
          <cell r="BP4">
            <v>1.864615384615385</v>
          </cell>
          <cell r="BQ4">
            <v>0.15566746583800681</v>
          </cell>
          <cell r="BR4">
            <v>0</v>
          </cell>
          <cell r="BS4">
            <v>1</v>
          </cell>
          <cell r="BT4">
            <v>0</v>
          </cell>
          <cell r="BU4">
            <v>1</v>
          </cell>
          <cell r="BV4">
            <v>0</v>
          </cell>
          <cell r="BW4">
            <v>1</v>
          </cell>
          <cell r="BX4">
            <v>0</v>
          </cell>
          <cell r="BY4">
            <v>1</v>
          </cell>
          <cell r="BZ4">
            <v>0</v>
          </cell>
          <cell r="CA4">
            <v>1</v>
          </cell>
          <cell r="CB4">
            <v>0</v>
          </cell>
          <cell r="CC4">
            <v>1</v>
          </cell>
          <cell r="CD4">
            <v>0</v>
          </cell>
          <cell r="CE4">
            <v>1</v>
          </cell>
          <cell r="CF4">
            <v>0</v>
          </cell>
          <cell r="CG4">
            <v>1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1</v>
          </cell>
          <cell r="DA4">
            <v>18</v>
          </cell>
          <cell r="DB4">
            <v>0</v>
          </cell>
          <cell r="DC4">
            <v>0</v>
          </cell>
          <cell r="DD4">
            <v>18</v>
          </cell>
          <cell r="DE4">
            <v>18</v>
          </cell>
          <cell r="DF4">
            <v>18</v>
          </cell>
          <cell r="DG4">
            <v>18</v>
          </cell>
          <cell r="DH4">
            <v>18</v>
          </cell>
          <cell r="DI4">
            <v>26</v>
          </cell>
          <cell r="DJ4">
            <v>26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26</v>
          </cell>
          <cell r="DP4">
            <v>26</v>
          </cell>
          <cell r="DQ4">
            <v>26</v>
          </cell>
          <cell r="DR4">
            <v>26</v>
          </cell>
          <cell r="DS4">
            <v>26</v>
          </cell>
          <cell r="DT4">
            <v>26</v>
          </cell>
          <cell r="DU4">
            <v>26</v>
          </cell>
          <cell r="DV4">
            <v>26</v>
          </cell>
          <cell r="DW4">
            <v>26</v>
          </cell>
          <cell r="DX4">
            <v>26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1.444444444444444</v>
          </cell>
          <cell r="EF4">
            <v>1.444444444444444</v>
          </cell>
          <cell r="EG4">
            <v>1.444444444444444</v>
          </cell>
          <cell r="EH4">
            <v>1.444444444444444</v>
          </cell>
          <cell r="EI4">
            <v>1.444444444444444</v>
          </cell>
          <cell r="EJ4">
            <v>1.444444444444444</v>
          </cell>
          <cell r="EK4">
            <v>1.444444444444444</v>
          </cell>
          <cell r="EL4">
            <v>1.444444444444444</v>
          </cell>
          <cell r="EM4">
            <v>1.444444444444444</v>
          </cell>
          <cell r="EN4">
            <v>1.444444444444444</v>
          </cell>
        </row>
        <row r="5">
          <cell r="A5">
            <v>2</v>
          </cell>
          <cell r="B5">
            <v>1</v>
          </cell>
          <cell r="C5">
            <v>3.74969670400001</v>
          </cell>
          <cell r="D5">
            <v>3.131976044</v>
          </cell>
          <cell r="E5">
            <v>0</v>
          </cell>
          <cell r="F5">
            <v>6.8816727480000104</v>
          </cell>
          <cell r="G5">
            <v>10.25095886000001</v>
          </cell>
          <cell r="H5">
            <v>10.25095886000001</v>
          </cell>
          <cell r="I5">
            <v>10.25095886000001</v>
          </cell>
          <cell r="J5">
            <v>0.26284509897435931</v>
          </cell>
          <cell r="K5">
            <v>0</v>
          </cell>
          <cell r="L5">
            <v>0</v>
          </cell>
          <cell r="M5">
            <v>481.90812499999998</v>
          </cell>
          <cell r="N5">
            <v>495.60374999999999</v>
          </cell>
          <cell r="O5">
            <v>39</v>
          </cell>
          <cell r="P5">
            <v>39</v>
          </cell>
          <cell r="Q5">
            <v>1</v>
          </cell>
          <cell r="R5">
            <v>0</v>
          </cell>
          <cell r="S5">
            <v>26</v>
          </cell>
          <cell r="T5">
            <v>26</v>
          </cell>
          <cell r="U5">
            <v>1</v>
          </cell>
          <cell r="V5">
            <v>0.75646637163255481</v>
          </cell>
          <cell r="W5">
            <v>0.75646637163255481</v>
          </cell>
          <cell r="X5">
            <v>0.75646637163255481</v>
          </cell>
          <cell r="Y5">
            <v>1</v>
          </cell>
          <cell r="Z5">
            <v>1</v>
          </cell>
          <cell r="AA5">
            <v>1</v>
          </cell>
          <cell r="AB5">
            <v>0.75646637163255481</v>
          </cell>
          <cell r="AC5">
            <v>0.75646637163255481</v>
          </cell>
          <cell r="AD5">
            <v>0.75646637163255481</v>
          </cell>
          <cell r="AE5">
            <v>0.75646637163255481</v>
          </cell>
          <cell r="AF5">
            <v>1</v>
          </cell>
          <cell r="AG5">
            <v>1</v>
          </cell>
          <cell r="AH5">
            <v>1</v>
          </cell>
          <cell r="AI5">
            <v>0.75646637163255481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1.5</v>
          </cell>
          <cell r="AO5">
            <v>1.5</v>
          </cell>
          <cell r="AP5">
            <v>0.80205818559076991</v>
          </cell>
          <cell r="AQ5">
            <v>0.80205818559076991</v>
          </cell>
          <cell r="AR5">
            <v>0.5347054570605132</v>
          </cell>
          <cell r="AS5">
            <v>0.5347054570605132</v>
          </cell>
          <cell r="AT5">
            <v>0.81973320751123846</v>
          </cell>
          <cell r="AU5">
            <v>0.81973320751123846</v>
          </cell>
          <cell r="AV5">
            <v>1</v>
          </cell>
          <cell r="AW5">
            <v>1</v>
          </cell>
          <cell r="AX5">
            <v>1</v>
          </cell>
          <cell r="AY5">
            <v>1</v>
          </cell>
          <cell r="AZ5">
            <v>1</v>
          </cell>
          <cell r="BA5">
            <v>1</v>
          </cell>
          <cell r="BB5">
            <v>1.99</v>
          </cell>
          <cell r="BC5">
            <v>1.99</v>
          </cell>
          <cell r="BD5">
            <v>3.92</v>
          </cell>
          <cell r="BE5">
            <v>3.92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2.6130515420416081</v>
          </cell>
          <cell r="BK5">
            <v>7.7450849117410195E-2</v>
          </cell>
          <cell r="BL5">
            <v>2.2392307692307689</v>
          </cell>
          <cell r="BM5">
            <v>0.1113767273853743</v>
          </cell>
          <cell r="BN5">
            <v>1.742034361361072</v>
          </cell>
          <cell r="BO5">
            <v>0.17935760601008829</v>
          </cell>
          <cell r="BP5">
            <v>1.492820512820513</v>
          </cell>
          <cell r="BQ5">
            <v>0.22911662233390839</v>
          </cell>
          <cell r="BR5">
            <v>0</v>
          </cell>
          <cell r="BS5">
            <v>1</v>
          </cell>
          <cell r="BT5">
            <v>0</v>
          </cell>
          <cell r="BU5">
            <v>1</v>
          </cell>
          <cell r="BV5">
            <v>0</v>
          </cell>
          <cell r="BW5">
            <v>1</v>
          </cell>
          <cell r="BX5">
            <v>0</v>
          </cell>
          <cell r="BY5">
            <v>1</v>
          </cell>
          <cell r="BZ5">
            <v>0</v>
          </cell>
          <cell r="CA5">
            <v>1</v>
          </cell>
          <cell r="CB5">
            <v>0</v>
          </cell>
          <cell r="CC5">
            <v>1</v>
          </cell>
          <cell r="CD5">
            <v>0</v>
          </cell>
          <cell r="CE5">
            <v>1</v>
          </cell>
          <cell r="CF5">
            <v>0</v>
          </cell>
          <cell r="CG5">
            <v>1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1</v>
          </cell>
          <cell r="DA5">
            <v>26</v>
          </cell>
          <cell r="DB5">
            <v>0</v>
          </cell>
          <cell r="DC5">
            <v>0</v>
          </cell>
          <cell r="DD5">
            <v>26</v>
          </cell>
          <cell r="DE5">
            <v>26</v>
          </cell>
          <cell r="DF5">
            <v>26</v>
          </cell>
          <cell r="DG5">
            <v>26</v>
          </cell>
          <cell r="DH5">
            <v>26</v>
          </cell>
          <cell r="DI5">
            <v>39</v>
          </cell>
          <cell r="DJ5">
            <v>39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39</v>
          </cell>
          <cell r="DP5">
            <v>39</v>
          </cell>
          <cell r="DQ5">
            <v>39</v>
          </cell>
          <cell r="DR5">
            <v>39</v>
          </cell>
          <cell r="DS5">
            <v>39</v>
          </cell>
          <cell r="DT5">
            <v>39</v>
          </cell>
          <cell r="DU5">
            <v>39</v>
          </cell>
          <cell r="DV5">
            <v>39</v>
          </cell>
          <cell r="DW5">
            <v>39</v>
          </cell>
          <cell r="DX5">
            <v>39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1.5</v>
          </cell>
          <cell r="EF5">
            <v>1.5</v>
          </cell>
          <cell r="EG5">
            <v>1.5</v>
          </cell>
          <cell r="EH5">
            <v>1.5</v>
          </cell>
          <cell r="EI5">
            <v>1.5</v>
          </cell>
          <cell r="EJ5">
            <v>1.5</v>
          </cell>
          <cell r="EK5">
            <v>1.5</v>
          </cell>
          <cell r="EL5">
            <v>1.5</v>
          </cell>
          <cell r="EM5">
            <v>1.5</v>
          </cell>
          <cell r="EN5">
            <v>1.5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TI_SCORE</v>
          </cell>
          <cell r="AC8" t="str">
            <v>LT_GRADE</v>
          </cell>
          <cell r="AD8" t="str">
            <v>CT_GRADE</v>
          </cell>
          <cell r="AE8" t="str">
            <v>AW_GRADE</v>
          </cell>
          <cell r="AF8" t="str">
            <v>AW_PA_GRADE</v>
          </cell>
          <cell r="AG8" t="str">
            <v>AME_GRADE</v>
          </cell>
          <cell r="AH8" t="str">
            <v>AME_PA_GRADE</v>
          </cell>
          <cell r="AI8" t="str">
            <v>GRADE</v>
          </cell>
          <cell r="AJ8" t="str">
            <v>HAS_TRAILING</v>
          </cell>
          <cell r="AK8" t="str">
            <v>TOT_CHOICES</v>
          </cell>
          <cell r="AL8" t="str">
            <v>PRE_CHOICES</v>
          </cell>
          <cell r="AM8" t="str">
            <v>FGOALS_ORDER</v>
          </cell>
          <cell r="AN8" t="str">
            <v>CP_EF_L</v>
          </cell>
          <cell r="AO8" t="str">
            <v>CP_EF_A</v>
          </cell>
          <cell r="AP8" t="str">
            <v>SP_ED_L</v>
          </cell>
          <cell r="AQ8" t="str">
            <v>SP_ED_A</v>
          </cell>
          <cell r="AR8" t="str">
            <v>SP_EB_L</v>
          </cell>
          <cell r="AS8" t="str">
            <v>SP_EB_A</v>
          </cell>
          <cell r="AT8" t="str">
            <v>SP_EBS_L</v>
          </cell>
          <cell r="AU8" t="str">
            <v>SP_EBS_A</v>
          </cell>
          <cell r="AV8" t="str">
            <v>SP_MIN_L</v>
          </cell>
          <cell r="AW8" t="str">
            <v>SP_MIN_A</v>
          </cell>
          <cell r="AX8" t="str">
            <v>SP_LOWER_L</v>
          </cell>
          <cell r="AY8" t="str">
            <v>SP_LOWER_A</v>
          </cell>
          <cell r="AZ8" t="str">
            <v>SP_MED_L</v>
          </cell>
          <cell r="BA8" t="str">
            <v>SP_MED_A</v>
          </cell>
          <cell r="BB8" t="str">
            <v>SP_UPPER_L</v>
          </cell>
          <cell r="BC8" t="str">
            <v>SP_UPPER_A</v>
          </cell>
          <cell r="BD8" t="str">
            <v>SP_MAX_L</v>
          </cell>
          <cell r="BE8" t="str">
            <v>SP_MAX_A</v>
          </cell>
          <cell r="BF8" t="str">
            <v>T_INTER_SP</v>
          </cell>
          <cell r="BG8" t="str">
            <v>P_INTER_SP</v>
          </cell>
          <cell r="BH8" t="str">
            <v>T_INTER_Q</v>
          </cell>
          <cell r="BI8" t="str">
            <v>P_INTER_Q</v>
          </cell>
          <cell r="BJ8" t="str">
            <v>M_CHILD_RMSE</v>
          </cell>
          <cell r="BK8" t="str">
            <v>M_CHILD_RMSE_SCORE</v>
          </cell>
          <cell r="BL8" t="str">
            <v>M_CHILD_MAE</v>
          </cell>
          <cell r="BM8" t="str">
            <v>M_CHILD_MAE_SCORE</v>
          </cell>
          <cell r="BN8" t="str">
            <v>M_CHILD_NRMSE</v>
          </cell>
          <cell r="BO8" t="str">
            <v>M_CHILD_NRMSE_SCORE</v>
          </cell>
          <cell r="BP8" t="str">
            <v>M_CHILD_NMAE</v>
          </cell>
          <cell r="BQ8" t="str">
            <v>M_CHILD_NMAE_SCORE</v>
          </cell>
          <cell r="BR8" t="str">
            <v>DIV_INDEX_RMSE</v>
          </cell>
          <cell r="BS8" t="str">
            <v>DIV_INDEX_RMSE_SCORE</v>
          </cell>
          <cell r="BT8" t="str">
            <v>DIV_INDEX_MAE</v>
          </cell>
          <cell r="BU8" t="str">
            <v>DIV_INDEX_MAE_SCORE</v>
          </cell>
          <cell r="BV8" t="str">
            <v>DIV_INDEX_NRMSE</v>
          </cell>
          <cell r="BW8" t="str">
            <v>DIV_INDEX_NRMSE_SCORE</v>
          </cell>
          <cell r="BX8" t="str">
            <v>DIV_INDEX_NMAE</v>
          </cell>
          <cell r="BY8" t="str">
            <v>DIV_INDEX_NMAE_SCORE</v>
          </cell>
          <cell r="BZ8" t="str">
            <v>DIV_STEP_RMSE</v>
          </cell>
          <cell r="CA8" t="str">
            <v>DIV_STEP_RMSE_SCORE</v>
          </cell>
          <cell r="CB8" t="str">
            <v>DIV_STEP_MAE</v>
          </cell>
          <cell r="CC8" t="str">
            <v>DIV_STEP_MAE_SCORE</v>
          </cell>
          <cell r="CD8" t="str">
            <v>DIV_STEP_NRMSE</v>
          </cell>
          <cell r="CE8" t="str">
            <v>DIV_STEP_NRMSE_SCORE</v>
          </cell>
          <cell r="CF8" t="str">
            <v>DIV_STEP_NMAE</v>
          </cell>
          <cell r="CG8" t="str">
            <v>DIV_STEP_NMAE_SCORE</v>
          </cell>
          <cell r="CH8" t="str">
            <v>DIVS_T</v>
          </cell>
          <cell r="CI8" t="str">
            <v>DS_T</v>
          </cell>
          <cell r="CJ8" t="str">
            <v>DS_TD_MEAN</v>
          </cell>
          <cell r="CK8" t="str">
            <v>DS_TD_STD</v>
          </cell>
          <cell r="CL8" t="str">
            <v>DS_TD_CD</v>
          </cell>
          <cell r="CM8" t="str">
            <v>DS_TD_MIN</v>
          </cell>
          <cell r="CN8" t="str">
            <v>DS_TD_LOWER</v>
          </cell>
          <cell r="CO8" t="str">
            <v>DS_TD_MED</v>
          </cell>
          <cell r="CP8" t="str">
            <v>DS_TD_UPPER</v>
          </cell>
          <cell r="CQ8" t="str">
            <v>DS_TD_MAX</v>
          </cell>
          <cell r="CR8" t="str">
            <v>DS_TS_MEAN</v>
          </cell>
          <cell r="CS8" t="str">
            <v>DS_TS_STD</v>
          </cell>
          <cell r="CT8" t="str">
            <v>DS_TS_CD</v>
          </cell>
          <cell r="CU8" t="str">
            <v>DS_TS_MIN</v>
          </cell>
          <cell r="CV8" t="str">
            <v>DS_TS_LOWER</v>
          </cell>
          <cell r="CW8" t="str">
            <v>DS_TS_MED</v>
          </cell>
          <cell r="CX8" t="str">
            <v>DS_TS_UPPER</v>
          </cell>
          <cell r="CY8" t="str">
            <v>DS_TS_MAX</v>
          </cell>
          <cell r="CZ8" t="str">
            <v>PR_T</v>
          </cell>
          <cell r="DA8" t="str">
            <v>PR_TS_MEAN</v>
          </cell>
          <cell r="DB8" t="str">
            <v>PR_TS_STD</v>
          </cell>
          <cell r="DC8" t="str">
            <v>PR_TS_CD</v>
          </cell>
          <cell r="DD8" t="str">
            <v>PR_TS_MIN</v>
          </cell>
          <cell r="DE8" t="str">
            <v>PR_TS_LOWER</v>
          </cell>
          <cell r="DF8" t="str">
            <v>PR_TS_MED</v>
          </cell>
          <cell r="DG8" t="str">
            <v>PR_TS_UPPER</v>
          </cell>
          <cell r="DH8" t="str">
            <v>PR_TS_MAX</v>
          </cell>
          <cell r="DI8" t="str">
            <v>PP_LE_MEAN</v>
          </cell>
          <cell r="DJ8" t="str">
            <v>PP_AC_MEAN</v>
          </cell>
          <cell r="DK8" t="str">
            <v>PP_LE_STD</v>
          </cell>
          <cell r="DL8" t="str">
            <v>PP_AC_STD</v>
          </cell>
          <cell r="DM8" t="str">
            <v>PP_LE_CD</v>
          </cell>
          <cell r="DN8" t="str">
            <v>PP_AC_CD</v>
          </cell>
          <cell r="DO8" t="str">
            <v>PP_LE_MIN</v>
          </cell>
          <cell r="DP8" t="str">
            <v>PP_AC_MIN</v>
          </cell>
          <cell r="DQ8" t="str">
            <v>PP_LE_LOWER</v>
          </cell>
          <cell r="DR8" t="str">
            <v>PP_AC_LOWER</v>
          </cell>
          <cell r="DS8" t="str">
            <v>PP_LE_MED</v>
          </cell>
          <cell r="DT8" t="str">
            <v>PP_AC_MED</v>
          </cell>
          <cell r="DU8" t="str">
            <v>PP_LE_UPPER</v>
          </cell>
          <cell r="DV8" t="str">
            <v>PP_AC_UPPER</v>
          </cell>
          <cell r="DW8" t="str">
            <v>PP_LE_MAX</v>
          </cell>
          <cell r="DX8" t="str">
            <v>PP_AC_MAX</v>
          </cell>
          <cell r="DY8" t="str">
            <v>PP_ED_L</v>
          </cell>
          <cell r="DZ8" t="str">
            <v>PP_ED_A</v>
          </cell>
          <cell r="EA8" t="str">
            <v>PP_EB_L</v>
          </cell>
          <cell r="EB8" t="str">
            <v>PP_EB_A</v>
          </cell>
          <cell r="EC8" t="str">
            <v>PP_EBS_L</v>
          </cell>
          <cell r="ED8" t="str">
            <v>PP_EBS_A</v>
          </cell>
          <cell r="EE8" t="str">
            <v>PP_EF_LE_MIN</v>
          </cell>
          <cell r="EF8" t="str">
            <v>PP_EF_AC_MIN</v>
          </cell>
          <cell r="EG8" t="str">
            <v>PP_EF_LE_LOWER</v>
          </cell>
          <cell r="EH8" t="str">
            <v>PP_EF_AC_LOWER</v>
          </cell>
          <cell r="EI8" t="str">
            <v>PP_EF_LE_MED</v>
          </cell>
          <cell r="EJ8" t="str">
            <v>PP_EF_AC_MED</v>
          </cell>
          <cell r="EK8" t="str">
            <v>PP_EF_LE_UPPER</v>
          </cell>
          <cell r="EL8" t="str">
            <v>PP_EF_AC_UPPER</v>
          </cell>
          <cell r="EM8" t="str">
            <v>PP_EF_LE_MAX</v>
          </cell>
          <cell r="EN8" t="str">
            <v>PP_EF_AC_MAX</v>
          </cell>
        </row>
        <row r="9">
          <cell r="A9">
            <v>0</v>
          </cell>
          <cell r="B9">
            <v>3</v>
          </cell>
          <cell r="C9">
            <v>6.6696670077940204E-3</v>
          </cell>
          <cell r="D9">
            <v>5.8556545572865222E-2</v>
          </cell>
          <cell r="E9">
            <v>0</v>
          </cell>
          <cell r="F9">
            <v>5.9920462779654578E-2</v>
          </cell>
          <cell r="G9">
            <v>5.9920462779654578E-2</v>
          </cell>
          <cell r="H9">
            <v>5.9920462779654578E-2</v>
          </cell>
          <cell r="I9">
            <v>5.9920462779654578E-2</v>
          </cell>
          <cell r="J9">
            <v>3.3289145988697E-3</v>
          </cell>
          <cell r="K9">
            <v>0</v>
          </cell>
          <cell r="L9">
            <v>0</v>
          </cell>
          <cell r="M9">
            <v>86.949030558421015</v>
          </cell>
          <cell r="N9">
            <v>88.007329265091258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</row>
        <row r="10">
          <cell r="A10">
            <v>1</v>
          </cell>
          <cell r="B10">
            <v>2</v>
          </cell>
          <cell r="C10">
            <v>1.3983172389899099E-2</v>
          </cell>
          <cell r="D10">
            <v>5.6788870092021562E-2</v>
          </cell>
          <cell r="E10">
            <v>0</v>
          </cell>
          <cell r="F10">
            <v>6.116972236427131E-2</v>
          </cell>
          <cell r="G10">
            <v>8.4309437761546535E-2</v>
          </cell>
          <cell r="H10">
            <v>8.4309437761546535E-2</v>
          </cell>
          <cell r="I10">
            <v>8.4309437761546535E-2</v>
          </cell>
          <cell r="J10">
            <v>3.2426706831364051E-3</v>
          </cell>
          <cell r="K10">
            <v>0</v>
          </cell>
          <cell r="L10">
            <v>0</v>
          </cell>
          <cell r="M10">
            <v>79.352592055753234</v>
          </cell>
          <cell r="N10">
            <v>78.177091397509727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0.10808209312768351</v>
          </cell>
          <cell r="AQ10">
            <v>0.10808209312768351</v>
          </cell>
          <cell r="AR10">
            <v>7.4826064473011614E-2</v>
          </cell>
          <cell r="AS10">
            <v>7.4826064473011614E-2</v>
          </cell>
          <cell r="AT10">
            <v>2.0065170897895002E-2</v>
          </cell>
          <cell r="AU10">
            <v>2.0065170897895002E-2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0.38242646351945891</v>
          </cell>
          <cell r="BC10">
            <v>0.38242646351945891</v>
          </cell>
          <cell r="BD10">
            <v>0.73711147958319934</v>
          </cell>
          <cell r="BE10">
            <v>0.73711147958319934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0.1726189586625346</v>
          </cell>
          <cell r="BK10">
            <v>7.822974553572332E-3</v>
          </cell>
          <cell r="BL10">
            <v>0.14083817290245601</v>
          </cell>
          <cell r="BM10">
            <v>9.7760355139067598E-3</v>
          </cell>
          <cell r="BN10">
            <v>0.1195054329202163</v>
          </cell>
          <cell r="BO10">
            <v>1.397499707361635E-2</v>
          </cell>
          <cell r="BP10">
            <v>9.7503350470931074E-2</v>
          </cell>
          <cell r="BQ10">
            <v>1.5320961127709771E-2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</row>
        <row r="11">
          <cell r="A11">
            <v>2</v>
          </cell>
          <cell r="B11">
            <v>1</v>
          </cell>
          <cell r="C11">
            <v>1.71324769312685E-2</v>
          </cell>
          <cell r="D11">
            <v>0.79289287110313966</v>
          </cell>
          <cell r="E11">
            <v>0</v>
          </cell>
          <cell r="F11">
            <v>0.79827300188876527</v>
          </cell>
          <cell r="G11">
            <v>0.78649258669514732</v>
          </cell>
          <cell r="H11">
            <v>0.78649258669514732</v>
          </cell>
          <cell r="I11">
            <v>0.78649258669514732</v>
          </cell>
          <cell r="J11">
            <v>2.016647658192686E-2</v>
          </cell>
          <cell r="K11">
            <v>0</v>
          </cell>
          <cell r="L11">
            <v>0</v>
          </cell>
          <cell r="M11">
            <v>62.320876967381331</v>
          </cell>
          <cell r="N11">
            <v>63.119328180000551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1.6334184549544509E-2</v>
          </cell>
          <cell r="W11">
            <v>1.6334184549544509E-2</v>
          </cell>
          <cell r="X11">
            <v>1.6334184549544509E-2</v>
          </cell>
          <cell r="Y11">
            <v>0</v>
          </cell>
          <cell r="Z11">
            <v>0</v>
          </cell>
          <cell r="AA11">
            <v>0</v>
          </cell>
          <cell r="AB11">
            <v>1.6334184549544509E-2</v>
          </cell>
          <cell r="AC11">
            <v>1.6334184549544509E-2</v>
          </cell>
          <cell r="AD11">
            <v>1.6334184549544509E-2</v>
          </cell>
          <cell r="AE11">
            <v>1.6334184549544509E-2</v>
          </cell>
          <cell r="AF11">
            <v>0</v>
          </cell>
          <cell r="AG11">
            <v>0</v>
          </cell>
          <cell r="AH11">
            <v>0</v>
          </cell>
          <cell r="AI11">
            <v>1.6334184549544509E-2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0.1035950998622063</v>
          </cell>
          <cell r="AQ11">
            <v>0.1035950998622063</v>
          </cell>
          <cell r="AR11">
            <v>6.9063399908137507E-2</v>
          </cell>
          <cell r="AS11">
            <v>6.9063399908137507E-2</v>
          </cell>
          <cell r="AT11">
            <v>1.7786392662527239E-2</v>
          </cell>
          <cell r="AU11">
            <v>1.7786392662527239E-2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0.05</v>
          </cell>
          <cell r="BC11">
            <v>0.05</v>
          </cell>
          <cell r="BD11">
            <v>0.81240384046359593</v>
          </cell>
          <cell r="BE11">
            <v>0.81240384046359593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0.32281083487937012</v>
          </cell>
          <cell r="BK11">
            <v>2.9582933875938071E-2</v>
          </cell>
          <cell r="BL11">
            <v>0.29407361313254282</v>
          </cell>
          <cell r="BM11">
            <v>3.6973725656233733E-2</v>
          </cell>
          <cell r="BN11">
            <v>0.21520722325291339</v>
          </cell>
          <cell r="BO11">
            <v>4.2897073543026867E-2</v>
          </cell>
          <cell r="BP11">
            <v>0.1960490754216952</v>
          </cell>
          <cell r="BQ11">
            <v>4.8478455662899628E-2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TI_SCORE</v>
          </cell>
          <cell r="AC14" t="str">
            <v>LT_GRADE</v>
          </cell>
          <cell r="AD14" t="str">
            <v>CT_GRADE</v>
          </cell>
          <cell r="AE14" t="str">
            <v>AW_GRADE</v>
          </cell>
          <cell r="AF14" t="str">
            <v>AW_PA_GRADE</v>
          </cell>
          <cell r="AG14" t="str">
            <v>AME_GRADE</v>
          </cell>
          <cell r="AH14" t="str">
            <v>AME_PA_GRADE</v>
          </cell>
          <cell r="AI14" t="str">
            <v>GRADE</v>
          </cell>
          <cell r="AJ14" t="str">
            <v>HAS_TRAILING</v>
          </cell>
          <cell r="AK14" t="str">
            <v>TOT_CHOICES</v>
          </cell>
          <cell r="AL14" t="str">
            <v>PRE_CHOICES</v>
          </cell>
          <cell r="AM14" t="str">
            <v>FGOALS_ORDER</v>
          </cell>
          <cell r="AN14" t="str">
            <v>CP_EF_L</v>
          </cell>
          <cell r="AO14" t="str">
            <v>CP_EF_A</v>
          </cell>
          <cell r="AP14" t="str">
            <v>SP_ED_L</v>
          </cell>
          <cell r="AQ14" t="str">
            <v>SP_ED_A</v>
          </cell>
          <cell r="AR14" t="str">
            <v>SP_EB_L</v>
          </cell>
          <cell r="AS14" t="str">
            <v>SP_EB_A</v>
          </cell>
          <cell r="AT14" t="str">
            <v>SP_EBS_L</v>
          </cell>
          <cell r="AU14" t="str">
            <v>SP_EBS_A</v>
          </cell>
          <cell r="AV14" t="str">
            <v>SP_MIN_L</v>
          </cell>
          <cell r="AW14" t="str">
            <v>SP_MIN_A</v>
          </cell>
          <cell r="AX14" t="str">
            <v>SP_LOWER_L</v>
          </cell>
          <cell r="AY14" t="str">
            <v>SP_LOWER_A</v>
          </cell>
          <cell r="AZ14" t="str">
            <v>SP_MED_L</v>
          </cell>
          <cell r="BA14" t="str">
            <v>SP_MED_A</v>
          </cell>
          <cell r="BB14" t="str">
            <v>SP_UPPER_L</v>
          </cell>
          <cell r="BC14" t="str">
            <v>SP_UPPER_A</v>
          </cell>
          <cell r="BD14" t="str">
            <v>SP_MAX_L</v>
          </cell>
          <cell r="BE14" t="str">
            <v>SP_MAX_A</v>
          </cell>
          <cell r="BF14" t="str">
            <v>T_INTER_SP</v>
          </cell>
          <cell r="BG14" t="str">
            <v>P_INTER_SP</v>
          </cell>
          <cell r="BH14" t="str">
            <v>T_INTER_Q</v>
          </cell>
          <cell r="BI14" t="str">
            <v>P_INTER_Q</v>
          </cell>
          <cell r="BJ14" t="str">
            <v>M_CHILD_RMSE</v>
          </cell>
          <cell r="BK14" t="str">
            <v>M_CHILD_RMSE_SCORE</v>
          </cell>
          <cell r="BL14" t="str">
            <v>M_CHILD_MAE</v>
          </cell>
          <cell r="BM14" t="str">
            <v>M_CHILD_MAE_SCORE</v>
          </cell>
          <cell r="BN14" t="str">
            <v>M_CHILD_NRMSE</v>
          </cell>
          <cell r="BO14" t="str">
            <v>M_CHILD_NRMSE_SCORE</v>
          </cell>
          <cell r="BP14" t="str">
            <v>M_CHILD_NMAE</v>
          </cell>
          <cell r="BQ14" t="str">
            <v>M_CHILD_NMAE_SCORE</v>
          </cell>
          <cell r="BR14" t="str">
            <v>DIV_INDEX_RMSE</v>
          </cell>
          <cell r="BS14" t="str">
            <v>DIV_INDEX_RMSE_SCORE</v>
          </cell>
          <cell r="BT14" t="str">
            <v>DIV_INDEX_MAE</v>
          </cell>
          <cell r="BU14" t="str">
            <v>DIV_INDEX_MAE_SCORE</v>
          </cell>
          <cell r="BV14" t="str">
            <v>DIV_INDEX_NRMSE</v>
          </cell>
          <cell r="BW14" t="str">
            <v>DIV_INDEX_NRMSE_SCORE</v>
          </cell>
          <cell r="BX14" t="str">
            <v>DIV_INDEX_NMAE</v>
          </cell>
          <cell r="BY14" t="str">
            <v>DIV_INDEX_NMAE_SCORE</v>
          </cell>
          <cell r="BZ14" t="str">
            <v>DIV_STEP_RMSE</v>
          </cell>
          <cell r="CA14" t="str">
            <v>DIV_STEP_RMSE_SCORE</v>
          </cell>
          <cell r="CB14" t="str">
            <v>DIV_STEP_MAE</v>
          </cell>
          <cell r="CC14" t="str">
            <v>DIV_STEP_MAE_SCORE</v>
          </cell>
          <cell r="CD14" t="str">
            <v>DIV_STEP_NRMSE</v>
          </cell>
          <cell r="CE14" t="str">
            <v>DIV_STEP_NRMSE_SCORE</v>
          </cell>
          <cell r="CF14" t="str">
            <v>DIV_STEP_NMAE</v>
          </cell>
          <cell r="CG14" t="str">
            <v>DIV_STEP_NMAE_SCORE</v>
          </cell>
          <cell r="CH14" t="str">
            <v>DIVS_T</v>
          </cell>
          <cell r="CI14" t="str">
            <v>DS_T</v>
          </cell>
          <cell r="CJ14" t="str">
            <v>DS_TD_MEAN</v>
          </cell>
          <cell r="CK14" t="str">
            <v>DS_TD_STD</v>
          </cell>
          <cell r="CL14" t="str">
            <v>DS_TD_CD</v>
          </cell>
          <cell r="CM14" t="str">
            <v>DS_TD_MIN</v>
          </cell>
          <cell r="CN14" t="str">
            <v>DS_TD_LOWER</v>
          </cell>
          <cell r="CO14" t="str">
            <v>DS_TD_MED</v>
          </cell>
          <cell r="CP14" t="str">
            <v>DS_TD_UPPER</v>
          </cell>
          <cell r="CQ14" t="str">
            <v>DS_TD_MAX</v>
          </cell>
          <cell r="CR14" t="str">
            <v>DS_TS_MEAN</v>
          </cell>
          <cell r="CS14" t="str">
            <v>DS_TS_STD</v>
          </cell>
          <cell r="CT14" t="str">
            <v>DS_TS_CD</v>
          </cell>
          <cell r="CU14" t="str">
            <v>DS_TS_MIN</v>
          </cell>
          <cell r="CV14" t="str">
            <v>DS_TS_LOWER</v>
          </cell>
          <cell r="CW14" t="str">
            <v>DS_TS_MED</v>
          </cell>
          <cell r="CX14" t="str">
            <v>DS_TS_UPPER</v>
          </cell>
          <cell r="CY14" t="str">
            <v>DS_TS_MAX</v>
          </cell>
          <cell r="CZ14" t="str">
            <v>PR_T</v>
          </cell>
          <cell r="DA14" t="str">
            <v>PR_TS_MEAN</v>
          </cell>
          <cell r="DB14" t="str">
            <v>PR_TS_STD</v>
          </cell>
          <cell r="DC14" t="str">
            <v>PR_TS_CD</v>
          </cell>
          <cell r="DD14" t="str">
            <v>PR_TS_MIN</v>
          </cell>
          <cell r="DE14" t="str">
            <v>PR_TS_LOWER</v>
          </cell>
          <cell r="DF14" t="str">
            <v>PR_TS_MED</v>
          </cell>
          <cell r="DG14" t="str">
            <v>PR_TS_UPPER</v>
          </cell>
          <cell r="DH14" t="str">
            <v>PR_TS_MAX</v>
          </cell>
          <cell r="DI14" t="str">
            <v>PP_LE_MEAN</v>
          </cell>
          <cell r="DJ14" t="str">
            <v>PP_AC_MEAN</v>
          </cell>
          <cell r="DK14" t="str">
            <v>PP_LE_STD</v>
          </cell>
          <cell r="DL14" t="str">
            <v>PP_AC_STD</v>
          </cell>
          <cell r="DM14" t="str">
            <v>PP_LE_CD</v>
          </cell>
          <cell r="DN14" t="str">
            <v>PP_AC_CD</v>
          </cell>
          <cell r="DO14" t="str">
            <v>PP_LE_MIN</v>
          </cell>
          <cell r="DP14" t="str">
            <v>PP_AC_MIN</v>
          </cell>
          <cell r="DQ14" t="str">
            <v>PP_LE_LOWER</v>
          </cell>
          <cell r="DR14" t="str">
            <v>PP_AC_LOWER</v>
          </cell>
          <cell r="DS14" t="str">
            <v>PP_LE_MED</v>
          </cell>
          <cell r="DT14" t="str">
            <v>PP_AC_MED</v>
          </cell>
          <cell r="DU14" t="str">
            <v>PP_LE_UPPER</v>
          </cell>
          <cell r="DV14" t="str">
            <v>PP_AC_UPPER</v>
          </cell>
          <cell r="DW14" t="str">
            <v>PP_LE_MAX</v>
          </cell>
          <cell r="DX14" t="str">
            <v>PP_AC_MAX</v>
          </cell>
          <cell r="DY14" t="str">
            <v>PP_ED_L</v>
          </cell>
          <cell r="DZ14" t="str">
            <v>PP_ED_A</v>
          </cell>
          <cell r="EA14" t="str">
            <v>PP_EB_L</v>
          </cell>
          <cell r="EB14" t="str">
            <v>PP_EB_A</v>
          </cell>
          <cell r="EC14" t="str">
            <v>PP_EBS_L</v>
          </cell>
          <cell r="ED14" t="str">
            <v>PP_EBS_A</v>
          </cell>
          <cell r="EE14" t="str">
            <v>PP_EF_LE_MIN</v>
          </cell>
          <cell r="EF14" t="str">
            <v>PP_EF_AC_MIN</v>
          </cell>
          <cell r="EG14" t="str">
            <v>PP_EF_LE_LOWER</v>
          </cell>
          <cell r="EH14" t="str">
            <v>PP_EF_AC_LOWER</v>
          </cell>
          <cell r="EI14" t="str">
            <v>PP_EF_LE_MED</v>
          </cell>
          <cell r="EJ14" t="str">
            <v>PP_EF_AC_MED</v>
          </cell>
          <cell r="EK14" t="str">
            <v>PP_EF_LE_UPPER</v>
          </cell>
          <cell r="EL14" t="str">
            <v>PP_EF_AC_UPPER</v>
          </cell>
          <cell r="EM14" t="str">
            <v>PP_EF_LE_MAX</v>
          </cell>
          <cell r="EN14" t="str">
            <v>PP_EF_AC_MAX</v>
          </cell>
        </row>
        <row r="15">
          <cell r="A15">
            <v>4</v>
          </cell>
          <cell r="B15">
            <v>3</v>
          </cell>
          <cell r="C15">
            <v>0.99162219999996637</v>
          </cell>
          <cell r="D15">
            <v>0.31752409999998582</v>
          </cell>
          <cell r="E15">
            <v>0</v>
          </cell>
          <cell r="F15">
            <v>1.310842800000046</v>
          </cell>
          <cell r="G15">
            <v>1.310842800000046</v>
          </cell>
          <cell r="H15">
            <v>1.310842800000046</v>
          </cell>
          <cell r="I15">
            <v>1.310842800000046</v>
          </cell>
          <cell r="J15">
            <v>7.2824600000002543E-2</v>
          </cell>
          <cell r="K15">
            <v>0</v>
          </cell>
          <cell r="L15">
            <v>0</v>
          </cell>
          <cell r="M15">
            <v>213.86328125</v>
          </cell>
          <cell r="N15">
            <v>205.359375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1</v>
          </cell>
          <cell r="AO15">
            <v>1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1</v>
          </cell>
          <cell r="AU15">
            <v>1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1</v>
          </cell>
          <cell r="BL15">
            <v>0</v>
          </cell>
          <cell r="BM15">
            <v>1</v>
          </cell>
          <cell r="BN15">
            <v>0</v>
          </cell>
          <cell r="BO15">
            <v>1</v>
          </cell>
          <cell r="BP15">
            <v>0</v>
          </cell>
          <cell r="BQ15">
            <v>1</v>
          </cell>
          <cell r="BR15">
            <v>0</v>
          </cell>
          <cell r="BS15">
            <v>1</v>
          </cell>
          <cell r="BT15">
            <v>0</v>
          </cell>
          <cell r="BU15">
            <v>1</v>
          </cell>
          <cell r="BV15">
            <v>0</v>
          </cell>
          <cell r="BW15">
            <v>1</v>
          </cell>
          <cell r="BX15">
            <v>0</v>
          </cell>
          <cell r="BY15">
            <v>1</v>
          </cell>
          <cell r="BZ15">
            <v>0</v>
          </cell>
          <cell r="CA15">
            <v>1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G15">
            <v>1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1</v>
          </cell>
          <cell r="DA15">
            <v>1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1</v>
          </cell>
          <cell r="DJ15">
            <v>1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</row>
        <row r="16">
          <cell r="A16">
            <v>9</v>
          </cell>
          <cell r="B16">
            <v>2</v>
          </cell>
          <cell r="C16">
            <v>1.467859299999986</v>
          </cell>
          <cell r="D16">
            <v>0.46877949999998242</v>
          </cell>
          <cell r="E16">
            <v>0</v>
          </cell>
          <cell r="F16">
            <v>1.9439954000000339</v>
          </cell>
          <cell r="G16">
            <v>3.2779921999998578</v>
          </cell>
          <cell r="H16">
            <v>3.2779921999998578</v>
          </cell>
          <cell r="I16">
            <v>3.2779921999998578</v>
          </cell>
          <cell r="J16">
            <v>0.12607662307691761</v>
          </cell>
          <cell r="K16">
            <v>0</v>
          </cell>
          <cell r="L16">
            <v>0</v>
          </cell>
          <cell r="M16">
            <v>257.5390625</v>
          </cell>
          <cell r="N16">
            <v>251.109375</v>
          </cell>
          <cell r="O16">
            <v>26</v>
          </cell>
          <cell r="P16">
            <v>26</v>
          </cell>
          <cell r="Q16">
            <v>1</v>
          </cell>
          <cell r="R16">
            <v>26</v>
          </cell>
          <cell r="S16">
            <v>18</v>
          </cell>
          <cell r="T16">
            <v>18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1.444444444444444</v>
          </cell>
          <cell r="AO16">
            <v>1.444444444444444</v>
          </cell>
          <cell r="AP16">
            <v>0.70479218649456588</v>
          </cell>
          <cell r="AQ16">
            <v>0.70479218649456588</v>
          </cell>
          <cell r="AR16">
            <v>0.4879330521885456</v>
          </cell>
          <cell r="AS16">
            <v>0.4879330521885456</v>
          </cell>
          <cell r="AT16">
            <v>0.75306205668673254</v>
          </cell>
          <cell r="AU16">
            <v>0.75306205668673254</v>
          </cell>
          <cell r="AV16">
            <v>1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1</v>
          </cell>
          <cell r="BC16">
            <v>1</v>
          </cell>
          <cell r="BD16">
            <v>3</v>
          </cell>
          <cell r="BE16">
            <v>3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2.727696687336588</v>
          </cell>
          <cell r="BK16">
            <v>3.2785857477006512E-2</v>
          </cell>
          <cell r="BL16">
            <v>2.333333333333333</v>
          </cell>
          <cell r="BM16">
            <v>5.263129130194371E-2</v>
          </cell>
          <cell r="BN16">
            <v>1.88840539892533</v>
          </cell>
          <cell r="BO16">
            <v>9.3842242736216566E-2</v>
          </cell>
          <cell r="BP16">
            <v>1.615384615384615</v>
          </cell>
          <cell r="BQ16">
            <v>0.13022890900808251</v>
          </cell>
          <cell r="BR16">
            <v>0</v>
          </cell>
          <cell r="BS16">
            <v>1</v>
          </cell>
          <cell r="BT16">
            <v>0</v>
          </cell>
          <cell r="BU16">
            <v>1</v>
          </cell>
          <cell r="BV16">
            <v>0</v>
          </cell>
          <cell r="BW16">
            <v>1</v>
          </cell>
          <cell r="BX16">
            <v>0</v>
          </cell>
          <cell r="BY16">
            <v>1</v>
          </cell>
          <cell r="BZ16">
            <v>0</v>
          </cell>
          <cell r="CA16">
            <v>1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G16">
            <v>1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1</v>
          </cell>
          <cell r="DA16">
            <v>18</v>
          </cell>
          <cell r="DB16">
            <v>0</v>
          </cell>
          <cell r="DC16">
            <v>0</v>
          </cell>
          <cell r="DD16">
            <v>18</v>
          </cell>
          <cell r="DE16">
            <v>18</v>
          </cell>
          <cell r="DF16">
            <v>18</v>
          </cell>
          <cell r="DG16">
            <v>18</v>
          </cell>
          <cell r="DH16">
            <v>18</v>
          </cell>
          <cell r="DI16">
            <v>26</v>
          </cell>
          <cell r="DJ16">
            <v>26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26</v>
          </cell>
          <cell r="DP16">
            <v>26</v>
          </cell>
          <cell r="DQ16">
            <v>26</v>
          </cell>
          <cell r="DR16">
            <v>26</v>
          </cell>
          <cell r="DS16">
            <v>26</v>
          </cell>
          <cell r="DT16">
            <v>26</v>
          </cell>
          <cell r="DU16">
            <v>26</v>
          </cell>
          <cell r="DV16">
            <v>26</v>
          </cell>
          <cell r="DW16">
            <v>26</v>
          </cell>
          <cell r="DX16">
            <v>26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1.444444444444444</v>
          </cell>
          <cell r="EF16">
            <v>1.444444444444444</v>
          </cell>
          <cell r="EG16">
            <v>1.444444444444444</v>
          </cell>
          <cell r="EH16">
            <v>1.444444444444444</v>
          </cell>
          <cell r="EI16">
            <v>1.444444444444444</v>
          </cell>
          <cell r="EJ16">
            <v>1.444444444444444</v>
          </cell>
          <cell r="EK16">
            <v>1.444444444444444</v>
          </cell>
          <cell r="EL16">
            <v>1.444444444444444</v>
          </cell>
          <cell r="EM16">
            <v>1.444444444444444</v>
          </cell>
          <cell r="EN16">
            <v>1.444444444444444</v>
          </cell>
        </row>
        <row r="17">
          <cell r="A17">
            <v>14</v>
          </cell>
          <cell r="B17">
            <v>1</v>
          </cell>
          <cell r="C17">
            <v>3.712510400000014</v>
          </cell>
          <cell r="D17">
            <v>2.0255649999999932</v>
          </cell>
          <cell r="E17">
            <v>0</v>
          </cell>
          <cell r="F17">
            <v>5.766420399999987</v>
          </cell>
          <cell r="G17">
            <v>9.1733082999999311</v>
          </cell>
          <cell r="H17">
            <v>9.1733082999999311</v>
          </cell>
          <cell r="I17">
            <v>9.1733082999999311</v>
          </cell>
          <cell r="J17">
            <v>0.2352130333333316</v>
          </cell>
          <cell r="K17">
            <v>0</v>
          </cell>
          <cell r="L17">
            <v>0</v>
          </cell>
          <cell r="M17">
            <v>371.30078125</v>
          </cell>
          <cell r="N17">
            <v>385.34765625</v>
          </cell>
          <cell r="O17">
            <v>39</v>
          </cell>
          <cell r="P17">
            <v>39</v>
          </cell>
          <cell r="Q17">
            <v>1</v>
          </cell>
          <cell r="R17">
            <v>0</v>
          </cell>
          <cell r="S17">
            <v>26</v>
          </cell>
          <cell r="T17">
            <v>26</v>
          </cell>
          <cell r="U17">
            <v>1</v>
          </cell>
          <cell r="V17">
            <v>0.71847016601098157</v>
          </cell>
          <cell r="W17">
            <v>0.71847016601098157</v>
          </cell>
          <cell r="X17">
            <v>0.71847016601098157</v>
          </cell>
          <cell r="Y17">
            <v>1</v>
          </cell>
          <cell r="Z17">
            <v>1</v>
          </cell>
          <cell r="AA17">
            <v>1</v>
          </cell>
          <cell r="AB17">
            <v>0.71847016601098157</v>
          </cell>
          <cell r="AC17">
            <v>0.71847016601098157</v>
          </cell>
          <cell r="AD17">
            <v>0.71847016601098157</v>
          </cell>
          <cell r="AE17">
            <v>0.71847016601098157</v>
          </cell>
          <cell r="AF17">
            <v>1</v>
          </cell>
          <cell r="AG17">
            <v>1</v>
          </cell>
          <cell r="AH17">
            <v>1</v>
          </cell>
          <cell r="AI17">
            <v>0.71847016601098157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1.5</v>
          </cell>
          <cell r="AO17">
            <v>1.5</v>
          </cell>
          <cell r="AP17">
            <v>0.5830951894845301</v>
          </cell>
          <cell r="AQ17">
            <v>0.5830951894845301</v>
          </cell>
          <cell r="AR17">
            <v>0.38873012632302012</v>
          </cell>
          <cell r="AS17">
            <v>0.38873012632302012</v>
          </cell>
          <cell r="AT17">
            <v>0.78880022420624207</v>
          </cell>
          <cell r="AU17">
            <v>0.78880022420624207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>
            <v>1</v>
          </cell>
          <cell r="BA17">
            <v>1</v>
          </cell>
          <cell r="BB17">
            <v>1.75</v>
          </cell>
          <cell r="BC17">
            <v>1.75</v>
          </cell>
          <cell r="BD17">
            <v>3</v>
          </cell>
          <cell r="BE17">
            <v>3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1.6899021364473239</v>
          </cell>
          <cell r="BK17">
            <v>4.607319369456233E-2</v>
          </cell>
          <cell r="BL17">
            <v>1.4423076923076921</v>
          </cell>
          <cell r="BM17">
            <v>6.9039469024379907E-2</v>
          </cell>
          <cell r="BN17">
            <v>1.1266014242982161</v>
          </cell>
          <cell r="BO17">
            <v>0.12851846953437951</v>
          </cell>
          <cell r="BP17">
            <v>0.96153846153846156</v>
          </cell>
          <cell r="BQ17">
            <v>0.1682925774157332</v>
          </cell>
          <cell r="BR17">
            <v>0</v>
          </cell>
          <cell r="BS17">
            <v>1</v>
          </cell>
          <cell r="BT17">
            <v>0</v>
          </cell>
          <cell r="BU17">
            <v>1</v>
          </cell>
          <cell r="BV17">
            <v>0</v>
          </cell>
          <cell r="BW17">
            <v>1</v>
          </cell>
          <cell r="BX17">
            <v>0</v>
          </cell>
          <cell r="BY17">
            <v>1</v>
          </cell>
          <cell r="BZ17">
            <v>0</v>
          </cell>
          <cell r="CA17">
            <v>1</v>
          </cell>
          <cell r="CB17">
            <v>0</v>
          </cell>
          <cell r="CC17">
            <v>1</v>
          </cell>
          <cell r="CD17">
            <v>0</v>
          </cell>
          <cell r="CE17">
            <v>1</v>
          </cell>
          <cell r="CF17">
            <v>0</v>
          </cell>
          <cell r="CG17">
            <v>1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1</v>
          </cell>
          <cell r="DA17">
            <v>26</v>
          </cell>
          <cell r="DB17">
            <v>0</v>
          </cell>
          <cell r="DC17">
            <v>0</v>
          </cell>
          <cell r="DD17">
            <v>26</v>
          </cell>
          <cell r="DE17">
            <v>26</v>
          </cell>
          <cell r="DF17">
            <v>26</v>
          </cell>
          <cell r="DG17">
            <v>26</v>
          </cell>
          <cell r="DH17">
            <v>26</v>
          </cell>
          <cell r="DI17">
            <v>39</v>
          </cell>
          <cell r="DJ17">
            <v>39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39</v>
          </cell>
          <cell r="DP17">
            <v>39</v>
          </cell>
          <cell r="DQ17">
            <v>39</v>
          </cell>
          <cell r="DR17">
            <v>39</v>
          </cell>
          <cell r="DS17">
            <v>39</v>
          </cell>
          <cell r="DT17">
            <v>39</v>
          </cell>
          <cell r="DU17">
            <v>39</v>
          </cell>
          <cell r="DV17">
            <v>39</v>
          </cell>
          <cell r="DW17">
            <v>39</v>
          </cell>
          <cell r="DX17">
            <v>39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1.5</v>
          </cell>
          <cell r="EF17">
            <v>1.5</v>
          </cell>
          <cell r="EG17">
            <v>1.5</v>
          </cell>
          <cell r="EH17">
            <v>1.5</v>
          </cell>
          <cell r="EI17">
            <v>1.5</v>
          </cell>
          <cell r="EJ17">
            <v>1.5</v>
          </cell>
          <cell r="EK17">
            <v>1.5</v>
          </cell>
          <cell r="EL17">
            <v>1.5</v>
          </cell>
          <cell r="EM17">
            <v>1.5</v>
          </cell>
          <cell r="EN17">
            <v>1.5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TI_SCORE</v>
          </cell>
          <cell r="AC20" t="str">
            <v>LT_GRADE</v>
          </cell>
          <cell r="AD20" t="str">
            <v>CT_GRADE</v>
          </cell>
          <cell r="AE20" t="str">
            <v>AW_GRADE</v>
          </cell>
          <cell r="AF20" t="str">
            <v>AW_PA_GRADE</v>
          </cell>
          <cell r="AG20" t="str">
            <v>AME_GRADE</v>
          </cell>
          <cell r="AH20" t="str">
            <v>AME_PA_GRADE</v>
          </cell>
          <cell r="AI20" t="str">
            <v>GRADE</v>
          </cell>
          <cell r="AJ20" t="str">
            <v>HAS_TRAILING</v>
          </cell>
          <cell r="AK20" t="str">
            <v>TOT_CHOICES</v>
          </cell>
          <cell r="AL20" t="str">
            <v>PRE_CHOICES</v>
          </cell>
          <cell r="AM20" t="str">
            <v>FGOALS_ORDER</v>
          </cell>
          <cell r="AN20" t="str">
            <v>CP_EF_L</v>
          </cell>
          <cell r="AO20" t="str">
            <v>CP_EF_A</v>
          </cell>
          <cell r="AP20" t="str">
            <v>SP_ED_L</v>
          </cell>
          <cell r="AQ20" t="str">
            <v>SP_ED_A</v>
          </cell>
          <cell r="AR20" t="str">
            <v>SP_EB_L</v>
          </cell>
          <cell r="AS20" t="str">
            <v>SP_EB_A</v>
          </cell>
          <cell r="AT20" t="str">
            <v>SP_EBS_L</v>
          </cell>
          <cell r="AU20" t="str">
            <v>SP_EBS_A</v>
          </cell>
          <cell r="AV20" t="str">
            <v>SP_MIN_L</v>
          </cell>
          <cell r="AW20" t="str">
            <v>SP_MIN_A</v>
          </cell>
          <cell r="AX20" t="str">
            <v>SP_LOWER_L</v>
          </cell>
          <cell r="AY20" t="str">
            <v>SP_LOWER_A</v>
          </cell>
          <cell r="AZ20" t="str">
            <v>SP_MED_L</v>
          </cell>
          <cell r="BA20" t="str">
            <v>SP_MED_A</v>
          </cell>
          <cell r="BB20" t="str">
            <v>SP_UPPER_L</v>
          </cell>
          <cell r="BC20" t="str">
            <v>SP_UPPER_A</v>
          </cell>
          <cell r="BD20" t="str">
            <v>SP_MAX_L</v>
          </cell>
          <cell r="BE20" t="str">
            <v>SP_MAX_A</v>
          </cell>
          <cell r="BF20" t="str">
            <v>T_INTER_SP</v>
          </cell>
          <cell r="BG20" t="str">
            <v>P_INTER_SP</v>
          </cell>
          <cell r="BH20" t="str">
            <v>T_INTER_Q</v>
          </cell>
          <cell r="BI20" t="str">
            <v>P_INTER_Q</v>
          </cell>
          <cell r="BJ20" t="str">
            <v>M_CHILD_RMSE</v>
          </cell>
          <cell r="BK20" t="str">
            <v>M_CHILD_RMSE_SCORE</v>
          </cell>
          <cell r="BL20" t="str">
            <v>M_CHILD_MAE</v>
          </cell>
          <cell r="BM20" t="str">
            <v>M_CHILD_MAE_SCORE</v>
          </cell>
          <cell r="BN20" t="str">
            <v>M_CHILD_NRMSE</v>
          </cell>
          <cell r="BO20" t="str">
            <v>M_CHILD_NRMSE_SCORE</v>
          </cell>
          <cell r="BP20" t="str">
            <v>M_CHILD_NMAE</v>
          </cell>
          <cell r="BQ20" t="str">
            <v>M_CHILD_NMAE_SCORE</v>
          </cell>
          <cell r="BR20" t="str">
            <v>DIV_INDEX_RMSE</v>
          </cell>
          <cell r="BS20" t="str">
            <v>DIV_INDEX_RMSE_SCORE</v>
          </cell>
          <cell r="BT20" t="str">
            <v>DIV_INDEX_MAE</v>
          </cell>
          <cell r="BU20" t="str">
            <v>DIV_INDEX_MAE_SCORE</v>
          </cell>
          <cell r="BV20" t="str">
            <v>DIV_INDEX_NRMSE</v>
          </cell>
          <cell r="BW20" t="str">
            <v>DIV_INDEX_NRMSE_SCORE</v>
          </cell>
          <cell r="BX20" t="str">
            <v>DIV_INDEX_NMAE</v>
          </cell>
          <cell r="BY20" t="str">
            <v>DIV_INDEX_NMAE_SCORE</v>
          </cell>
          <cell r="BZ20" t="str">
            <v>DIV_STEP_RMSE</v>
          </cell>
          <cell r="CA20" t="str">
            <v>DIV_STEP_RMSE_SCORE</v>
          </cell>
          <cell r="CB20" t="str">
            <v>DIV_STEP_MAE</v>
          </cell>
          <cell r="CC20" t="str">
            <v>DIV_STEP_MAE_SCORE</v>
          </cell>
          <cell r="CD20" t="str">
            <v>DIV_STEP_NRMSE</v>
          </cell>
          <cell r="CE20" t="str">
            <v>DIV_STEP_NRMSE_SCORE</v>
          </cell>
          <cell r="CF20" t="str">
            <v>DIV_STEP_NMAE</v>
          </cell>
          <cell r="CG20" t="str">
            <v>DIV_STEP_NMAE_SCORE</v>
          </cell>
          <cell r="CH20" t="str">
            <v>DIVS_T</v>
          </cell>
          <cell r="CI20" t="str">
            <v>DS_T</v>
          </cell>
          <cell r="CJ20" t="str">
            <v>DS_TD_MEAN</v>
          </cell>
          <cell r="CK20" t="str">
            <v>DS_TD_STD</v>
          </cell>
          <cell r="CL20" t="str">
            <v>DS_TD_CD</v>
          </cell>
          <cell r="CM20" t="str">
            <v>DS_TD_MIN</v>
          </cell>
          <cell r="CN20" t="str">
            <v>DS_TD_LOWER</v>
          </cell>
          <cell r="CO20" t="str">
            <v>DS_TD_MED</v>
          </cell>
          <cell r="CP20" t="str">
            <v>DS_TD_UPPER</v>
          </cell>
          <cell r="CQ20" t="str">
            <v>DS_TD_MAX</v>
          </cell>
          <cell r="CR20" t="str">
            <v>DS_TS_MEAN</v>
          </cell>
          <cell r="CS20" t="str">
            <v>DS_TS_STD</v>
          </cell>
          <cell r="CT20" t="str">
            <v>DS_TS_CD</v>
          </cell>
          <cell r="CU20" t="str">
            <v>DS_TS_MIN</v>
          </cell>
          <cell r="CV20" t="str">
            <v>DS_TS_LOWER</v>
          </cell>
          <cell r="CW20" t="str">
            <v>DS_TS_MED</v>
          </cell>
          <cell r="CX20" t="str">
            <v>DS_TS_UPPER</v>
          </cell>
          <cell r="CY20" t="str">
            <v>DS_TS_MAX</v>
          </cell>
          <cell r="CZ20" t="str">
            <v>PR_T</v>
          </cell>
          <cell r="DA20" t="str">
            <v>PR_TS_MEAN</v>
          </cell>
          <cell r="DB20" t="str">
            <v>PR_TS_STD</v>
          </cell>
          <cell r="DC20" t="str">
            <v>PR_TS_CD</v>
          </cell>
          <cell r="DD20" t="str">
            <v>PR_TS_MIN</v>
          </cell>
          <cell r="DE20" t="str">
            <v>PR_TS_LOWER</v>
          </cell>
          <cell r="DF20" t="str">
            <v>PR_TS_MED</v>
          </cell>
          <cell r="DG20" t="str">
            <v>PR_TS_UPPER</v>
          </cell>
          <cell r="DH20" t="str">
            <v>PR_TS_MAX</v>
          </cell>
          <cell r="DI20" t="str">
            <v>PP_LE_MEAN</v>
          </cell>
          <cell r="DJ20" t="str">
            <v>PP_AC_MEAN</v>
          </cell>
          <cell r="DK20" t="str">
            <v>PP_LE_STD</v>
          </cell>
          <cell r="DL20" t="str">
            <v>PP_AC_STD</v>
          </cell>
          <cell r="DM20" t="str">
            <v>PP_LE_CD</v>
          </cell>
          <cell r="DN20" t="str">
            <v>PP_AC_CD</v>
          </cell>
          <cell r="DO20" t="str">
            <v>PP_LE_MIN</v>
          </cell>
          <cell r="DP20" t="str">
            <v>PP_AC_MIN</v>
          </cell>
          <cell r="DQ20" t="str">
            <v>PP_LE_LOWER</v>
          </cell>
          <cell r="DR20" t="str">
            <v>PP_AC_LOWER</v>
          </cell>
          <cell r="DS20" t="str">
            <v>PP_LE_MED</v>
          </cell>
          <cell r="DT20" t="str">
            <v>PP_AC_MED</v>
          </cell>
          <cell r="DU20" t="str">
            <v>PP_LE_UPPER</v>
          </cell>
          <cell r="DV20" t="str">
            <v>PP_AC_UPPER</v>
          </cell>
          <cell r="DW20" t="str">
            <v>PP_LE_MAX</v>
          </cell>
          <cell r="DX20" t="str">
            <v>PP_AC_MAX</v>
          </cell>
          <cell r="DY20" t="str">
            <v>PP_ED_L</v>
          </cell>
          <cell r="DZ20" t="str">
            <v>PP_ED_A</v>
          </cell>
          <cell r="EA20" t="str">
            <v>PP_EB_L</v>
          </cell>
          <cell r="EB20" t="str">
            <v>PP_EB_A</v>
          </cell>
          <cell r="EC20" t="str">
            <v>PP_EBS_L</v>
          </cell>
          <cell r="ED20" t="str">
            <v>PP_EBS_A</v>
          </cell>
          <cell r="EE20" t="str">
            <v>PP_EF_LE_MIN</v>
          </cell>
          <cell r="EF20" t="str">
            <v>PP_EF_AC_MIN</v>
          </cell>
          <cell r="EG20" t="str">
            <v>PP_EF_LE_LOWER</v>
          </cell>
          <cell r="EH20" t="str">
            <v>PP_EF_AC_LOWER</v>
          </cell>
          <cell r="EI20" t="str">
            <v>PP_EF_LE_MED</v>
          </cell>
          <cell r="EJ20" t="str">
            <v>PP_EF_AC_MED</v>
          </cell>
          <cell r="EK20" t="str">
            <v>PP_EF_LE_UPPER</v>
          </cell>
          <cell r="EL20" t="str">
            <v>PP_EF_AC_UPPER</v>
          </cell>
          <cell r="EM20" t="str">
            <v>PP_EF_LE_MAX</v>
          </cell>
          <cell r="EN20" t="str">
            <v>PP_EF_AC_MAX</v>
          </cell>
        </row>
        <row r="21">
          <cell r="A21">
            <v>3</v>
          </cell>
          <cell r="B21">
            <v>3</v>
          </cell>
          <cell r="C21">
            <v>0.99331870000006006</v>
          </cell>
          <cell r="D21">
            <v>0.3322162999998568</v>
          </cell>
          <cell r="E21">
            <v>0</v>
          </cell>
          <cell r="F21">
            <v>1.3276971999999461</v>
          </cell>
          <cell r="G21">
            <v>1.3276971999999461</v>
          </cell>
          <cell r="H21">
            <v>1.3276971999999461</v>
          </cell>
          <cell r="I21">
            <v>1.3276971999999461</v>
          </cell>
          <cell r="J21">
            <v>7.3760955555552565E-2</v>
          </cell>
          <cell r="K21">
            <v>0</v>
          </cell>
          <cell r="L21">
            <v>0</v>
          </cell>
          <cell r="M21">
            <v>351.484375</v>
          </cell>
          <cell r="N21">
            <v>343.34375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1</v>
          </cell>
          <cell r="AO21">
            <v>1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1</v>
          </cell>
          <cell r="AU21">
            <v>1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1</v>
          </cell>
          <cell r="BL21">
            <v>0</v>
          </cell>
          <cell r="BM21">
            <v>1</v>
          </cell>
          <cell r="BN21">
            <v>0</v>
          </cell>
          <cell r="BO21">
            <v>1</v>
          </cell>
          <cell r="BP21">
            <v>0</v>
          </cell>
          <cell r="BQ21">
            <v>1</v>
          </cell>
          <cell r="BR21">
            <v>0</v>
          </cell>
          <cell r="BS21">
            <v>1</v>
          </cell>
          <cell r="BT21">
            <v>0</v>
          </cell>
          <cell r="BU21">
            <v>1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G21">
            <v>1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1</v>
          </cell>
          <cell r="DA21">
            <v>1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1</v>
          </cell>
          <cell r="DJ21">
            <v>1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</row>
        <row r="22">
          <cell r="A22">
            <v>8</v>
          </cell>
          <cell r="B22">
            <v>2</v>
          </cell>
          <cell r="C22">
            <v>1.4799419000000069</v>
          </cell>
          <cell r="D22">
            <v>0.47935479999996738</v>
          </cell>
          <cell r="E22">
            <v>0</v>
          </cell>
          <cell r="F22">
            <v>1.9637577999999389</v>
          </cell>
          <cell r="G22">
            <v>3.3141479000001368</v>
          </cell>
          <cell r="H22">
            <v>3.3141479000001368</v>
          </cell>
          <cell r="I22">
            <v>3.3141479000001368</v>
          </cell>
          <cell r="J22">
            <v>0.12746722692308221</v>
          </cell>
          <cell r="K22">
            <v>0</v>
          </cell>
          <cell r="L22">
            <v>0</v>
          </cell>
          <cell r="M22">
            <v>375.21875</v>
          </cell>
          <cell r="N22">
            <v>366.41796875</v>
          </cell>
          <cell r="O22">
            <v>26</v>
          </cell>
          <cell r="P22">
            <v>26</v>
          </cell>
          <cell r="Q22">
            <v>1</v>
          </cell>
          <cell r="R22">
            <v>26</v>
          </cell>
          <cell r="S22">
            <v>18</v>
          </cell>
          <cell r="T22">
            <v>18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1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1.444444444444444</v>
          </cell>
          <cell r="AO22">
            <v>1.444444444444444</v>
          </cell>
          <cell r="AP22">
            <v>0.7838233761296739</v>
          </cell>
          <cell r="AQ22">
            <v>0.7838233761296739</v>
          </cell>
          <cell r="AR22">
            <v>0.54264695270515884</v>
          </cell>
          <cell r="AS22">
            <v>0.54264695270515884</v>
          </cell>
          <cell r="AT22">
            <v>0.77399087849212467</v>
          </cell>
          <cell r="AU22">
            <v>0.77399087849212467</v>
          </cell>
          <cell r="AV22">
            <v>1</v>
          </cell>
          <cell r="AW22">
            <v>1</v>
          </cell>
          <cell r="AX22">
            <v>1</v>
          </cell>
          <cell r="AY22">
            <v>1</v>
          </cell>
          <cell r="AZ22">
            <v>1</v>
          </cell>
          <cell r="BA22">
            <v>1</v>
          </cell>
          <cell r="BB22">
            <v>1.75</v>
          </cell>
          <cell r="BC22">
            <v>1.75</v>
          </cell>
          <cell r="BD22">
            <v>3</v>
          </cell>
          <cell r="BE22">
            <v>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3.0401970912935021</v>
          </cell>
          <cell r="BK22">
            <v>3.9399026026608011E-2</v>
          </cell>
          <cell r="BL22">
            <v>2.6111111111111112</v>
          </cell>
          <cell r="BM22">
            <v>6.5728528616530474E-2</v>
          </cell>
          <cell r="BN22">
            <v>2.1047518324339629</v>
          </cell>
          <cell r="BO22">
            <v>0.1065721673087042</v>
          </cell>
          <cell r="BP22">
            <v>1.8076923076923079</v>
          </cell>
          <cell r="BQ22">
            <v>0.1518874664529187</v>
          </cell>
          <cell r="BR22">
            <v>0</v>
          </cell>
          <cell r="BS22">
            <v>1</v>
          </cell>
          <cell r="BT22">
            <v>0</v>
          </cell>
          <cell r="BU22">
            <v>1</v>
          </cell>
          <cell r="BV22">
            <v>0</v>
          </cell>
          <cell r="BW22">
            <v>1</v>
          </cell>
          <cell r="BX22">
            <v>0</v>
          </cell>
          <cell r="BY22">
            <v>1</v>
          </cell>
          <cell r="BZ22">
            <v>0</v>
          </cell>
          <cell r="CA22">
            <v>1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G22">
            <v>1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1</v>
          </cell>
          <cell r="DA22">
            <v>18</v>
          </cell>
          <cell r="DB22">
            <v>0</v>
          </cell>
          <cell r="DC22">
            <v>0</v>
          </cell>
          <cell r="DD22">
            <v>18</v>
          </cell>
          <cell r="DE22">
            <v>18</v>
          </cell>
          <cell r="DF22">
            <v>18</v>
          </cell>
          <cell r="DG22">
            <v>18</v>
          </cell>
          <cell r="DH22">
            <v>18</v>
          </cell>
          <cell r="DI22">
            <v>26</v>
          </cell>
          <cell r="DJ22">
            <v>26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26</v>
          </cell>
          <cell r="DP22">
            <v>26</v>
          </cell>
          <cell r="DQ22">
            <v>26</v>
          </cell>
          <cell r="DR22">
            <v>26</v>
          </cell>
          <cell r="DS22">
            <v>26</v>
          </cell>
          <cell r="DT22">
            <v>26</v>
          </cell>
          <cell r="DU22">
            <v>26</v>
          </cell>
          <cell r="DV22">
            <v>26</v>
          </cell>
          <cell r="DW22">
            <v>26</v>
          </cell>
          <cell r="DX22">
            <v>26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1.444444444444444</v>
          </cell>
          <cell r="EF22">
            <v>1.444444444444444</v>
          </cell>
          <cell r="EG22">
            <v>1.444444444444444</v>
          </cell>
          <cell r="EH22">
            <v>1.444444444444444</v>
          </cell>
          <cell r="EI22">
            <v>1.444444444444444</v>
          </cell>
          <cell r="EJ22">
            <v>1.444444444444444</v>
          </cell>
          <cell r="EK22">
            <v>1.444444444444444</v>
          </cell>
          <cell r="EL22">
            <v>1.444444444444444</v>
          </cell>
          <cell r="EM22">
            <v>1.444444444444444</v>
          </cell>
          <cell r="EN22">
            <v>1.444444444444444</v>
          </cell>
        </row>
        <row r="23">
          <cell r="A23">
            <v>13</v>
          </cell>
          <cell r="B23">
            <v>1</v>
          </cell>
          <cell r="C23">
            <v>3.7385057000000188</v>
          </cell>
          <cell r="D23">
            <v>2.5689644999999932</v>
          </cell>
          <cell r="E23">
            <v>0</v>
          </cell>
          <cell r="F23">
            <v>6.3098230999999032</v>
          </cell>
          <cell r="G23">
            <v>9.62397100000004</v>
          </cell>
          <cell r="H23">
            <v>9.62397100000004</v>
          </cell>
          <cell r="I23">
            <v>9.62397100000004</v>
          </cell>
          <cell r="J23">
            <v>0.24676848717948821</v>
          </cell>
          <cell r="K23">
            <v>0</v>
          </cell>
          <cell r="L23">
            <v>0</v>
          </cell>
          <cell r="M23">
            <v>436.28515625</v>
          </cell>
          <cell r="N23">
            <v>448.56640625</v>
          </cell>
          <cell r="O23">
            <v>39</v>
          </cell>
          <cell r="P23">
            <v>39</v>
          </cell>
          <cell r="Q23">
            <v>1</v>
          </cell>
          <cell r="R23">
            <v>0</v>
          </cell>
          <cell r="S23">
            <v>26</v>
          </cell>
          <cell r="T23">
            <v>26</v>
          </cell>
          <cell r="U23">
            <v>1</v>
          </cell>
          <cell r="V23">
            <v>0.74330944337306792</v>
          </cell>
          <cell r="W23">
            <v>0.74330944337306792</v>
          </cell>
          <cell r="X23">
            <v>0.74330944337306792</v>
          </cell>
          <cell r="Y23">
            <v>1</v>
          </cell>
          <cell r="Z23">
            <v>1</v>
          </cell>
          <cell r="AA23">
            <v>1</v>
          </cell>
          <cell r="AB23">
            <v>0.74330944337306792</v>
          </cell>
          <cell r="AC23">
            <v>0.74330944337306792</v>
          </cell>
          <cell r="AD23">
            <v>0.74330944337306792</v>
          </cell>
          <cell r="AE23">
            <v>0.74330944337306792</v>
          </cell>
          <cell r="AF23">
            <v>1</v>
          </cell>
          <cell r="AG23">
            <v>1</v>
          </cell>
          <cell r="AH23">
            <v>1</v>
          </cell>
          <cell r="AI23">
            <v>0.74330944337306792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1.5</v>
          </cell>
          <cell r="AO23">
            <v>1.5</v>
          </cell>
          <cell r="AP23">
            <v>0.70710678118654757</v>
          </cell>
          <cell r="AQ23">
            <v>0.70710678118654757</v>
          </cell>
          <cell r="AR23">
            <v>0.47140452079103168</v>
          </cell>
          <cell r="AS23">
            <v>0.47140452079103168</v>
          </cell>
          <cell r="AT23">
            <v>0.80948953260742695</v>
          </cell>
          <cell r="AU23">
            <v>0.80948953260742695</v>
          </cell>
          <cell r="AV23">
            <v>1</v>
          </cell>
          <cell r="AW23">
            <v>1</v>
          </cell>
          <cell r="AX23">
            <v>1</v>
          </cell>
          <cell r="AY23">
            <v>1</v>
          </cell>
          <cell r="AZ23">
            <v>1</v>
          </cell>
          <cell r="BA23">
            <v>1</v>
          </cell>
          <cell r="BB23">
            <v>2</v>
          </cell>
          <cell r="BC23">
            <v>2</v>
          </cell>
          <cell r="BD23">
            <v>3</v>
          </cell>
          <cell r="BE23">
            <v>3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2.4514516892273011</v>
          </cell>
          <cell r="BK23">
            <v>5.666452011399143E-2</v>
          </cell>
          <cell r="BL23">
            <v>2.057692307692307</v>
          </cell>
          <cell r="BM23">
            <v>8.3678832496106428E-2</v>
          </cell>
          <cell r="BN23">
            <v>1.6343011261515339</v>
          </cell>
          <cell r="BO23">
            <v>0.14752789421313689</v>
          </cell>
          <cell r="BP23">
            <v>1.371794871794872</v>
          </cell>
          <cell r="BQ23">
            <v>0.19131267379416059</v>
          </cell>
          <cell r="BR23">
            <v>0</v>
          </cell>
          <cell r="BS23">
            <v>1</v>
          </cell>
          <cell r="BT23">
            <v>0</v>
          </cell>
          <cell r="BU23">
            <v>1</v>
          </cell>
          <cell r="BV23">
            <v>0</v>
          </cell>
          <cell r="BW23">
            <v>1</v>
          </cell>
          <cell r="BX23">
            <v>0</v>
          </cell>
          <cell r="BY23">
            <v>1</v>
          </cell>
          <cell r="BZ23">
            <v>0</v>
          </cell>
          <cell r="CA23">
            <v>1</v>
          </cell>
          <cell r="CB23">
            <v>0</v>
          </cell>
          <cell r="CC23">
            <v>1</v>
          </cell>
          <cell r="CD23">
            <v>0</v>
          </cell>
          <cell r="CE23">
            <v>1</v>
          </cell>
          <cell r="CF23">
            <v>0</v>
          </cell>
          <cell r="CG23">
            <v>1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1</v>
          </cell>
          <cell r="DA23">
            <v>26</v>
          </cell>
          <cell r="DB23">
            <v>0</v>
          </cell>
          <cell r="DC23">
            <v>0</v>
          </cell>
          <cell r="DD23">
            <v>26</v>
          </cell>
          <cell r="DE23">
            <v>26</v>
          </cell>
          <cell r="DF23">
            <v>26</v>
          </cell>
          <cell r="DG23">
            <v>26</v>
          </cell>
          <cell r="DH23">
            <v>26</v>
          </cell>
          <cell r="DI23">
            <v>39</v>
          </cell>
          <cell r="DJ23">
            <v>39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39</v>
          </cell>
          <cell r="DP23">
            <v>39</v>
          </cell>
          <cell r="DQ23">
            <v>39</v>
          </cell>
          <cell r="DR23">
            <v>39</v>
          </cell>
          <cell r="DS23">
            <v>39</v>
          </cell>
          <cell r="DT23">
            <v>39</v>
          </cell>
          <cell r="DU23">
            <v>39</v>
          </cell>
          <cell r="DV23">
            <v>39</v>
          </cell>
          <cell r="DW23">
            <v>39</v>
          </cell>
          <cell r="DX23">
            <v>39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1.5</v>
          </cell>
          <cell r="EF23">
            <v>1.5</v>
          </cell>
          <cell r="EG23">
            <v>1.5</v>
          </cell>
          <cell r="EH23">
            <v>1.5</v>
          </cell>
          <cell r="EI23">
            <v>1.5</v>
          </cell>
          <cell r="EJ23">
            <v>1.5</v>
          </cell>
          <cell r="EK23">
            <v>1.5</v>
          </cell>
          <cell r="EL23">
            <v>1.5</v>
          </cell>
          <cell r="EM23">
            <v>1.5</v>
          </cell>
          <cell r="EN23">
            <v>1.5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TI_SCORE</v>
          </cell>
          <cell r="AC26" t="str">
            <v>LT_GRADE</v>
          </cell>
          <cell r="AD26" t="str">
            <v>CT_GRADE</v>
          </cell>
          <cell r="AE26" t="str">
            <v>AW_GRADE</v>
          </cell>
          <cell r="AF26" t="str">
            <v>AW_PA_GRADE</v>
          </cell>
          <cell r="AG26" t="str">
            <v>AME_GRADE</v>
          </cell>
          <cell r="AH26" t="str">
            <v>AME_PA_GRADE</v>
          </cell>
          <cell r="AI26" t="str">
            <v>GRADE</v>
          </cell>
          <cell r="AJ26" t="str">
            <v>HAS_TRAILING</v>
          </cell>
          <cell r="AK26" t="str">
            <v>TOT_CHOICES</v>
          </cell>
          <cell r="AL26" t="str">
            <v>PRE_CHOICES</v>
          </cell>
          <cell r="AM26" t="str">
            <v>FGOALS_ORDER</v>
          </cell>
          <cell r="AN26" t="str">
            <v>CP_EF_L</v>
          </cell>
          <cell r="AO26" t="str">
            <v>CP_EF_A</v>
          </cell>
          <cell r="AP26" t="str">
            <v>SP_ED_L</v>
          </cell>
          <cell r="AQ26" t="str">
            <v>SP_ED_A</v>
          </cell>
          <cell r="AR26" t="str">
            <v>SP_EB_L</v>
          </cell>
          <cell r="AS26" t="str">
            <v>SP_EB_A</v>
          </cell>
          <cell r="AT26" t="str">
            <v>SP_EBS_L</v>
          </cell>
          <cell r="AU26" t="str">
            <v>SP_EBS_A</v>
          </cell>
          <cell r="AV26" t="str">
            <v>SP_MIN_L</v>
          </cell>
          <cell r="AW26" t="str">
            <v>SP_MIN_A</v>
          </cell>
          <cell r="AX26" t="str">
            <v>SP_LOWER_L</v>
          </cell>
          <cell r="AY26" t="str">
            <v>SP_LOWER_A</v>
          </cell>
          <cell r="AZ26" t="str">
            <v>SP_MED_L</v>
          </cell>
          <cell r="BA26" t="str">
            <v>SP_MED_A</v>
          </cell>
          <cell r="BB26" t="str">
            <v>SP_UPPER_L</v>
          </cell>
          <cell r="BC26" t="str">
            <v>SP_UPPER_A</v>
          </cell>
          <cell r="BD26" t="str">
            <v>SP_MAX_L</v>
          </cell>
          <cell r="BE26" t="str">
            <v>SP_MAX_A</v>
          </cell>
          <cell r="BF26" t="str">
            <v>T_INTER_SP</v>
          </cell>
          <cell r="BG26" t="str">
            <v>P_INTER_SP</v>
          </cell>
          <cell r="BH26" t="str">
            <v>T_INTER_Q</v>
          </cell>
          <cell r="BI26" t="str">
            <v>P_INTER_Q</v>
          </cell>
          <cell r="BJ26" t="str">
            <v>M_CHILD_RMSE</v>
          </cell>
          <cell r="BK26" t="str">
            <v>M_CHILD_RMSE_SCORE</v>
          </cell>
          <cell r="BL26" t="str">
            <v>M_CHILD_MAE</v>
          </cell>
          <cell r="BM26" t="str">
            <v>M_CHILD_MAE_SCORE</v>
          </cell>
          <cell r="BN26" t="str">
            <v>M_CHILD_NRMSE</v>
          </cell>
          <cell r="BO26" t="str">
            <v>M_CHILD_NRMSE_SCORE</v>
          </cell>
          <cell r="BP26" t="str">
            <v>M_CHILD_NMAE</v>
          </cell>
          <cell r="BQ26" t="str">
            <v>M_CHILD_NMAE_SCORE</v>
          </cell>
          <cell r="BR26" t="str">
            <v>DIV_INDEX_RMSE</v>
          </cell>
          <cell r="BS26" t="str">
            <v>DIV_INDEX_RMSE_SCORE</v>
          </cell>
          <cell r="BT26" t="str">
            <v>DIV_INDEX_MAE</v>
          </cell>
          <cell r="BU26" t="str">
            <v>DIV_INDEX_MAE_SCORE</v>
          </cell>
          <cell r="BV26" t="str">
            <v>DIV_INDEX_NRMSE</v>
          </cell>
          <cell r="BW26" t="str">
            <v>DIV_INDEX_NRMSE_SCORE</v>
          </cell>
          <cell r="BX26" t="str">
            <v>DIV_INDEX_NMAE</v>
          </cell>
          <cell r="BY26" t="str">
            <v>DIV_INDEX_NMAE_SCORE</v>
          </cell>
          <cell r="BZ26" t="str">
            <v>DIV_STEP_RMSE</v>
          </cell>
          <cell r="CA26" t="str">
            <v>DIV_STEP_RMSE_SCORE</v>
          </cell>
          <cell r="CB26" t="str">
            <v>DIV_STEP_MAE</v>
          </cell>
          <cell r="CC26" t="str">
            <v>DIV_STEP_MAE_SCORE</v>
          </cell>
          <cell r="CD26" t="str">
            <v>DIV_STEP_NRMSE</v>
          </cell>
          <cell r="CE26" t="str">
            <v>DIV_STEP_NRMSE_SCORE</v>
          </cell>
          <cell r="CF26" t="str">
            <v>DIV_STEP_NMAE</v>
          </cell>
          <cell r="CG26" t="str">
            <v>DIV_STEP_NMAE_SCORE</v>
          </cell>
          <cell r="CH26" t="str">
            <v>DIVS_T</v>
          </cell>
          <cell r="CI26" t="str">
            <v>DS_T</v>
          </cell>
          <cell r="CJ26" t="str">
            <v>DS_TD_MEAN</v>
          </cell>
          <cell r="CK26" t="str">
            <v>DS_TD_STD</v>
          </cell>
          <cell r="CL26" t="str">
            <v>DS_TD_CD</v>
          </cell>
          <cell r="CM26" t="str">
            <v>DS_TD_MIN</v>
          </cell>
          <cell r="CN26" t="str">
            <v>DS_TD_LOWER</v>
          </cell>
          <cell r="CO26" t="str">
            <v>DS_TD_MED</v>
          </cell>
          <cell r="CP26" t="str">
            <v>DS_TD_UPPER</v>
          </cell>
          <cell r="CQ26" t="str">
            <v>DS_TD_MAX</v>
          </cell>
          <cell r="CR26" t="str">
            <v>DS_TS_MEAN</v>
          </cell>
          <cell r="CS26" t="str">
            <v>DS_TS_STD</v>
          </cell>
          <cell r="CT26" t="str">
            <v>DS_TS_CD</v>
          </cell>
          <cell r="CU26" t="str">
            <v>DS_TS_MIN</v>
          </cell>
          <cell r="CV26" t="str">
            <v>DS_TS_LOWER</v>
          </cell>
          <cell r="CW26" t="str">
            <v>DS_TS_MED</v>
          </cell>
          <cell r="CX26" t="str">
            <v>DS_TS_UPPER</v>
          </cell>
          <cell r="CY26" t="str">
            <v>DS_TS_MAX</v>
          </cell>
          <cell r="CZ26" t="str">
            <v>PR_T</v>
          </cell>
          <cell r="DA26" t="str">
            <v>PR_TS_MEAN</v>
          </cell>
          <cell r="DB26" t="str">
            <v>PR_TS_STD</v>
          </cell>
          <cell r="DC26" t="str">
            <v>PR_TS_CD</v>
          </cell>
          <cell r="DD26" t="str">
            <v>PR_TS_MIN</v>
          </cell>
          <cell r="DE26" t="str">
            <v>PR_TS_LOWER</v>
          </cell>
          <cell r="DF26" t="str">
            <v>PR_TS_MED</v>
          </cell>
          <cell r="DG26" t="str">
            <v>PR_TS_UPPER</v>
          </cell>
          <cell r="DH26" t="str">
            <v>PR_TS_MAX</v>
          </cell>
          <cell r="DI26" t="str">
            <v>PP_LE_MEAN</v>
          </cell>
          <cell r="DJ26" t="str">
            <v>PP_AC_MEAN</v>
          </cell>
          <cell r="DK26" t="str">
            <v>PP_LE_STD</v>
          </cell>
          <cell r="DL26" t="str">
            <v>PP_AC_STD</v>
          </cell>
          <cell r="DM26" t="str">
            <v>PP_LE_CD</v>
          </cell>
          <cell r="DN26" t="str">
            <v>PP_AC_CD</v>
          </cell>
          <cell r="DO26" t="str">
            <v>PP_LE_MIN</v>
          </cell>
          <cell r="DP26" t="str">
            <v>PP_AC_MIN</v>
          </cell>
          <cell r="DQ26" t="str">
            <v>PP_LE_LOWER</v>
          </cell>
          <cell r="DR26" t="str">
            <v>PP_AC_LOWER</v>
          </cell>
          <cell r="DS26" t="str">
            <v>PP_LE_MED</v>
          </cell>
          <cell r="DT26" t="str">
            <v>PP_AC_MED</v>
          </cell>
          <cell r="DU26" t="str">
            <v>PP_LE_UPPER</v>
          </cell>
          <cell r="DV26" t="str">
            <v>PP_AC_UPPER</v>
          </cell>
          <cell r="DW26" t="str">
            <v>PP_LE_MAX</v>
          </cell>
          <cell r="DX26" t="str">
            <v>PP_AC_MAX</v>
          </cell>
          <cell r="DY26" t="str">
            <v>PP_ED_L</v>
          </cell>
          <cell r="DZ26" t="str">
            <v>PP_ED_A</v>
          </cell>
          <cell r="EA26" t="str">
            <v>PP_EB_L</v>
          </cell>
          <cell r="EB26" t="str">
            <v>PP_EB_A</v>
          </cell>
          <cell r="EC26" t="str">
            <v>PP_EBS_L</v>
          </cell>
          <cell r="ED26" t="str">
            <v>PP_EBS_A</v>
          </cell>
          <cell r="EE26" t="str">
            <v>PP_EF_LE_MIN</v>
          </cell>
          <cell r="EF26" t="str">
            <v>PP_EF_AC_MIN</v>
          </cell>
          <cell r="EG26" t="str">
            <v>PP_EF_LE_LOWER</v>
          </cell>
          <cell r="EH26" t="str">
            <v>PP_EF_AC_LOWER</v>
          </cell>
          <cell r="EI26" t="str">
            <v>PP_EF_LE_MED</v>
          </cell>
          <cell r="EJ26" t="str">
            <v>PP_EF_AC_MED</v>
          </cell>
          <cell r="EK26" t="str">
            <v>PP_EF_LE_UPPER</v>
          </cell>
          <cell r="EL26" t="str">
            <v>PP_EF_AC_UPPER</v>
          </cell>
          <cell r="EM26" t="str">
            <v>PP_EF_LE_MAX</v>
          </cell>
          <cell r="EN26" t="str">
            <v>PP_EF_AC_MAX</v>
          </cell>
        </row>
        <row r="27">
          <cell r="A27">
            <v>2</v>
          </cell>
          <cell r="B27">
            <v>3</v>
          </cell>
          <cell r="C27">
            <v>0.99917860000002179</v>
          </cell>
          <cell r="D27">
            <v>0.35417000000018112</v>
          </cell>
          <cell r="E27">
            <v>0</v>
          </cell>
          <cell r="F27">
            <v>1.356307100000208</v>
          </cell>
          <cell r="G27">
            <v>1.356307100000208</v>
          </cell>
          <cell r="H27">
            <v>1.356307100000208</v>
          </cell>
          <cell r="I27">
            <v>1.356307100000208</v>
          </cell>
          <cell r="J27">
            <v>7.5350394444456015E-2</v>
          </cell>
          <cell r="K27">
            <v>0</v>
          </cell>
          <cell r="L27">
            <v>0</v>
          </cell>
          <cell r="M27">
            <v>399.6953125</v>
          </cell>
          <cell r="N27">
            <v>392.1640625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1</v>
          </cell>
          <cell r="AO27">
            <v>1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1</v>
          </cell>
          <cell r="AU27">
            <v>1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1</v>
          </cell>
          <cell r="BL27">
            <v>0</v>
          </cell>
          <cell r="BM27">
            <v>1</v>
          </cell>
          <cell r="BN27">
            <v>0</v>
          </cell>
          <cell r="BO27">
            <v>1</v>
          </cell>
          <cell r="BP27">
            <v>0</v>
          </cell>
          <cell r="BQ27">
            <v>1</v>
          </cell>
          <cell r="BR27">
            <v>0</v>
          </cell>
          <cell r="BS27">
            <v>1</v>
          </cell>
          <cell r="BT27">
            <v>0</v>
          </cell>
          <cell r="BU27">
            <v>1</v>
          </cell>
          <cell r="BV27">
            <v>0</v>
          </cell>
          <cell r="BW27">
            <v>1</v>
          </cell>
          <cell r="BX27">
            <v>0</v>
          </cell>
          <cell r="BY27">
            <v>1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0</v>
          </cell>
          <cell r="CE27">
            <v>1</v>
          </cell>
          <cell r="CF27">
            <v>0</v>
          </cell>
          <cell r="CG27">
            <v>1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1</v>
          </cell>
          <cell r="DA27">
            <v>1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1</v>
          </cell>
          <cell r="DJ27">
            <v>1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</row>
        <row r="28">
          <cell r="A28">
            <v>7</v>
          </cell>
          <cell r="B28">
            <v>2</v>
          </cell>
          <cell r="C28">
            <v>1.4837719999999881</v>
          </cell>
          <cell r="D28">
            <v>0.49282310000003798</v>
          </cell>
          <cell r="E28">
            <v>0</v>
          </cell>
          <cell r="F28">
            <v>1.9771979</v>
          </cell>
          <cell r="G28">
            <v>3.3400596999998702</v>
          </cell>
          <cell r="H28">
            <v>3.3400596999998702</v>
          </cell>
          <cell r="I28">
            <v>3.3400596999998702</v>
          </cell>
          <cell r="J28">
            <v>0.12846383461537961</v>
          </cell>
          <cell r="K28">
            <v>0</v>
          </cell>
          <cell r="L28">
            <v>0</v>
          </cell>
          <cell r="M28">
            <v>423.8359375</v>
          </cell>
          <cell r="N28">
            <v>415.734375</v>
          </cell>
          <cell r="O28">
            <v>26</v>
          </cell>
          <cell r="P28">
            <v>26</v>
          </cell>
          <cell r="Q28">
            <v>1</v>
          </cell>
          <cell r="R28">
            <v>26</v>
          </cell>
          <cell r="S28">
            <v>18</v>
          </cell>
          <cell r="T28">
            <v>18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1.444444444444444</v>
          </cell>
          <cell r="AO28">
            <v>1.444444444444444</v>
          </cell>
          <cell r="AP28">
            <v>0.7838233761296739</v>
          </cell>
          <cell r="AQ28">
            <v>0.7838233761296739</v>
          </cell>
          <cell r="AR28">
            <v>0.54264695270515884</v>
          </cell>
          <cell r="AS28">
            <v>0.54264695270515884</v>
          </cell>
          <cell r="AT28">
            <v>0.79976311930676869</v>
          </cell>
          <cell r="AU28">
            <v>0.79976311930676869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1.75</v>
          </cell>
          <cell r="BC28">
            <v>1.75</v>
          </cell>
          <cell r="BD28">
            <v>4</v>
          </cell>
          <cell r="BE28">
            <v>4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3.1965773877515899</v>
          </cell>
          <cell r="BK28">
            <v>4.0901956219416107E-2</v>
          </cell>
          <cell r="BL28">
            <v>2.666666666666667</v>
          </cell>
          <cell r="BM28">
            <v>6.9483451222801543E-2</v>
          </cell>
          <cell r="BN28">
            <v>2.2130151145972539</v>
          </cell>
          <cell r="BO28">
            <v>0.1093703866277619</v>
          </cell>
          <cell r="BP28">
            <v>1.846153846153846</v>
          </cell>
          <cell r="BQ28">
            <v>0.15784308913485171</v>
          </cell>
          <cell r="BR28">
            <v>0</v>
          </cell>
          <cell r="BS28">
            <v>1</v>
          </cell>
          <cell r="BT28">
            <v>0</v>
          </cell>
          <cell r="BU28">
            <v>1</v>
          </cell>
          <cell r="BV28">
            <v>0</v>
          </cell>
          <cell r="BW28">
            <v>1</v>
          </cell>
          <cell r="BX28">
            <v>0</v>
          </cell>
          <cell r="BY28">
            <v>1</v>
          </cell>
          <cell r="BZ28">
            <v>0</v>
          </cell>
          <cell r="CA28">
            <v>1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G28">
            <v>1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1</v>
          </cell>
          <cell r="DA28">
            <v>18</v>
          </cell>
          <cell r="DB28">
            <v>0</v>
          </cell>
          <cell r="DC28">
            <v>0</v>
          </cell>
          <cell r="DD28">
            <v>18</v>
          </cell>
          <cell r="DE28">
            <v>18</v>
          </cell>
          <cell r="DF28">
            <v>18</v>
          </cell>
          <cell r="DG28">
            <v>18</v>
          </cell>
          <cell r="DH28">
            <v>18</v>
          </cell>
          <cell r="DI28">
            <v>26</v>
          </cell>
          <cell r="DJ28">
            <v>26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26</v>
          </cell>
          <cell r="DP28">
            <v>26</v>
          </cell>
          <cell r="DQ28">
            <v>26</v>
          </cell>
          <cell r="DR28">
            <v>26</v>
          </cell>
          <cell r="DS28">
            <v>26</v>
          </cell>
          <cell r="DT28">
            <v>26</v>
          </cell>
          <cell r="DU28">
            <v>26</v>
          </cell>
          <cell r="DV28">
            <v>26</v>
          </cell>
          <cell r="DW28">
            <v>26</v>
          </cell>
          <cell r="DX28">
            <v>26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1.444444444444444</v>
          </cell>
          <cell r="EF28">
            <v>1.444444444444444</v>
          </cell>
          <cell r="EG28">
            <v>1.444444444444444</v>
          </cell>
          <cell r="EH28">
            <v>1.444444444444444</v>
          </cell>
          <cell r="EI28">
            <v>1.444444444444444</v>
          </cell>
          <cell r="EJ28">
            <v>1.444444444444444</v>
          </cell>
          <cell r="EK28">
            <v>1.444444444444444</v>
          </cell>
          <cell r="EL28">
            <v>1.444444444444444</v>
          </cell>
          <cell r="EM28">
            <v>1.444444444444444</v>
          </cell>
          <cell r="EN28">
            <v>1.444444444444444</v>
          </cell>
        </row>
        <row r="29">
          <cell r="A29">
            <v>12</v>
          </cell>
          <cell r="B29">
            <v>1</v>
          </cell>
          <cell r="C29">
            <v>3.7483151999999929</v>
          </cell>
          <cell r="D29">
            <v>2.9538838000001419</v>
          </cell>
          <cell r="E29">
            <v>0</v>
          </cell>
          <cell r="F29">
            <v>6.7011704000000796</v>
          </cell>
          <cell r="G29">
            <v>10.02918240000005</v>
          </cell>
          <cell r="H29">
            <v>10.02918240000005</v>
          </cell>
          <cell r="I29">
            <v>10.02918240000005</v>
          </cell>
          <cell r="J29">
            <v>0.25715852307692438</v>
          </cell>
          <cell r="K29">
            <v>0</v>
          </cell>
          <cell r="L29">
            <v>0</v>
          </cell>
          <cell r="M29">
            <v>491.5</v>
          </cell>
          <cell r="N29">
            <v>504.9609375</v>
          </cell>
          <cell r="O29">
            <v>39</v>
          </cell>
          <cell r="P29">
            <v>39</v>
          </cell>
          <cell r="Q29">
            <v>1</v>
          </cell>
          <cell r="R29">
            <v>0</v>
          </cell>
          <cell r="S29">
            <v>26</v>
          </cell>
          <cell r="T29">
            <v>26</v>
          </cell>
          <cell r="U29">
            <v>1</v>
          </cell>
          <cell r="V29">
            <v>0.76030933770053055</v>
          </cell>
          <cell r="W29">
            <v>0.76030933770053055</v>
          </cell>
          <cell r="X29">
            <v>0.76030933770053055</v>
          </cell>
          <cell r="Y29">
            <v>1</v>
          </cell>
          <cell r="Z29">
            <v>1</v>
          </cell>
          <cell r="AA29">
            <v>1</v>
          </cell>
          <cell r="AB29">
            <v>0.76030933770053055</v>
          </cell>
          <cell r="AC29">
            <v>0.76030933770053055</v>
          </cell>
          <cell r="AD29">
            <v>0.76030933770053055</v>
          </cell>
          <cell r="AE29">
            <v>0.76030933770053055</v>
          </cell>
          <cell r="AF29">
            <v>1</v>
          </cell>
          <cell r="AG29">
            <v>1</v>
          </cell>
          <cell r="AH29">
            <v>1</v>
          </cell>
          <cell r="AI29">
            <v>0.76030933770053055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1.5</v>
          </cell>
          <cell r="AO29">
            <v>1.5</v>
          </cell>
          <cell r="AP29">
            <v>0.81240384046359604</v>
          </cell>
          <cell r="AQ29">
            <v>0.81240384046359604</v>
          </cell>
          <cell r="AR29">
            <v>0.54160256030906406</v>
          </cell>
          <cell r="AS29">
            <v>0.54160256030906406</v>
          </cell>
          <cell r="AT29">
            <v>0.81748421329372623</v>
          </cell>
          <cell r="AU29">
            <v>0.81748421329372623</v>
          </cell>
          <cell r="AV29">
            <v>1</v>
          </cell>
          <cell r="AW29">
            <v>1</v>
          </cell>
          <cell r="AX29">
            <v>1</v>
          </cell>
          <cell r="AY29">
            <v>1</v>
          </cell>
          <cell r="AZ29">
            <v>1</v>
          </cell>
          <cell r="BA29">
            <v>1</v>
          </cell>
          <cell r="BB29">
            <v>2</v>
          </cell>
          <cell r="BC29">
            <v>2</v>
          </cell>
          <cell r="BD29">
            <v>4</v>
          </cell>
          <cell r="BE29">
            <v>4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2.6548214484362078</v>
          </cell>
          <cell r="BK29">
            <v>7.0311391753458324E-2</v>
          </cell>
          <cell r="BL29">
            <v>2.2884615384615379</v>
          </cell>
          <cell r="BM29">
            <v>0.10142237631402939</v>
          </cell>
          <cell r="BN29">
            <v>1.769880965624139</v>
          </cell>
          <cell r="BO29">
            <v>0.17035326551321039</v>
          </cell>
          <cell r="BP29">
            <v>1.525641025641026</v>
          </cell>
          <cell r="BQ29">
            <v>0.21748160088995849</v>
          </cell>
          <cell r="BR29">
            <v>0</v>
          </cell>
          <cell r="BS29">
            <v>1</v>
          </cell>
          <cell r="BT29">
            <v>0</v>
          </cell>
          <cell r="BU29">
            <v>1</v>
          </cell>
          <cell r="BV29">
            <v>0</v>
          </cell>
          <cell r="BW29">
            <v>1</v>
          </cell>
          <cell r="BX29">
            <v>0</v>
          </cell>
          <cell r="BY29">
            <v>1</v>
          </cell>
          <cell r="BZ29">
            <v>0</v>
          </cell>
          <cell r="CA29">
            <v>1</v>
          </cell>
          <cell r="CB29">
            <v>0</v>
          </cell>
          <cell r="CC29">
            <v>1</v>
          </cell>
          <cell r="CD29">
            <v>0</v>
          </cell>
          <cell r="CE29">
            <v>1</v>
          </cell>
          <cell r="CF29">
            <v>0</v>
          </cell>
          <cell r="CG29">
            <v>1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1</v>
          </cell>
          <cell r="DA29">
            <v>26</v>
          </cell>
          <cell r="DB29">
            <v>0</v>
          </cell>
          <cell r="DC29">
            <v>0</v>
          </cell>
          <cell r="DD29">
            <v>26</v>
          </cell>
          <cell r="DE29">
            <v>26</v>
          </cell>
          <cell r="DF29">
            <v>26</v>
          </cell>
          <cell r="DG29">
            <v>26</v>
          </cell>
          <cell r="DH29">
            <v>26</v>
          </cell>
          <cell r="DI29">
            <v>39</v>
          </cell>
          <cell r="DJ29">
            <v>39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39</v>
          </cell>
          <cell r="DP29">
            <v>39</v>
          </cell>
          <cell r="DQ29">
            <v>39</v>
          </cell>
          <cell r="DR29">
            <v>39</v>
          </cell>
          <cell r="DS29">
            <v>39</v>
          </cell>
          <cell r="DT29">
            <v>39</v>
          </cell>
          <cell r="DU29">
            <v>39</v>
          </cell>
          <cell r="DV29">
            <v>39</v>
          </cell>
          <cell r="DW29">
            <v>39</v>
          </cell>
          <cell r="DX29">
            <v>39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1.5</v>
          </cell>
          <cell r="EF29">
            <v>1.5</v>
          </cell>
          <cell r="EG29">
            <v>1.5</v>
          </cell>
          <cell r="EH29">
            <v>1.5</v>
          </cell>
          <cell r="EI29">
            <v>1.5</v>
          </cell>
          <cell r="EJ29">
            <v>1.5</v>
          </cell>
          <cell r="EK29">
            <v>1.5</v>
          </cell>
          <cell r="EL29">
            <v>1.5</v>
          </cell>
          <cell r="EM29">
            <v>1.5</v>
          </cell>
          <cell r="EN29">
            <v>1.5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TI_SCORE</v>
          </cell>
          <cell r="AC32" t="str">
            <v>LT_GRADE</v>
          </cell>
          <cell r="AD32" t="str">
            <v>CT_GRADE</v>
          </cell>
          <cell r="AE32" t="str">
            <v>AW_GRADE</v>
          </cell>
          <cell r="AF32" t="str">
            <v>AW_PA_GRADE</v>
          </cell>
          <cell r="AG32" t="str">
            <v>AME_GRADE</v>
          </cell>
          <cell r="AH32" t="str">
            <v>AME_PA_GRADE</v>
          </cell>
          <cell r="AI32" t="str">
            <v>GRADE</v>
          </cell>
          <cell r="AJ32" t="str">
            <v>HAS_TRAILING</v>
          </cell>
          <cell r="AK32" t="str">
            <v>TOT_CHOICES</v>
          </cell>
          <cell r="AL32" t="str">
            <v>PRE_CHOICES</v>
          </cell>
          <cell r="AM32" t="str">
            <v>FGOALS_ORDER</v>
          </cell>
          <cell r="AN32" t="str">
            <v>CP_EF_L</v>
          </cell>
          <cell r="AO32" t="str">
            <v>CP_EF_A</v>
          </cell>
          <cell r="AP32" t="str">
            <v>SP_ED_L</v>
          </cell>
          <cell r="AQ32" t="str">
            <v>SP_ED_A</v>
          </cell>
          <cell r="AR32" t="str">
            <v>SP_EB_L</v>
          </cell>
          <cell r="AS32" t="str">
            <v>SP_EB_A</v>
          </cell>
          <cell r="AT32" t="str">
            <v>SP_EBS_L</v>
          </cell>
          <cell r="AU32" t="str">
            <v>SP_EBS_A</v>
          </cell>
          <cell r="AV32" t="str">
            <v>SP_MIN_L</v>
          </cell>
          <cell r="AW32" t="str">
            <v>SP_MIN_A</v>
          </cell>
          <cell r="AX32" t="str">
            <v>SP_LOWER_L</v>
          </cell>
          <cell r="AY32" t="str">
            <v>SP_LOWER_A</v>
          </cell>
          <cell r="AZ32" t="str">
            <v>SP_MED_L</v>
          </cell>
          <cell r="BA32" t="str">
            <v>SP_MED_A</v>
          </cell>
          <cell r="BB32" t="str">
            <v>SP_UPPER_L</v>
          </cell>
          <cell r="BC32" t="str">
            <v>SP_UPPER_A</v>
          </cell>
          <cell r="BD32" t="str">
            <v>SP_MAX_L</v>
          </cell>
          <cell r="BE32" t="str">
            <v>SP_MAX_A</v>
          </cell>
          <cell r="BF32" t="str">
            <v>T_INTER_SP</v>
          </cell>
          <cell r="BG32" t="str">
            <v>P_INTER_SP</v>
          </cell>
          <cell r="BH32" t="str">
            <v>T_INTER_Q</v>
          </cell>
          <cell r="BI32" t="str">
            <v>P_INTER_Q</v>
          </cell>
          <cell r="BJ32" t="str">
            <v>M_CHILD_RMSE</v>
          </cell>
          <cell r="BK32" t="str">
            <v>M_CHILD_RMSE_SCORE</v>
          </cell>
          <cell r="BL32" t="str">
            <v>M_CHILD_MAE</v>
          </cell>
          <cell r="BM32" t="str">
            <v>M_CHILD_MAE_SCORE</v>
          </cell>
          <cell r="BN32" t="str">
            <v>M_CHILD_NRMSE</v>
          </cell>
          <cell r="BO32" t="str">
            <v>M_CHILD_NRMSE_SCORE</v>
          </cell>
          <cell r="BP32" t="str">
            <v>M_CHILD_NMAE</v>
          </cell>
          <cell r="BQ32" t="str">
            <v>M_CHILD_NMAE_SCORE</v>
          </cell>
          <cell r="BR32" t="str">
            <v>DIV_INDEX_RMSE</v>
          </cell>
          <cell r="BS32" t="str">
            <v>DIV_INDEX_RMSE_SCORE</v>
          </cell>
          <cell r="BT32" t="str">
            <v>DIV_INDEX_MAE</v>
          </cell>
          <cell r="BU32" t="str">
            <v>DIV_INDEX_MAE_SCORE</v>
          </cell>
          <cell r="BV32" t="str">
            <v>DIV_INDEX_NRMSE</v>
          </cell>
          <cell r="BW32" t="str">
            <v>DIV_INDEX_NRMSE_SCORE</v>
          </cell>
          <cell r="BX32" t="str">
            <v>DIV_INDEX_NMAE</v>
          </cell>
          <cell r="BY32" t="str">
            <v>DIV_INDEX_NMAE_SCORE</v>
          </cell>
          <cell r="BZ32" t="str">
            <v>DIV_STEP_RMSE</v>
          </cell>
          <cell r="CA32" t="str">
            <v>DIV_STEP_RMSE_SCORE</v>
          </cell>
          <cell r="CB32" t="str">
            <v>DIV_STEP_MAE</v>
          </cell>
          <cell r="CC32" t="str">
            <v>DIV_STEP_MAE_SCORE</v>
          </cell>
          <cell r="CD32" t="str">
            <v>DIV_STEP_NRMSE</v>
          </cell>
          <cell r="CE32" t="str">
            <v>DIV_STEP_NRMSE_SCORE</v>
          </cell>
          <cell r="CF32" t="str">
            <v>DIV_STEP_NMAE</v>
          </cell>
          <cell r="CG32" t="str">
            <v>DIV_STEP_NMAE_SCORE</v>
          </cell>
          <cell r="CH32" t="str">
            <v>DIVS_T</v>
          </cell>
          <cell r="CI32" t="str">
            <v>DS_T</v>
          </cell>
          <cell r="CJ32" t="str">
            <v>DS_TD_MEAN</v>
          </cell>
          <cell r="CK32" t="str">
            <v>DS_TD_STD</v>
          </cell>
          <cell r="CL32" t="str">
            <v>DS_TD_CD</v>
          </cell>
          <cell r="CM32" t="str">
            <v>DS_TD_MIN</v>
          </cell>
          <cell r="CN32" t="str">
            <v>DS_TD_LOWER</v>
          </cell>
          <cell r="CO32" t="str">
            <v>DS_TD_MED</v>
          </cell>
          <cell r="CP32" t="str">
            <v>DS_TD_UPPER</v>
          </cell>
          <cell r="CQ32" t="str">
            <v>DS_TD_MAX</v>
          </cell>
          <cell r="CR32" t="str">
            <v>DS_TS_MEAN</v>
          </cell>
          <cell r="CS32" t="str">
            <v>DS_TS_STD</v>
          </cell>
          <cell r="CT32" t="str">
            <v>DS_TS_CD</v>
          </cell>
          <cell r="CU32" t="str">
            <v>DS_TS_MIN</v>
          </cell>
          <cell r="CV32" t="str">
            <v>DS_TS_LOWER</v>
          </cell>
          <cell r="CW32" t="str">
            <v>DS_TS_MED</v>
          </cell>
          <cell r="CX32" t="str">
            <v>DS_TS_UPPER</v>
          </cell>
          <cell r="CY32" t="str">
            <v>DS_TS_MAX</v>
          </cell>
          <cell r="CZ32" t="str">
            <v>PR_T</v>
          </cell>
          <cell r="DA32" t="str">
            <v>PR_TS_MEAN</v>
          </cell>
          <cell r="DB32" t="str">
            <v>PR_TS_STD</v>
          </cell>
          <cell r="DC32" t="str">
            <v>PR_TS_CD</v>
          </cell>
          <cell r="DD32" t="str">
            <v>PR_TS_MIN</v>
          </cell>
          <cell r="DE32" t="str">
            <v>PR_TS_LOWER</v>
          </cell>
          <cell r="DF32" t="str">
            <v>PR_TS_MED</v>
          </cell>
          <cell r="DG32" t="str">
            <v>PR_TS_UPPER</v>
          </cell>
          <cell r="DH32" t="str">
            <v>PR_TS_MAX</v>
          </cell>
          <cell r="DI32" t="str">
            <v>PP_LE_MEAN</v>
          </cell>
          <cell r="DJ32" t="str">
            <v>PP_AC_MEAN</v>
          </cell>
          <cell r="DK32" t="str">
            <v>PP_LE_STD</v>
          </cell>
          <cell r="DL32" t="str">
            <v>PP_AC_STD</v>
          </cell>
          <cell r="DM32" t="str">
            <v>PP_LE_CD</v>
          </cell>
          <cell r="DN32" t="str">
            <v>PP_AC_CD</v>
          </cell>
          <cell r="DO32" t="str">
            <v>PP_LE_MIN</v>
          </cell>
          <cell r="DP32" t="str">
            <v>PP_AC_MIN</v>
          </cell>
          <cell r="DQ32" t="str">
            <v>PP_LE_LOWER</v>
          </cell>
          <cell r="DR32" t="str">
            <v>PP_AC_LOWER</v>
          </cell>
          <cell r="DS32" t="str">
            <v>PP_LE_MED</v>
          </cell>
          <cell r="DT32" t="str">
            <v>PP_AC_MED</v>
          </cell>
          <cell r="DU32" t="str">
            <v>PP_LE_UPPER</v>
          </cell>
          <cell r="DV32" t="str">
            <v>PP_AC_UPPER</v>
          </cell>
          <cell r="DW32" t="str">
            <v>PP_LE_MAX</v>
          </cell>
          <cell r="DX32" t="str">
            <v>PP_AC_MAX</v>
          </cell>
          <cell r="DY32" t="str">
            <v>PP_ED_L</v>
          </cell>
          <cell r="DZ32" t="str">
            <v>PP_ED_A</v>
          </cell>
          <cell r="EA32" t="str">
            <v>PP_EB_L</v>
          </cell>
          <cell r="EB32" t="str">
            <v>PP_EB_A</v>
          </cell>
          <cell r="EC32" t="str">
            <v>PP_EBS_L</v>
          </cell>
          <cell r="ED32" t="str">
            <v>PP_EBS_A</v>
          </cell>
          <cell r="EE32" t="str">
            <v>PP_EF_LE_MIN</v>
          </cell>
          <cell r="EF32" t="str">
            <v>PP_EF_AC_MIN</v>
          </cell>
          <cell r="EG32" t="str">
            <v>PP_EF_LE_LOWER</v>
          </cell>
          <cell r="EH32" t="str">
            <v>PP_EF_AC_LOWER</v>
          </cell>
          <cell r="EI32" t="str">
            <v>PP_EF_LE_MED</v>
          </cell>
          <cell r="EJ32" t="str">
            <v>PP_EF_AC_MED</v>
          </cell>
          <cell r="EK32" t="str">
            <v>PP_EF_LE_UPPER</v>
          </cell>
          <cell r="EL32" t="str">
            <v>PP_EF_AC_UPPER</v>
          </cell>
          <cell r="EM32" t="str">
            <v>PP_EF_LE_MAX</v>
          </cell>
          <cell r="EN32" t="str">
            <v>PP_EF_AC_MAX</v>
          </cell>
        </row>
        <row r="33">
          <cell r="A33">
            <v>1</v>
          </cell>
          <cell r="B33">
            <v>3</v>
          </cell>
          <cell r="C33">
            <v>1.0026600999999571</v>
          </cell>
          <cell r="D33">
            <v>0.39486809999996808</v>
          </cell>
          <cell r="E33">
            <v>0</v>
          </cell>
          <cell r="F33">
            <v>1.386914000000004</v>
          </cell>
          <cell r="G33">
            <v>1.386914000000004</v>
          </cell>
          <cell r="H33">
            <v>1.386914000000004</v>
          </cell>
          <cell r="I33">
            <v>1.386914000000004</v>
          </cell>
          <cell r="J33">
            <v>7.7050777777778023E-2</v>
          </cell>
          <cell r="K33">
            <v>0</v>
          </cell>
          <cell r="L33">
            <v>0</v>
          </cell>
          <cell r="M33">
            <v>454.9765625</v>
          </cell>
          <cell r="N33">
            <v>448.78125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1</v>
          </cell>
          <cell r="AO33">
            <v>1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1</v>
          </cell>
          <cell r="AU33">
            <v>1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1</v>
          </cell>
          <cell r="BL33">
            <v>0</v>
          </cell>
          <cell r="BM33">
            <v>1</v>
          </cell>
          <cell r="BN33">
            <v>0</v>
          </cell>
          <cell r="BO33">
            <v>1</v>
          </cell>
          <cell r="BP33">
            <v>0</v>
          </cell>
          <cell r="BQ33">
            <v>1</v>
          </cell>
          <cell r="BR33">
            <v>0</v>
          </cell>
          <cell r="BS33">
            <v>1</v>
          </cell>
          <cell r="BT33">
            <v>0</v>
          </cell>
          <cell r="BU33">
            <v>1</v>
          </cell>
          <cell r="BV33">
            <v>0</v>
          </cell>
          <cell r="BW33">
            <v>1</v>
          </cell>
          <cell r="BX33">
            <v>0</v>
          </cell>
          <cell r="BY33">
            <v>1</v>
          </cell>
          <cell r="BZ33">
            <v>0</v>
          </cell>
          <cell r="CA33">
            <v>1</v>
          </cell>
          <cell r="CB33">
            <v>0</v>
          </cell>
          <cell r="CC33">
            <v>1</v>
          </cell>
          <cell r="CD33">
            <v>0</v>
          </cell>
          <cell r="CE33">
            <v>1</v>
          </cell>
          <cell r="CF33">
            <v>0</v>
          </cell>
          <cell r="CG33">
            <v>1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1</v>
          </cell>
          <cell r="DA33">
            <v>1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1</v>
          </cell>
          <cell r="DJ33">
            <v>1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</row>
        <row r="34">
          <cell r="A34">
            <v>6</v>
          </cell>
          <cell r="B34">
            <v>2</v>
          </cell>
          <cell r="C34">
            <v>1.4886820000000971</v>
          </cell>
          <cell r="D34">
            <v>0.51057769999997049</v>
          </cell>
          <cell r="E34">
            <v>0</v>
          </cell>
          <cell r="F34">
            <v>1.9958693000000101</v>
          </cell>
          <cell r="G34">
            <v>3.4008985999999908</v>
          </cell>
          <cell r="H34">
            <v>3.4008985999999908</v>
          </cell>
          <cell r="I34">
            <v>3.4008985999999908</v>
          </cell>
          <cell r="J34">
            <v>0.13080379230769201</v>
          </cell>
          <cell r="K34">
            <v>0</v>
          </cell>
          <cell r="L34">
            <v>0</v>
          </cell>
          <cell r="M34">
            <v>479.015625</v>
          </cell>
          <cell r="N34">
            <v>472.59375</v>
          </cell>
          <cell r="O34">
            <v>26</v>
          </cell>
          <cell r="P34">
            <v>26</v>
          </cell>
          <cell r="Q34">
            <v>1</v>
          </cell>
          <cell r="R34">
            <v>26</v>
          </cell>
          <cell r="S34">
            <v>18</v>
          </cell>
          <cell r="T34">
            <v>18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1.444444444444444</v>
          </cell>
          <cell r="AO34">
            <v>1.444444444444444</v>
          </cell>
          <cell r="AP34">
            <v>0.92177719792495361</v>
          </cell>
          <cell r="AQ34">
            <v>0.92177719792495361</v>
          </cell>
          <cell r="AR34">
            <v>0.63815344471727553</v>
          </cell>
          <cell r="AS34">
            <v>0.63815344471727553</v>
          </cell>
          <cell r="AT34">
            <v>0.79976311930676869</v>
          </cell>
          <cell r="AU34">
            <v>0.79976311930676869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</v>
          </cell>
          <cell r="BA34">
            <v>1</v>
          </cell>
          <cell r="BB34">
            <v>2</v>
          </cell>
          <cell r="BC34">
            <v>2</v>
          </cell>
          <cell r="BD34">
            <v>4</v>
          </cell>
          <cell r="BE34">
            <v>4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3.234014183120649</v>
          </cell>
          <cell r="BK34">
            <v>4.782546258296503E-2</v>
          </cell>
          <cell r="BL34">
            <v>2.7222222222222219</v>
          </cell>
          <cell r="BM34">
            <v>7.3452884089318077E-2</v>
          </cell>
          <cell r="BN34">
            <v>2.2389328960066028</v>
          </cell>
          <cell r="BO34">
            <v>0.1218759161658696</v>
          </cell>
          <cell r="BP34">
            <v>1.884615384615385</v>
          </cell>
          <cell r="BQ34">
            <v>0.16403223629617639</v>
          </cell>
          <cell r="BR34">
            <v>0</v>
          </cell>
          <cell r="BS34">
            <v>1</v>
          </cell>
          <cell r="BT34">
            <v>0</v>
          </cell>
          <cell r="BU34">
            <v>1</v>
          </cell>
          <cell r="BV34">
            <v>0</v>
          </cell>
          <cell r="BW34">
            <v>1</v>
          </cell>
          <cell r="BX34">
            <v>0</v>
          </cell>
          <cell r="BY34">
            <v>1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0</v>
          </cell>
          <cell r="CE34">
            <v>1</v>
          </cell>
          <cell r="CF34">
            <v>0</v>
          </cell>
          <cell r="CG34">
            <v>1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1</v>
          </cell>
          <cell r="DA34">
            <v>18</v>
          </cell>
          <cell r="DB34">
            <v>0</v>
          </cell>
          <cell r="DC34">
            <v>0</v>
          </cell>
          <cell r="DD34">
            <v>18</v>
          </cell>
          <cell r="DE34">
            <v>18</v>
          </cell>
          <cell r="DF34">
            <v>18</v>
          </cell>
          <cell r="DG34">
            <v>18</v>
          </cell>
          <cell r="DH34">
            <v>18</v>
          </cell>
          <cell r="DI34">
            <v>26</v>
          </cell>
          <cell r="DJ34">
            <v>26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26</v>
          </cell>
          <cell r="DP34">
            <v>26</v>
          </cell>
          <cell r="DQ34">
            <v>26</v>
          </cell>
          <cell r="DR34">
            <v>26</v>
          </cell>
          <cell r="DS34">
            <v>26</v>
          </cell>
          <cell r="DT34">
            <v>26</v>
          </cell>
          <cell r="DU34">
            <v>26</v>
          </cell>
          <cell r="DV34">
            <v>26</v>
          </cell>
          <cell r="DW34">
            <v>26</v>
          </cell>
          <cell r="DX34">
            <v>26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1.444444444444444</v>
          </cell>
          <cell r="EF34">
            <v>1.444444444444444</v>
          </cell>
          <cell r="EG34">
            <v>1.444444444444444</v>
          </cell>
          <cell r="EH34">
            <v>1.444444444444444</v>
          </cell>
          <cell r="EI34">
            <v>1.444444444444444</v>
          </cell>
          <cell r="EJ34">
            <v>1.444444444444444</v>
          </cell>
          <cell r="EK34">
            <v>1.444444444444444</v>
          </cell>
          <cell r="EL34">
            <v>1.444444444444444</v>
          </cell>
          <cell r="EM34">
            <v>1.444444444444444</v>
          </cell>
          <cell r="EN34">
            <v>1.444444444444444</v>
          </cell>
        </row>
        <row r="35">
          <cell r="A35">
            <v>11</v>
          </cell>
          <cell r="B35">
            <v>1</v>
          </cell>
          <cell r="C35">
            <v>3.76113760000004</v>
          </cell>
          <cell r="D35">
            <v>3.6954190999998668</v>
          </cell>
          <cell r="E35">
            <v>0</v>
          </cell>
          <cell r="F35">
            <v>7.4693672999998739</v>
          </cell>
          <cell r="G35">
            <v>10.84853550000008</v>
          </cell>
          <cell r="H35">
            <v>10.84853550000008</v>
          </cell>
          <cell r="I35">
            <v>10.84853550000008</v>
          </cell>
          <cell r="J35">
            <v>0.27816757692307897</v>
          </cell>
          <cell r="K35">
            <v>0</v>
          </cell>
          <cell r="L35">
            <v>0</v>
          </cell>
          <cell r="M35">
            <v>532.9296875</v>
          </cell>
          <cell r="N35">
            <v>547.55859375</v>
          </cell>
          <cell r="O35">
            <v>39</v>
          </cell>
          <cell r="P35">
            <v>39</v>
          </cell>
          <cell r="Q35">
            <v>1</v>
          </cell>
          <cell r="R35">
            <v>0</v>
          </cell>
          <cell r="S35">
            <v>26</v>
          </cell>
          <cell r="T35">
            <v>26</v>
          </cell>
          <cell r="U35">
            <v>1</v>
          </cell>
          <cell r="V35">
            <v>0.76959131028118188</v>
          </cell>
          <cell r="W35">
            <v>0.76959131028118188</v>
          </cell>
          <cell r="X35">
            <v>0.76959131028118188</v>
          </cell>
          <cell r="Y35">
            <v>1</v>
          </cell>
          <cell r="Z35">
            <v>1</v>
          </cell>
          <cell r="AA35">
            <v>1</v>
          </cell>
          <cell r="AB35">
            <v>0.76959131028118188</v>
          </cell>
          <cell r="AC35">
            <v>0.76959131028118188</v>
          </cell>
          <cell r="AD35">
            <v>0.76959131028118188</v>
          </cell>
          <cell r="AE35">
            <v>0.76959131028118188</v>
          </cell>
          <cell r="AF35">
            <v>1</v>
          </cell>
          <cell r="AG35">
            <v>1</v>
          </cell>
          <cell r="AH35">
            <v>1</v>
          </cell>
          <cell r="AI35">
            <v>0.76959131028118188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1.5</v>
          </cell>
          <cell r="AO35">
            <v>1.5</v>
          </cell>
          <cell r="AP35">
            <v>0.86023252670426265</v>
          </cell>
          <cell r="AQ35">
            <v>0.86023252670426265</v>
          </cell>
          <cell r="AR35">
            <v>0.57348835113617513</v>
          </cell>
          <cell r="AS35">
            <v>0.57348835113617513</v>
          </cell>
          <cell r="AT35">
            <v>0.83585507964588002</v>
          </cell>
          <cell r="AU35">
            <v>0.83585507964588002</v>
          </cell>
          <cell r="AV35">
            <v>1</v>
          </cell>
          <cell r="AW35">
            <v>1</v>
          </cell>
          <cell r="AX35">
            <v>1</v>
          </cell>
          <cell r="AY35">
            <v>1</v>
          </cell>
          <cell r="AZ35">
            <v>1</v>
          </cell>
          <cell r="BA35">
            <v>1</v>
          </cell>
          <cell r="BB35">
            <v>2</v>
          </cell>
          <cell r="BC35">
            <v>2</v>
          </cell>
          <cell r="BD35">
            <v>5</v>
          </cell>
          <cell r="BE35">
            <v>5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2.870607011658791</v>
          </cell>
          <cell r="BK35">
            <v>8.6168405913102333E-2</v>
          </cell>
          <cell r="BL35">
            <v>2.4807692307692308</v>
          </cell>
          <cell r="BM35">
            <v>0.1277484340764159</v>
          </cell>
          <cell r="BN35">
            <v>1.913738007772527</v>
          </cell>
          <cell r="BO35">
            <v>0.19508866603404551</v>
          </cell>
          <cell r="BP35">
            <v>1.653846153846154</v>
          </cell>
          <cell r="BQ35">
            <v>0.25365127920445441</v>
          </cell>
          <cell r="BR35">
            <v>0</v>
          </cell>
          <cell r="BS35">
            <v>1</v>
          </cell>
          <cell r="BT35">
            <v>0</v>
          </cell>
          <cell r="BU35">
            <v>1</v>
          </cell>
          <cell r="BV35">
            <v>0</v>
          </cell>
          <cell r="BW35">
            <v>1</v>
          </cell>
          <cell r="BX35">
            <v>0</v>
          </cell>
          <cell r="BY35">
            <v>1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0</v>
          </cell>
          <cell r="CE35">
            <v>1</v>
          </cell>
          <cell r="CF35">
            <v>0</v>
          </cell>
          <cell r="CG35">
            <v>1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1</v>
          </cell>
          <cell r="DA35">
            <v>26</v>
          </cell>
          <cell r="DB35">
            <v>0</v>
          </cell>
          <cell r="DC35">
            <v>0</v>
          </cell>
          <cell r="DD35">
            <v>26</v>
          </cell>
          <cell r="DE35">
            <v>26</v>
          </cell>
          <cell r="DF35">
            <v>26</v>
          </cell>
          <cell r="DG35">
            <v>26</v>
          </cell>
          <cell r="DH35">
            <v>26</v>
          </cell>
          <cell r="DI35">
            <v>39</v>
          </cell>
          <cell r="DJ35">
            <v>39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39</v>
          </cell>
          <cell r="DP35">
            <v>39</v>
          </cell>
          <cell r="DQ35">
            <v>39</v>
          </cell>
          <cell r="DR35">
            <v>39</v>
          </cell>
          <cell r="DS35">
            <v>39</v>
          </cell>
          <cell r="DT35">
            <v>39</v>
          </cell>
          <cell r="DU35">
            <v>39</v>
          </cell>
          <cell r="DV35">
            <v>39</v>
          </cell>
          <cell r="DW35">
            <v>39</v>
          </cell>
          <cell r="DX35">
            <v>39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1.5</v>
          </cell>
          <cell r="EF35">
            <v>1.5</v>
          </cell>
          <cell r="EG35">
            <v>1.5</v>
          </cell>
          <cell r="EH35">
            <v>1.5</v>
          </cell>
          <cell r="EI35">
            <v>1.5</v>
          </cell>
          <cell r="EJ35">
            <v>1.5</v>
          </cell>
          <cell r="EK35">
            <v>1.5</v>
          </cell>
          <cell r="EL35">
            <v>1.5</v>
          </cell>
          <cell r="EM35">
            <v>1.5</v>
          </cell>
          <cell r="EN35">
            <v>1.5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TI_SCORE</v>
          </cell>
          <cell r="AC38" t="str">
            <v>LT_GRADE</v>
          </cell>
          <cell r="AD38" t="str">
            <v>CT_GRADE</v>
          </cell>
          <cell r="AE38" t="str">
            <v>AW_GRADE</v>
          </cell>
          <cell r="AF38" t="str">
            <v>AW_PA_GRADE</v>
          </cell>
          <cell r="AG38" t="str">
            <v>AME_GRADE</v>
          </cell>
          <cell r="AH38" t="str">
            <v>AME_PA_GRADE</v>
          </cell>
          <cell r="AI38" t="str">
            <v>GRADE</v>
          </cell>
          <cell r="AJ38" t="str">
            <v>HAS_TRAILING</v>
          </cell>
          <cell r="AK38" t="str">
            <v>TOT_CHOICES</v>
          </cell>
          <cell r="AL38" t="str">
            <v>PRE_CHOICES</v>
          </cell>
          <cell r="AM38" t="str">
            <v>FGOALS_ORDER</v>
          </cell>
          <cell r="AN38" t="str">
            <v>CP_EF_L</v>
          </cell>
          <cell r="AO38" t="str">
            <v>CP_EF_A</v>
          </cell>
          <cell r="AP38" t="str">
            <v>SP_ED_L</v>
          </cell>
          <cell r="AQ38" t="str">
            <v>SP_ED_A</v>
          </cell>
          <cell r="AR38" t="str">
            <v>SP_EB_L</v>
          </cell>
          <cell r="AS38" t="str">
            <v>SP_EB_A</v>
          </cell>
          <cell r="AT38" t="str">
            <v>SP_EBS_L</v>
          </cell>
          <cell r="AU38" t="str">
            <v>SP_EBS_A</v>
          </cell>
          <cell r="AV38" t="str">
            <v>SP_MIN_L</v>
          </cell>
          <cell r="AW38" t="str">
            <v>SP_MIN_A</v>
          </cell>
          <cell r="AX38" t="str">
            <v>SP_LOWER_L</v>
          </cell>
          <cell r="AY38" t="str">
            <v>SP_LOWER_A</v>
          </cell>
          <cell r="AZ38" t="str">
            <v>SP_MED_L</v>
          </cell>
          <cell r="BA38" t="str">
            <v>SP_MED_A</v>
          </cell>
          <cell r="BB38" t="str">
            <v>SP_UPPER_L</v>
          </cell>
          <cell r="BC38" t="str">
            <v>SP_UPPER_A</v>
          </cell>
          <cell r="BD38" t="str">
            <v>SP_MAX_L</v>
          </cell>
          <cell r="BE38" t="str">
            <v>SP_MAX_A</v>
          </cell>
          <cell r="BF38" t="str">
            <v>T_INTER_SP</v>
          </cell>
          <cell r="BG38" t="str">
            <v>P_INTER_SP</v>
          </cell>
          <cell r="BH38" t="str">
            <v>T_INTER_Q</v>
          </cell>
          <cell r="BI38" t="str">
            <v>P_INTER_Q</v>
          </cell>
          <cell r="BJ38" t="str">
            <v>M_CHILD_RMSE</v>
          </cell>
          <cell r="BK38" t="str">
            <v>M_CHILD_RMSE_SCORE</v>
          </cell>
          <cell r="BL38" t="str">
            <v>M_CHILD_MAE</v>
          </cell>
          <cell r="BM38" t="str">
            <v>M_CHILD_MAE_SCORE</v>
          </cell>
          <cell r="BN38" t="str">
            <v>M_CHILD_NRMSE</v>
          </cell>
          <cell r="BO38" t="str">
            <v>M_CHILD_NRMSE_SCORE</v>
          </cell>
          <cell r="BP38" t="str">
            <v>M_CHILD_NMAE</v>
          </cell>
          <cell r="BQ38" t="str">
            <v>M_CHILD_NMAE_SCORE</v>
          </cell>
          <cell r="BR38" t="str">
            <v>DIV_INDEX_RMSE</v>
          </cell>
          <cell r="BS38" t="str">
            <v>DIV_INDEX_RMSE_SCORE</v>
          </cell>
          <cell r="BT38" t="str">
            <v>DIV_INDEX_MAE</v>
          </cell>
          <cell r="BU38" t="str">
            <v>DIV_INDEX_MAE_SCORE</v>
          </cell>
          <cell r="BV38" t="str">
            <v>DIV_INDEX_NRMSE</v>
          </cell>
          <cell r="BW38" t="str">
            <v>DIV_INDEX_NRMSE_SCORE</v>
          </cell>
          <cell r="BX38" t="str">
            <v>DIV_INDEX_NMAE</v>
          </cell>
          <cell r="BY38" t="str">
            <v>DIV_INDEX_NMAE_SCORE</v>
          </cell>
          <cell r="BZ38" t="str">
            <v>DIV_STEP_RMSE</v>
          </cell>
          <cell r="CA38" t="str">
            <v>DIV_STEP_RMSE_SCORE</v>
          </cell>
          <cell r="CB38" t="str">
            <v>DIV_STEP_MAE</v>
          </cell>
          <cell r="CC38" t="str">
            <v>DIV_STEP_MAE_SCORE</v>
          </cell>
          <cell r="CD38" t="str">
            <v>DIV_STEP_NRMSE</v>
          </cell>
          <cell r="CE38" t="str">
            <v>DIV_STEP_NRMSE_SCORE</v>
          </cell>
          <cell r="CF38" t="str">
            <v>DIV_STEP_NMAE</v>
          </cell>
          <cell r="CG38" t="str">
            <v>DIV_STEP_NMAE_SCORE</v>
          </cell>
          <cell r="CH38" t="str">
            <v>DIVS_T</v>
          </cell>
          <cell r="CI38" t="str">
            <v>DS_T</v>
          </cell>
          <cell r="CJ38" t="str">
            <v>DS_TD_MEAN</v>
          </cell>
          <cell r="CK38" t="str">
            <v>DS_TD_STD</v>
          </cell>
          <cell r="CL38" t="str">
            <v>DS_TD_CD</v>
          </cell>
          <cell r="CM38" t="str">
            <v>DS_TD_MIN</v>
          </cell>
          <cell r="CN38" t="str">
            <v>DS_TD_LOWER</v>
          </cell>
          <cell r="CO38" t="str">
            <v>DS_TD_MED</v>
          </cell>
          <cell r="CP38" t="str">
            <v>DS_TD_UPPER</v>
          </cell>
          <cell r="CQ38" t="str">
            <v>DS_TD_MAX</v>
          </cell>
          <cell r="CR38" t="str">
            <v>DS_TS_MEAN</v>
          </cell>
          <cell r="CS38" t="str">
            <v>DS_TS_STD</v>
          </cell>
          <cell r="CT38" t="str">
            <v>DS_TS_CD</v>
          </cell>
          <cell r="CU38" t="str">
            <v>DS_TS_MIN</v>
          </cell>
          <cell r="CV38" t="str">
            <v>DS_TS_LOWER</v>
          </cell>
          <cell r="CW38" t="str">
            <v>DS_TS_MED</v>
          </cell>
          <cell r="CX38" t="str">
            <v>DS_TS_UPPER</v>
          </cell>
          <cell r="CY38" t="str">
            <v>DS_TS_MAX</v>
          </cell>
          <cell r="CZ38" t="str">
            <v>PR_T</v>
          </cell>
          <cell r="DA38" t="str">
            <v>PR_TS_MEAN</v>
          </cell>
          <cell r="DB38" t="str">
            <v>PR_TS_STD</v>
          </cell>
          <cell r="DC38" t="str">
            <v>PR_TS_CD</v>
          </cell>
          <cell r="DD38" t="str">
            <v>PR_TS_MIN</v>
          </cell>
          <cell r="DE38" t="str">
            <v>PR_TS_LOWER</v>
          </cell>
          <cell r="DF38" t="str">
            <v>PR_TS_MED</v>
          </cell>
          <cell r="DG38" t="str">
            <v>PR_TS_UPPER</v>
          </cell>
          <cell r="DH38" t="str">
            <v>PR_TS_MAX</v>
          </cell>
          <cell r="DI38" t="str">
            <v>PP_LE_MEAN</v>
          </cell>
          <cell r="DJ38" t="str">
            <v>PP_AC_MEAN</v>
          </cell>
          <cell r="DK38" t="str">
            <v>PP_LE_STD</v>
          </cell>
          <cell r="DL38" t="str">
            <v>PP_AC_STD</v>
          </cell>
          <cell r="DM38" t="str">
            <v>PP_LE_CD</v>
          </cell>
          <cell r="DN38" t="str">
            <v>PP_AC_CD</v>
          </cell>
          <cell r="DO38" t="str">
            <v>PP_LE_MIN</v>
          </cell>
          <cell r="DP38" t="str">
            <v>PP_AC_MIN</v>
          </cell>
          <cell r="DQ38" t="str">
            <v>PP_LE_LOWER</v>
          </cell>
          <cell r="DR38" t="str">
            <v>PP_AC_LOWER</v>
          </cell>
          <cell r="DS38" t="str">
            <v>PP_LE_MED</v>
          </cell>
          <cell r="DT38" t="str">
            <v>PP_AC_MED</v>
          </cell>
          <cell r="DU38" t="str">
            <v>PP_LE_UPPER</v>
          </cell>
          <cell r="DV38" t="str">
            <v>PP_AC_UPPER</v>
          </cell>
          <cell r="DW38" t="str">
            <v>PP_LE_MAX</v>
          </cell>
          <cell r="DX38" t="str">
            <v>PP_AC_MAX</v>
          </cell>
          <cell r="DY38" t="str">
            <v>PP_ED_L</v>
          </cell>
          <cell r="DZ38" t="str">
            <v>PP_ED_A</v>
          </cell>
          <cell r="EA38" t="str">
            <v>PP_EB_L</v>
          </cell>
          <cell r="EB38" t="str">
            <v>PP_EB_A</v>
          </cell>
          <cell r="EC38" t="str">
            <v>PP_EBS_L</v>
          </cell>
          <cell r="ED38" t="str">
            <v>PP_EBS_A</v>
          </cell>
          <cell r="EE38" t="str">
            <v>PP_EF_LE_MIN</v>
          </cell>
          <cell r="EF38" t="str">
            <v>PP_EF_AC_MIN</v>
          </cell>
          <cell r="EG38" t="str">
            <v>PP_EF_LE_LOWER</v>
          </cell>
          <cell r="EH38" t="str">
            <v>PP_EF_AC_LOWER</v>
          </cell>
          <cell r="EI38" t="str">
            <v>PP_EF_LE_MED</v>
          </cell>
          <cell r="EJ38" t="str">
            <v>PP_EF_AC_MED</v>
          </cell>
          <cell r="EK38" t="str">
            <v>PP_EF_LE_UPPER</v>
          </cell>
          <cell r="EL38" t="str">
            <v>PP_EF_AC_UPPER</v>
          </cell>
          <cell r="EM38" t="str">
            <v>PP_EF_LE_MAX</v>
          </cell>
          <cell r="EN38" t="str">
            <v>PP_EF_AC_MAX</v>
          </cell>
        </row>
        <row r="39">
          <cell r="A39">
            <v>0</v>
          </cell>
          <cell r="B39">
            <v>3</v>
          </cell>
          <cell r="C39">
            <v>1.021636899999997</v>
          </cell>
          <cell r="D39">
            <v>0.574614899999915</v>
          </cell>
          <cell r="E39">
            <v>0</v>
          </cell>
          <cell r="F39">
            <v>1.575334699999928</v>
          </cell>
          <cell r="G39">
            <v>1.575334699999928</v>
          </cell>
          <cell r="H39">
            <v>1.575334699999928</v>
          </cell>
          <cell r="I39">
            <v>1.575334699999928</v>
          </cell>
          <cell r="J39">
            <v>8.7518594444440448E-2</v>
          </cell>
          <cell r="K39">
            <v>0</v>
          </cell>
          <cell r="L39">
            <v>0</v>
          </cell>
          <cell r="M39">
            <v>504.95703125</v>
          </cell>
          <cell r="N39">
            <v>499.90625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1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1</v>
          </cell>
          <cell r="AU39">
            <v>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1</v>
          </cell>
          <cell r="BL39">
            <v>0</v>
          </cell>
          <cell r="BM39">
            <v>1</v>
          </cell>
          <cell r="BN39">
            <v>0</v>
          </cell>
          <cell r="BO39">
            <v>1</v>
          </cell>
          <cell r="BP39">
            <v>0</v>
          </cell>
          <cell r="BQ39">
            <v>1</v>
          </cell>
          <cell r="BR39">
            <v>0</v>
          </cell>
          <cell r="BS39">
            <v>1</v>
          </cell>
          <cell r="BT39">
            <v>0</v>
          </cell>
          <cell r="BU39">
            <v>1</v>
          </cell>
          <cell r="BV39">
            <v>0</v>
          </cell>
          <cell r="BW39">
            <v>1</v>
          </cell>
          <cell r="BX39">
            <v>0</v>
          </cell>
          <cell r="BY39">
            <v>1</v>
          </cell>
          <cell r="BZ39">
            <v>0</v>
          </cell>
          <cell r="CA39">
            <v>1</v>
          </cell>
          <cell r="CB39">
            <v>0</v>
          </cell>
          <cell r="CC39">
            <v>1</v>
          </cell>
          <cell r="CD39">
            <v>0</v>
          </cell>
          <cell r="CE39">
            <v>1</v>
          </cell>
          <cell r="CF39">
            <v>0</v>
          </cell>
          <cell r="CG39">
            <v>1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1</v>
          </cell>
          <cell r="DA39">
            <v>1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1</v>
          </cell>
          <cell r="DJ39">
            <v>1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</row>
        <row r="40">
          <cell r="A40">
            <v>5</v>
          </cell>
          <cell r="B40">
            <v>2</v>
          </cell>
          <cell r="C40">
            <v>1.544648499999997</v>
          </cell>
          <cell r="D40">
            <v>0.6851279000000261</v>
          </cell>
          <cell r="E40">
            <v>0</v>
          </cell>
          <cell r="F40">
            <v>2.1742784000000199</v>
          </cell>
          <cell r="G40">
            <v>3.575894200000135</v>
          </cell>
          <cell r="H40">
            <v>3.575894200000135</v>
          </cell>
          <cell r="I40">
            <v>3.575894200000135</v>
          </cell>
          <cell r="J40">
            <v>0.13753439230769751</v>
          </cell>
          <cell r="K40">
            <v>0</v>
          </cell>
          <cell r="L40">
            <v>0</v>
          </cell>
          <cell r="M40">
            <v>528.7890625</v>
          </cell>
          <cell r="N40">
            <v>523.4765625</v>
          </cell>
          <cell r="O40">
            <v>26</v>
          </cell>
          <cell r="P40">
            <v>26</v>
          </cell>
          <cell r="Q40">
            <v>1</v>
          </cell>
          <cell r="R40">
            <v>26</v>
          </cell>
          <cell r="S40">
            <v>18</v>
          </cell>
          <cell r="T40">
            <v>18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1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1.444444444444444</v>
          </cell>
          <cell r="AO40">
            <v>1.444444444444444</v>
          </cell>
          <cell r="AP40">
            <v>1.041617645905367</v>
          </cell>
          <cell r="AQ40">
            <v>1.041617645905367</v>
          </cell>
          <cell r="AR40">
            <v>0.72111990870371545</v>
          </cell>
          <cell r="AS40">
            <v>0.72111990870371545</v>
          </cell>
          <cell r="AT40">
            <v>0.81544131231710804</v>
          </cell>
          <cell r="AU40">
            <v>0.81544131231710804</v>
          </cell>
          <cell r="AV40">
            <v>1</v>
          </cell>
          <cell r="AW40">
            <v>1</v>
          </cell>
          <cell r="AX40">
            <v>1</v>
          </cell>
          <cell r="AY40">
            <v>1</v>
          </cell>
          <cell r="AZ40">
            <v>1</v>
          </cell>
          <cell r="BA40">
            <v>1</v>
          </cell>
          <cell r="BB40">
            <v>2</v>
          </cell>
          <cell r="BC40">
            <v>2</v>
          </cell>
          <cell r="BD40">
            <v>5</v>
          </cell>
          <cell r="BE40">
            <v>5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3.417758031055993</v>
          </cell>
          <cell r="BK40">
            <v>6.5369683219114474E-2</v>
          </cell>
          <cell r="BL40">
            <v>2.9444444444444451</v>
          </cell>
          <cell r="BM40">
            <v>9.6971967864405054E-2</v>
          </cell>
          <cell r="BN40">
            <v>2.366140175346457</v>
          </cell>
          <cell r="BO40">
            <v>0.15131290027634189</v>
          </cell>
          <cell r="BP40">
            <v>2.0384615384615392</v>
          </cell>
          <cell r="BQ40">
            <v>0.19881418873807419</v>
          </cell>
          <cell r="BR40">
            <v>0</v>
          </cell>
          <cell r="BS40">
            <v>1</v>
          </cell>
          <cell r="BT40">
            <v>0</v>
          </cell>
          <cell r="BU40">
            <v>1</v>
          </cell>
          <cell r="BV40">
            <v>0</v>
          </cell>
          <cell r="BW40">
            <v>1</v>
          </cell>
          <cell r="BX40">
            <v>0</v>
          </cell>
          <cell r="BY40">
            <v>1</v>
          </cell>
          <cell r="BZ40">
            <v>0</v>
          </cell>
          <cell r="CA40">
            <v>1</v>
          </cell>
          <cell r="CB40">
            <v>0</v>
          </cell>
          <cell r="CC40">
            <v>1</v>
          </cell>
          <cell r="CD40">
            <v>0</v>
          </cell>
          <cell r="CE40">
            <v>1</v>
          </cell>
          <cell r="CF40">
            <v>0</v>
          </cell>
          <cell r="CG40">
            <v>1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1</v>
          </cell>
          <cell r="DA40">
            <v>18</v>
          </cell>
          <cell r="DB40">
            <v>0</v>
          </cell>
          <cell r="DC40">
            <v>0</v>
          </cell>
          <cell r="DD40">
            <v>18</v>
          </cell>
          <cell r="DE40">
            <v>18</v>
          </cell>
          <cell r="DF40">
            <v>18</v>
          </cell>
          <cell r="DG40">
            <v>18</v>
          </cell>
          <cell r="DH40">
            <v>18</v>
          </cell>
          <cell r="DI40">
            <v>26</v>
          </cell>
          <cell r="DJ40">
            <v>26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26</v>
          </cell>
          <cell r="DP40">
            <v>26</v>
          </cell>
          <cell r="DQ40">
            <v>26</v>
          </cell>
          <cell r="DR40">
            <v>26</v>
          </cell>
          <cell r="DS40">
            <v>26</v>
          </cell>
          <cell r="DT40">
            <v>26</v>
          </cell>
          <cell r="DU40">
            <v>26</v>
          </cell>
          <cell r="DV40">
            <v>26</v>
          </cell>
          <cell r="DW40">
            <v>26</v>
          </cell>
          <cell r="DX40">
            <v>26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1.444444444444444</v>
          </cell>
          <cell r="EF40">
            <v>1.444444444444444</v>
          </cell>
          <cell r="EG40">
            <v>1.444444444444444</v>
          </cell>
          <cell r="EH40">
            <v>1.444444444444444</v>
          </cell>
          <cell r="EI40">
            <v>1.444444444444444</v>
          </cell>
          <cell r="EJ40">
            <v>1.444444444444444</v>
          </cell>
          <cell r="EK40">
            <v>1.444444444444444</v>
          </cell>
          <cell r="EL40">
            <v>1.444444444444444</v>
          </cell>
          <cell r="EM40">
            <v>1.444444444444444</v>
          </cell>
          <cell r="EN40">
            <v>1.444444444444444</v>
          </cell>
        </row>
        <row r="41">
          <cell r="A41">
            <v>10</v>
          </cell>
          <cell r="B41">
            <v>1</v>
          </cell>
          <cell r="C41">
            <v>3.7875435999999989</v>
          </cell>
          <cell r="D41">
            <v>5.178724099999954</v>
          </cell>
          <cell r="E41">
            <v>0</v>
          </cell>
          <cell r="F41">
            <v>8.9290819000000567</v>
          </cell>
          <cell r="G41">
            <v>12.25004519999999</v>
          </cell>
          <cell r="H41">
            <v>12.25004519999999</v>
          </cell>
          <cell r="I41">
            <v>12.25004519999999</v>
          </cell>
          <cell r="J41">
            <v>0.31410372307692269</v>
          </cell>
          <cell r="K41">
            <v>0</v>
          </cell>
          <cell r="L41">
            <v>0</v>
          </cell>
          <cell r="M41">
            <v>580.265625</v>
          </cell>
          <cell r="N41">
            <v>594.5859375</v>
          </cell>
          <cell r="O41">
            <v>39</v>
          </cell>
          <cell r="P41">
            <v>39</v>
          </cell>
          <cell r="Q41">
            <v>1</v>
          </cell>
          <cell r="R41">
            <v>0</v>
          </cell>
          <cell r="S41">
            <v>26</v>
          </cell>
          <cell r="T41">
            <v>26</v>
          </cell>
          <cell r="U41">
            <v>1</v>
          </cell>
          <cell r="V41">
            <v>0.78073468210011332</v>
          </cell>
          <cell r="W41">
            <v>0.78073468210011332</v>
          </cell>
          <cell r="X41">
            <v>0.78073468210011332</v>
          </cell>
          <cell r="Y41">
            <v>1</v>
          </cell>
          <cell r="Z41">
            <v>1</v>
          </cell>
          <cell r="AA41">
            <v>1</v>
          </cell>
          <cell r="AB41">
            <v>0.78073468210011332</v>
          </cell>
          <cell r="AC41">
            <v>0.78073468210011332</v>
          </cell>
          <cell r="AD41">
            <v>0.78073468210011332</v>
          </cell>
          <cell r="AE41">
            <v>0.78073468210011332</v>
          </cell>
          <cell r="AF41">
            <v>1</v>
          </cell>
          <cell r="AG41">
            <v>1</v>
          </cell>
          <cell r="AH41">
            <v>1</v>
          </cell>
          <cell r="AI41">
            <v>0.78073468210011332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1.5</v>
          </cell>
          <cell r="AO41">
            <v>1.5</v>
          </cell>
          <cell r="AP41">
            <v>0.98994949366116658</v>
          </cell>
          <cell r="AQ41">
            <v>0.98994949366116658</v>
          </cell>
          <cell r="AR41">
            <v>0.65996632910744435</v>
          </cell>
          <cell r="AS41">
            <v>0.65996632910744435</v>
          </cell>
          <cell r="AT41">
            <v>0.85900297733232833</v>
          </cell>
          <cell r="AU41">
            <v>0.85900297733232833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2</v>
          </cell>
          <cell r="BC41">
            <v>2</v>
          </cell>
          <cell r="BD41">
            <v>5</v>
          </cell>
          <cell r="BE41">
            <v>5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3.0775239797853482</v>
          </cell>
          <cell r="BK41">
            <v>0.1845375826127712</v>
          </cell>
          <cell r="BL41">
            <v>2.6730769230769229</v>
          </cell>
          <cell r="BM41">
            <v>0.23638163270365559</v>
          </cell>
          <cell r="BN41">
            <v>2.0516826531902321</v>
          </cell>
          <cell r="BO41">
            <v>0.32413297708184402</v>
          </cell>
          <cell r="BP41">
            <v>1.7820512820512819</v>
          </cell>
          <cell r="BQ41">
            <v>0.38230427289208058</v>
          </cell>
          <cell r="BR41">
            <v>0</v>
          </cell>
          <cell r="BS41">
            <v>1</v>
          </cell>
          <cell r="BT41">
            <v>0</v>
          </cell>
          <cell r="BU41">
            <v>1</v>
          </cell>
          <cell r="BV41">
            <v>0</v>
          </cell>
          <cell r="BW41">
            <v>1</v>
          </cell>
          <cell r="BX41">
            <v>0</v>
          </cell>
          <cell r="BY41">
            <v>1</v>
          </cell>
          <cell r="BZ41">
            <v>0</v>
          </cell>
          <cell r="CA41">
            <v>1</v>
          </cell>
          <cell r="CB41">
            <v>0</v>
          </cell>
          <cell r="CC41">
            <v>1</v>
          </cell>
          <cell r="CD41">
            <v>0</v>
          </cell>
          <cell r="CE41">
            <v>1</v>
          </cell>
          <cell r="CF41">
            <v>0</v>
          </cell>
          <cell r="CG41">
            <v>1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1</v>
          </cell>
          <cell r="DA41">
            <v>26</v>
          </cell>
          <cell r="DB41">
            <v>0</v>
          </cell>
          <cell r="DC41">
            <v>0</v>
          </cell>
          <cell r="DD41">
            <v>26</v>
          </cell>
          <cell r="DE41">
            <v>26</v>
          </cell>
          <cell r="DF41">
            <v>26</v>
          </cell>
          <cell r="DG41">
            <v>26</v>
          </cell>
          <cell r="DH41">
            <v>26</v>
          </cell>
          <cell r="DI41">
            <v>39</v>
          </cell>
          <cell r="DJ41">
            <v>39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39</v>
          </cell>
          <cell r="DP41">
            <v>39</v>
          </cell>
          <cell r="DQ41">
            <v>39</v>
          </cell>
          <cell r="DR41">
            <v>39</v>
          </cell>
          <cell r="DS41">
            <v>39</v>
          </cell>
          <cell r="DT41">
            <v>39</v>
          </cell>
          <cell r="DU41">
            <v>39</v>
          </cell>
          <cell r="DV41">
            <v>39</v>
          </cell>
          <cell r="DW41">
            <v>39</v>
          </cell>
          <cell r="DX41">
            <v>39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1.5</v>
          </cell>
          <cell r="EF41">
            <v>1.5</v>
          </cell>
          <cell r="EG41">
            <v>1.5</v>
          </cell>
          <cell r="EH41">
            <v>1.5</v>
          </cell>
          <cell r="EI41">
            <v>1.5</v>
          </cell>
          <cell r="EJ41">
            <v>1.5</v>
          </cell>
          <cell r="EK41">
            <v>1.5</v>
          </cell>
          <cell r="EL41">
            <v>1.5</v>
          </cell>
          <cell r="EM41">
            <v>1.5</v>
          </cell>
          <cell r="EN41">
            <v>1.5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11.24126450400006</v>
          </cell>
          <cell r="D30">
            <v>11.24126450400006</v>
          </cell>
          <cell r="E30">
            <v>11.24126450400006</v>
          </cell>
          <cell r="F30">
            <v>0.28823755138461687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0.73603382882565993</v>
          </cell>
          <cell r="M30">
            <v>0.73603382882565993</v>
          </cell>
          <cell r="N30">
            <v>0.73603382882565993</v>
          </cell>
          <cell r="O30">
            <v>1</v>
          </cell>
          <cell r="P30">
            <v>1</v>
          </cell>
          <cell r="Q30">
            <v>1</v>
          </cell>
          <cell r="R30">
            <v>0.73603382882565993</v>
          </cell>
          <cell r="S30">
            <v>0.73603382882565993</v>
          </cell>
          <cell r="T30">
            <v>0.73603382882565993</v>
          </cell>
          <cell r="U30">
            <v>0.73603382882565993</v>
          </cell>
          <cell r="V30">
            <v>1</v>
          </cell>
          <cell r="W30">
            <v>1</v>
          </cell>
          <cell r="X30">
            <v>1</v>
          </cell>
          <cell r="Y30">
            <v>0.73603382882565993</v>
          </cell>
        </row>
        <row r="31">
          <cell r="C31">
            <v>0.37000328251480102</v>
          </cell>
          <cell r="D31">
            <v>0.37000328251480102</v>
          </cell>
          <cell r="E31">
            <v>0.37000328251480102</v>
          </cell>
          <cell r="F31">
            <v>9.4872636542256625E-3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6.7084864242251806E-3</v>
          </cell>
          <cell r="M31">
            <v>6.7084864242251806E-3</v>
          </cell>
          <cell r="N31">
            <v>6.7084864242251806E-3</v>
          </cell>
          <cell r="O31">
            <v>0</v>
          </cell>
          <cell r="P31">
            <v>0</v>
          </cell>
          <cell r="Q31">
            <v>0</v>
          </cell>
          <cell r="R31">
            <v>6.7084864242251806E-3</v>
          </cell>
          <cell r="S31">
            <v>6.7084864242251806E-3</v>
          </cell>
          <cell r="T31">
            <v>6.7084864242251806E-3</v>
          </cell>
          <cell r="U31">
            <v>6.7084864242251806E-3</v>
          </cell>
          <cell r="V31">
            <v>0</v>
          </cell>
          <cell r="W31">
            <v>0</v>
          </cell>
          <cell r="X31">
            <v>0</v>
          </cell>
          <cell r="Y31">
            <v>6.7084864242251806E-3</v>
          </cell>
        </row>
        <row r="32">
          <cell r="C32">
            <v>10.763305499999721</v>
          </cell>
          <cell r="D32">
            <v>10.763305499999721</v>
          </cell>
          <cell r="E32">
            <v>10.763305499999721</v>
          </cell>
          <cell r="F32">
            <v>0.27598219230768511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0.71996772543276644</v>
          </cell>
          <cell r="M32">
            <v>0.71996772543276644</v>
          </cell>
          <cell r="N32">
            <v>0.71996772543276644</v>
          </cell>
          <cell r="O32">
            <v>1</v>
          </cell>
          <cell r="P32">
            <v>1</v>
          </cell>
          <cell r="Q32">
            <v>1</v>
          </cell>
          <cell r="R32">
            <v>0.71996772543276644</v>
          </cell>
          <cell r="S32">
            <v>0.71996772543276644</v>
          </cell>
          <cell r="T32">
            <v>0.71996772543276644</v>
          </cell>
          <cell r="U32">
            <v>0.71996772543276644</v>
          </cell>
          <cell r="V32">
            <v>1</v>
          </cell>
          <cell r="W32">
            <v>1</v>
          </cell>
          <cell r="X32">
            <v>1</v>
          </cell>
          <cell r="Y32">
            <v>0.71996772543276644</v>
          </cell>
        </row>
        <row r="33">
          <cell r="C33">
            <v>10.96547340000043</v>
          </cell>
          <cell r="D33">
            <v>10.96547340000043</v>
          </cell>
          <cell r="E33">
            <v>10.96547340000043</v>
          </cell>
          <cell r="F33">
            <v>0.28116598461539571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0.73224758982711924</v>
          </cell>
          <cell r="M33">
            <v>0.73224758982711924</v>
          </cell>
          <cell r="N33">
            <v>0.73224758982711924</v>
          </cell>
          <cell r="O33">
            <v>1</v>
          </cell>
          <cell r="P33">
            <v>1</v>
          </cell>
          <cell r="Q33">
            <v>1</v>
          </cell>
          <cell r="R33">
            <v>0.73224758982711924</v>
          </cell>
          <cell r="S33">
            <v>0.73224758982711924</v>
          </cell>
          <cell r="T33">
            <v>0.73224758982711924</v>
          </cell>
          <cell r="U33">
            <v>0.73224758982711924</v>
          </cell>
          <cell r="V33">
            <v>1</v>
          </cell>
          <cell r="W33">
            <v>1</v>
          </cell>
          <cell r="X33">
            <v>1</v>
          </cell>
          <cell r="Y33">
            <v>0.73224758982711924</v>
          </cell>
        </row>
        <row r="34">
          <cell r="C34">
            <v>11.232078399999949</v>
          </cell>
          <cell r="D34">
            <v>11.232078399999949</v>
          </cell>
          <cell r="E34">
            <v>11.232078399999949</v>
          </cell>
          <cell r="F34">
            <v>0.28800201025640898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0.73603957144774745</v>
          </cell>
          <cell r="M34">
            <v>0.73603957144774745</v>
          </cell>
          <cell r="N34">
            <v>0.73603957144774745</v>
          </cell>
          <cell r="O34">
            <v>1</v>
          </cell>
          <cell r="P34">
            <v>1</v>
          </cell>
          <cell r="Q34">
            <v>1</v>
          </cell>
          <cell r="R34">
            <v>0.73603957144774745</v>
          </cell>
          <cell r="S34">
            <v>0.73603957144774745</v>
          </cell>
          <cell r="T34">
            <v>0.73603957144774745</v>
          </cell>
          <cell r="U34">
            <v>0.73603957144774745</v>
          </cell>
          <cell r="V34">
            <v>1</v>
          </cell>
          <cell r="W34">
            <v>1</v>
          </cell>
          <cell r="X34">
            <v>1</v>
          </cell>
          <cell r="Y34">
            <v>0.73603957144774745</v>
          </cell>
        </row>
        <row r="35">
          <cell r="C35">
            <v>11.440584599999889</v>
          </cell>
          <cell r="D35">
            <v>11.440584599999889</v>
          </cell>
          <cell r="E35">
            <v>11.440584599999889</v>
          </cell>
          <cell r="F35">
            <v>0.29334832307692038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0.74105066880197401</v>
          </cell>
          <cell r="M35">
            <v>0.74105066880197401</v>
          </cell>
          <cell r="N35">
            <v>0.74105066880197401</v>
          </cell>
          <cell r="O35">
            <v>1</v>
          </cell>
          <cell r="P35">
            <v>1</v>
          </cell>
          <cell r="Q35">
            <v>1</v>
          </cell>
          <cell r="R35">
            <v>0.74105066880197401</v>
          </cell>
          <cell r="S35">
            <v>0.74105066880197401</v>
          </cell>
          <cell r="T35">
            <v>0.74105066880197401</v>
          </cell>
          <cell r="U35">
            <v>0.74105066880197401</v>
          </cell>
          <cell r="V35">
            <v>1</v>
          </cell>
          <cell r="W35">
            <v>1</v>
          </cell>
          <cell r="X35">
            <v>1</v>
          </cell>
          <cell r="Y35">
            <v>0.74105066880197401</v>
          </cell>
        </row>
        <row r="36">
          <cell r="C36">
            <v>12.15795610000009</v>
          </cell>
          <cell r="D36">
            <v>12.15795610000009</v>
          </cell>
          <cell r="E36">
            <v>12.15795610000009</v>
          </cell>
          <cell r="F36">
            <v>0.31174246410256651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0.74498018100038887</v>
          </cell>
          <cell r="M36">
            <v>0.74498018100038887</v>
          </cell>
          <cell r="N36">
            <v>0.74498018100038887</v>
          </cell>
          <cell r="O36">
            <v>1</v>
          </cell>
          <cell r="P36">
            <v>1</v>
          </cell>
          <cell r="Q36">
            <v>1</v>
          </cell>
          <cell r="R36">
            <v>0.74498018100038887</v>
          </cell>
          <cell r="S36">
            <v>0.74498018100038887</v>
          </cell>
          <cell r="T36">
            <v>0.74498018100038887</v>
          </cell>
          <cell r="U36">
            <v>0.74498018100038887</v>
          </cell>
          <cell r="V36">
            <v>1</v>
          </cell>
          <cell r="W36">
            <v>1</v>
          </cell>
          <cell r="X36">
            <v>1</v>
          </cell>
          <cell r="Y36">
            <v>0.74498018100038887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12.1682382719999</v>
          </cell>
          <cell r="D30">
            <v>12.1682382719999</v>
          </cell>
          <cell r="E30">
            <v>12.1682382719999</v>
          </cell>
          <cell r="F30">
            <v>0.31200610953845898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0.71987112199821912</v>
          </cell>
          <cell r="M30">
            <v>0.71987112199821912</v>
          </cell>
          <cell r="N30">
            <v>0.71987112199821912</v>
          </cell>
          <cell r="O30">
            <v>1</v>
          </cell>
          <cell r="P30">
            <v>1</v>
          </cell>
          <cell r="Q30">
            <v>1</v>
          </cell>
          <cell r="R30">
            <v>0.71987112199821912</v>
          </cell>
          <cell r="S30">
            <v>0.71987112199821912</v>
          </cell>
          <cell r="T30">
            <v>0.71987112199821912</v>
          </cell>
          <cell r="U30">
            <v>0.71987112199821912</v>
          </cell>
          <cell r="V30">
            <v>1</v>
          </cell>
          <cell r="W30">
            <v>1</v>
          </cell>
          <cell r="X30">
            <v>1</v>
          </cell>
          <cell r="Y30">
            <v>0.71987112199821912</v>
          </cell>
        </row>
        <row r="31">
          <cell r="C31">
            <v>0.27381896109449239</v>
          </cell>
          <cell r="D31">
            <v>0.27381896109449239</v>
          </cell>
          <cell r="E31">
            <v>0.27381896109449239</v>
          </cell>
          <cell r="F31">
            <v>7.0209990024228831E-3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4.4480836081981969E-3</v>
          </cell>
          <cell r="M31">
            <v>4.4480836081981969E-3</v>
          </cell>
          <cell r="N31">
            <v>4.4480836081981969E-3</v>
          </cell>
          <cell r="O31">
            <v>0</v>
          </cell>
          <cell r="P31">
            <v>0</v>
          </cell>
          <cell r="Q31">
            <v>0</v>
          </cell>
          <cell r="R31">
            <v>4.4480836081981969E-3</v>
          </cell>
          <cell r="S31">
            <v>4.4480836081981969E-3</v>
          </cell>
          <cell r="T31">
            <v>4.4480836081981969E-3</v>
          </cell>
          <cell r="U31">
            <v>4.4480836081981969E-3</v>
          </cell>
          <cell r="V31">
            <v>0</v>
          </cell>
          <cell r="W31">
            <v>0</v>
          </cell>
          <cell r="X31">
            <v>0</v>
          </cell>
          <cell r="Y31">
            <v>4.4480836081981969E-3</v>
          </cell>
        </row>
        <row r="32">
          <cell r="C32">
            <v>11.82429770000004</v>
          </cell>
          <cell r="D32">
            <v>11.82429770000004</v>
          </cell>
          <cell r="E32">
            <v>11.82429770000004</v>
          </cell>
          <cell r="F32">
            <v>0.30318712051282148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0.71120131613400872</v>
          </cell>
          <cell r="M32">
            <v>0.71120131613400872</v>
          </cell>
          <cell r="N32">
            <v>0.71120131613400872</v>
          </cell>
          <cell r="O32">
            <v>1</v>
          </cell>
          <cell r="P32">
            <v>1</v>
          </cell>
          <cell r="Q32">
            <v>1</v>
          </cell>
          <cell r="R32">
            <v>0.71120131613400872</v>
          </cell>
          <cell r="S32">
            <v>0.71120131613400872</v>
          </cell>
          <cell r="T32">
            <v>0.71120131613400872</v>
          </cell>
          <cell r="U32">
            <v>0.71120131613400872</v>
          </cell>
          <cell r="V32">
            <v>1</v>
          </cell>
          <cell r="W32">
            <v>1</v>
          </cell>
          <cell r="X32">
            <v>1</v>
          </cell>
          <cell r="Y32">
            <v>0.71120131613400872</v>
          </cell>
        </row>
        <row r="33">
          <cell r="C33">
            <v>11.916622899999989</v>
          </cell>
          <cell r="D33">
            <v>11.916622899999989</v>
          </cell>
          <cell r="E33">
            <v>11.916622899999989</v>
          </cell>
          <cell r="F33">
            <v>0.30555443333333321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0.71573340683493392</v>
          </cell>
          <cell r="M33">
            <v>0.71573340683493392</v>
          </cell>
          <cell r="N33">
            <v>0.71573340683493392</v>
          </cell>
          <cell r="O33">
            <v>1</v>
          </cell>
          <cell r="P33">
            <v>1</v>
          </cell>
          <cell r="Q33">
            <v>1</v>
          </cell>
          <cell r="R33">
            <v>0.71573340683493392</v>
          </cell>
          <cell r="S33">
            <v>0.71573340683493392</v>
          </cell>
          <cell r="T33">
            <v>0.71573340683493392</v>
          </cell>
          <cell r="U33">
            <v>0.71573340683493392</v>
          </cell>
          <cell r="V33">
            <v>1</v>
          </cell>
          <cell r="W33">
            <v>1</v>
          </cell>
          <cell r="X33">
            <v>1</v>
          </cell>
          <cell r="Y33">
            <v>0.71573340683493392</v>
          </cell>
        </row>
        <row r="34">
          <cell r="C34">
            <v>12.142160900000039</v>
          </cell>
          <cell r="D34">
            <v>12.142160900000039</v>
          </cell>
          <cell r="E34">
            <v>12.142160900000039</v>
          </cell>
          <cell r="F34">
            <v>0.31133745897435988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0.72022628552884549</v>
          </cell>
          <cell r="M34">
            <v>0.72022628552884549</v>
          </cell>
          <cell r="N34">
            <v>0.72022628552884549</v>
          </cell>
          <cell r="O34">
            <v>1</v>
          </cell>
          <cell r="P34">
            <v>1</v>
          </cell>
          <cell r="Q34">
            <v>1</v>
          </cell>
          <cell r="R34">
            <v>0.72022628552884549</v>
          </cell>
          <cell r="S34">
            <v>0.72022628552884549</v>
          </cell>
          <cell r="T34">
            <v>0.72022628552884549</v>
          </cell>
          <cell r="U34">
            <v>0.72022628552884549</v>
          </cell>
          <cell r="V34">
            <v>1</v>
          </cell>
          <cell r="W34">
            <v>1</v>
          </cell>
          <cell r="X34">
            <v>1</v>
          </cell>
          <cell r="Y34">
            <v>0.72022628552884549</v>
          </cell>
        </row>
        <row r="35">
          <cell r="C35">
            <v>12.42103019999996</v>
          </cell>
          <cell r="D35">
            <v>12.42103019999996</v>
          </cell>
          <cell r="E35">
            <v>12.42103019999996</v>
          </cell>
          <cell r="F35">
            <v>0.31848795384615292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0.72397396627680677</v>
          </cell>
          <cell r="M35">
            <v>0.72397396627680677</v>
          </cell>
          <cell r="N35">
            <v>0.72397396627680677</v>
          </cell>
          <cell r="O35">
            <v>1</v>
          </cell>
          <cell r="P35">
            <v>1</v>
          </cell>
          <cell r="Q35">
            <v>1</v>
          </cell>
          <cell r="R35">
            <v>0.72397396627680677</v>
          </cell>
          <cell r="S35">
            <v>0.72397396627680677</v>
          </cell>
          <cell r="T35">
            <v>0.72397396627680677</v>
          </cell>
          <cell r="U35">
            <v>0.72397396627680677</v>
          </cell>
          <cell r="V35">
            <v>1</v>
          </cell>
          <cell r="W35">
            <v>1</v>
          </cell>
          <cell r="X35">
            <v>1</v>
          </cell>
          <cell r="Y35">
            <v>0.72397396627680677</v>
          </cell>
        </row>
        <row r="36">
          <cell r="C36">
            <v>12.712010999999849</v>
          </cell>
          <cell r="D36">
            <v>12.712010999999849</v>
          </cell>
          <cell r="E36">
            <v>12.712010999999849</v>
          </cell>
          <cell r="F36">
            <v>0.3259489999999961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0.72553899411126777</v>
          </cell>
          <cell r="M36">
            <v>0.72553899411126777</v>
          </cell>
          <cell r="N36">
            <v>0.72553899411126777</v>
          </cell>
          <cell r="O36">
            <v>1</v>
          </cell>
          <cell r="P36">
            <v>1</v>
          </cell>
          <cell r="Q36">
            <v>1</v>
          </cell>
          <cell r="R36">
            <v>0.72553899411126777</v>
          </cell>
          <cell r="S36">
            <v>0.72553899411126777</v>
          </cell>
          <cell r="T36">
            <v>0.72553899411126777</v>
          </cell>
          <cell r="U36">
            <v>0.72553899411126777</v>
          </cell>
          <cell r="V36">
            <v>1</v>
          </cell>
          <cell r="W36">
            <v>1</v>
          </cell>
          <cell r="X36">
            <v>1</v>
          </cell>
          <cell r="Y36">
            <v>0.72553899411126777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10.277508851999981</v>
          </cell>
          <cell r="D30">
            <v>10.277508851999981</v>
          </cell>
          <cell r="E30">
            <v>10.277508851999981</v>
          </cell>
          <cell r="F30">
            <v>0.26352586799999939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0.75556968586253281</v>
          </cell>
          <cell r="M30">
            <v>0.75556968586253281</v>
          </cell>
          <cell r="N30">
            <v>0.75556968586253281</v>
          </cell>
          <cell r="O30">
            <v>1</v>
          </cell>
          <cell r="P30">
            <v>1</v>
          </cell>
          <cell r="Q30">
            <v>1</v>
          </cell>
          <cell r="R30">
            <v>0.75556968586253281</v>
          </cell>
          <cell r="S30">
            <v>0.75556968586253281</v>
          </cell>
          <cell r="T30">
            <v>0.75556968586253281</v>
          </cell>
          <cell r="U30">
            <v>0.75556968586253281</v>
          </cell>
          <cell r="V30">
            <v>1</v>
          </cell>
          <cell r="W30">
            <v>1</v>
          </cell>
          <cell r="X30">
            <v>1</v>
          </cell>
          <cell r="Y30">
            <v>0.75556968586253281</v>
          </cell>
        </row>
        <row r="31">
          <cell r="C31">
            <v>0.6426506776010994</v>
          </cell>
          <cell r="D31">
            <v>0.6426506776010994</v>
          </cell>
          <cell r="E31">
            <v>0.6426506776010994</v>
          </cell>
          <cell r="F31">
            <v>1.6478222502592291E-2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1.3268591078343101E-2</v>
          </cell>
          <cell r="M31">
            <v>1.3268591078343101E-2</v>
          </cell>
          <cell r="N31">
            <v>1.3268591078343101E-2</v>
          </cell>
          <cell r="O31">
            <v>0</v>
          </cell>
          <cell r="P31">
            <v>0</v>
          </cell>
          <cell r="Q31">
            <v>0</v>
          </cell>
          <cell r="R31">
            <v>1.3268591078343101E-2</v>
          </cell>
          <cell r="S31">
            <v>1.3268591078343101E-2</v>
          </cell>
          <cell r="T31">
            <v>1.3268591078343101E-2</v>
          </cell>
          <cell r="U31">
            <v>1.3268591078343101E-2</v>
          </cell>
          <cell r="V31">
            <v>0</v>
          </cell>
          <cell r="W31">
            <v>0</v>
          </cell>
          <cell r="X31">
            <v>0</v>
          </cell>
          <cell r="Y31">
            <v>1.3268591078343101E-2</v>
          </cell>
        </row>
        <row r="32">
          <cell r="C32">
            <v>9.3186471000000779</v>
          </cell>
          <cell r="D32">
            <v>9.3186471000000779</v>
          </cell>
          <cell r="E32">
            <v>9.3186471000000779</v>
          </cell>
          <cell r="F32">
            <v>0.2389396692307712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0.72329955612283925</v>
          </cell>
          <cell r="M32">
            <v>0.72329955612283925</v>
          </cell>
          <cell r="N32">
            <v>0.72329955612283925</v>
          </cell>
          <cell r="O32">
            <v>1</v>
          </cell>
          <cell r="P32">
            <v>1</v>
          </cell>
          <cell r="Q32">
            <v>1</v>
          </cell>
          <cell r="R32">
            <v>0.72329955612283925</v>
          </cell>
          <cell r="S32">
            <v>0.72329955612283925</v>
          </cell>
          <cell r="T32">
            <v>0.72329955612283925</v>
          </cell>
          <cell r="U32">
            <v>0.72329955612283925</v>
          </cell>
          <cell r="V32">
            <v>1</v>
          </cell>
          <cell r="W32">
            <v>1</v>
          </cell>
          <cell r="X32">
            <v>1</v>
          </cell>
          <cell r="Y32">
            <v>0.72329955612283925</v>
          </cell>
        </row>
        <row r="33">
          <cell r="C33">
            <v>9.8451754000000449</v>
          </cell>
          <cell r="D33">
            <v>9.8451754000000449</v>
          </cell>
          <cell r="E33">
            <v>9.8451754000000449</v>
          </cell>
          <cell r="F33">
            <v>0.25244039487179598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0.74661949014396956</v>
          </cell>
          <cell r="M33">
            <v>0.74661949014396956</v>
          </cell>
          <cell r="N33">
            <v>0.74661949014396956</v>
          </cell>
          <cell r="O33">
            <v>1</v>
          </cell>
          <cell r="P33">
            <v>1</v>
          </cell>
          <cell r="Q33">
            <v>1</v>
          </cell>
          <cell r="R33">
            <v>0.74661949014396956</v>
          </cell>
          <cell r="S33">
            <v>0.74661949014396956</v>
          </cell>
          <cell r="T33">
            <v>0.74661949014396956</v>
          </cell>
          <cell r="U33">
            <v>0.74661949014396956</v>
          </cell>
          <cell r="V33">
            <v>1</v>
          </cell>
          <cell r="W33">
            <v>1</v>
          </cell>
          <cell r="X33">
            <v>1</v>
          </cell>
          <cell r="Y33">
            <v>0.74661949014396956</v>
          </cell>
        </row>
        <row r="34">
          <cell r="C34">
            <v>10.058877500000159</v>
          </cell>
          <cell r="D34">
            <v>10.058877500000159</v>
          </cell>
          <cell r="E34">
            <v>10.058877500000159</v>
          </cell>
          <cell r="F34">
            <v>0.25791993589744011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0.75965386287102854</v>
          </cell>
          <cell r="M34">
            <v>0.75965386287102854</v>
          </cell>
          <cell r="N34">
            <v>0.75965386287102854</v>
          </cell>
          <cell r="O34">
            <v>1</v>
          </cell>
          <cell r="P34">
            <v>1</v>
          </cell>
          <cell r="Q34">
            <v>1</v>
          </cell>
          <cell r="R34">
            <v>0.75965386287102854</v>
          </cell>
          <cell r="S34">
            <v>0.75965386287102854</v>
          </cell>
          <cell r="T34">
            <v>0.75965386287102854</v>
          </cell>
          <cell r="U34">
            <v>0.75965386287102854</v>
          </cell>
          <cell r="V34">
            <v>1</v>
          </cell>
          <cell r="W34">
            <v>1</v>
          </cell>
          <cell r="X34">
            <v>1</v>
          </cell>
          <cell r="Y34">
            <v>0.75965386287102854</v>
          </cell>
        </row>
        <row r="35">
          <cell r="C35">
            <v>10.680709799999979</v>
          </cell>
          <cell r="D35">
            <v>10.680709799999979</v>
          </cell>
          <cell r="E35">
            <v>10.680709799999979</v>
          </cell>
          <cell r="F35">
            <v>0.27386435384615337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0.76444443694045239</v>
          </cell>
          <cell r="M35">
            <v>0.76444443694045239</v>
          </cell>
          <cell r="N35">
            <v>0.76444443694045239</v>
          </cell>
          <cell r="O35">
            <v>1</v>
          </cell>
          <cell r="P35">
            <v>1</v>
          </cell>
          <cell r="Q35">
            <v>1</v>
          </cell>
          <cell r="R35">
            <v>0.76444443694045239</v>
          </cell>
          <cell r="S35">
            <v>0.76444443694045239</v>
          </cell>
          <cell r="T35">
            <v>0.76444443694045239</v>
          </cell>
          <cell r="U35">
            <v>0.76444443694045239</v>
          </cell>
          <cell r="V35">
            <v>1</v>
          </cell>
          <cell r="W35">
            <v>1</v>
          </cell>
          <cell r="X35">
            <v>1</v>
          </cell>
          <cell r="Y35">
            <v>0.76444443694045239</v>
          </cell>
        </row>
        <row r="36">
          <cell r="C36">
            <v>11.956743299999969</v>
          </cell>
          <cell r="D36">
            <v>11.956743299999969</v>
          </cell>
          <cell r="E36">
            <v>11.956743299999969</v>
          </cell>
          <cell r="F36">
            <v>0.30658316153846082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0.77703827434852912</v>
          </cell>
          <cell r="M36">
            <v>0.77703827434852912</v>
          </cell>
          <cell r="N36">
            <v>0.77703827434852912</v>
          </cell>
          <cell r="O36">
            <v>1</v>
          </cell>
          <cell r="P36">
            <v>1</v>
          </cell>
          <cell r="Q36">
            <v>1</v>
          </cell>
          <cell r="R36">
            <v>0.77703827434852912</v>
          </cell>
          <cell r="S36">
            <v>0.77703827434852912</v>
          </cell>
          <cell r="T36">
            <v>0.77703827434852912</v>
          </cell>
          <cell r="U36">
            <v>0.77703827434852912</v>
          </cell>
          <cell r="V36">
            <v>1</v>
          </cell>
          <cell r="W36">
            <v>1</v>
          </cell>
          <cell r="X36">
            <v>1</v>
          </cell>
          <cell r="Y36">
            <v>0.77703827434852912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11.322892871999921</v>
          </cell>
          <cell r="D30">
            <v>11.322892871999921</v>
          </cell>
          <cell r="E30">
            <v>11.322892871999921</v>
          </cell>
          <cell r="F30">
            <v>0.29033058646153648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0.73450465096681783</v>
          </cell>
          <cell r="M30">
            <v>0.73450465096681783</v>
          </cell>
          <cell r="N30">
            <v>0.73450465096681783</v>
          </cell>
          <cell r="O30">
            <v>1</v>
          </cell>
          <cell r="P30">
            <v>1</v>
          </cell>
          <cell r="Q30">
            <v>1</v>
          </cell>
          <cell r="R30">
            <v>0.73450465096681783</v>
          </cell>
          <cell r="S30">
            <v>0.73450465096681783</v>
          </cell>
          <cell r="T30">
            <v>0.73450465096681783</v>
          </cell>
          <cell r="U30">
            <v>0.73450465096681783</v>
          </cell>
          <cell r="V30">
            <v>1</v>
          </cell>
          <cell r="W30">
            <v>1</v>
          </cell>
          <cell r="X30">
            <v>1</v>
          </cell>
          <cell r="Y30">
            <v>0.73450465096681783</v>
          </cell>
        </row>
        <row r="31">
          <cell r="C31">
            <v>0.32771383706754309</v>
          </cell>
          <cell r="D31">
            <v>0.32771383706754309</v>
          </cell>
          <cell r="E31">
            <v>0.32771383706754309</v>
          </cell>
          <cell r="F31">
            <v>8.402918899167772E-3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6.0297519724038474E-3</v>
          </cell>
          <cell r="M31">
            <v>6.0297519724038474E-3</v>
          </cell>
          <cell r="N31">
            <v>6.0297519724038474E-3</v>
          </cell>
          <cell r="O31">
            <v>0</v>
          </cell>
          <cell r="P31">
            <v>0</v>
          </cell>
          <cell r="Q31">
            <v>0</v>
          </cell>
          <cell r="R31">
            <v>6.0297519724038474E-3</v>
          </cell>
          <cell r="S31">
            <v>6.0297519724038474E-3</v>
          </cell>
          <cell r="T31">
            <v>6.0297519724038474E-3</v>
          </cell>
          <cell r="U31">
            <v>6.0297519724038474E-3</v>
          </cell>
          <cell r="V31">
            <v>0</v>
          </cell>
          <cell r="W31">
            <v>0</v>
          </cell>
          <cell r="X31">
            <v>0</v>
          </cell>
          <cell r="Y31">
            <v>6.0297519724038474E-3</v>
          </cell>
        </row>
        <row r="32">
          <cell r="C32">
            <v>10.6859129000004</v>
          </cell>
          <cell r="D32">
            <v>10.6859129000004</v>
          </cell>
          <cell r="E32">
            <v>10.6859129000004</v>
          </cell>
          <cell r="F32">
            <v>0.27399776666667702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0.7242608295335603</v>
          </cell>
          <cell r="M32">
            <v>0.7242608295335603</v>
          </cell>
          <cell r="N32">
            <v>0.7242608295335603</v>
          </cell>
          <cell r="O32">
            <v>1</v>
          </cell>
          <cell r="P32">
            <v>1</v>
          </cell>
          <cell r="Q32">
            <v>1</v>
          </cell>
          <cell r="R32">
            <v>0.7242608295335603</v>
          </cell>
          <cell r="S32">
            <v>0.7242608295335603</v>
          </cell>
          <cell r="T32">
            <v>0.7242608295335603</v>
          </cell>
          <cell r="U32">
            <v>0.7242608295335603</v>
          </cell>
          <cell r="V32">
            <v>1</v>
          </cell>
          <cell r="W32">
            <v>1</v>
          </cell>
          <cell r="X32">
            <v>1</v>
          </cell>
          <cell r="Y32">
            <v>0.7242608295335603</v>
          </cell>
        </row>
        <row r="33">
          <cell r="C33">
            <v>11.052706600000141</v>
          </cell>
          <cell r="D33">
            <v>11.052706600000141</v>
          </cell>
          <cell r="E33">
            <v>11.052706600000141</v>
          </cell>
          <cell r="F33">
            <v>0.28340273333333682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0.73042718865576295</v>
          </cell>
          <cell r="M33">
            <v>0.73042718865576295</v>
          </cell>
          <cell r="N33">
            <v>0.73042718865576295</v>
          </cell>
          <cell r="O33">
            <v>1</v>
          </cell>
          <cell r="P33">
            <v>1</v>
          </cell>
          <cell r="Q33">
            <v>1</v>
          </cell>
          <cell r="R33">
            <v>0.73042718865576295</v>
          </cell>
          <cell r="S33">
            <v>0.73042718865576295</v>
          </cell>
          <cell r="T33">
            <v>0.73042718865576295</v>
          </cell>
          <cell r="U33">
            <v>0.73042718865576295</v>
          </cell>
          <cell r="V33">
            <v>1</v>
          </cell>
          <cell r="W33">
            <v>1</v>
          </cell>
          <cell r="X33">
            <v>1</v>
          </cell>
          <cell r="Y33">
            <v>0.73042718865576295</v>
          </cell>
        </row>
        <row r="34">
          <cell r="C34">
            <v>11.3490205</v>
          </cell>
          <cell r="D34">
            <v>11.3490205</v>
          </cell>
          <cell r="E34">
            <v>11.3490205</v>
          </cell>
          <cell r="F34">
            <v>0.29100052564102569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0.7338995560333812</v>
          </cell>
          <cell r="M34">
            <v>0.7338995560333812</v>
          </cell>
          <cell r="N34">
            <v>0.7338995560333812</v>
          </cell>
          <cell r="O34">
            <v>1</v>
          </cell>
          <cell r="P34">
            <v>1</v>
          </cell>
          <cell r="Q34">
            <v>1</v>
          </cell>
          <cell r="R34">
            <v>0.7338995560333812</v>
          </cell>
          <cell r="S34">
            <v>0.7338995560333812</v>
          </cell>
          <cell r="T34">
            <v>0.7338995560333812</v>
          </cell>
          <cell r="U34">
            <v>0.7338995560333812</v>
          </cell>
          <cell r="V34">
            <v>1</v>
          </cell>
          <cell r="W34">
            <v>1</v>
          </cell>
          <cell r="X34">
            <v>1</v>
          </cell>
          <cell r="Y34">
            <v>0.7338995560333812</v>
          </cell>
        </row>
        <row r="35">
          <cell r="C35">
            <v>11.542806399999851</v>
          </cell>
          <cell r="D35">
            <v>11.542806399999851</v>
          </cell>
          <cell r="E35">
            <v>11.542806399999851</v>
          </cell>
          <cell r="F35">
            <v>0.29596939487179103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0.73939023053093988</v>
          </cell>
          <cell r="M35">
            <v>0.73939023053093988</v>
          </cell>
          <cell r="N35">
            <v>0.73939023053093988</v>
          </cell>
          <cell r="O35">
            <v>1</v>
          </cell>
          <cell r="P35">
            <v>1</v>
          </cell>
          <cell r="Q35">
            <v>1</v>
          </cell>
          <cell r="R35">
            <v>0.73939023053093988</v>
          </cell>
          <cell r="S35">
            <v>0.73939023053093988</v>
          </cell>
          <cell r="T35">
            <v>0.73939023053093988</v>
          </cell>
          <cell r="U35">
            <v>0.73939023053093988</v>
          </cell>
          <cell r="V35">
            <v>1</v>
          </cell>
          <cell r="W35">
            <v>1</v>
          </cell>
          <cell r="X35">
            <v>1</v>
          </cell>
          <cell r="Y35">
            <v>0.73939023053093988</v>
          </cell>
        </row>
        <row r="36">
          <cell r="C36">
            <v>11.89961890000011</v>
          </cell>
          <cell r="D36">
            <v>11.89961890000011</v>
          </cell>
          <cell r="E36">
            <v>11.89961890000011</v>
          </cell>
          <cell r="F36">
            <v>0.30511843333333599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0.74651562556563389</v>
          </cell>
          <cell r="M36">
            <v>0.74651562556563389</v>
          </cell>
          <cell r="N36">
            <v>0.74651562556563389</v>
          </cell>
          <cell r="O36">
            <v>1</v>
          </cell>
          <cell r="P36">
            <v>1</v>
          </cell>
          <cell r="Q36">
            <v>1</v>
          </cell>
          <cell r="R36">
            <v>0.74651562556563389</v>
          </cell>
          <cell r="S36">
            <v>0.74651562556563389</v>
          </cell>
          <cell r="T36">
            <v>0.74651562556563389</v>
          </cell>
          <cell r="U36">
            <v>0.74651562556563389</v>
          </cell>
          <cell r="V36">
            <v>1</v>
          </cell>
          <cell r="W36">
            <v>1</v>
          </cell>
          <cell r="X36">
            <v>1</v>
          </cell>
          <cell r="Y36">
            <v>0.74651562556563389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12.185290016000019</v>
          </cell>
          <cell r="D30">
            <v>12.185290016000019</v>
          </cell>
          <cell r="E30">
            <v>12.185290016000019</v>
          </cell>
          <cell r="F30">
            <v>0.31244333374359029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0.71957895956357365</v>
          </cell>
          <cell r="M30">
            <v>0.71957895956357365</v>
          </cell>
          <cell r="N30">
            <v>0.71957895956357365</v>
          </cell>
          <cell r="O30">
            <v>1</v>
          </cell>
          <cell r="P30">
            <v>1</v>
          </cell>
          <cell r="Q30">
            <v>1</v>
          </cell>
          <cell r="R30">
            <v>0.71957895956357365</v>
          </cell>
          <cell r="S30">
            <v>0.71957895956357365</v>
          </cell>
          <cell r="T30">
            <v>0.71957895956357365</v>
          </cell>
          <cell r="U30">
            <v>0.71957895956357365</v>
          </cell>
          <cell r="V30">
            <v>1</v>
          </cell>
          <cell r="W30">
            <v>1</v>
          </cell>
          <cell r="X30">
            <v>1</v>
          </cell>
          <cell r="Y30">
            <v>0.71957895956357365</v>
          </cell>
        </row>
        <row r="31">
          <cell r="C31">
            <v>0.24483314237781079</v>
          </cell>
          <cell r="D31">
            <v>0.24483314237781079</v>
          </cell>
          <cell r="E31">
            <v>0.24483314237781079</v>
          </cell>
          <cell r="F31">
            <v>6.2777728814823273E-3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4.0012925478495392E-3</v>
          </cell>
          <cell r="M31">
            <v>4.0012925478495392E-3</v>
          </cell>
          <cell r="N31">
            <v>4.0012925478495392E-3</v>
          </cell>
          <cell r="O31">
            <v>0</v>
          </cell>
          <cell r="P31">
            <v>0</v>
          </cell>
          <cell r="Q31">
            <v>0</v>
          </cell>
          <cell r="R31">
            <v>4.0012925478495392E-3</v>
          </cell>
          <cell r="S31">
            <v>4.0012925478495392E-3</v>
          </cell>
          <cell r="T31">
            <v>4.0012925478495392E-3</v>
          </cell>
          <cell r="U31">
            <v>4.0012925478495392E-3</v>
          </cell>
          <cell r="V31">
            <v>0</v>
          </cell>
          <cell r="W31">
            <v>0</v>
          </cell>
          <cell r="X31">
            <v>0</v>
          </cell>
          <cell r="Y31">
            <v>4.0012925478495392E-3</v>
          </cell>
        </row>
        <row r="32">
          <cell r="C32">
            <v>11.687789500000051</v>
          </cell>
          <cell r="D32">
            <v>11.687789500000051</v>
          </cell>
          <cell r="E32">
            <v>11.687789500000051</v>
          </cell>
          <cell r="F32">
            <v>0.29968691025641148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0.71330586067728496</v>
          </cell>
          <cell r="M32">
            <v>0.71330586067728496</v>
          </cell>
          <cell r="N32">
            <v>0.71330586067728496</v>
          </cell>
          <cell r="O32">
            <v>1</v>
          </cell>
          <cell r="P32">
            <v>1</v>
          </cell>
          <cell r="Q32">
            <v>1</v>
          </cell>
          <cell r="R32">
            <v>0.71330586067728496</v>
          </cell>
          <cell r="S32">
            <v>0.71330586067728496</v>
          </cell>
          <cell r="T32">
            <v>0.71330586067728496</v>
          </cell>
          <cell r="U32">
            <v>0.71330586067728496</v>
          </cell>
          <cell r="V32">
            <v>1</v>
          </cell>
          <cell r="W32">
            <v>1</v>
          </cell>
          <cell r="X32">
            <v>1</v>
          </cell>
          <cell r="Y32">
            <v>0.71330586067728496</v>
          </cell>
        </row>
        <row r="33">
          <cell r="C33">
            <v>11.9504170000003</v>
          </cell>
          <cell r="D33">
            <v>11.9504170000003</v>
          </cell>
          <cell r="E33">
            <v>11.9504170000003</v>
          </cell>
          <cell r="F33">
            <v>0.30642094871795639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0.71658131491007093</v>
          </cell>
          <cell r="M33">
            <v>0.71658131491007093</v>
          </cell>
          <cell r="N33">
            <v>0.71658131491007093</v>
          </cell>
          <cell r="O33">
            <v>1</v>
          </cell>
          <cell r="P33">
            <v>1</v>
          </cell>
          <cell r="Q33">
            <v>1</v>
          </cell>
          <cell r="R33">
            <v>0.71658131491007093</v>
          </cell>
          <cell r="S33">
            <v>0.71658131491007093</v>
          </cell>
          <cell r="T33">
            <v>0.71658131491007093</v>
          </cell>
          <cell r="U33">
            <v>0.71658131491007093</v>
          </cell>
          <cell r="V33">
            <v>1</v>
          </cell>
          <cell r="W33">
            <v>1</v>
          </cell>
          <cell r="X33">
            <v>1</v>
          </cell>
          <cell r="Y33">
            <v>0.71658131491007093</v>
          </cell>
        </row>
        <row r="34">
          <cell r="C34">
            <v>12.227010299999961</v>
          </cell>
          <cell r="D34">
            <v>12.227010299999961</v>
          </cell>
          <cell r="E34">
            <v>12.227010299999961</v>
          </cell>
          <cell r="F34">
            <v>0.31351308461538357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0.71884318759890453</v>
          </cell>
          <cell r="M34">
            <v>0.71884318759890453</v>
          </cell>
          <cell r="N34">
            <v>0.71884318759890453</v>
          </cell>
          <cell r="O34">
            <v>1</v>
          </cell>
          <cell r="P34">
            <v>1</v>
          </cell>
          <cell r="Q34">
            <v>1</v>
          </cell>
          <cell r="R34">
            <v>0.71884318759890453</v>
          </cell>
          <cell r="S34">
            <v>0.71884318759890453</v>
          </cell>
          <cell r="T34">
            <v>0.71884318759890453</v>
          </cell>
          <cell r="U34">
            <v>0.71884318759890453</v>
          </cell>
          <cell r="V34">
            <v>1</v>
          </cell>
          <cell r="W34">
            <v>1</v>
          </cell>
          <cell r="X34">
            <v>1</v>
          </cell>
          <cell r="Y34">
            <v>0.71884318759890453</v>
          </cell>
        </row>
        <row r="35">
          <cell r="C35">
            <v>12.36767979999993</v>
          </cell>
          <cell r="D35">
            <v>12.36767979999993</v>
          </cell>
          <cell r="E35">
            <v>12.36767979999993</v>
          </cell>
          <cell r="F35">
            <v>0.31711999487179321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0.72340567291302471</v>
          </cell>
          <cell r="M35">
            <v>0.72340567291302471</v>
          </cell>
          <cell r="N35">
            <v>0.72340567291302471</v>
          </cell>
          <cell r="O35">
            <v>1</v>
          </cell>
          <cell r="P35">
            <v>1</v>
          </cell>
          <cell r="Q35">
            <v>1</v>
          </cell>
          <cell r="R35">
            <v>0.72340567291302471</v>
          </cell>
          <cell r="S35">
            <v>0.72340567291302471</v>
          </cell>
          <cell r="T35">
            <v>0.72340567291302471</v>
          </cell>
          <cell r="U35">
            <v>0.72340567291302471</v>
          </cell>
          <cell r="V35">
            <v>1</v>
          </cell>
          <cell r="W35">
            <v>1</v>
          </cell>
          <cell r="X35">
            <v>1</v>
          </cell>
          <cell r="Y35">
            <v>0.72340567291302471</v>
          </cell>
        </row>
        <row r="36">
          <cell r="C36">
            <v>12.575659899999691</v>
          </cell>
          <cell r="D36">
            <v>12.575659899999691</v>
          </cell>
          <cell r="E36">
            <v>12.575659899999691</v>
          </cell>
          <cell r="F36">
            <v>0.32245281794871011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0.72788714862381154</v>
          </cell>
          <cell r="M36">
            <v>0.72788714862381154</v>
          </cell>
          <cell r="N36">
            <v>0.72788714862381154</v>
          </cell>
          <cell r="O36">
            <v>1</v>
          </cell>
          <cell r="P36">
            <v>1</v>
          </cell>
          <cell r="Q36">
            <v>1</v>
          </cell>
          <cell r="R36">
            <v>0.72788714862381154</v>
          </cell>
          <cell r="S36">
            <v>0.72788714862381154</v>
          </cell>
          <cell r="T36">
            <v>0.72788714862381154</v>
          </cell>
          <cell r="U36">
            <v>0.72788714862381154</v>
          </cell>
          <cell r="V36">
            <v>1</v>
          </cell>
          <cell r="W36">
            <v>1</v>
          </cell>
          <cell r="X36">
            <v>1</v>
          </cell>
          <cell r="Y36">
            <v>0.72788714862381154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17.27488032399993</v>
          </cell>
          <cell r="D30">
            <v>17.27488032399993</v>
          </cell>
          <cell r="E30">
            <v>17.27488032399993</v>
          </cell>
          <cell r="F30">
            <v>0.32088741047409819</v>
          </cell>
          <cell r="G30">
            <v>0</v>
          </cell>
          <cell r="H30">
            <v>0</v>
          </cell>
          <cell r="I30">
            <v>53.8</v>
          </cell>
          <cell r="J30">
            <v>53.8</v>
          </cell>
          <cell r="K30">
            <v>0.98545454545454558</v>
          </cell>
          <cell r="L30">
            <v>0.6565734772868862</v>
          </cell>
          <cell r="M30">
            <v>0.6565734772868862</v>
          </cell>
          <cell r="N30">
            <v>0.6565734772868862</v>
          </cell>
          <cell r="O30">
            <v>1</v>
          </cell>
          <cell r="P30">
            <v>1</v>
          </cell>
          <cell r="Q30">
            <v>1</v>
          </cell>
          <cell r="R30">
            <v>0.6565734772868862</v>
          </cell>
          <cell r="S30">
            <v>0.64717752429865993</v>
          </cell>
          <cell r="T30">
            <v>0.64717752429865993</v>
          </cell>
          <cell r="U30">
            <v>0.64717752429865993</v>
          </cell>
          <cell r="V30">
            <v>0.98545454545454558</v>
          </cell>
          <cell r="W30">
            <v>0.98545454545454558</v>
          </cell>
          <cell r="X30">
            <v>0.98545454545454558</v>
          </cell>
          <cell r="Y30">
            <v>0.64717752429865993</v>
          </cell>
        </row>
        <row r="31">
          <cell r="C31">
            <v>2.2662064173333198</v>
          </cell>
          <cell r="D31">
            <v>2.2662064173333198</v>
          </cell>
          <cell r="E31">
            <v>2.2662064173333198</v>
          </cell>
          <cell r="F31">
            <v>3.9560814826340142E-2</v>
          </cell>
          <cell r="G31">
            <v>0</v>
          </cell>
          <cell r="H31">
            <v>0</v>
          </cell>
          <cell r="I31">
            <v>1</v>
          </cell>
          <cell r="J31">
            <v>1</v>
          </cell>
          <cell r="K31">
            <v>1.8181818181818191E-2</v>
          </cell>
          <cell r="L31">
            <v>1.9999785721873511E-2</v>
          </cell>
          <cell r="M31">
            <v>1.9999785721873511E-2</v>
          </cell>
          <cell r="N31">
            <v>1.9999785721873511E-2</v>
          </cell>
          <cell r="O31">
            <v>0</v>
          </cell>
          <cell r="P31">
            <v>0</v>
          </cell>
          <cell r="Q31">
            <v>0</v>
          </cell>
          <cell r="R31">
            <v>1.9999785721873511E-2</v>
          </cell>
          <cell r="S31">
            <v>2.7042092623558622E-2</v>
          </cell>
          <cell r="T31">
            <v>2.7042092623558622E-2</v>
          </cell>
          <cell r="U31">
            <v>2.7042092623558622E-2</v>
          </cell>
          <cell r="V31">
            <v>1.8181818181818191E-2</v>
          </cell>
          <cell r="W31">
            <v>1.8181818181818191E-2</v>
          </cell>
          <cell r="X31">
            <v>1.8181818181818191E-2</v>
          </cell>
          <cell r="Y31">
            <v>2.7042092623558622E-2</v>
          </cell>
        </row>
        <row r="32">
          <cell r="C32">
            <v>14.8688363</v>
          </cell>
          <cell r="D32">
            <v>14.8688363</v>
          </cell>
          <cell r="E32">
            <v>14.8688363</v>
          </cell>
          <cell r="F32">
            <v>0.28054408113207552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0.58934094997332176</v>
          </cell>
          <cell r="M32">
            <v>0.58934094997332176</v>
          </cell>
          <cell r="N32">
            <v>0.58934094997332176</v>
          </cell>
          <cell r="O32">
            <v>1</v>
          </cell>
          <cell r="P32">
            <v>1</v>
          </cell>
          <cell r="Q32">
            <v>1</v>
          </cell>
          <cell r="R32">
            <v>0.58934094997332176</v>
          </cell>
          <cell r="S32">
            <v>0.5679103699742919</v>
          </cell>
          <cell r="T32">
            <v>0.5679103699742919</v>
          </cell>
          <cell r="U32">
            <v>0.5679103699742919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0.5679103699742919</v>
          </cell>
        </row>
        <row r="33">
          <cell r="C33">
            <v>15.87754950000021</v>
          </cell>
          <cell r="D33">
            <v>15.87754950000021</v>
          </cell>
          <cell r="E33">
            <v>15.87754950000021</v>
          </cell>
          <cell r="F33">
            <v>0.29875497924527822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0.64987819335208252</v>
          </cell>
          <cell r="M33">
            <v>0.64987819335208252</v>
          </cell>
          <cell r="N33">
            <v>0.64987819335208252</v>
          </cell>
          <cell r="O33">
            <v>1</v>
          </cell>
          <cell r="P33">
            <v>1</v>
          </cell>
          <cell r="Q33">
            <v>1</v>
          </cell>
          <cell r="R33">
            <v>0.64987819335208252</v>
          </cell>
          <cell r="S33">
            <v>0.63264099746999192</v>
          </cell>
          <cell r="T33">
            <v>0.63264099746999192</v>
          </cell>
          <cell r="U33">
            <v>0.63264099746999192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0.63264099746999192</v>
          </cell>
        </row>
        <row r="34">
          <cell r="C34">
            <v>16.766522500000061</v>
          </cell>
          <cell r="D34">
            <v>16.766522500000061</v>
          </cell>
          <cell r="E34">
            <v>16.766522500000061</v>
          </cell>
          <cell r="F34">
            <v>0.31138585272727098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0.66022119093009191</v>
          </cell>
          <cell r="M34">
            <v>0.66022119093009191</v>
          </cell>
          <cell r="N34">
            <v>0.66022119093009191</v>
          </cell>
          <cell r="O34">
            <v>1</v>
          </cell>
          <cell r="P34">
            <v>1</v>
          </cell>
          <cell r="Q34">
            <v>1</v>
          </cell>
          <cell r="R34">
            <v>0.66022119093009191</v>
          </cell>
          <cell r="S34">
            <v>0.65814105974498172</v>
          </cell>
          <cell r="T34">
            <v>0.65814105974498172</v>
          </cell>
          <cell r="U34">
            <v>0.65814105974498172</v>
          </cell>
          <cell r="V34">
            <v>1</v>
          </cell>
          <cell r="W34">
            <v>1</v>
          </cell>
          <cell r="X34">
            <v>1</v>
          </cell>
          <cell r="Y34">
            <v>0.65814105974498172</v>
          </cell>
        </row>
        <row r="35">
          <cell r="C35">
            <v>17.795641200000318</v>
          </cell>
          <cell r="D35">
            <v>17.795641200000318</v>
          </cell>
          <cell r="E35">
            <v>17.795641200000318</v>
          </cell>
          <cell r="F35">
            <v>0.3235571127272785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0.6698504204044835</v>
          </cell>
          <cell r="M35">
            <v>0.6698504204044835</v>
          </cell>
          <cell r="N35">
            <v>0.6698504204044835</v>
          </cell>
          <cell r="O35">
            <v>1</v>
          </cell>
          <cell r="P35">
            <v>1</v>
          </cell>
          <cell r="Q35">
            <v>1</v>
          </cell>
          <cell r="R35">
            <v>0.6698504204044835</v>
          </cell>
          <cell r="S35">
            <v>0.6698504204044835</v>
          </cell>
          <cell r="T35">
            <v>0.6698504204044835</v>
          </cell>
          <cell r="U35">
            <v>0.6698504204044835</v>
          </cell>
          <cell r="V35">
            <v>1</v>
          </cell>
          <cell r="W35">
            <v>1</v>
          </cell>
          <cell r="X35">
            <v>1</v>
          </cell>
          <cell r="Y35">
            <v>0.6698504204044835</v>
          </cell>
        </row>
        <row r="36">
          <cell r="C36">
            <v>25.71736419999996</v>
          </cell>
          <cell r="D36">
            <v>25.71736419999996</v>
          </cell>
          <cell r="E36">
            <v>25.71736419999996</v>
          </cell>
          <cell r="F36">
            <v>0.46758843999999927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0.68169084275071734</v>
          </cell>
          <cell r="M36">
            <v>0.68169084275071734</v>
          </cell>
          <cell r="N36">
            <v>0.68169084275071734</v>
          </cell>
          <cell r="O36">
            <v>1</v>
          </cell>
          <cell r="P36">
            <v>1</v>
          </cell>
          <cell r="Q36">
            <v>1</v>
          </cell>
          <cell r="R36">
            <v>0.68169084275071734</v>
          </cell>
          <cell r="S36">
            <v>0.68169084275071734</v>
          </cell>
          <cell r="T36">
            <v>0.68169084275071734</v>
          </cell>
          <cell r="U36">
            <v>0.68169084275071734</v>
          </cell>
          <cell r="V36">
            <v>1</v>
          </cell>
          <cell r="W36">
            <v>1</v>
          </cell>
          <cell r="X36">
            <v>1</v>
          </cell>
          <cell r="Y36">
            <v>0.68169084275071734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TI_SCORE</v>
          </cell>
          <cell r="AC2" t="str">
            <v>LT_GRADE</v>
          </cell>
          <cell r="AD2" t="str">
            <v>CT_GRADE</v>
          </cell>
          <cell r="AE2" t="str">
            <v>AW_GRADE</v>
          </cell>
          <cell r="AF2" t="str">
            <v>AW_PA_GRADE</v>
          </cell>
          <cell r="AG2" t="str">
            <v>AME_GRADE</v>
          </cell>
          <cell r="AH2" t="str">
            <v>AME_PA_GRADE</v>
          </cell>
          <cell r="AI2" t="str">
            <v>GRADE</v>
          </cell>
          <cell r="AJ2" t="str">
            <v>HAS_TRAILING</v>
          </cell>
          <cell r="AK2" t="str">
            <v>TOT_CHOICES</v>
          </cell>
          <cell r="AL2" t="str">
            <v>PRE_CHOICES</v>
          </cell>
          <cell r="AM2" t="str">
            <v>FGOALS_ORDER</v>
          </cell>
          <cell r="AN2" t="str">
            <v>CP_EF_L</v>
          </cell>
          <cell r="AO2" t="str">
            <v>CP_EF_A</v>
          </cell>
          <cell r="AP2" t="str">
            <v>SP_ED_L</v>
          </cell>
          <cell r="AQ2" t="str">
            <v>SP_ED_A</v>
          </cell>
          <cell r="AR2" t="str">
            <v>SP_EB_L</v>
          </cell>
          <cell r="AS2" t="str">
            <v>SP_EB_A</v>
          </cell>
          <cell r="AT2" t="str">
            <v>SP_EBS_L</v>
          </cell>
          <cell r="AU2" t="str">
            <v>SP_EBS_A</v>
          </cell>
          <cell r="AV2" t="str">
            <v>SP_MIN_L</v>
          </cell>
          <cell r="AW2" t="str">
            <v>SP_MIN_A</v>
          </cell>
          <cell r="AX2" t="str">
            <v>SP_LOWER_L</v>
          </cell>
          <cell r="AY2" t="str">
            <v>SP_LOWER_A</v>
          </cell>
          <cell r="AZ2" t="str">
            <v>SP_MED_L</v>
          </cell>
          <cell r="BA2" t="str">
            <v>SP_MED_A</v>
          </cell>
          <cell r="BB2" t="str">
            <v>SP_UPPER_L</v>
          </cell>
          <cell r="BC2" t="str">
            <v>SP_UPPER_A</v>
          </cell>
          <cell r="BD2" t="str">
            <v>SP_MAX_L</v>
          </cell>
          <cell r="BE2" t="str">
            <v>SP_MAX_A</v>
          </cell>
          <cell r="BF2" t="str">
            <v>T_INTER_SP</v>
          </cell>
          <cell r="BG2" t="str">
            <v>P_INTER_SP</v>
          </cell>
          <cell r="BH2" t="str">
            <v>T_INTER_Q</v>
          </cell>
          <cell r="BI2" t="str">
            <v>P_INTER_Q</v>
          </cell>
          <cell r="BJ2" t="str">
            <v>M_CHILD_RMSE</v>
          </cell>
          <cell r="BK2" t="str">
            <v>M_CHILD_RMSE_SCORE</v>
          </cell>
          <cell r="BL2" t="str">
            <v>M_CHILD_MAE</v>
          </cell>
          <cell r="BM2" t="str">
            <v>M_CHILD_MAE_SCORE</v>
          </cell>
          <cell r="BN2" t="str">
            <v>M_CHILD_NRMSE</v>
          </cell>
          <cell r="BO2" t="str">
            <v>M_CHILD_NRMSE_SCORE</v>
          </cell>
          <cell r="BP2" t="str">
            <v>M_CHILD_NMAE</v>
          </cell>
          <cell r="BQ2" t="str">
            <v>M_CHILD_NMAE_SCORE</v>
          </cell>
          <cell r="BR2" t="str">
            <v>DIV_INDEX_RMSE</v>
          </cell>
          <cell r="BS2" t="str">
            <v>DIV_INDEX_RMSE_SCORE</v>
          </cell>
          <cell r="BT2" t="str">
            <v>DIV_INDEX_MAE</v>
          </cell>
          <cell r="BU2" t="str">
            <v>DIV_INDEX_MAE_SCORE</v>
          </cell>
          <cell r="BV2" t="str">
            <v>DIV_INDEX_NRMSE</v>
          </cell>
          <cell r="BW2" t="str">
            <v>DIV_INDEX_NRMSE_SCORE</v>
          </cell>
          <cell r="BX2" t="str">
            <v>DIV_INDEX_NMAE</v>
          </cell>
          <cell r="BY2" t="str">
            <v>DIV_INDEX_NMAE_SCORE</v>
          </cell>
          <cell r="BZ2" t="str">
            <v>DIV_STEP_RMSE</v>
          </cell>
          <cell r="CA2" t="str">
            <v>DIV_STEP_RMSE_SCORE</v>
          </cell>
          <cell r="CB2" t="str">
            <v>DIV_STEP_MAE</v>
          </cell>
          <cell r="CC2" t="str">
            <v>DIV_STEP_MAE_SCORE</v>
          </cell>
          <cell r="CD2" t="str">
            <v>DIV_STEP_NRMSE</v>
          </cell>
          <cell r="CE2" t="str">
            <v>DIV_STEP_NRMSE_SCORE</v>
          </cell>
          <cell r="CF2" t="str">
            <v>DIV_STEP_NMAE</v>
          </cell>
          <cell r="CG2" t="str">
            <v>DIV_STEP_NMAE_SCORE</v>
          </cell>
          <cell r="CH2" t="str">
            <v>DIVS_T</v>
          </cell>
          <cell r="CI2" t="str">
            <v>DS_T</v>
          </cell>
          <cell r="CJ2" t="str">
            <v>DS_TD_MEAN</v>
          </cell>
          <cell r="CK2" t="str">
            <v>DS_TD_STD</v>
          </cell>
          <cell r="CL2" t="str">
            <v>DS_TD_CD</v>
          </cell>
          <cell r="CM2" t="str">
            <v>DS_TD_MIN</v>
          </cell>
          <cell r="CN2" t="str">
            <v>DS_TD_LOWER</v>
          </cell>
          <cell r="CO2" t="str">
            <v>DS_TD_MED</v>
          </cell>
          <cell r="CP2" t="str">
            <v>DS_TD_UPPER</v>
          </cell>
          <cell r="CQ2" t="str">
            <v>DS_TD_MAX</v>
          </cell>
          <cell r="CR2" t="str">
            <v>DS_TS_MEAN</v>
          </cell>
          <cell r="CS2" t="str">
            <v>DS_TS_STD</v>
          </cell>
          <cell r="CT2" t="str">
            <v>DS_TS_CD</v>
          </cell>
          <cell r="CU2" t="str">
            <v>DS_TS_MIN</v>
          </cell>
          <cell r="CV2" t="str">
            <v>DS_TS_LOWER</v>
          </cell>
          <cell r="CW2" t="str">
            <v>DS_TS_MED</v>
          </cell>
          <cell r="CX2" t="str">
            <v>DS_TS_UPPER</v>
          </cell>
          <cell r="CY2" t="str">
            <v>DS_TS_MAX</v>
          </cell>
          <cell r="CZ2" t="str">
            <v>PR_T</v>
          </cell>
          <cell r="DA2" t="str">
            <v>PR_TS_MEAN</v>
          </cell>
          <cell r="DB2" t="str">
            <v>PR_TS_STD</v>
          </cell>
          <cell r="DC2" t="str">
            <v>PR_TS_CD</v>
          </cell>
          <cell r="DD2" t="str">
            <v>PR_TS_MIN</v>
          </cell>
          <cell r="DE2" t="str">
            <v>PR_TS_LOWER</v>
          </cell>
          <cell r="DF2" t="str">
            <v>PR_TS_MED</v>
          </cell>
          <cell r="DG2" t="str">
            <v>PR_TS_UPPER</v>
          </cell>
          <cell r="DH2" t="str">
            <v>PR_TS_MAX</v>
          </cell>
          <cell r="DI2" t="str">
            <v>PP_LE_MEAN</v>
          </cell>
          <cell r="DJ2" t="str">
            <v>PP_AC_MEAN</v>
          </cell>
          <cell r="DK2" t="str">
            <v>PP_LE_STD</v>
          </cell>
          <cell r="DL2" t="str">
            <v>PP_AC_STD</v>
          </cell>
          <cell r="DM2" t="str">
            <v>PP_LE_CD</v>
          </cell>
          <cell r="DN2" t="str">
            <v>PP_AC_CD</v>
          </cell>
          <cell r="DO2" t="str">
            <v>PP_LE_MIN</v>
          </cell>
          <cell r="DP2" t="str">
            <v>PP_AC_MIN</v>
          </cell>
          <cell r="DQ2" t="str">
            <v>PP_LE_LOWER</v>
          </cell>
          <cell r="DR2" t="str">
            <v>PP_AC_LOWER</v>
          </cell>
          <cell r="DS2" t="str">
            <v>PP_LE_MED</v>
          </cell>
          <cell r="DT2" t="str">
            <v>PP_AC_MED</v>
          </cell>
          <cell r="DU2" t="str">
            <v>PP_LE_UPPER</v>
          </cell>
          <cell r="DV2" t="str">
            <v>PP_AC_UPPER</v>
          </cell>
          <cell r="DW2" t="str">
            <v>PP_LE_MAX</v>
          </cell>
          <cell r="DX2" t="str">
            <v>PP_AC_MAX</v>
          </cell>
          <cell r="DY2" t="str">
            <v>PP_ED_L</v>
          </cell>
          <cell r="DZ2" t="str">
            <v>PP_ED_A</v>
          </cell>
          <cell r="EA2" t="str">
            <v>PP_EB_L</v>
          </cell>
          <cell r="EB2" t="str">
            <v>PP_EB_A</v>
          </cell>
          <cell r="EC2" t="str">
            <v>PP_EBS_L</v>
          </cell>
          <cell r="ED2" t="str">
            <v>PP_EBS_A</v>
          </cell>
          <cell r="EE2" t="str">
            <v>PP_EF_LE_MIN</v>
          </cell>
          <cell r="EF2" t="str">
            <v>PP_EF_AC_MIN</v>
          </cell>
          <cell r="EG2" t="str">
            <v>PP_EF_LE_LOWER</v>
          </cell>
          <cell r="EH2" t="str">
            <v>PP_EF_AC_LOWER</v>
          </cell>
          <cell r="EI2" t="str">
            <v>PP_EF_LE_MED</v>
          </cell>
          <cell r="EJ2" t="str">
            <v>PP_EF_AC_MED</v>
          </cell>
          <cell r="EK2" t="str">
            <v>PP_EF_LE_UPPER</v>
          </cell>
          <cell r="EL2" t="str">
            <v>PP_EF_AC_UPPER</v>
          </cell>
          <cell r="EM2" t="str">
            <v>PP_EF_LE_MAX</v>
          </cell>
          <cell r="EN2" t="str">
            <v>PP_EF_AC_MAX</v>
          </cell>
        </row>
        <row r="3">
          <cell r="A3">
            <v>0</v>
          </cell>
          <cell r="B3">
            <v>3</v>
          </cell>
          <cell r="C3">
            <v>0.99801032799999234</v>
          </cell>
          <cell r="D3">
            <v>0.37590104000001312</v>
          </cell>
          <cell r="E3">
            <v>0</v>
          </cell>
          <cell r="F3">
            <v>1.373911368000005</v>
          </cell>
          <cell r="G3">
            <v>1.373911368000005</v>
          </cell>
          <cell r="H3">
            <v>1.373911368000005</v>
          </cell>
          <cell r="I3">
            <v>1.373911368000005</v>
          </cell>
          <cell r="J3">
            <v>7.6328409333333638E-2</v>
          </cell>
          <cell r="K3">
            <v>0</v>
          </cell>
          <cell r="L3">
            <v>0</v>
          </cell>
          <cell r="M3">
            <v>478.76171875</v>
          </cell>
          <cell r="N3">
            <v>474.28953124999998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1</v>
          </cell>
          <cell r="AO3">
            <v>1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1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1</v>
          </cell>
          <cell r="BL3">
            <v>0</v>
          </cell>
          <cell r="BM3">
            <v>1</v>
          </cell>
          <cell r="BN3">
            <v>0</v>
          </cell>
          <cell r="BO3">
            <v>1</v>
          </cell>
          <cell r="BP3">
            <v>0</v>
          </cell>
          <cell r="BQ3">
            <v>1</v>
          </cell>
          <cell r="BR3">
            <v>0</v>
          </cell>
          <cell r="BS3">
            <v>1</v>
          </cell>
          <cell r="BT3">
            <v>0</v>
          </cell>
          <cell r="BU3">
            <v>1</v>
          </cell>
          <cell r="BV3">
            <v>0</v>
          </cell>
          <cell r="BW3">
            <v>1</v>
          </cell>
          <cell r="BX3">
            <v>0</v>
          </cell>
          <cell r="BY3">
            <v>1</v>
          </cell>
          <cell r="BZ3">
            <v>0</v>
          </cell>
          <cell r="CA3">
            <v>1</v>
          </cell>
          <cell r="CB3">
            <v>0</v>
          </cell>
          <cell r="CC3">
            <v>1</v>
          </cell>
          <cell r="CD3">
            <v>0</v>
          </cell>
          <cell r="CE3">
            <v>1</v>
          </cell>
          <cell r="CF3">
            <v>0</v>
          </cell>
          <cell r="CG3">
            <v>1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1</v>
          </cell>
          <cell r="DA3">
            <v>1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1</v>
          </cell>
          <cell r="DJ3">
            <v>1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</row>
        <row r="4">
          <cell r="A4">
            <v>1</v>
          </cell>
          <cell r="B4">
            <v>2</v>
          </cell>
          <cell r="C4">
            <v>2.3896372999999969</v>
          </cell>
          <cell r="D4">
            <v>0.93007745199996805</v>
          </cell>
          <cell r="E4">
            <v>0</v>
          </cell>
          <cell r="F4">
            <v>3.3197147519999661</v>
          </cell>
          <cell r="G4">
            <v>4.6936261199999709</v>
          </cell>
          <cell r="H4">
            <v>4.6936261199999709</v>
          </cell>
          <cell r="I4">
            <v>4.6936261199999709</v>
          </cell>
          <cell r="J4">
            <v>0.13804782705882271</v>
          </cell>
          <cell r="K4">
            <v>0</v>
          </cell>
          <cell r="L4">
            <v>0</v>
          </cell>
          <cell r="M4">
            <v>516.59312499999999</v>
          </cell>
          <cell r="N4">
            <v>514.12296875000004</v>
          </cell>
          <cell r="O4">
            <v>34</v>
          </cell>
          <cell r="P4">
            <v>34</v>
          </cell>
          <cell r="Q4">
            <v>1</v>
          </cell>
          <cell r="R4">
            <v>34</v>
          </cell>
          <cell r="S4">
            <v>18</v>
          </cell>
          <cell r="T4">
            <v>18</v>
          </cell>
          <cell r="U4">
            <v>1</v>
          </cell>
          <cell r="V4">
            <v>0.99975998153540102</v>
          </cell>
          <cell r="W4">
            <v>0.99975998153540102</v>
          </cell>
          <cell r="X4">
            <v>0.99975998153540102</v>
          </cell>
          <cell r="Y4">
            <v>1</v>
          </cell>
          <cell r="Z4">
            <v>1</v>
          </cell>
          <cell r="AA4">
            <v>1</v>
          </cell>
          <cell r="AB4">
            <v>0.99975998153540102</v>
          </cell>
          <cell r="AC4">
            <v>0.99975998153540102</v>
          </cell>
          <cell r="AD4">
            <v>0.99975998153540102</v>
          </cell>
          <cell r="AE4">
            <v>0.99975998153540102</v>
          </cell>
          <cell r="AF4">
            <v>1</v>
          </cell>
          <cell r="AG4">
            <v>1</v>
          </cell>
          <cell r="AH4">
            <v>1</v>
          </cell>
          <cell r="AI4">
            <v>0.99975998153540102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1.8888888888888891</v>
          </cell>
          <cell r="AO4">
            <v>1.8888888888888891</v>
          </cell>
          <cell r="AP4">
            <v>2.2248101755113678</v>
          </cell>
          <cell r="AQ4">
            <v>2.2248101755113678</v>
          </cell>
          <cell r="AR4">
            <v>1.1778406811530771</v>
          </cell>
          <cell r="AS4">
            <v>1.1778406811530771</v>
          </cell>
          <cell r="AT4">
            <v>0.59493626895222707</v>
          </cell>
          <cell r="AU4">
            <v>0.59493626895222707</v>
          </cell>
          <cell r="AV4">
            <v>1</v>
          </cell>
          <cell r="AW4">
            <v>1</v>
          </cell>
          <cell r="AX4">
            <v>1</v>
          </cell>
          <cell r="AY4">
            <v>1</v>
          </cell>
          <cell r="AZ4">
            <v>1</v>
          </cell>
          <cell r="BA4">
            <v>1</v>
          </cell>
          <cell r="BB4">
            <v>1.44</v>
          </cell>
          <cell r="BC4">
            <v>1.44</v>
          </cell>
          <cell r="BD4">
            <v>10</v>
          </cell>
          <cell r="BE4">
            <v>10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7.4406135193551144</v>
          </cell>
          <cell r="BK4">
            <v>5.9673295819864293E-4</v>
          </cell>
          <cell r="BL4">
            <v>6.5600000000000023</v>
          </cell>
          <cell r="BM4">
            <v>1.429382464739353E-3</v>
          </cell>
          <cell r="BN4">
            <v>3.9391483337762372</v>
          </cell>
          <cell r="BO4">
            <v>1.955550569281855E-2</v>
          </cell>
          <cell r="BP4">
            <v>3.4729411764705902</v>
          </cell>
          <cell r="BQ4">
            <v>3.1108336784787659E-2</v>
          </cell>
          <cell r="BR4">
            <v>0</v>
          </cell>
          <cell r="BS4">
            <v>1</v>
          </cell>
          <cell r="BT4">
            <v>0</v>
          </cell>
          <cell r="BU4">
            <v>1</v>
          </cell>
          <cell r="BV4">
            <v>0</v>
          </cell>
          <cell r="BW4">
            <v>1</v>
          </cell>
          <cell r="BX4">
            <v>0</v>
          </cell>
          <cell r="BY4">
            <v>1</v>
          </cell>
          <cell r="BZ4">
            <v>0</v>
          </cell>
          <cell r="CA4">
            <v>1</v>
          </cell>
          <cell r="CB4">
            <v>0</v>
          </cell>
          <cell r="CC4">
            <v>1</v>
          </cell>
          <cell r="CD4">
            <v>0</v>
          </cell>
          <cell r="CE4">
            <v>1</v>
          </cell>
          <cell r="CF4">
            <v>0</v>
          </cell>
          <cell r="CG4">
            <v>1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1</v>
          </cell>
          <cell r="DA4">
            <v>18</v>
          </cell>
          <cell r="DB4">
            <v>0</v>
          </cell>
          <cell r="DC4">
            <v>0</v>
          </cell>
          <cell r="DD4">
            <v>18</v>
          </cell>
          <cell r="DE4">
            <v>18</v>
          </cell>
          <cell r="DF4">
            <v>18</v>
          </cell>
          <cell r="DG4">
            <v>18</v>
          </cell>
          <cell r="DH4">
            <v>18</v>
          </cell>
          <cell r="DI4">
            <v>34</v>
          </cell>
          <cell r="DJ4">
            <v>34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34</v>
          </cell>
          <cell r="DP4">
            <v>34</v>
          </cell>
          <cell r="DQ4">
            <v>34</v>
          </cell>
          <cell r="DR4">
            <v>34</v>
          </cell>
          <cell r="DS4">
            <v>34</v>
          </cell>
          <cell r="DT4">
            <v>34</v>
          </cell>
          <cell r="DU4">
            <v>34</v>
          </cell>
          <cell r="DV4">
            <v>34</v>
          </cell>
          <cell r="DW4">
            <v>34</v>
          </cell>
          <cell r="DX4">
            <v>34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1.8888888888888891</v>
          </cell>
          <cell r="EF4">
            <v>1.8888888888888891</v>
          </cell>
          <cell r="EG4">
            <v>1.8888888888888891</v>
          </cell>
          <cell r="EH4">
            <v>1.8888888888888891</v>
          </cell>
          <cell r="EI4">
            <v>1.8888888888888891</v>
          </cell>
          <cell r="EJ4">
            <v>1.8888888888888891</v>
          </cell>
          <cell r="EK4">
            <v>1.8888888888888891</v>
          </cell>
          <cell r="EL4">
            <v>1.8888888888888891</v>
          </cell>
          <cell r="EM4">
            <v>1.8888888888888891</v>
          </cell>
          <cell r="EN4">
            <v>1.8888888888888891</v>
          </cell>
        </row>
        <row r="5">
          <cell r="A5">
            <v>2</v>
          </cell>
          <cell r="B5">
            <v>1</v>
          </cell>
          <cell r="C5">
            <v>5.9751517599999682</v>
          </cell>
          <cell r="D5">
            <v>6.6061024439999896</v>
          </cell>
          <cell r="E5">
            <v>0</v>
          </cell>
          <cell r="F5">
            <v>12.58125420399996</v>
          </cell>
          <cell r="G5">
            <v>17.27488032399993</v>
          </cell>
          <cell r="H5">
            <v>17.27488032399993</v>
          </cell>
          <cell r="I5">
            <v>17.27488032399993</v>
          </cell>
          <cell r="J5">
            <v>0.32088741047409819</v>
          </cell>
          <cell r="K5">
            <v>0</v>
          </cell>
          <cell r="L5">
            <v>0</v>
          </cell>
          <cell r="M5">
            <v>611.18812500000001</v>
          </cell>
          <cell r="N5">
            <v>630.92203125000003</v>
          </cell>
          <cell r="O5">
            <v>53.8</v>
          </cell>
          <cell r="P5">
            <v>53.8</v>
          </cell>
          <cell r="Q5">
            <v>1</v>
          </cell>
          <cell r="R5">
            <v>0</v>
          </cell>
          <cell r="S5">
            <v>34</v>
          </cell>
          <cell r="T5">
            <v>34</v>
          </cell>
          <cell r="U5">
            <v>0.98545454545454547</v>
          </cell>
          <cell r="V5">
            <v>0.6565734772868862</v>
          </cell>
          <cell r="W5">
            <v>0.6565734772868862</v>
          </cell>
          <cell r="X5">
            <v>0.6565734772868862</v>
          </cell>
          <cell r="Y5">
            <v>1</v>
          </cell>
          <cell r="Z5">
            <v>1</v>
          </cell>
          <cell r="AA5">
            <v>1</v>
          </cell>
          <cell r="AB5">
            <v>0.6565734772868862</v>
          </cell>
          <cell r="AC5">
            <v>0.64717752429865993</v>
          </cell>
          <cell r="AD5">
            <v>0.64717752429865993</v>
          </cell>
          <cell r="AE5">
            <v>0.64717752429865993</v>
          </cell>
          <cell r="AF5">
            <v>0.98545454545454547</v>
          </cell>
          <cell r="AG5">
            <v>0.98545454545454547</v>
          </cell>
          <cell r="AH5">
            <v>0.98545454545454547</v>
          </cell>
          <cell r="AI5">
            <v>0.64717752429865993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1.582352941176471</v>
          </cell>
          <cell r="AO5">
            <v>1.582352941176471</v>
          </cell>
          <cell r="AP5">
            <v>1.072468539595117</v>
          </cell>
          <cell r="AQ5">
            <v>1.072468539595117</v>
          </cell>
          <cell r="AR5">
            <v>0.6779251694345928</v>
          </cell>
          <cell r="AS5">
            <v>0.6779251694345928</v>
          </cell>
          <cell r="AT5">
            <v>0.79346859755820853</v>
          </cell>
          <cell r="AU5">
            <v>0.79346859755820853</v>
          </cell>
          <cell r="AV5">
            <v>1</v>
          </cell>
          <cell r="AW5">
            <v>1</v>
          </cell>
          <cell r="AX5">
            <v>1</v>
          </cell>
          <cell r="AY5">
            <v>1</v>
          </cell>
          <cell r="AZ5">
            <v>1</v>
          </cell>
          <cell r="BA5">
            <v>1</v>
          </cell>
          <cell r="BB5">
            <v>1.99</v>
          </cell>
          <cell r="BC5">
            <v>1.99</v>
          </cell>
          <cell r="BD5">
            <v>6</v>
          </cell>
          <cell r="BE5">
            <v>6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3.3769870796557941</v>
          </cell>
          <cell r="BK5">
            <v>3.648023120629084E-2</v>
          </cell>
          <cell r="BL5">
            <v>2.876782006920414</v>
          </cell>
          <cell r="BM5">
            <v>5.8910626174657622E-2</v>
          </cell>
          <cell r="BN5">
            <v>2.1322166312318278</v>
          </cell>
          <cell r="BO5">
            <v>0.1212283028342027</v>
          </cell>
          <cell r="BP5">
            <v>1.8165081222883659</v>
          </cell>
          <cell r="BQ5">
            <v>0.16504167530487221</v>
          </cell>
          <cell r="BR5">
            <v>0</v>
          </cell>
          <cell r="BS5">
            <v>1</v>
          </cell>
          <cell r="BT5">
            <v>0</v>
          </cell>
          <cell r="BU5">
            <v>1</v>
          </cell>
          <cell r="BV5">
            <v>0</v>
          </cell>
          <cell r="BW5">
            <v>1</v>
          </cell>
          <cell r="BX5">
            <v>0</v>
          </cell>
          <cell r="BY5">
            <v>1</v>
          </cell>
          <cell r="BZ5">
            <v>0</v>
          </cell>
          <cell r="CA5">
            <v>1</v>
          </cell>
          <cell r="CB5">
            <v>0</v>
          </cell>
          <cell r="CC5">
            <v>1</v>
          </cell>
          <cell r="CD5">
            <v>0</v>
          </cell>
          <cell r="CE5">
            <v>1</v>
          </cell>
          <cell r="CF5">
            <v>0</v>
          </cell>
          <cell r="CG5">
            <v>1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1</v>
          </cell>
          <cell r="DA5">
            <v>34</v>
          </cell>
          <cell r="DB5">
            <v>0</v>
          </cell>
          <cell r="DC5">
            <v>0</v>
          </cell>
          <cell r="DD5">
            <v>34</v>
          </cell>
          <cell r="DE5">
            <v>34</v>
          </cell>
          <cell r="DF5">
            <v>34</v>
          </cell>
          <cell r="DG5">
            <v>34</v>
          </cell>
          <cell r="DH5">
            <v>34</v>
          </cell>
          <cell r="DI5">
            <v>53.8</v>
          </cell>
          <cell r="DJ5">
            <v>53.8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53.8</v>
          </cell>
          <cell r="DP5">
            <v>53.8</v>
          </cell>
          <cell r="DQ5">
            <v>53.8</v>
          </cell>
          <cell r="DR5">
            <v>53.8</v>
          </cell>
          <cell r="DS5">
            <v>53.8</v>
          </cell>
          <cell r="DT5">
            <v>53.8</v>
          </cell>
          <cell r="DU5">
            <v>53.8</v>
          </cell>
          <cell r="DV5">
            <v>53.8</v>
          </cell>
          <cell r="DW5">
            <v>53.8</v>
          </cell>
          <cell r="DX5">
            <v>53.8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1.582352941176471</v>
          </cell>
          <cell r="EF5">
            <v>1.582352941176471</v>
          </cell>
          <cell r="EG5">
            <v>1.582352941176471</v>
          </cell>
          <cell r="EH5">
            <v>1.582352941176471</v>
          </cell>
          <cell r="EI5">
            <v>1.582352941176471</v>
          </cell>
          <cell r="EJ5">
            <v>1.582352941176471</v>
          </cell>
          <cell r="EK5">
            <v>1.582352941176471</v>
          </cell>
          <cell r="EL5">
            <v>1.582352941176471</v>
          </cell>
          <cell r="EM5">
            <v>1.582352941176471</v>
          </cell>
          <cell r="EN5">
            <v>1.582352941176471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TI_SCORE</v>
          </cell>
          <cell r="AC8" t="str">
            <v>LT_GRADE</v>
          </cell>
          <cell r="AD8" t="str">
            <v>CT_GRADE</v>
          </cell>
          <cell r="AE8" t="str">
            <v>AW_GRADE</v>
          </cell>
          <cell r="AF8" t="str">
            <v>AW_PA_GRADE</v>
          </cell>
          <cell r="AG8" t="str">
            <v>AME_GRADE</v>
          </cell>
          <cell r="AH8" t="str">
            <v>AME_PA_GRADE</v>
          </cell>
          <cell r="AI8" t="str">
            <v>GRADE</v>
          </cell>
          <cell r="AJ8" t="str">
            <v>HAS_TRAILING</v>
          </cell>
          <cell r="AK8" t="str">
            <v>TOT_CHOICES</v>
          </cell>
          <cell r="AL8" t="str">
            <v>PRE_CHOICES</v>
          </cell>
          <cell r="AM8" t="str">
            <v>FGOALS_ORDER</v>
          </cell>
          <cell r="AN8" t="str">
            <v>CP_EF_L</v>
          </cell>
          <cell r="AO8" t="str">
            <v>CP_EF_A</v>
          </cell>
          <cell r="AP8" t="str">
            <v>SP_ED_L</v>
          </cell>
          <cell r="AQ8" t="str">
            <v>SP_ED_A</v>
          </cell>
          <cell r="AR8" t="str">
            <v>SP_EB_L</v>
          </cell>
          <cell r="AS8" t="str">
            <v>SP_EB_A</v>
          </cell>
          <cell r="AT8" t="str">
            <v>SP_EBS_L</v>
          </cell>
          <cell r="AU8" t="str">
            <v>SP_EBS_A</v>
          </cell>
          <cell r="AV8" t="str">
            <v>SP_MIN_L</v>
          </cell>
          <cell r="AW8" t="str">
            <v>SP_MIN_A</v>
          </cell>
          <cell r="AX8" t="str">
            <v>SP_LOWER_L</v>
          </cell>
          <cell r="AY8" t="str">
            <v>SP_LOWER_A</v>
          </cell>
          <cell r="AZ8" t="str">
            <v>SP_MED_L</v>
          </cell>
          <cell r="BA8" t="str">
            <v>SP_MED_A</v>
          </cell>
          <cell r="BB8" t="str">
            <v>SP_UPPER_L</v>
          </cell>
          <cell r="BC8" t="str">
            <v>SP_UPPER_A</v>
          </cell>
          <cell r="BD8" t="str">
            <v>SP_MAX_L</v>
          </cell>
          <cell r="BE8" t="str">
            <v>SP_MAX_A</v>
          </cell>
          <cell r="BF8" t="str">
            <v>T_INTER_SP</v>
          </cell>
          <cell r="BG8" t="str">
            <v>P_INTER_SP</v>
          </cell>
          <cell r="BH8" t="str">
            <v>T_INTER_Q</v>
          </cell>
          <cell r="BI8" t="str">
            <v>P_INTER_Q</v>
          </cell>
          <cell r="BJ8" t="str">
            <v>M_CHILD_RMSE</v>
          </cell>
          <cell r="BK8" t="str">
            <v>M_CHILD_RMSE_SCORE</v>
          </cell>
          <cell r="BL8" t="str">
            <v>M_CHILD_MAE</v>
          </cell>
          <cell r="BM8" t="str">
            <v>M_CHILD_MAE_SCORE</v>
          </cell>
          <cell r="BN8" t="str">
            <v>M_CHILD_NRMSE</v>
          </cell>
          <cell r="BO8" t="str">
            <v>M_CHILD_NRMSE_SCORE</v>
          </cell>
          <cell r="BP8" t="str">
            <v>M_CHILD_NMAE</v>
          </cell>
          <cell r="BQ8" t="str">
            <v>M_CHILD_NMAE_SCORE</v>
          </cell>
          <cell r="BR8" t="str">
            <v>DIV_INDEX_RMSE</v>
          </cell>
          <cell r="BS8" t="str">
            <v>DIV_INDEX_RMSE_SCORE</v>
          </cell>
          <cell r="BT8" t="str">
            <v>DIV_INDEX_MAE</v>
          </cell>
          <cell r="BU8" t="str">
            <v>DIV_INDEX_MAE_SCORE</v>
          </cell>
          <cell r="BV8" t="str">
            <v>DIV_INDEX_NRMSE</v>
          </cell>
          <cell r="BW8" t="str">
            <v>DIV_INDEX_NRMSE_SCORE</v>
          </cell>
          <cell r="BX8" t="str">
            <v>DIV_INDEX_NMAE</v>
          </cell>
          <cell r="BY8" t="str">
            <v>DIV_INDEX_NMAE_SCORE</v>
          </cell>
          <cell r="BZ8" t="str">
            <v>DIV_STEP_RMSE</v>
          </cell>
          <cell r="CA8" t="str">
            <v>DIV_STEP_RMSE_SCORE</v>
          </cell>
          <cell r="CB8" t="str">
            <v>DIV_STEP_MAE</v>
          </cell>
          <cell r="CC8" t="str">
            <v>DIV_STEP_MAE_SCORE</v>
          </cell>
          <cell r="CD8" t="str">
            <v>DIV_STEP_NRMSE</v>
          </cell>
          <cell r="CE8" t="str">
            <v>DIV_STEP_NRMSE_SCORE</v>
          </cell>
          <cell r="CF8" t="str">
            <v>DIV_STEP_NMAE</v>
          </cell>
          <cell r="CG8" t="str">
            <v>DIV_STEP_NMAE_SCORE</v>
          </cell>
          <cell r="CH8" t="str">
            <v>DIVS_T</v>
          </cell>
          <cell r="CI8" t="str">
            <v>DS_T</v>
          </cell>
          <cell r="CJ8" t="str">
            <v>DS_TD_MEAN</v>
          </cell>
          <cell r="CK8" t="str">
            <v>DS_TD_STD</v>
          </cell>
          <cell r="CL8" t="str">
            <v>DS_TD_CD</v>
          </cell>
          <cell r="CM8" t="str">
            <v>DS_TD_MIN</v>
          </cell>
          <cell r="CN8" t="str">
            <v>DS_TD_LOWER</v>
          </cell>
          <cell r="CO8" t="str">
            <v>DS_TD_MED</v>
          </cell>
          <cell r="CP8" t="str">
            <v>DS_TD_UPPER</v>
          </cell>
          <cell r="CQ8" t="str">
            <v>DS_TD_MAX</v>
          </cell>
          <cell r="CR8" t="str">
            <v>DS_TS_MEAN</v>
          </cell>
          <cell r="CS8" t="str">
            <v>DS_TS_STD</v>
          </cell>
          <cell r="CT8" t="str">
            <v>DS_TS_CD</v>
          </cell>
          <cell r="CU8" t="str">
            <v>DS_TS_MIN</v>
          </cell>
          <cell r="CV8" t="str">
            <v>DS_TS_LOWER</v>
          </cell>
          <cell r="CW8" t="str">
            <v>DS_TS_MED</v>
          </cell>
          <cell r="CX8" t="str">
            <v>DS_TS_UPPER</v>
          </cell>
          <cell r="CY8" t="str">
            <v>DS_TS_MAX</v>
          </cell>
          <cell r="CZ8" t="str">
            <v>PR_T</v>
          </cell>
          <cell r="DA8" t="str">
            <v>PR_TS_MEAN</v>
          </cell>
          <cell r="DB8" t="str">
            <v>PR_TS_STD</v>
          </cell>
          <cell r="DC8" t="str">
            <v>PR_TS_CD</v>
          </cell>
          <cell r="DD8" t="str">
            <v>PR_TS_MIN</v>
          </cell>
          <cell r="DE8" t="str">
            <v>PR_TS_LOWER</v>
          </cell>
          <cell r="DF8" t="str">
            <v>PR_TS_MED</v>
          </cell>
          <cell r="DG8" t="str">
            <v>PR_TS_UPPER</v>
          </cell>
          <cell r="DH8" t="str">
            <v>PR_TS_MAX</v>
          </cell>
          <cell r="DI8" t="str">
            <v>PP_LE_MEAN</v>
          </cell>
          <cell r="DJ8" t="str">
            <v>PP_AC_MEAN</v>
          </cell>
          <cell r="DK8" t="str">
            <v>PP_LE_STD</v>
          </cell>
          <cell r="DL8" t="str">
            <v>PP_AC_STD</v>
          </cell>
          <cell r="DM8" t="str">
            <v>PP_LE_CD</v>
          </cell>
          <cell r="DN8" t="str">
            <v>PP_AC_CD</v>
          </cell>
          <cell r="DO8" t="str">
            <v>PP_LE_MIN</v>
          </cell>
          <cell r="DP8" t="str">
            <v>PP_AC_MIN</v>
          </cell>
          <cell r="DQ8" t="str">
            <v>PP_LE_LOWER</v>
          </cell>
          <cell r="DR8" t="str">
            <v>PP_AC_LOWER</v>
          </cell>
          <cell r="DS8" t="str">
            <v>PP_LE_MED</v>
          </cell>
          <cell r="DT8" t="str">
            <v>PP_AC_MED</v>
          </cell>
          <cell r="DU8" t="str">
            <v>PP_LE_UPPER</v>
          </cell>
          <cell r="DV8" t="str">
            <v>PP_AC_UPPER</v>
          </cell>
          <cell r="DW8" t="str">
            <v>PP_LE_MAX</v>
          </cell>
          <cell r="DX8" t="str">
            <v>PP_AC_MAX</v>
          </cell>
          <cell r="DY8" t="str">
            <v>PP_ED_L</v>
          </cell>
          <cell r="DZ8" t="str">
            <v>PP_ED_A</v>
          </cell>
          <cell r="EA8" t="str">
            <v>PP_EB_L</v>
          </cell>
          <cell r="EB8" t="str">
            <v>PP_EB_A</v>
          </cell>
          <cell r="EC8" t="str">
            <v>PP_EBS_L</v>
          </cell>
          <cell r="ED8" t="str">
            <v>PP_EBS_A</v>
          </cell>
          <cell r="EE8" t="str">
            <v>PP_EF_LE_MIN</v>
          </cell>
          <cell r="EF8" t="str">
            <v>PP_EF_AC_MIN</v>
          </cell>
          <cell r="EG8" t="str">
            <v>PP_EF_LE_LOWER</v>
          </cell>
          <cell r="EH8" t="str">
            <v>PP_EF_AC_LOWER</v>
          </cell>
          <cell r="EI8" t="str">
            <v>PP_EF_LE_MED</v>
          </cell>
          <cell r="EJ8" t="str">
            <v>PP_EF_AC_MED</v>
          </cell>
          <cell r="EK8" t="str">
            <v>PP_EF_LE_UPPER</v>
          </cell>
          <cell r="EL8" t="str">
            <v>PP_EF_AC_UPPER</v>
          </cell>
          <cell r="EM8" t="str">
            <v>PP_EF_LE_MAX</v>
          </cell>
          <cell r="EN8" t="str">
            <v>PP_EF_AC_MAX</v>
          </cell>
        </row>
        <row r="9">
          <cell r="A9">
            <v>0</v>
          </cell>
          <cell r="B9">
            <v>3</v>
          </cell>
          <cell r="C9">
            <v>5.8509738907987019E-3</v>
          </cell>
          <cell r="D9">
            <v>8.2638298986462147E-2</v>
          </cell>
          <cell r="E9">
            <v>0</v>
          </cell>
          <cell r="F9">
            <v>8.3075536306093767E-2</v>
          </cell>
          <cell r="G9">
            <v>8.3075536306093767E-2</v>
          </cell>
          <cell r="H9">
            <v>8.3075536306093767E-2</v>
          </cell>
          <cell r="I9">
            <v>8.3075536306093767E-2</v>
          </cell>
          <cell r="J9">
            <v>4.6153075725607626E-3</v>
          </cell>
          <cell r="K9">
            <v>0</v>
          </cell>
          <cell r="L9">
            <v>0</v>
          </cell>
          <cell r="M9">
            <v>106.00725459819</v>
          </cell>
          <cell r="N9">
            <v>105.75393660003689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</row>
        <row r="10">
          <cell r="A10">
            <v>1</v>
          </cell>
          <cell r="B10">
            <v>2</v>
          </cell>
          <cell r="C10">
            <v>2.8504770239617401E-2</v>
          </cell>
          <cell r="D10">
            <v>0.1110780459657473</v>
          </cell>
          <cell r="E10">
            <v>0</v>
          </cell>
          <cell r="F10">
            <v>0.1304380284561982</v>
          </cell>
          <cell r="G10">
            <v>0.1630995682395443</v>
          </cell>
          <cell r="H10">
            <v>0.1630995682395443</v>
          </cell>
          <cell r="I10">
            <v>0.1630995682395443</v>
          </cell>
          <cell r="J10">
            <v>4.7970461246924787E-3</v>
          </cell>
          <cell r="K10">
            <v>0</v>
          </cell>
          <cell r="L10">
            <v>0</v>
          </cell>
          <cell r="M10">
            <v>95.053820932141605</v>
          </cell>
          <cell r="N10">
            <v>94.12601431642473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1.2000923229945179E-3</v>
          </cell>
          <cell r="W10">
            <v>1.2000923229945179E-3</v>
          </cell>
          <cell r="X10">
            <v>1.2000923229945179E-3</v>
          </cell>
          <cell r="Y10">
            <v>0</v>
          </cell>
          <cell r="Z10">
            <v>0</v>
          </cell>
          <cell r="AA10">
            <v>0</v>
          </cell>
          <cell r="AB10">
            <v>1.2000923229945179E-3</v>
          </cell>
          <cell r="AC10">
            <v>1.2000923229945179E-3</v>
          </cell>
          <cell r="AD10">
            <v>1.2000923229945179E-3</v>
          </cell>
          <cell r="AE10">
            <v>1.2000923229945179E-3</v>
          </cell>
          <cell r="AF10">
            <v>0</v>
          </cell>
          <cell r="AG10">
            <v>0</v>
          </cell>
          <cell r="AH10">
            <v>0</v>
          </cell>
          <cell r="AI10">
            <v>1.2000923229945179E-3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4.3942076802636711E-2</v>
          </cell>
          <cell r="AQ10">
            <v>4.3942076802636711E-2</v>
          </cell>
          <cell r="AR10">
            <v>2.326345242492529E-2</v>
          </cell>
          <cell r="AS10">
            <v>2.326345242492529E-2</v>
          </cell>
          <cell r="AT10">
            <v>4.722140290320428E-3</v>
          </cell>
          <cell r="AU10">
            <v>4.722140290320428E-3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0.40362936794374449</v>
          </cell>
          <cell r="BC10">
            <v>0.40362936794374449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0.18584051532963691</v>
          </cell>
          <cell r="BK10">
            <v>1.109488237641397E-4</v>
          </cell>
          <cell r="BL10">
            <v>0.14065543223524651</v>
          </cell>
          <cell r="BM10">
            <v>2.0081558602426101E-4</v>
          </cell>
          <cell r="BN10">
            <v>9.8386155174513823E-2</v>
          </cell>
          <cell r="BO10">
            <v>1.9266583069837461E-3</v>
          </cell>
          <cell r="BP10">
            <v>7.4464640595130416E-2</v>
          </cell>
          <cell r="BQ10">
            <v>2.3168127553129651E-3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</row>
        <row r="11">
          <cell r="A11">
            <v>2</v>
          </cell>
          <cell r="B11">
            <v>1</v>
          </cell>
          <cell r="C11">
            <v>0.2338775993787672</v>
          </cell>
          <cell r="D11">
            <v>2.175977768411788</v>
          </cell>
          <cell r="E11">
            <v>0</v>
          </cell>
          <cell r="F11">
            <v>2.2680637772504308</v>
          </cell>
          <cell r="G11">
            <v>2.2662064173333198</v>
          </cell>
          <cell r="H11">
            <v>2.2662064173333198</v>
          </cell>
          <cell r="I11">
            <v>2.2662064173333198</v>
          </cell>
          <cell r="J11">
            <v>3.9560814826340142E-2</v>
          </cell>
          <cell r="K11">
            <v>0</v>
          </cell>
          <cell r="L11">
            <v>0</v>
          </cell>
          <cell r="M11">
            <v>83.854138812996823</v>
          </cell>
          <cell r="N11">
            <v>83.623146682676705</v>
          </cell>
          <cell r="O11">
            <v>0.99999999999999867</v>
          </cell>
          <cell r="P11">
            <v>0.99999999999999867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1.8181818181818181E-2</v>
          </cell>
          <cell r="V11">
            <v>1.9999785721873511E-2</v>
          </cell>
          <cell r="W11">
            <v>1.9999785721873511E-2</v>
          </cell>
          <cell r="X11">
            <v>1.9999785721873511E-2</v>
          </cell>
          <cell r="Y11">
            <v>0</v>
          </cell>
          <cell r="Z11">
            <v>0</v>
          </cell>
          <cell r="AA11">
            <v>0</v>
          </cell>
          <cell r="AB11">
            <v>1.9999785721873511E-2</v>
          </cell>
          <cell r="AC11">
            <v>2.7042092623558601E-2</v>
          </cell>
          <cell r="AD11">
            <v>2.7042092623558601E-2</v>
          </cell>
          <cell r="AE11">
            <v>2.7042092623558601E-2</v>
          </cell>
          <cell r="AF11">
            <v>1.8181818181818181E-2</v>
          </cell>
          <cell r="AG11">
            <v>1.8181818181818181E-2</v>
          </cell>
          <cell r="AH11">
            <v>1.8181818181818181E-2</v>
          </cell>
          <cell r="AI11">
            <v>2.7042092623558601E-2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2.9411764705882349E-2</v>
          </cell>
          <cell r="AO11">
            <v>2.9411764705882349E-2</v>
          </cell>
          <cell r="AP11">
            <v>6.280157361017219E-2</v>
          </cell>
          <cell r="AQ11">
            <v>6.280157361017219E-2</v>
          </cell>
          <cell r="AR11">
            <v>4.0291476490780603E-2</v>
          </cell>
          <cell r="AS11">
            <v>4.0291476490780603E-2</v>
          </cell>
          <cell r="AT11">
            <v>8.5276391718189723E-3</v>
          </cell>
          <cell r="AU11">
            <v>8.5276391718189723E-3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4.9999999999999989E-2</v>
          </cell>
          <cell r="BC11">
            <v>4.9999999999999989E-2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0.38044839693693228</v>
          </cell>
          <cell r="BK11">
            <v>1.3079610196194471E-2</v>
          </cell>
          <cell r="BL11">
            <v>0.31148376546682383</v>
          </cell>
          <cell r="BM11">
            <v>1.7662115710785058E-2</v>
          </cell>
          <cell r="BN11">
            <v>0.2172246337556539</v>
          </cell>
          <cell r="BO11">
            <v>2.5588429047563081E-2</v>
          </cell>
          <cell r="BP11">
            <v>0.17771479112741601</v>
          </cell>
          <cell r="BQ11">
            <v>2.883053953912891E-2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0.99999999999999867</v>
          </cell>
          <cell r="DJ11">
            <v>0.99999999999999867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0.99999999999999867</v>
          </cell>
          <cell r="DP11">
            <v>0.99999999999999867</v>
          </cell>
          <cell r="DQ11">
            <v>0.99999999999999867</v>
          </cell>
          <cell r="DR11">
            <v>0.99999999999999867</v>
          </cell>
          <cell r="DS11">
            <v>0.99999999999999867</v>
          </cell>
          <cell r="DT11">
            <v>0.99999999999999867</v>
          </cell>
          <cell r="DU11">
            <v>0.99999999999999867</v>
          </cell>
          <cell r="DV11">
            <v>0.99999999999999867</v>
          </cell>
          <cell r="DW11">
            <v>0.99999999999999867</v>
          </cell>
          <cell r="DX11">
            <v>0.99999999999999867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2.9411764705882349E-2</v>
          </cell>
          <cell r="EF11">
            <v>2.9411764705882349E-2</v>
          </cell>
          <cell r="EG11">
            <v>2.9411764705882349E-2</v>
          </cell>
          <cell r="EH11">
            <v>2.9411764705882349E-2</v>
          </cell>
          <cell r="EI11">
            <v>2.9411764705882349E-2</v>
          </cell>
          <cell r="EJ11">
            <v>2.9411764705882349E-2</v>
          </cell>
          <cell r="EK11">
            <v>2.9411764705882349E-2</v>
          </cell>
          <cell r="EL11">
            <v>2.9411764705882349E-2</v>
          </cell>
          <cell r="EM11">
            <v>2.9411764705882349E-2</v>
          </cell>
          <cell r="EN11">
            <v>2.9411764705882349E-2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TI_SCORE</v>
          </cell>
          <cell r="AC14" t="str">
            <v>LT_GRADE</v>
          </cell>
          <cell r="AD14" t="str">
            <v>CT_GRADE</v>
          </cell>
          <cell r="AE14" t="str">
            <v>AW_GRADE</v>
          </cell>
          <cell r="AF14" t="str">
            <v>AW_PA_GRADE</v>
          </cell>
          <cell r="AG14" t="str">
            <v>AME_GRADE</v>
          </cell>
          <cell r="AH14" t="str">
            <v>AME_PA_GRADE</v>
          </cell>
          <cell r="AI14" t="str">
            <v>GRADE</v>
          </cell>
          <cell r="AJ14" t="str">
            <v>HAS_TRAILING</v>
          </cell>
          <cell r="AK14" t="str">
            <v>TOT_CHOICES</v>
          </cell>
          <cell r="AL14" t="str">
            <v>PRE_CHOICES</v>
          </cell>
          <cell r="AM14" t="str">
            <v>FGOALS_ORDER</v>
          </cell>
          <cell r="AN14" t="str">
            <v>CP_EF_L</v>
          </cell>
          <cell r="AO14" t="str">
            <v>CP_EF_A</v>
          </cell>
          <cell r="AP14" t="str">
            <v>SP_ED_L</v>
          </cell>
          <cell r="AQ14" t="str">
            <v>SP_ED_A</v>
          </cell>
          <cell r="AR14" t="str">
            <v>SP_EB_L</v>
          </cell>
          <cell r="AS14" t="str">
            <v>SP_EB_A</v>
          </cell>
          <cell r="AT14" t="str">
            <v>SP_EBS_L</v>
          </cell>
          <cell r="AU14" t="str">
            <v>SP_EBS_A</v>
          </cell>
          <cell r="AV14" t="str">
            <v>SP_MIN_L</v>
          </cell>
          <cell r="AW14" t="str">
            <v>SP_MIN_A</v>
          </cell>
          <cell r="AX14" t="str">
            <v>SP_LOWER_L</v>
          </cell>
          <cell r="AY14" t="str">
            <v>SP_LOWER_A</v>
          </cell>
          <cell r="AZ14" t="str">
            <v>SP_MED_L</v>
          </cell>
          <cell r="BA14" t="str">
            <v>SP_MED_A</v>
          </cell>
          <cell r="BB14" t="str">
            <v>SP_UPPER_L</v>
          </cell>
          <cell r="BC14" t="str">
            <v>SP_UPPER_A</v>
          </cell>
          <cell r="BD14" t="str">
            <v>SP_MAX_L</v>
          </cell>
          <cell r="BE14" t="str">
            <v>SP_MAX_A</v>
          </cell>
          <cell r="BF14" t="str">
            <v>T_INTER_SP</v>
          </cell>
          <cell r="BG14" t="str">
            <v>P_INTER_SP</v>
          </cell>
          <cell r="BH14" t="str">
            <v>T_INTER_Q</v>
          </cell>
          <cell r="BI14" t="str">
            <v>P_INTER_Q</v>
          </cell>
          <cell r="BJ14" t="str">
            <v>M_CHILD_RMSE</v>
          </cell>
          <cell r="BK14" t="str">
            <v>M_CHILD_RMSE_SCORE</v>
          </cell>
          <cell r="BL14" t="str">
            <v>M_CHILD_MAE</v>
          </cell>
          <cell r="BM14" t="str">
            <v>M_CHILD_MAE_SCORE</v>
          </cell>
          <cell r="BN14" t="str">
            <v>M_CHILD_NRMSE</v>
          </cell>
          <cell r="BO14" t="str">
            <v>M_CHILD_NRMSE_SCORE</v>
          </cell>
          <cell r="BP14" t="str">
            <v>M_CHILD_NMAE</v>
          </cell>
          <cell r="BQ14" t="str">
            <v>M_CHILD_NMAE_SCORE</v>
          </cell>
          <cell r="BR14" t="str">
            <v>DIV_INDEX_RMSE</v>
          </cell>
          <cell r="BS14" t="str">
            <v>DIV_INDEX_RMSE_SCORE</v>
          </cell>
          <cell r="BT14" t="str">
            <v>DIV_INDEX_MAE</v>
          </cell>
          <cell r="BU14" t="str">
            <v>DIV_INDEX_MAE_SCORE</v>
          </cell>
          <cell r="BV14" t="str">
            <v>DIV_INDEX_NRMSE</v>
          </cell>
          <cell r="BW14" t="str">
            <v>DIV_INDEX_NRMSE_SCORE</v>
          </cell>
          <cell r="BX14" t="str">
            <v>DIV_INDEX_NMAE</v>
          </cell>
          <cell r="BY14" t="str">
            <v>DIV_INDEX_NMAE_SCORE</v>
          </cell>
          <cell r="BZ14" t="str">
            <v>DIV_STEP_RMSE</v>
          </cell>
          <cell r="CA14" t="str">
            <v>DIV_STEP_RMSE_SCORE</v>
          </cell>
          <cell r="CB14" t="str">
            <v>DIV_STEP_MAE</v>
          </cell>
          <cell r="CC14" t="str">
            <v>DIV_STEP_MAE_SCORE</v>
          </cell>
          <cell r="CD14" t="str">
            <v>DIV_STEP_NRMSE</v>
          </cell>
          <cell r="CE14" t="str">
            <v>DIV_STEP_NRMSE_SCORE</v>
          </cell>
          <cell r="CF14" t="str">
            <v>DIV_STEP_NMAE</v>
          </cell>
          <cell r="CG14" t="str">
            <v>DIV_STEP_NMAE_SCORE</v>
          </cell>
          <cell r="CH14" t="str">
            <v>DIVS_T</v>
          </cell>
          <cell r="CI14" t="str">
            <v>DS_T</v>
          </cell>
          <cell r="CJ14" t="str">
            <v>DS_TD_MEAN</v>
          </cell>
          <cell r="CK14" t="str">
            <v>DS_TD_STD</v>
          </cell>
          <cell r="CL14" t="str">
            <v>DS_TD_CD</v>
          </cell>
          <cell r="CM14" t="str">
            <v>DS_TD_MIN</v>
          </cell>
          <cell r="CN14" t="str">
            <v>DS_TD_LOWER</v>
          </cell>
          <cell r="CO14" t="str">
            <v>DS_TD_MED</v>
          </cell>
          <cell r="CP14" t="str">
            <v>DS_TD_UPPER</v>
          </cell>
          <cell r="CQ14" t="str">
            <v>DS_TD_MAX</v>
          </cell>
          <cell r="CR14" t="str">
            <v>DS_TS_MEAN</v>
          </cell>
          <cell r="CS14" t="str">
            <v>DS_TS_STD</v>
          </cell>
          <cell r="CT14" t="str">
            <v>DS_TS_CD</v>
          </cell>
          <cell r="CU14" t="str">
            <v>DS_TS_MIN</v>
          </cell>
          <cell r="CV14" t="str">
            <v>DS_TS_LOWER</v>
          </cell>
          <cell r="CW14" t="str">
            <v>DS_TS_MED</v>
          </cell>
          <cell r="CX14" t="str">
            <v>DS_TS_UPPER</v>
          </cell>
          <cell r="CY14" t="str">
            <v>DS_TS_MAX</v>
          </cell>
          <cell r="CZ14" t="str">
            <v>PR_T</v>
          </cell>
          <cell r="DA14" t="str">
            <v>PR_TS_MEAN</v>
          </cell>
          <cell r="DB14" t="str">
            <v>PR_TS_STD</v>
          </cell>
          <cell r="DC14" t="str">
            <v>PR_TS_CD</v>
          </cell>
          <cell r="DD14" t="str">
            <v>PR_TS_MIN</v>
          </cell>
          <cell r="DE14" t="str">
            <v>PR_TS_LOWER</v>
          </cell>
          <cell r="DF14" t="str">
            <v>PR_TS_MED</v>
          </cell>
          <cell r="DG14" t="str">
            <v>PR_TS_UPPER</v>
          </cell>
          <cell r="DH14" t="str">
            <v>PR_TS_MAX</v>
          </cell>
          <cell r="DI14" t="str">
            <v>PP_LE_MEAN</v>
          </cell>
          <cell r="DJ14" t="str">
            <v>PP_AC_MEAN</v>
          </cell>
          <cell r="DK14" t="str">
            <v>PP_LE_STD</v>
          </cell>
          <cell r="DL14" t="str">
            <v>PP_AC_STD</v>
          </cell>
          <cell r="DM14" t="str">
            <v>PP_LE_CD</v>
          </cell>
          <cell r="DN14" t="str">
            <v>PP_AC_CD</v>
          </cell>
          <cell r="DO14" t="str">
            <v>PP_LE_MIN</v>
          </cell>
          <cell r="DP14" t="str">
            <v>PP_AC_MIN</v>
          </cell>
          <cell r="DQ14" t="str">
            <v>PP_LE_LOWER</v>
          </cell>
          <cell r="DR14" t="str">
            <v>PP_AC_LOWER</v>
          </cell>
          <cell r="DS14" t="str">
            <v>PP_LE_MED</v>
          </cell>
          <cell r="DT14" t="str">
            <v>PP_AC_MED</v>
          </cell>
          <cell r="DU14" t="str">
            <v>PP_LE_UPPER</v>
          </cell>
          <cell r="DV14" t="str">
            <v>PP_AC_UPPER</v>
          </cell>
          <cell r="DW14" t="str">
            <v>PP_LE_MAX</v>
          </cell>
          <cell r="DX14" t="str">
            <v>PP_AC_MAX</v>
          </cell>
          <cell r="DY14" t="str">
            <v>PP_ED_L</v>
          </cell>
          <cell r="DZ14" t="str">
            <v>PP_ED_A</v>
          </cell>
          <cell r="EA14" t="str">
            <v>PP_EB_L</v>
          </cell>
          <cell r="EB14" t="str">
            <v>PP_EB_A</v>
          </cell>
          <cell r="EC14" t="str">
            <v>PP_EBS_L</v>
          </cell>
          <cell r="ED14" t="str">
            <v>PP_EBS_A</v>
          </cell>
          <cell r="EE14" t="str">
            <v>PP_EF_LE_MIN</v>
          </cell>
          <cell r="EF14" t="str">
            <v>PP_EF_AC_MIN</v>
          </cell>
          <cell r="EG14" t="str">
            <v>PP_EF_LE_LOWER</v>
          </cell>
          <cell r="EH14" t="str">
            <v>PP_EF_AC_LOWER</v>
          </cell>
          <cell r="EI14" t="str">
            <v>PP_EF_LE_MED</v>
          </cell>
          <cell r="EJ14" t="str">
            <v>PP_EF_AC_MED</v>
          </cell>
          <cell r="EK14" t="str">
            <v>PP_EF_LE_UPPER</v>
          </cell>
          <cell r="EL14" t="str">
            <v>PP_EF_AC_UPPER</v>
          </cell>
          <cell r="EM14" t="str">
            <v>PP_EF_LE_MAX</v>
          </cell>
          <cell r="EN14" t="str">
            <v>PP_EF_AC_MAX</v>
          </cell>
        </row>
        <row r="15">
          <cell r="A15">
            <v>4</v>
          </cell>
          <cell r="B15">
            <v>3</v>
          </cell>
          <cell r="C15">
            <v>0.99118670000007114</v>
          </cell>
          <cell r="D15">
            <v>0.30542850000003341</v>
          </cell>
          <cell r="E15">
            <v>0</v>
          </cell>
          <cell r="F15">
            <v>1.298157000000089</v>
          </cell>
          <cell r="G15">
            <v>1.298157000000089</v>
          </cell>
          <cell r="H15">
            <v>1.298157000000089</v>
          </cell>
          <cell r="I15">
            <v>1.298157000000089</v>
          </cell>
          <cell r="J15">
            <v>7.2119833333338254E-2</v>
          </cell>
          <cell r="K15">
            <v>0</v>
          </cell>
          <cell r="L15">
            <v>0</v>
          </cell>
          <cell r="M15">
            <v>272.9140625</v>
          </cell>
          <cell r="N15">
            <v>268.875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1</v>
          </cell>
          <cell r="AO15">
            <v>1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1</v>
          </cell>
          <cell r="AU15">
            <v>1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1</v>
          </cell>
          <cell r="BL15">
            <v>0</v>
          </cell>
          <cell r="BM15">
            <v>1</v>
          </cell>
          <cell r="BN15">
            <v>0</v>
          </cell>
          <cell r="BO15">
            <v>1</v>
          </cell>
          <cell r="BP15">
            <v>0</v>
          </cell>
          <cell r="BQ15">
            <v>1</v>
          </cell>
          <cell r="BR15">
            <v>0</v>
          </cell>
          <cell r="BS15">
            <v>1</v>
          </cell>
          <cell r="BT15">
            <v>0</v>
          </cell>
          <cell r="BU15">
            <v>1</v>
          </cell>
          <cell r="BV15">
            <v>0</v>
          </cell>
          <cell r="BW15">
            <v>1</v>
          </cell>
          <cell r="BX15">
            <v>0</v>
          </cell>
          <cell r="BY15">
            <v>1</v>
          </cell>
          <cell r="BZ15">
            <v>0</v>
          </cell>
          <cell r="CA15">
            <v>1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G15">
            <v>1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1</v>
          </cell>
          <cell r="DA15">
            <v>1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1</v>
          </cell>
          <cell r="DJ15">
            <v>1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</row>
        <row r="16">
          <cell r="A16">
            <v>9</v>
          </cell>
          <cell r="B16">
            <v>2</v>
          </cell>
          <cell r="C16">
            <v>2.3442258999999979</v>
          </cell>
          <cell r="D16">
            <v>0.7390791000000263</v>
          </cell>
          <cell r="E16">
            <v>0</v>
          </cell>
          <cell r="F16">
            <v>3.0889111000000748</v>
          </cell>
          <cell r="G16">
            <v>4.4146541000000354</v>
          </cell>
          <cell r="H16">
            <v>4.4146541000000354</v>
          </cell>
          <cell r="I16">
            <v>4.4146541000000354</v>
          </cell>
          <cell r="J16">
            <v>0.1298427676470599</v>
          </cell>
          <cell r="K16">
            <v>0</v>
          </cell>
          <cell r="L16">
            <v>0</v>
          </cell>
          <cell r="M16">
            <v>331.1171875</v>
          </cell>
          <cell r="N16">
            <v>329.734375</v>
          </cell>
          <cell r="O16">
            <v>34</v>
          </cell>
          <cell r="P16">
            <v>34</v>
          </cell>
          <cell r="Q16">
            <v>1</v>
          </cell>
          <cell r="R16">
            <v>34</v>
          </cell>
          <cell r="S16">
            <v>18</v>
          </cell>
          <cell r="T16">
            <v>18</v>
          </cell>
          <cell r="U16">
            <v>1</v>
          </cell>
          <cell r="V16">
            <v>0.99399953838502741</v>
          </cell>
          <cell r="W16">
            <v>0.99399953838502741</v>
          </cell>
          <cell r="X16">
            <v>0.99399953838502741</v>
          </cell>
          <cell r="Y16">
            <v>1</v>
          </cell>
          <cell r="Z16">
            <v>1</v>
          </cell>
          <cell r="AA16">
            <v>1</v>
          </cell>
          <cell r="AB16">
            <v>0.99399953838502741</v>
          </cell>
          <cell r="AC16">
            <v>0.99399953838502741</v>
          </cell>
          <cell r="AD16">
            <v>0.99399953838502741</v>
          </cell>
          <cell r="AE16">
            <v>0.99399953838502741</v>
          </cell>
          <cell r="AF16">
            <v>1</v>
          </cell>
          <cell r="AG16">
            <v>1</v>
          </cell>
          <cell r="AH16">
            <v>1</v>
          </cell>
          <cell r="AI16">
            <v>0.99399953838502741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1.8888888888888891</v>
          </cell>
          <cell r="AO16">
            <v>1.8888888888888891</v>
          </cell>
          <cell r="AP16">
            <v>2.138963159732493</v>
          </cell>
          <cell r="AQ16">
            <v>2.138963159732493</v>
          </cell>
          <cell r="AR16">
            <v>1.1323922610348489</v>
          </cell>
          <cell r="AS16">
            <v>1.1323922610348489</v>
          </cell>
          <cell r="AT16">
            <v>0.5898463390261125</v>
          </cell>
          <cell r="AU16">
            <v>0.5898463390261125</v>
          </cell>
          <cell r="AV16">
            <v>1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1</v>
          </cell>
          <cell r="BC16">
            <v>1</v>
          </cell>
          <cell r="BD16">
            <v>10</v>
          </cell>
          <cell r="BE16">
            <v>10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7.1316255022629136</v>
          </cell>
          <cell r="BK16">
            <v>4.7380522086598039E-4</v>
          </cell>
          <cell r="BL16">
            <v>6.3333333333333348</v>
          </cell>
          <cell r="BM16">
            <v>1.203859994828201E-3</v>
          </cell>
          <cell r="BN16">
            <v>3.7755664423744841</v>
          </cell>
          <cell r="BO16">
            <v>1.7378946477772699E-2</v>
          </cell>
          <cell r="BP16">
            <v>3.3529411764705892</v>
          </cell>
          <cell r="BQ16">
            <v>2.84723018435925E-2</v>
          </cell>
          <cell r="BR16">
            <v>0</v>
          </cell>
          <cell r="BS16">
            <v>1</v>
          </cell>
          <cell r="BT16">
            <v>0</v>
          </cell>
          <cell r="BU16">
            <v>1</v>
          </cell>
          <cell r="BV16">
            <v>0</v>
          </cell>
          <cell r="BW16">
            <v>1</v>
          </cell>
          <cell r="BX16">
            <v>0</v>
          </cell>
          <cell r="BY16">
            <v>1</v>
          </cell>
          <cell r="BZ16">
            <v>0</v>
          </cell>
          <cell r="CA16">
            <v>1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G16">
            <v>1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1</v>
          </cell>
          <cell r="DA16">
            <v>18</v>
          </cell>
          <cell r="DB16">
            <v>0</v>
          </cell>
          <cell r="DC16">
            <v>0</v>
          </cell>
          <cell r="DD16">
            <v>18</v>
          </cell>
          <cell r="DE16">
            <v>18</v>
          </cell>
          <cell r="DF16">
            <v>18</v>
          </cell>
          <cell r="DG16">
            <v>18</v>
          </cell>
          <cell r="DH16">
            <v>18</v>
          </cell>
          <cell r="DI16">
            <v>34</v>
          </cell>
          <cell r="DJ16">
            <v>34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34</v>
          </cell>
          <cell r="DP16">
            <v>34</v>
          </cell>
          <cell r="DQ16">
            <v>34</v>
          </cell>
          <cell r="DR16">
            <v>34</v>
          </cell>
          <cell r="DS16">
            <v>34</v>
          </cell>
          <cell r="DT16">
            <v>34</v>
          </cell>
          <cell r="DU16">
            <v>34</v>
          </cell>
          <cell r="DV16">
            <v>34</v>
          </cell>
          <cell r="DW16">
            <v>34</v>
          </cell>
          <cell r="DX16">
            <v>34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1.8888888888888891</v>
          </cell>
          <cell r="EF16">
            <v>1.8888888888888891</v>
          </cell>
          <cell r="EG16">
            <v>1.8888888888888891</v>
          </cell>
          <cell r="EH16">
            <v>1.8888888888888891</v>
          </cell>
          <cell r="EI16">
            <v>1.8888888888888891</v>
          </cell>
          <cell r="EJ16">
            <v>1.8888888888888891</v>
          </cell>
          <cell r="EK16">
            <v>1.8888888888888891</v>
          </cell>
          <cell r="EL16">
            <v>1.8888888888888891</v>
          </cell>
          <cell r="EM16">
            <v>1.8888888888888891</v>
          </cell>
          <cell r="EN16">
            <v>1.8888888888888891</v>
          </cell>
        </row>
        <row r="17">
          <cell r="A17">
            <v>14</v>
          </cell>
          <cell r="B17">
            <v>1</v>
          </cell>
          <cell r="C17">
            <v>5.7552284000001066</v>
          </cell>
          <cell r="D17">
            <v>4.4574062999999464</v>
          </cell>
          <cell r="E17">
            <v>0</v>
          </cell>
          <cell r="F17">
            <v>10.253412799999889</v>
          </cell>
          <cell r="G17">
            <v>14.8688363</v>
          </cell>
          <cell r="H17">
            <v>14.8688363</v>
          </cell>
          <cell r="I17">
            <v>14.8688363</v>
          </cell>
          <cell r="J17">
            <v>0.28054408113207552</v>
          </cell>
          <cell r="K17">
            <v>0</v>
          </cell>
          <cell r="L17">
            <v>0</v>
          </cell>
          <cell r="M17">
            <v>458.04296875</v>
          </cell>
          <cell r="N17">
            <v>479.9453125</v>
          </cell>
          <cell r="O17">
            <v>53</v>
          </cell>
          <cell r="P17">
            <v>53</v>
          </cell>
          <cell r="Q17">
            <v>1</v>
          </cell>
          <cell r="R17">
            <v>0</v>
          </cell>
          <cell r="S17">
            <v>34</v>
          </cell>
          <cell r="T17">
            <v>34</v>
          </cell>
          <cell r="U17">
            <v>0.96363636363636362</v>
          </cell>
          <cell r="V17">
            <v>0.58934094997332176</v>
          </cell>
          <cell r="W17">
            <v>0.58934094997332176</v>
          </cell>
          <cell r="X17">
            <v>0.58934094997332176</v>
          </cell>
          <cell r="Y17">
            <v>1</v>
          </cell>
          <cell r="Z17">
            <v>1</v>
          </cell>
          <cell r="AA17">
            <v>1</v>
          </cell>
          <cell r="AB17">
            <v>0.58934094997332176</v>
          </cell>
          <cell r="AC17">
            <v>0.5679103699742919</v>
          </cell>
          <cell r="AD17">
            <v>0.5679103699742919</v>
          </cell>
          <cell r="AE17">
            <v>0.5679103699742919</v>
          </cell>
          <cell r="AF17">
            <v>0.96363636363636362</v>
          </cell>
          <cell r="AG17">
            <v>0.96363636363636362</v>
          </cell>
          <cell r="AH17">
            <v>0.96363636363636362</v>
          </cell>
          <cell r="AI17">
            <v>0.5679103699742919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1.5588235294117649</v>
          </cell>
          <cell r="AO17">
            <v>1.5588235294117649</v>
          </cell>
          <cell r="AP17">
            <v>0.98518436614377802</v>
          </cell>
          <cell r="AQ17">
            <v>0.98518436614377802</v>
          </cell>
          <cell r="AR17">
            <v>0.60902306270706275</v>
          </cell>
          <cell r="AS17">
            <v>0.60902306270706275</v>
          </cell>
          <cell r="AT17">
            <v>0.77501669788239302</v>
          </cell>
          <cell r="AU17">
            <v>0.77501669788239302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>
            <v>1</v>
          </cell>
          <cell r="BA17">
            <v>1</v>
          </cell>
          <cell r="BB17">
            <v>1.75</v>
          </cell>
          <cell r="BC17">
            <v>1.75</v>
          </cell>
          <cell r="BD17">
            <v>6</v>
          </cell>
          <cell r="BE17">
            <v>6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2.7238057285824961</v>
          </cell>
          <cell r="BK17">
            <v>1.486248552966676E-2</v>
          </cell>
          <cell r="BL17">
            <v>2.3088235294117641</v>
          </cell>
          <cell r="BM17">
            <v>2.960250793310213E-2</v>
          </cell>
          <cell r="BN17">
            <v>1.7473470711661301</v>
          </cell>
          <cell r="BO17">
            <v>7.4134466382866387E-2</v>
          </cell>
          <cell r="BP17">
            <v>1.4811320754716979</v>
          </cell>
          <cell r="BQ17">
            <v>0.11350188561201011</v>
          </cell>
          <cell r="BR17">
            <v>0</v>
          </cell>
          <cell r="BS17">
            <v>1</v>
          </cell>
          <cell r="BT17">
            <v>0</v>
          </cell>
          <cell r="BU17">
            <v>1</v>
          </cell>
          <cell r="BV17">
            <v>0</v>
          </cell>
          <cell r="BW17">
            <v>1</v>
          </cell>
          <cell r="BX17">
            <v>0</v>
          </cell>
          <cell r="BY17">
            <v>1</v>
          </cell>
          <cell r="BZ17">
            <v>0</v>
          </cell>
          <cell r="CA17">
            <v>1</v>
          </cell>
          <cell r="CB17">
            <v>0</v>
          </cell>
          <cell r="CC17">
            <v>1</v>
          </cell>
          <cell r="CD17">
            <v>0</v>
          </cell>
          <cell r="CE17">
            <v>1</v>
          </cell>
          <cell r="CF17">
            <v>0</v>
          </cell>
          <cell r="CG17">
            <v>1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1</v>
          </cell>
          <cell r="DA17">
            <v>34</v>
          </cell>
          <cell r="DB17">
            <v>0</v>
          </cell>
          <cell r="DC17">
            <v>0</v>
          </cell>
          <cell r="DD17">
            <v>34</v>
          </cell>
          <cell r="DE17">
            <v>34</v>
          </cell>
          <cell r="DF17">
            <v>34</v>
          </cell>
          <cell r="DG17">
            <v>34</v>
          </cell>
          <cell r="DH17">
            <v>34</v>
          </cell>
          <cell r="DI17">
            <v>53</v>
          </cell>
          <cell r="DJ17">
            <v>53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53</v>
          </cell>
          <cell r="DP17">
            <v>53</v>
          </cell>
          <cell r="DQ17">
            <v>53</v>
          </cell>
          <cell r="DR17">
            <v>53</v>
          </cell>
          <cell r="DS17">
            <v>53</v>
          </cell>
          <cell r="DT17">
            <v>53</v>
          </cell>
          <cell r="DU17">
            <v>53</v>
          </cell>
          <cell r="DV17">
            <v>53</v>
          </cell>
          <cell r="DW17">
            <v>53</v>
          </cell>
          <cell r="DX17">
            <v>53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1.5588235294117649</v>
          </cell>
          <cell r="EF17">
            <v>1.5588235294117649</v>
          </cell>
          <cell r="EG17">
            <v>1.5588235294117649</v>
          </cell>
          <cell r="EH17">
            <v>1.5588235294117649</v>
          </cell>
          <cell r="EI17">
            <v>1.5588235294117649</v>
          </cell>
          <cell r="EJ17">
            <v>1.5588235294117649</v>
          </cell>
          <cell r="EK17">
            <v>1.5588235294117649</v>
          </cell>
          <cell r="EL17">
            <v>1.5588235294117649</v>
          </cell>
          <cell r="EM17">
            <v>1.5588235294117649</v>
          </cell>
          <cell r="EN17">
            <v>1.5588235294117649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TI_SCORE</v>
          </cell>
          <cell r="AC20" t="str">
            <v>LT_GRADE</v>
          </cell>
          <cell r="AD20" t="str">
            <v>CT_GRADE</v>
          </cell>
          <cell r="AE20" t="str">
            <v>AW_GRADE</v>
          </cell>
          <cell r="AF20" t="str">
            <v>AW_PA_GRADE</v>
          </cell>
          <cell r="AG20" t="str">
            <v>AME_GRADE</v>
          </cell>
          <cell r="AH20" t="str">
            <v>AME_PA_GRADE</v>
          </cell>
          <cell r="AI20" t="str">
            <v>GRADE</v>
          </cell>
          <cell r="AJ20" t="str">
            <v>HAS_TRAILING</v>
          </cell>
          <cell r="AK20" t="str">
            <v>TOT_CHOICES</v>
          </cell>
          <cell r="AL20" t="str">
            <v>PRE_CHOICES</v>
          </cell>
          <cell r="AM20" t="str">
            <v>FGOALS_ORDER</v>
          </cell>
          <cell r="AN20" t="str">
            <v>CP_EF_L</v>
          </cell>
          <cell r="AO20" t="str">
            <v>CP_EF_A</v>
          </cell>
          <cell r="AP20" t="str">
            <v>SP_ED_L</v>
          </cell>
          <cell r="AQ20" t="str">
            <v>SP_ED_A</v>
          </cell>
          <cell r="AR20" t="str">
            <v>SP_EB_L</v>
          </cell>
          <cell r="AS20" t="str">
            <v>SP_EB_A</v>
          </cell>
          <cell r="AT20" t="str">
            <v>SP_EBS_L</v>
          </cell>
          <cell r="AU20" t="str">
            <v>SP_EBS_A</v>
          </cell>
          <cell r="AV20" t="str">
            <v>SP_MIN_L</v>
          </cell>
          <cell r="AW20" t="str">
            <v>SP_MIN_A</v>
          </cell>
          <cell r="AX20" t="str">
            <v>SP_LOWER_L</v>
          </cell>
          <cell r="AY20" t="str">
            <v>SP_LOWER_A</v>
          </cell>
          <cell r="AZ20" t="str">
            <v>SP_MED_L</v>
          </cell>
          <cell r="BA20" t="str">
            <v>SP_MED_A</v>
          </cell>
          <cell r="BB20" t="str">
            <v>SP_UPPER_L</v>
          </cell>
          <cell r="BC20" t="str">
            <v>SP_UPPER_A</v>
          </cell>
          <cell r="BD20" t="str">
            <v>SP_MAX_L</v>
          </cell>
          <cell r="BE20" t="str">
            <v>SP_MAX_A</v>
          </cell>
          <cell r="BF20" t="str">
            <v>T_INTER_SP</v>
          </cell>
          <cell r="BG20" t="str">
            <v>P_INTER_SP</v>
          </cell>
          <cell r="BH20" t="str">
            <v>T_INTER_Q</v>
          </cell>
          <cell r="BI20" t="str">
            <v>P_INTER_Q</v>
          </cell>
          <cell r="BJ20" t="str">
            <v>M_CHILD_RMSE</v>
          </cell>
          <cell r="BK20" t="str">
            <v>M_CHILD_RMSE_SCORE</v>
          </cell>
          <cell r="BL20" t="str">
            <v>M_CHILD_MAE</v>
          </cell>
          <cell r="BM20" t="str">
            <v>M_CHILD_MAE_SCORE</v>
          </cell>
          <cell r="BN20" t="str">
            <v>M_CHILD_NRMSE</v>
          </cell>
          <cell r="BO20" t="str">
            <v>M_CHILD_NRMSE_SCORE</v>
          </cell>
          <cell r="BP20" t="str">
            <v>M_CHILD_NMAE</v>
          </cell>
          <cell r="BQ20" t="str">
            <v>M_CHILD_NMAE_SCORE</v>
          </cell>
          <cell r="BR20" t="str">
            <v>DIV_INDEX_RMSE</v>
          </cell>
          <cell r="BS20" t="str">
            <v>DIV_INDEX_RMSE_SCORE</v>
          </cell>
          <cell r="BT20" t="str">
            <v>DIV_INDEX_MAE</v>
          </cell>
          <cell r="BU20" t="str">
            <v>DIV_INDEX_MAE_SCORE</v>
          </cell>
          <cell r="BV20" t="str">
            <v>DIV_INDEX_NRMSE</v>
          </cell>
          <cell r="BW20" t="str">
            <v>DIV_INDEX_NRMSE_SCORE</v>
          </cell>
          <cell r="BX20" t="str">
            <v>DIV_INDEX_NMAE</v>
          </cell>
          <cell r="BY20" t="str">
            <v>DIV_INDEX_NMAE_SCORE</v>
          </cell>
          <cell r="BZ20" t="str">
            <v>DIV_STEP_RMSE</v>
          </cell>
          <cell r="CA20" t="str">
            <v>DIV_STEP_RMSE_SCORE</v>
          </cell>
          <cell r="CB20" t="str">
            <v>DIV_STEP_MAE</v>
          </cell>
          <cell r="CC20" t="str">
            <v>DIV_STEP_MAE_SCORE</v>
          </cell>
          <cell r="CD20" t="str">
            <v>DIV_STEP_NRMSE</v>
          </cell>
          <cell r="CE20" t="str">
            <v>DIV_STEP_NRMSE_SCORE</v>
          </cell>
          <cell r="CF20" t="str">
            <v>DIV_STEP_NMAE</v>
          </cell>
          <cell r="CG20" t="str">
            <v>DIV_STEP_NMAE_SCORE</v>
          </cell>
          <cell r="CH20" t="str">
            <v>DIVS_T</v>
          </cell>
          <cell r="CI20" t="str">
            <v>DS_T</v>
          </cell>
          <cell r="CJ20" t="str">
            <v>DS_TD_MEAN</v>
          </cell>
          <cell r="CK20" t="str">
            <v>DS_TD_STD</v>
          </cell>
          <cell r="CL20" t="str">
            <v>DS_TD_CD</v>
          </cell>
          <cell r="CM20" t="str">
            <v>DS_TD_MIN</v>
          </cell>
          <cell r="CN20" t="str">
            <v>DS_TD_LOWER</v>
          </cell>
          <cell r="CO20" t="str">
            <v>DS_TD_MED</v>
          </cell>
          <cell r="CP20" t="str">
            <v>DS_TD_UPPER</v>
          </cell>
          <cell r="CQ20" t="str">
            <v>DS_TD_MAX</v>
          </cell>
          <cell r="CR20" t="str">
            <v>DS_TS_MEAN</v>
          </cell>
          <cell r="CS20" t="str">
            <v>DS_TS_STD</v>
          </cell>
          <cell r="CT20" t="str">
            <v>DS_TS_CD</v>
          </cell>
          <cell r="CU20" t="str">
            <v>DS_TS_MIN</v>
          </cell>
          <cell r="CV20" t="str">
            <v>DS_TS_LOWER</v>
          </cell>
          <cell r="CW20" t="str">
            <v>DS_TS_MED</v>
          </cell>
          <cell r="CX20" t="str">
            <v>DS_TS_UPPER</v>
          </cell>
          <cell r="CY20" t="str">
            <v>DS_TS_MAX</v>
          </cell>
          <cell r="CZ20" t="str">
            <v>PR_T</v>
          </cell>
          <cell r="DA20" t="str">
            <v>PR_TS_MEAN</v>
          </cell>
          <cell r="DB20" t="str">
            <v>PR_TS_STD</v>
          </cell>
          <cell r="DC20" t="str">
            <v>PR_TS_CD</v>
          </cell>
          <cell r="DD20" t="str">
            <v>PR_TS_MIN</v>
          </cell>
          <cell r="DE20" t="str">
            <v>PR_TS_LOWER</v>
          </cell>
          <cell r="DF20" t="str">
            <v>PR_TS_MED</v>
          </cell>
          <cell r="DG20" t="str">
            <v>PR_TS_UPPER</v>
          </cell>
          <cell r="DH20" t="str">
            <v>PR_TS_MAX</v>
          </cell>
          <cell r="DI20" t="str">
            <v>PP_LE_MEAN</v>
          </cell>
          <cell r="DJ20" t="str">
            <v>PP_AC_MEAN</v>
          </cell>
          <cell r="DK20" t="str">
            <v>PP_LE_STD</v>
          </cell>
          <cell r="DL20" t="str">
            <v>PP_AC_STD</v>
          </cell>
          <cell r="DM20" t="str">
            <v>PP_LE_CD</v>
          </cell>
          <cell r="DN20" t="str">
            <v>PP_AC_CD</v>
          </cell>
          <cell r="DO20" t="str">
            <v>PP_LE_MIN</v>
          </cell>
          <cell r="DP20" t="str">
            <v>PP_AC_MIN</v>
          </cell>
          <cell r="DQ20" t="str">
            <v>PP_LE_LOWER</v>
          </cell>
          <cell r="DR20" t="str">
            <v>PP_AC_LOWER</v>
          </cell>
          <cell r="DS20" t="str">
            <v>PP_LE_MED</v>
          </cell>
          <cell r="DT20" t="str">
            <v>PP_AC_MED</v>
          </cell>
          <cell r="DU20" t="str">
            <v>PP_LE_UPPER</v>
          </cell>
          <cell r="DV20" t="str">
            <v>PP_AC_UPPER</v>
          </cell>
          <cell r="DW20" t="str">
            <v>PP_LE_MAX</v>
          </cell>
          <cell r="DX20" t="str">
            <v>PP_AC_MAX</v>
          </cell>
          <cell r="DY20" t="str">
            <v>PP_ED_L</v>
          </cell>
          <cell r="DZ20" t="str">
            <v>PP_ED_A</v>
          </cell>
          <cell r="EA20" t="str">
            <v>PP_EB_L</v>
          </cell>
          <cell r="EB20" t="str">
            <v>PP_EB_A</v>
          </cell>
          <cell r="EC20" t="str">
            <v>PP_EBS_L</v>
          </cell>
          <cell r="ED20" t="str">
            <v>PP_EBS_A</v>
          </cell>
          <cell r="EE20" t="str">
            <v>PP_EF_LE_MIN</v>
          </cell>
          <cell r="EF20" t="str">
            <v>PP_EF_AC_MIN</v>
          </cell>
          <cell r="EG20" t="str">
            <v>PP_EF_LE_LOWER</v>
          </cell>
          <cell r="EH20" t="str">
            <v>PP_EF_AC_LOWER</v>
          </cell>
          <cell r="EI20" t="str">
            <v>PP_EF_LE_MED</v>
          </cell>
          <cell r="EJ20" t="str">
            <v>PP_EF_AC_MED</v>
          </cell>
          <cell r="EK20" t="str">
            <v>PP_EF_LE_UPPER</v>
          </cell>
          <cell r="EL20" t="str">
            <v>PP_EF_AC_UPPER</v>
          </cell>
          <cell r="EM20" t="str">
            <v>PP_EF_LE_MAX</v>
          </cell>
          <cell r="EN20" t="str">
            <v>PP_EF_AC_MAX</v>
          </cell>
        </row>
        <row r="21">
          <cell r="A21">
            <v>3</v>
          </cell>
          <cell r="B21">
            <v>3</v>
          </cell>
          <cell r="C21">
            <v>0.99305500000000535</v>
          </cell>
          <cell r="D21">
            <v>0.33325180000008459</v>
          </cell>
          <cell r="E21">
            <v>0</v>
          </cell>
          <cell r="F21">
            <v>1.32940600000012</v>
          </cell>
          <cell r="G21">
            <v>1.32940600000012</v>
          </cell>
          <cell r="H21">
            <v>1.32940600000012</v>
          </cell>
          <cell r="I21">
            <v>1.32940600000012</v>
          </cell>
          <cell r="J21">
            <v>7.3855888888895535E-2</v>
          </cell>
          <cell r="K21">
            <v>0</v>
          </cell>
          <cell r="L21">
            <v>0</v>
          </cell>
          <cell r="M21">
            <v>408.59375</v>
          </cell>
          <cell r="N21">
            <v>409.90234375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1</v>
          </cell>
          <cell r="AO21">
            <v>1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1</v>
          </cell>
          <cell r="AU21">
            <v>1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1</v>
          </cell>
          <cell r="BL21">
            <v>0</v>
          </cell>
          <cell r="BM21">
            <v>1</v>
          </cell>
          <cell r="BN21">
            <v>0</v>
          </cell>
          <cell r="BO21">
            <v>1</v>
          </cell>
          <cell r="BP21">
            <v>0</v>
          </cell>
          <cell r="BQ21">
            <v>1</v>
          </cell>
          <cell r="BR21">
            <v>0</v>
          </cell>
          <cell r="BS21">
            <v>1</v>
          </cell>
          <cell r="BT21">
            <v>0</v>
          </cell>
          <cell r="BU21">
            <v>1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G21">
            <v>1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1</v>
          </cell>
          <cell r="DA21">
            <v>1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1</v>
          </cell>
          <cell r="DJ21">
            <v>1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</row>
        <row r="22">
          <cell r="A22">
            <v>8</v>
          </cell>
          <cell r="B22">
            <v>2</v>
          </cell>
          <cell r="C22">
            <v>2.3725775999999432</v>
          </cell>
          <cell r="D22">
            <v>0.85151509999992925</v>
          </cell>
          <cell r="E22">
            <v>0</v>
          </cell>
          <cell r="F22">
            <v>3.2071940999998669</v>
          </cell>
          <cell r="G22">
            <v>4.5934166999998638</v>
          </cell>
          <cell r="H22">
            <v>4.5934166999998638</v>
          </cell>
          <cell r="I22">
            <v>4.5934166999998638</v>
          </cell>
          <cell r="J22">
            <v>0.13510049117646661</v>
          </cell>
          <cell r="K22">
            <v>0</v>
          </cell>
          <cell r="L22">
            <v>0</v>
          </cell>
          <cell r="M22">
            <v>448.3046875</v>
          </cell>
          <cell r="N22">
            <v>443.46484375</v>
          </cell>
          <cell r="O22">
            <v>34</v>
          </cell>
          <cell r="P22">
            <v>34</v>
          </cell>
          <cell r="Q22">
            <v>1</v>
          </cell>
          <cell r="R22">
            <v>34</v>
          </cell>
          <cell r="S22">
            <v>18</v>
          </cell>
          <cell r="T22">
            <v>18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1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1.8888888888888891</v>
          </cell>
          <cell r="AO22">
            <v>1.8888888888888891</v>
          </cell>
          <cell r="AP22">
            <v>2.1932755222132649</v>
          </cell>
          <cell r="AQ22">
            <v>2.1932755222132649</v>
          </cell>
          <cell r="AR22">
            <v>1.1611458647011399</v>
          </cell>
          <cell r="AS22">
            <v>1.1611458647011399</v>
          </cell>
          <cell r="AT22">
            <v>0.5898463390261125</v>
          </cell>
          <cell r="AU22">
            <v>0.5898463390261125</v>
          </cell>
          <cell r="AV22">
            <v>1</v>
          </cell>
          <cell r="AW22">
            <v>1</v>
          </cell>
          <cell r="AX22">
            <v>1</v>
          </cell>
          <cell r="AY22">
            <v>1</v>
          </cell>
          <cell r="AZ22">
            <v>1</v>
          </cell>
          <cell r="BA22">
            <v>1</v>
          </cell>
          <cell r="BB22">
            <v>1</v>
          </cell>
          <cell r="BC22">
            <v>1</v>
          </cell>
          <cell r="BD22">
            <v>10</v>
          </cell>
          <cell r="BE22">
            <v>10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7.2993037606984483</v>
          </cell>
          <cell r="BK22">
            <v>4.7380522086598039E-4</v>
          </cell>
          <cell r="BL22">
            <v>6.4444444444444464</v>
          </cell>
          <cell r="BM22">
            <v>1.203859994828201E-3</v>
          </cell>
          <cell r="BN22">
            <v>3.8643372850756492</v>
          </cell>
          <cell r="BO22">
            <v>1.7378946477772699E-2</v>
          </cell>
          <cell r="BP22">
            <v>3.4117647058823541</v>
          </cell>
          <cell r="BQ22">
            <v>2.84723018435925E-2</v>
          </cell>
          <cell r="BR22">
            <v>0</v>
          </cell>
          <cell r="BS22">
            <v>1</v>
          </cell>
          <cell r="BT22">
            <v>0</v>
          </cell>
          <cell r="BU22">
            <v>1</v>
          </cell>
          <cell r="BV22">
            <v>0</v>
          </cell>
          <cell r="BW22">
            <v>1</v>
          </cell>
          <cell r="BX22">
            <v>0</v>
          </cell>
          <cell r="BY22">
            <v>1</v>
          </cell>
          <cell r="BZ22">
            <v>0</v>
          </cell>
          <cell r="CA22">
            <v>1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G22">
            <v>1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1</v>
          </cell>
          <cell r="DA22">
            <v>18</v>
          </cell>
          <cell r="DB22">
            <v>0</v>
          </cell>
          <cell r="DC22">
            <v>0</v>
          </cell>
          <cell r="DD22">
            <v>18</v>
          </cell>
          <cell r="DE22">
            <v>18</v>
          </cell>
          <cell r="DF22">
            <v>18</v>
          </cell>
          <cell r="DG22">
            <v>18</v>
          </cell>
          <cell r="DH22">
            <v>18</v>
          </cell>
          <cell r="DI22">
            <v>34</v>
          </cell>
          <cell r="DJ22">
            <v>34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34</v>
          </cell>
          <cell r="DP22">
            <v>34</v>
          </cell>
          <cell r="DQ22">
            <v>34</v>
          </cell>
          <cell r="DR22">
            <v>34</v>
          </cell>
          <cell r="DS22">
            <v>34</v>
          </cell>
          <cell r="DT22">
            <v>34</v>
          </cell>
          <cell r="DU22">
            <v>34</v>
          </cell>
          <cell r="DV22">
            <v>34</v>
          </cell>
          <cell r="DW22">
            <v>34</v>
          </cell>
          <cell r="DX22">
            <v>34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1.8888888888888891</v>
          </cell>
          <cell r="EF22">
            <v>1.8888888888888891</v>
          </cell>
          <cell r="EG22">
            <v>1.8888888888888891</v>
          </cell>
          <cell r="EH22">
            <v>1.8888888888888891</v>
          </cell>
          <cell r="EI22">
            <v>1.8888888888888891</v>
          </cell>
          <cell r="EJ22">
            <v>1.8888888888888891</v>
          </cell>
          <cell r="EK22">
            <v>1.8888888888888891</v>
          </cell>
          <cell r="EL22">
            <v>1.8888888888888891</v>
          </cell>
          <cell r="EM22">
            <v>1.8888888888888891</v>
          </cell>
          <cell r="EN22">
            <v>1.8888888888888891</v>
          </cell>
        </row>
        <row r="23">
          <cell r="A23">
            <v>13</v>
          </cell>
          <cell r="B23">
            <v>1</v>
          </cell>
          <cell r="C23">
            <v>5.7906840000000557</v>
          </cell>
          <cell r="D23">
            <v>5.4024113000000966</v>
          </cell>
          <cell r="E23">
            <v>0</v>
          </cell>
          <cell r="F23">
            <v>11.242489499999831</v>
          </cell>
          <cell r="G23">
            <v>15.87754950000021</v>
          </cell>
          <cell r="H23">
            <v>15.87754950000021</v>
          </cell>
          <cell r="I23">
            <v>15.87754950000021</v>
          </cell>
          <cell r="J23">
            <v>0.29875497924527822</v>
          </cell>
          <cell r="K23">
            <v>0</v>
          </cell>
          <cell r="L23">
            <v>0</v>
          </cell>
          <cell r="M23">
            <v>542.3671875</v>
          </cell>
          <cell r="N23">
            <v>564.25</v>
          </cell>
          <cell r="O23">
            <v>53</v>
          </cell>
          <cell r="P23">
            <v>53</v>
          </cell>
          <cell r="Q23">
            <v>1</v>
          </cell>
          <cell r="R23">
            <v>0</v>
          </cell>
          <cell r="S23">
            <v>34</v>
          </cell>
          <cell r="T23">
            <v>34</v>
          </cell>
          <cell r="U23">
            <v>0.96363636363636362</v>
          </cell>
          <cell r="V23">
            <v>0.64987819335208252</v>
          </cell>
          <cell r="W23">
            <v>0.64987819335208252</v>
          </cell>
          <cell r="X23">
            <v>0.64987819335208252</v>
          </cell>
          <cell r="Y23">
            <v>1</v>
          </cell>
          <cell r="Z23">
            <v>1</v>
          </cell>
          <cell r="AA23">
            <v>1</v>
          </cell>
          <cell r="AB23">
            <v>0.64987819335208252</v>
          </cell>
          <cell r="AC23">
            <v>0.63264099746999192</v>
          </cell>
          <cell r="AD23">
            <v>0.63264099746999192</v>
          </cell>
          <cell r="AE23">
            <v>0.63264099746999192</v>
          </cell>
          <cell r="AF23">
            <v>0.96363636363636362</v>
          </cell>
          <cell r="AG23">
            <v>0.96363636363636362</v>
          </cell>
          <cell r="AH23">
            <v>0.96363636363636362</v>
          </cell>
          <cell r="AI23">
            <v>0.63264099746999192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1.5588235294117649</v>
          </cell>
          <cell r="AO23">
            <v>1.5588235294117649</v>
          </cell>
          <cell r="AP23">
            <v>1.020729877619909</v>
          </cell>
          <cell r="AQ23">
            <v>1.020729877619909</v>
          </cell>
          <cell r="AR23">
            <v>0.65480784602031883</v>
          </cell>
          <cell r="AS23">
            <v>0.65480784602031883</v>
          </cell>
          <cell r="AT23">
            <v>0.78876474981244338</v>
          </cell>
          <cell r="AU23">
            <v>0.78876474981244338</v>
          </cell>
          <cell r="AV23">
            <v>1</v>
          </cell>
          <cell r="AW23">
            <v>1</v>
          </cell>
          <cell r="AX23">
            <v>1</v>
          </cell>
          <cell r="AY23">
            <v>1</v>
          </cell>
          <cell r="AZ23">
            <v>1</v>
          </cell>
          <cell r="BA23">
            <v>1</v>
          </cell>
          <cell r="BB23">
            <v>2</v>
          </cell>
          <cell r="BC23">
            <v>2</v>
          </cell>
          <cell r="BD23">
            <v>6</v>
          </cell>
          <cell r="BE23">
            <v>6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3.124368448293517</v>
          </cell>
          <cell r="BK23">
            <v>2.6725749309667129E-2</v>
          </cell>
          <cell r="BL23">
            <v>2.6911764705882359</v>
          </cell>
          <cell r="BM23">
            <v>4.6257604275795339E-2</v>
          </cell>
          <cell r="BN23">
            <v>1.989336112919915</v>
          </cell>
          <cell r="BO23">
            <v>9.908535048176223E-2</v>
          </cell>
          <cell r="BP23">
            <v>1.688679245283019</v>
          </cell>
          <cell r="BQ23">
            <v>0.1392202436399563</v>
          </cell>
          <cell r="BR23">
            <v>0</v>
          </cell>
          <cell r="BS23">
            <v>1</v>
          </cell>
          <cell r="BT23">
            <v>0</v>
          </cell>
          <cell r="BU23">
            <v>1</v>
          </cell>
          <cell r="BV23">
            <v>0</v>
          </cell>
          <cell r="BW23">
            <v>1</v>
          </cell>
          <cell r="BX23">
            <v>0</v>
          </cell>
          <cell r="BY23">
            <v>1</v>
          </cell>
          <cell r="BZ23">
            <v>0</v>
          </cell>
          <cell r="CA23">
            <v>1</v>
          </cell>
          <cell r="CB23">
            <v>0</v>
          </cell>
          <cell r="CC23">
            <v>1</v>
          </cell>
          <cell r="CD23">
            <v>0</v>
          </cell>
          <cell r="CE23">
            <v>1</v>
          </cell>
          <cell r="CF23">
            <v>0</v>
          </cell>
          <cell r="CG23">
            <v>1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1</v>
          </cell>
          <cell r="DA23">
            <v>34</v>
          </cell>
          <cell r="DB23">
            <v>0</v>
          </cell>
          <cell r="DC23">
            <v>0</v>
          </cell>
          <cell r="DD23">
            <v>34</v>
          </cell>
          <cell r="DE23">
            <v>34</v>
          </cell>
          <cell r="DF23">
            <v>34</v>
          </cell>
          <cell r="DG23">
            <v>34</v>
          </cell>
          <cell r="DH23">
            <v>34</v>
          </cell>
          <cell r="DI23">
            <v>53</v>
          </cell>
          <cell r="DJ23">
            <v>53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53</v>
          </cell>
          <cell r="DP23">
            <v>53</v>
          </cell>
          <cell r="DQ23">
            <v>53</v>
          </cell>
          <cell r="DR23">
            <v>53</v>
          </cell>
          <cell r="DS23">
            <v>53</v>
          </cell>
          <cell r="DT23">
            <v>53</v>
          </cell>
          <cell r="DU23">
            <v>53</v>
          </cell>
          <cell r="DV23">
            <v>53</v>
          </cell>
          <cell r="DW23">
            <v>53</v>
          </cell>
          <cell r="DX23">
            <v>53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1.5588235294117649</v>
          </cell>
          <cell r="EF23">
            <v>1.5588235294117649</v>
          </cell>
          <cell r="EG23">
            <v>1.5588235294117649</v>
          </cell>
          <cell r="EH23">
            <v>1.5588235294117649</v>
          </cell>
          <cell r="EI23">
            <v>1.5588235294117649</v>
          </cell>
          <cell r="EJ23">
            <v>1.5588235294117649</v>
          </cell>
          <cell r="EK23">
            <v>1.5588235294117649</v>
          </cell>
          <cell r="EL23">
            <v>1.5588235294117649</v>
          </cell>
          <cell r="EM23">
            <v>1.5588235294117649</v>
          </cell>
          <cell r="EN23">
            <v>1.5588235294117649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TI_SCORE</v>
          </cell>
          <cell r="AC26" t="str">
            <v>LT_GRADE</v>
          </cell>
          <cell r="AD26" t="str">
            <v>CT_GRADE</v>
          </cell>
          <cell r="AE26" t="str">
            <v>AW_GRADE</v>
          </cell>
          <cell r="AF26" t="str">
            <v>AW_PA_GRADE</v>
          </cell>
          <cell r="AG26" t="str">
            <v>AME_GRADE</v>
          </cell>
          <cell r="AH26" t="str">
            <v>AME_PA_GRADE</v>
          </cell>
          <cell r="AI26" t="str">
            <v>GRADE</v>
          </cell>
          <cell r="AJ26" t="str">
            <v>HAS_TRAILING</v>
          </cell>
          <cell r="AK26" t="str">
            <v>TOT_CHOICES</v>
          </cell>
          <cell r="AL26" t="str">
            <v>PRE_CHOICES</v>
          </cell>
          <cell r="AM26" t="str">
            <v>FGOALS_ORDER</v>
          </cell>
          <cell r="AN26" t="str">
            <v>CP_EF_L</v>
          </cell>
          <cell r="AO26" t="str">
            <v>CP_EF_A</v>
          </cell>
          <cell r="AP26" t="str">
            <v>SP_ED_L</v>
          </cell>
          <cell r="AQ26" t="str">
            <v>SP_ED_A</v>
          </cell>
          <cell r="AR26" t="str">
            <v>SP_EB_L</v>
          </cell>
          <cell r="AS26" t="str">
            <v>SP_EB_A</v>
          </cell>
          <cell r="AT26" t="str">
            <v>SP_EBS_L</v>
          </cell>
          <cell r="AU26" t="str">
            <v>SP_EBS_A</v>
          </cell>
          <cell r="AV26" t="str">
            <v>SP_MIN_L</v>
          </cell>
          <cell r="AW26" t="str">
            <v>SP_MIN_A</v>
          </cell>
          <cell r="AX26" t="str">
            <v>SP_LOWER_L</v>
          </cell>
          <cell r="AY26" t="str">
            <v>SP_LOWER_A</v>
          </cell>
          <cell r="AZ26" t="str">
            <v>SP_MED_L</v>
          </cell>
          <cell r="BA26" t="str">
            <v>SP_MED_A</v>
          </cell>
          <cell r="BB26" t="str">
            <v>SP_UPPER_L</v>
          </cell>
          <cell r="BC26" t="str">
            <v>SP_UPPER_A</v>
          </cell>
          <cell r="BD26" t="str">
            <v>SP_MAX_L</v>
          </cell>
          <cell r="BE26" t="str">
            <v>SP_MAX_A</v>
          </cell>
          <cell r="BF26" t="str">
            <v>T_INTER_SP</v>
          </cell>
          <cell r="BG26" t="str">
            <v>P_INTER_SP</v>
          </cell>
          <cell r="BH26" t="str">
            <v>T_INTER_Q</v>
          </cell>
          <cell r="BI26" t="str">
            <v>P_INTER_Q</v>
          </cell>
          <cell r="BJ26" t="str">
            <v>M_CHILD_RMSE</v>
          </cell>
          <cell r="BK26" t="str">
            <v>M_CHILD_RMSE_SCORE</v>
          </cell>
          <cell r="BL26" t="str">
            <v>M_CHILD_MAE</v>
          </cell>
          <cell r="BM26" t="str">
            <v>M_CHILD_MAE_SCORE</v>
          </cell>
          <cell r="BN26" t="str">
            <v>M_CHILD_NRMSE</v>
          </cell>
          <cell r="BO26" t="str">
            <v>M_CHILD_NRMSE_SCORE</v>
          </cell>
          <cell r="BP26" t="str">
            <v>M_CHILD_NMAE</v>
          </cell>
          <cell r="BQ26" t="str">
            <v>M_CHILD_NMAE_SCORE</v>
          </cell>
          <cell r="BR26" t="str">
            <v>DIV_INDEX_RMSE</v>
          </cell>
          <cell r="BS26" t="str">
            <v>DIV_INDEX_RMSE_SCORE</v>
          </cell>
          <cell r="BT26" t="str">
            <v>DIV_INDEX_MAE</v>
          </cell>
          <cell r="BU26" t="str">
            <v>DIV_INDEX_MAE_SCORE</v>
          </cell>
          <cell r="BV26" t="str">
            <v>DIV_INDEX_NRMSE</v>
          </cell>
          <cell r="BW26" t="str">
            <v>DIV_INDEX_NRMSE_SCORE</v>
          </cell>
          <cell r="BX26" t="str">
            <v>DIV_INDEX_NMAE</v>
          </cell>
          <cell r="BY26" t="str">
            <v>DIV_INDEX_NMAE_SCORE</v>
          </cell>
          <cell r="BZ26" t="str">
            <v>DIV_STEP_RMSE</v>
          </cell>
          <cell r="CA26" t="str">
            <v>DIV_STEP_RMSE_SCORE</v>
          </cell>
          <cell r="CB26" t="str">
            <v>DIV_STEP_MAE</v>
          </cell>
          <cell r="CC26" t="str">
            <v>DIV_STEP_MAE_SCORE</v>
          </cell>
          <cell r="CD26" t="str">
            <v>DIV_STEP_NRMSE</v>
          </cell>
          <cell r="CE26" t="str">
            <v>DIV_STEP_NRMSE_SCORE</v>
          </cell>
          <cell r="CF26" t="str">
            <v>DIV_STEP_NMAE</v>
          </cell>
          <cell r="CG26" t="str">
            <v>DIV_STEP_NMAE_SCORE</v>
          </cell>
          <cell r="CH26" t="str">
            <v>DIVS_T</v>
          </cell>
          <cell r="CI26" t="str">
            <v>DS_T</v>
          </cell>
          <cell r="CJ26" t="str">
            <v>DS_TD_MEAN</v>
          </cell>
          <cell r="CK26" t="str">
            <v>DS_TD_STD</v>
          </cell>
          <cell r="CL26" t="str">
            <v>DS_TD_CD</v>
          </cell>
          <cell r="CM26" t="str">
            <v>DS_TD_MIN</v>
          </cell>
          <cell r="CN26" t="str">
            <v>DS_TD_LOWER</v>
          </cell>
          <cell r="CO26" t="str">
            <v>DS_TD_MED</v>
          </cell>
          <cell r="CP26" t="str">
            <v>DS_TD_UPPER</v>
          </cell>
          <cell r="CQ26" t="str">
            <v>DS_TD_MAX</v>
          </cell>
          <cell r="CR26" t="str">
            <v>DS_TS_MEAN</v>
          </cell>
          <cell r="CS26" t="str">
            <v>DS_TS_STD</v>
          </cell>
          <cell r="CT26" t="str">
            <v>DS_TS_CD</v>
          </cell>
          <cell r="CU26" t="str">
            <v>DS_TS_MIN</v>
          </cell>
          <cell r="CV26" t="str">
            <v>DS_TS_LOWER</v>
          </cell>
          <cell r="CW26" t="str">
            <v>DS_TS_MED</v>
          </cell>
          <cell r="CX26" t="str">
            <v>DS_TS_UPPER</v>
          </cell>
          <cell r="CY26" t="str">
            <v>DS_TS_MAX</v>
          </cell>
          <cell r="CZ26" t="str">
            <v>PR_T</v>
          </cell>
          <cell r="DA26" t="str">
            <v>PR_TS_MEAN</v>
          </cell>
          <cell r="DB26" t="str">
            <v>PR_TS_STD</v>
          </cell>
          <cell r="DC26" t="str">
            <v>PR_TS_CD</v>
          </cell>
          <cell r="DD26" t="str">
            <v>PR_TS_MIN</v>
          </cell>
          <cell r="DE26" t="str">
            <v>PR_TS_LOWER</v>
          </cell>
          <cell r="DF26" t="str">
            <v>PR_TS_MED</v>
          </cell>
          <cell r="DG26" t="str">
            <v>PR_TS_UPPER</v>
          </cell>
          <cell r="DH26" t="str">
            <v>PR_TS_MAX</v>
          </cell>
          <cell r="DI26" t="str">
            <v>PP_LE_MEAN</v>
          </cell>
          <cell r="DJ26" t="str">
            <v>PP_AC_MEAN</v>
          </cell>
          <cell r="DK26" t="str">
            <v>PP_LE_STD</v>
          </cell>
          <cell r="DL26" t="str">
            <v>PP_AC_STD</v>
          </cell>
          <cell r="DM26" t="str">
            <v>PP_LE_CD</v>
          </cell>
          <cell r="DN26" t="str">
            <v>PP_AC_CD</v>
          </cell>
          <cell r="DO26" t="str">
            <v>PP_LE_MIN</v>
          </cell>
          <cell r="DP26" t="str">
            <v>PP_AC_MIN</v>
          </cell>
          <cell r="DQ26" t="str">
            <v>PP_LE_LOWER</v>
          </cell>
          <cell r="DR26" t="str">
            <v>PP_AC_LOWER</v>
          </cell>
          <cell r="DS26" t="str">
            <v>PP_LE_MED</v>
          </cell>
          <cell r="DT26" t="str">
            <v>PP_AC_MED</v>
          </cell>
          <cell r="DU26" t="str">
            <v>PP_LE_UPPER</v>
          </cell>
          <cell r="DV26" t="str">
            <v>PP_AC_UPPER</v>
          </cell>
          <cell r="DW26" t="str">
            <v>PP_LE_MAX</v>
          </cell>
          <cell r="DX26" t="str">
            <v>PP_AC_MAX</v>
          </cell>
          <cell r="DY26" t="str">
            <v>PP_ED_L</v>
          </cell>
          <cell r="DZ26" t="str">
            <v>PP_ED_A</v>
          </cell>
          <cell r="EA26" t="str">
            <v>PP_EB_L</v>
          </cell>
          <cell r="EB26" t="str">
            <v>PP_EB_A</v>
          </cell>
          <cell r="EC26" t="str">
            <v>PP_EBS_L</v>
          </cell>
          <cell r="ED26" t="str">
            <v>PP_EBS_A</v>
          </cell>
          <cell r="EE26" t="str">
            <v>PP_EF_LE_MIN</v>
          </cell>
          <cell r="EF26" t="str">
            <v>PP_EF_AC_MIN</v>
          </cell>
          <cell r="EG26" t="str">
            <v>PP_EF_LE_LOWER</v>
          </cell>
          <cell r="EH26" t="str">
            <v>PP_EF_AC_LOWER</v>
          </cell>
          <cell r="EI26" t="str">
            <v>PP_EF_LE_MED</v>
          </cell>
          <cell r="EJ26" t="str">
            <v>PP_EF_AC_MED</v>
          </cell>
          <cell r="EK26" t="str">
            <v>PP_EF_LE_UPPER</v>
          </cell>
          <cell r="EL26" t="str">
            <v>PP_EF_AC_UPPER</v>
          </cell>
          <cell r="EM26" t="str">
            <v>PP_EF_LE_MAX</v>
          </cell>
          <cell r="EN26" t="str">
            <v>PP_EF_AC_MAX</v>
          </cell>
        </row>
        <row r="27">
          <cell r="A27">
            <v>2</v>
          </cell>
          <cell r="B27">
            <v>3</v>
          </cell>
          <cell r="C27">
            <v>0.99794069999984458</v>
          </cell>
          <cell r="D27">
            <v>0.34510580000002727</v>
          </cell>
          <cell r="E27">
            <v>0</v>
          </cell>
          <cell r="F27">
            <v>1.3438776999999791</v>
          </cell>
          <cell r="G27">
            <v>1.3438776999999791</v>
          </cell>
          <cell r="H27">
            <v>1.3438776999999791</v>
          </cell>
          <cell r="I27">
            <v>1.3438776999999791</v>
          </cell>
          <cell r="J27">
            <v>7.4659872222221049E-2</v>
          </cell>
          <cell r="K27">
            <v>0</v>
          </cell>
          <cell r="L27">
            <v>0</v>
          </cell>
          <cell r="M27">
            <v>479.98046875</v>
          </cell>
          <cell r="N27">
            <v>473.78125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1</v>
          </cell>
          <cell r="AO27">
            <v>1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1</v>
          </cell>
          <cell r="AU27">
            <v>1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1</v>
          </cell>
          <cell r="BL27">
            <v>0</v>
          </cell>
          <cell r="BM27">
            <v>1</v>
          </cell>
          <cell r="BN27">
            <v>0</v>
          </cell>
          <cell r="BO27">
            <v>1</v>
          </cell>
          <cell r="BP27">
            <v>0</v>
          </cell>
          <cell r="BQ27">
            <v>1</v>
          </cell>
          <cell r="BR27">
            <v>0</v>
          </cell>
          <cell r="BS27">
            <v>1</v>
          </cell>
          <cell r="BT27">
            <v>0</v>
          </cell>
          <cell r="BU27">
            <v>1</v>
          </cell>
          <cell r="BV27">
            <v>0</v>
          </cell>
          <cell r="BW27">
            <v>1</v>
          </cell>
          <cell r="BX27">
            <v>0</v>
          </cell>
          <cell r="BY27">
            <v>1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0</v>
          </cell>
          <cell r="CE27">
            <v>1</v>
          </cell>
          <cell r="CF27">
            <v>0</v>
          </cell>
          <cell r="CG27">
            <v>1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1</v>
          </cell>
          <cell r="DA27">
            <v>1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1</v>
          </cell>
          <cell r="DJ27">
            <v>1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</row>
        <row r="28">
          <cell r="A28">
            <v>7</v>
          </cell>
          <cell r="B28">
            <v>2</v>
          </cell>
          <cell r="C28">
            <v>2.3820599999999388</v>
          </cell>
          <cell r="D28">
            <v>0.91626759999985552</v>
          </cell>
          <cell r="E28">
            <v>0</v>
          </cell>
          <cell r="F28">
            <v>3.3055297000000219</v>
          </cell>
          <cell r="G28">
            <v>4.6938337999994246</v>
          </cell>
          <cell r="H28">
            <v>4.6938337999994246</v>
          </cell>
          <cell r="I28">
            <v>4.6938337999994246</v>
          </cell>
          <cell r="J28">
            <v>0.1380539352941007</v>
          </cell>
          <cell r="K28">
            <v>0</v>
          </cell>
          <cell r="L28">
            <v>0</v>
          </cell>
          <cell r="M28">
            <v>527.41796875</v>
          </cell>
          <cell r="N28">
            <v>526.52734375</v>
          </cell>
          <cell r="O28">
            <v>34</v>
          </cell>
          <cell r="P28">
            <v>34</v>
          </cell>
          <cell r="Q28">
            <v>1</v>
          </cell>
          <cell r="R28">
            <v>34</v>
          </cell>
          <cell r="S28">
            <v>18</v>
          </cell>
          <cell r="T28">
            <v>18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1.8888888888888891</v>
          </cell>
          <cell r="AO28">
            <v>1.8888888888888891</v>
          </cell>
          <cell r="AP28">
            <v>2.2199334618774951</v>
          </cell>
          <cell r="AQ28">
            <v>2.2199334618774951</v>
          </cell>
          <cell r="AR28">
            <v>1.1752588915822031</v>
          </cell>
          <cell r="AS28">
            <v>1.1752588915822031</v>
          </cell>
          <cell r="AT28">
            <v>0.59542896441087434</v>
          </cell>
          <cell r="AU28">
            <v>0.59542896441087434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1.75</v>
          </cell>
          <cell r="BC28">
            <v>1.75</v>
          </cell>
          <cell r="BD28">
            <v>10</v>
          </cell>
          <cell r="BE28">
            <v>10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7.3670660748659182</v>
          </cell>
          <cell r="BK28">
            <v>6.3171887875895728E-4</v>
          </cell>
          <cell r="BL28">
            <v>6.5000000000000018</v>
          </cell>
          <cell r="BM28">
            <v>1.50343919297757E-3</v>
          </cell>
          <cell r="BN28">
            <v>3.900211451399604</v>
          </cell>
          <cell r="BO28">
            <v>2.02376317177917E-2</v>
          </cell>
          <cell r="BP28">
            <v>3.4411764705882359</v>
          </cell>
          <cell r="BQ28">
            <v>3.2026984350045702E-2</v>
          </cell>
          <cell r="BR28">
            <v>0</v>
          </cell>
          <cell r="BS28">
            <v>1</v>
          </cell>
          <cell r="BT28">
            <v>0</v>
          </cell>
          <cell r="BU28">
            <v>1</v>
          </cell>
          <cell r="BV28">
            <v>0</v>
          </cell>
          <cell r="BW28">
            <v>1</v>
          </cell>
          <cell r="BX28">
            <v>0</v>
          </cell>
          <cell r="BY28">
            <v>1</v>
          </cell>
          <cell r="BZ28">
            <v>0</v>
          </cell>
          <cell r="CA28">
            <v>1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G28">
            <v>1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1</v>
          </cell>
          <cell r="DA28">
            <v>18</v>
          </cell>
          <cell r="DB28">
            <v>0</v>
          </cell>
          <cell r="DC28">
            <v>0</v>
          </cell>
          <cell r="DD28">
            <v>18</v>
          </cell>
          <cell r="DE28">
            <v>18</v>
          </cell>
          <cell r="DF28">
            <v>18</v>
          </cell>
          <cell r="DG28">
            <v>18</v>
          </cell>
          <cell r="DH28">
            <v>18</v>
          </cell>
          <cell r="DI28">
            <v>34</v>
          </cell>
          <cell r="DJ28">
            <v>34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34</v>
          </cell>
          <cell r="DP28">
            <v>34</v>
          </cell>
          <cell r="DQ28">
            <v>34</v>
          </cell>
          <cell r="DR28">
            <v>34</v>
          </cell>
          <cell r="DS28">
            <v>34</v>
          </cell>
          <cell r="DT28">
            <v>34</v>
          </cell>
          <cell r="DU28">
            <v>34</v>
          </cell>
          <cell r="DV28">
            <v>34</v>
          </cell>
          <cell r="DW28">
            <v>34</v>
          </cell>
          <cell r="DX28">
            <v>34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1.8888888888888891</v>
          </cell>
          <cell r="EF28">
            <v>1.8888888888888891</v>
          </cell>
          <cell r="EG28">
            <v>1.8888888888888891</v>
          </cell>
          <cell r="EH28">
            <v>1.8888888888888891</v>
          </cell>
          <cell r="EI28">
            <v>1.8888888888888891</v>
          </cell>
          <cell r="EJ28">
            <v>1.8888888888888891</v>
          </cell>
          <cell r="EK28">
            <v>1.8888888888888891</v>
          </cell>
          <cell r="EL28">
            <v>1.8888888888888891</v>
          </cell>
          <cell r="EM28">
            <v>1.8888888888888891</v>
          </cell>
          <cell r="EN28">
            <v>1.8888888888888891</v>
          </cell>
        </row>
        <row r="29">
          <cell r="A29">
            <v>12</v>
          </cell>
          <cell r="B29">
            <v>1</v>
          </cell>
          <cell r="C29">
            <v>5.8002406999999607</v>
          </cell>
          <cell r="D29">
            <v>6.1220078999998009</v>
          </cell>
          <cell r="E29">
            <v>0</v>
          </cell>
          <cell r="F29">
            <v>11.984594900000049</v>
          </cell>
          <cell r="G29">
            <v>16.766522500000061</v>
          </cell>
          <cell r="H29">
            <v>16.766522500000061</v>
          </cell>
          <cell r="I29">
            <v>16.766522500000061</v>
          </cell>
          <cell r="J29">
            <v>0.31138585272727098</v>
          </cell>
          <cell r="K29">
            <v>0</v>
          </cell>
          <cell r="L29">
            <v>0</v>
          </cell>
          <cell r="M29">
            <v>611.19140625</v>
          </cell>
          <cell r="N29">
            <v>631.98046875</v>
          </cell>
          <cell r="O29">
            <v>53</v>
          </cell>
          <cell r="P29">
            <v>53</v>
          </cell>
          <cell r="Q29">
            <v>1</v>
          </cell>
          <cell r="R29">
            <v>0</v>
          </cell>
          <cell r="S29">
            <v>34</v>
          </cell>
          <cell r="T29">
            <v>34</v>
          </cell>
          <cell r="U29">
            <v>1</v>
          </cell>
          <cell r="V29">
            <v>0.66022119093009191</v>
          </cell>
          <cell r="W29">
            <v>0.66022119093009191</v>
          </cell>
          <cell r="X29">
            <v>0.66022119093009191</v>
          </cell>
          <cell r="Y29">
            <v>1</v>
          </cell>
          <cell r="Z29">
            <v>1</v>
          </cell>
          <cell r="AA29">
            <v>1</v>
          </cell>
          <cell r="AB29">
            <v>0.66022119093009191</v>
          </cell>
          <cell r="AC29">
            <v>0.65814105974498172</v>
          </cell>
          <cell r="AD29">
            <v>0.65814105974498172</v>
          </cell>
          <cell r="AE29">
            <v>0.65814105974498172</v>
          </cell>
          <cell r="AF29">
            <v>1</v>
          </cell>
          <cell r="AG29">
            <v>1</v>
          </cell>
          <cell r="AH29">
            <v>1</v>
          </cell>
          <cell r="AI29">
            <v>0.65814105974498172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1.5588235294117649</v>
          </cell>
          <cell r="AO29">
            <v>1.5588235294117649</v>
          </cell>
          <cell r="AP29">
            <v>1.0735019408982449</v>
          </cell>
          <cell r="AQ29">
            <v>1.0735019408982449</v>
          </cell>
          <cell r="AR29">
            <v>0.67358354433688572</v>
          </cell>
          <cell r="AS29">
            <v>0.67358354433688572</v>
          </cell>
          <cell r="AT29">
            <v>0.79320352197041799</v>
          </cell>
          <cell r="AU29">
            <v>0.79320352197041799</v>
          </cell>
          <cell r="AV29">
            <v>1</v>
          </cell>
          <cell r="AW29">
            <v>1</v>
          </cell>
          <cell r="AX29">
            <v>1</v>
          </cell>
          <cell r="AY29">
            <v>1</v>
          </cell>
          <cell r="AZ29">
            <v>1</v>
          </cell>
          <cell r="BA29">
            <v>1</v>
          </cell>
          <cell r="BB29">
            <v>2</v>
          </cell>
          <cell r="BC29">
            <v>2</v>
          </cell>
          <cell r="BD29">
            <v>6</v>
          </cell>
          <cell r="BE29">
            <v>6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3.314863767835408</v>
          </cell>
          <cell r="BK29">
            <v>3.6338998780606847E-2</v>
          </cell>
          <cell r="BL29">
            <v>2.7846020761245658</v>
          </cell>
          <cell r="BM29">
            <v>6.1753657397138548E-2</v>
          </cell>
          <cell r="BN29">
            <v>2.0861209999533301</v>
          </cell>
          <cell r="BO29">
            <v>0.12416784996540341</v>
          </cell>
          <cell r="BP29">
            <v>1.7641509433962259</v>
          </cell>
          <cell r="BQ29">
            <v>0.1713321954779822</v>
          </cell>
          <cell r="BR29">
            <v>0</v>
          </cell>
          <cell r="BS29">
            <v>1</v>
          </cell>
          <cell r="BT29">
            <v>0</v>
          </cell>
          <cell r="BU29">
            <v>1</v>
          </cell>
          <cell r="BV29">
            <v>0</v>
          </cell>
          <cell r="BW29">
            <v>1</v>
          </cell>
          <cell r="BX29">
            <v>0</v>
          </cell>
          <cell r="BY29">
            <v>1</v>
          </cell>
          <cell r="BZ29">
            <v>0</v>
          </cell>
          <cell r="CA29">
            <v>1</v>
          </cell>
          <cell r="CB29">
            <v>0</v>
          </cell>
          <cell r="CC29">
            <v>1</v>
          </cell>
          <cell r="CD29">
            <v>0</v>
          </cell>
          <cell r="CE29">
            <v>1</v>
          </cell>
          <cell r="CF29">
            <v>0</v>
          </cell>
          <cell r="CG29">
            <v>1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1</v>
          </cell>
          <cell r="DA29">
            <v>34</v>
          </cell>
          <cell r="DB29">
            <v>0</v>
          </cell>
          <cell r="DC29">
            <v>0</v>
          </cell>
          <cell r="DD29">
            <v>34</v>
          </cell>
          <cell r="DE29">
            <v>34</v>
          </cell>
          <cell r="DF29">
            <v>34</v>
          </cell>
          <cell r="DG29">
            <v>34</v>
          </cell>
          <cell r="DH29">
            <v>34</v>
          </cell>
          <cell r="DI29">
            <v>53</v>
          </cell>
          <cell r="DJ29">
            <v>53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53</v>
          </cell>
          <cell r="DP29">
            <v>53</v>
          </cell>
          <cell r="DQ29">
            <v>53</v>
          </cell>
          <cell r="DR29">
            <v>53</v>
          </cell>
          <cell r="DS29">
            <v>53</v>
          </cell>
          <cell r="DT29">
            <v>53</v>
          </cell>
          <cell r="DU29">
            <v>53</v>
          </cell>
          <cell r="DV29">
            <v>53</v>
          </cell>
          <cell r="DW29">
            <v>53</v>
          </cell>
          <cell r="DX29">
            <v>53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1.5588235294117649</v>
          </cell>
          <cell r="EF29">
            <v>1.5588235294117649</v>
          </cell>
          <cell r="EG29">
            <v>1.5588235294117649</v>
          </cell>
          <cell r="EH29">
            <v>1.5588235294117649</v>
          </cell>
          <cell r="EI29">
            <v>1.5588235294117649</v>
          </cell>
          <cell r="EJ29">
            <v>1.5588235294117649</v>
          </cell>
          <cell r="EK29">
            <v>1.5588235294117649</v>
          </cell>
          <cell r="EL29">
            <v>1.5588235294117649</v>
          </cell>
          <cell r="EM29">
            <v>1.5588235294117649</v>
          </cell>
          <cell r="EN29">
            <v>1.5588235294117649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TI_SCORE</v>
          </cell>
          <cell r="AC32" t="str">
            <v>LT_GRADE</v>
          </cell>
          <cell r="AD32" t="str">
            <v>CT_GRADE</v>
          </cell>
          <cell r="AE32" t="str">
            <v>AW_GRADE</v>
          </cell>
          <cell r="AF32" t="str">
            <v>AW_PA_GRADE</v>
          </cell>
          <cell r="AG32" t="str">
            <v>AME_GRADE</v>
          </cell>
          <cell r="AH32" t="str">
            <v>AME_PA_GRADE</v>
          </cell>
          <cell r="AI32" t="str">
            <v>GRADE</v>
          </cell>
          <cell r="AJ32" t="str">
            <v>HAS_TRAILING</v>
          </cell>
          <cell r="AK32" t="str">
            <v>TOT_CHOICES</v>
          </cell>
          <cell r="AL32" t="str">
            <v>PRE_CHOICES</v>
          </cell>
          <cell r="AM32" t="str">
            <v>FGOALS_ORDER</v>
          </cell>
          <cell r="AN32" t="str">
            <v>CP_EF_L</v>
          </cell>
          <cell r="AO32" t="str">
            <v>CP_EF_A</v>
          </cell>
          <cell r="AP32" t="str">
            <v>SP_ED_L</v>
          </cell>
          <cell r="AQ32" t="str">
            <v>SP_ED_A</v>
          </cell>
          <cell r="AR32" t="str">
            <v>SP_EB_L</v>
          </cell>
          <cell r="AS32" t="str">
            <v>SP_EB_A</v>
          </cell>
          <cell r="AT32" t="str">
            <v>SP_EBS_L</v>
          </cell>
          <cell r="AU32" t="str">
            <v>SP_EBS_A</v>
          </cell>
          <cell r="AV32" t="str">
            <v>SP_MIN_L</v>
          </cell>
          <cell r="AW32" t="str">
            <v>SP_MIN_A</v>
          </cell>
          <cell r="AX32" t="str">
            <v>SP_LOWER_L</v>
          </cell>
          <cell r="AY32" t="str">
            <v>SP_LOWER_A</v>
          </cell>
          <cell r="AZ32" t="str">
            <v>SP_MED_L</v>
          </cell>
          <cell r="BA32" t="str">
            <v>SP_MED_A</v>
          </cell>
          <cell r="BB32" t="str">
            <v>SP_UPPER_L</v>
          </cell>
          <cell r="BC32" t="str">
            <v>SP_UPPER_A</v>
          </cell>
          <cell r="BD32" t="str">
            <v>SP_MAX_L</v>
          </cell>
          <cell r="BE32" t="str">
            <v>SP_MAX_A</v>
          </cell>
          <cell r="BF32" t="str">
            <v>T_INTER_SP</v>
          </cell>
          <cell r="BG32" t="str">
            <v>P_INTER_SP</v>
          </cell>
          <cell r="BH32" t="str">
            <v>T_INTER_Q</v>
          </cell>
          <cell r="BI32" t="str">
            <v>P_INTER_Q</v>
          </cell>
          <cell r="BJ32" t="str">
            <v>M_CHILD_RMSE</v>
          </cell>
          <cell r="BK32" t="str">
            <v>M_CHILD_RMSE_SCORE</v>
          </cell>
          <cell r="BL32" t="str">
            <v>M_CHILD_MAE</v>
          </cell>
          <cell r="BM32" t="str">
            <v>M_CHILD_MAE_SCORE</v>
          </cell>
          <cell r="BN32" t="str">
            <v>M_CHILD_NRMSE</v>
          </cell>
          <cell r="BO32" t="str">
            <v>M_CHILD_NRMSE_SCORE</v>
          </cell>
          <cell r="BP32" t="str">
            <v>M_CHILD_NMAE</v>
          </cell>
          <cell r="BQ32" t="str">
            <v>M_CHILD_NMAE_SCORE</v>
          </cell>
          <cell r="BR32" t="str">
            <v>DIV_INDEX_RMSE</v>
          </cell>
          <cell r="BS32" t="str">
            <v>DIV_INDEX_RMSE_SCORE</v>
          </cell>
          <cell r="BT32" t="str">
            <v>DIV_INDEX_MAE</v>
          </cell>
          <cell r="BU32" t="str">
            <v>DIV_INDEX_MAE_SCORE</v>
          </cell>
          <cell r="BV32" t="str">
            <v>DIV_INDEX_NRMSE</v>
          </cell>
          <cell r="BW32" t="str">
            <v>DIV_INDEX_NRMSE_SCORE</v>
          </cell>
          <cell r="BX32" t="str">
            <v>DIV_INDEX_NMAE</v>
          </cell>
          <cell r="BY32" t="str">
            <v>DIV_INDEX_NMAE_SCORE</v>
          </cell>
          <cell r="BZ32" t="str">
            <v>DIV_STEP_RMSE</v>
          </cell>
          <cell r="CA32" t="str">
            <v>DIV_STEP_RMSE_SCORE</v>
          </cell>
          <cell r="CB32" t="str">
            <v>DIV_STEP_MAE</v>
          </cell>
          <cell r="CC32" t="str">
            <v>DIV_STEP_MAE_SCORE</v>
          </cell>
          <cell r="CD32" t="str">
            <v>DIV_STEP_NRMSE</v>
          </cell>
          <cell r="CE32" t="str">
            <v>DIV_STEP_NRMSE_SCORE</v>
          </cell>
          <cell r="CF32" t="str">
            <v>DIV_STEP_NMAE</v>
          </cell>
          <cell r="CG32" t="str">
            <v>DIV_STEP_NMAE_SCORE</v>
          </cell>
          <cell r="CH32" t="str">
            <v>DIVS_T</v>
          </cell>
          <cell r="CI32" t="str">
            <v>DS_T</v>
          </cell>
          <cell r="CJ32" t="str">
            <v>DS_TD_MEAN</v>
          </cell>
          <cell r="CK32" t="str">
            <v>DS_TD_STD</v>
          </cell>
          <cell r="CL32" t="str">
            <v>DS_TD_CD</v>
          </cell>
          <cell r="CM32" t="str">
            <v>DS_TD_MIN</v>
          </cell>
          <cell r="CN32" t="str">
            <v>DS_TD_LOWER</v>
          </cell>
          <cell r="CO32" t="str">
            <v>DS_TD_MED</v>
          </cell>
          <cell r="CP32" t="str">
            <v>DS_TD_UPPER</v>
          </cell>
          <cell r="CQ32" t="str">
            <v>DS_TD_MAX</v>
          </cell>
          <cell r="CR32" t="str">
            <v>DS_TS_MEAN</v>
          </cell>
          <cell r="CS32" t="str">
            <v>DS_TS_STD</v>
          </cell>
          <cell r="CT32" t="str">
            <v>DS_TS_CD</v>
          </cell>
          <cell r="CU32" t="str">
            <v>DS_TS_MIN</v>
          </cell>
          <cell r="CV32" t="str">
            <v>DS_TS_LOWER</v>
          </cell>
          <cell r="CW32" t="str">
            <v>DS_TS_MED</v>
          </cell>
          <cell r="CX32" t="str">
            <v>DS_TS_UPPER</v>
          </cell>
          <cell r="CY32" t="str">
            <v>DS_TS_MAX</v>
          </cell>
          <cell r="CZ32" t="str">
            <v>PR_T</v>
          </cell>
          <cell r="DA32" t="str">
            <v>PR_TS_MEAN</v>
          </cell>
          <cell r="DB32" t="str">
            <v>PR_TS_STD</v>
          </cell>
          <cell r="DC32" t="str">
            <v>PR_TS_CD</v>
          </cell>
          <cell r="DD32" t="str">
            <v>PR_TS_MIN</v>
          </cell>
          <cell r="DE32" t="str">
            <v>PR_TS_LOWER</v>
          </cell>
          <cell r="DF32" t="str">
            <v>PR_TS_MED</v>
          </cell>
          <cell r="DG32" t="str">
            <v>PR_TS_UPPER</v>
          </cell>
          <cell r="DH32" t="str">
            <v>PR_TS_MAX</v>
          </cell>
          <cell r="DI32" t="str">
            <v>PP_LE_MEAN</v>
          </cell>
          <cell r="DJ32" t="str">
            <v>PP_AC_MEAN</v>
          </cell>
          <cell r="DK32" t="str">
            <v>PP_LE_STD</v>
          </cell>
          <cell r="DL32" t="str">
            <v>PP_AC_STD</v>
          </cell>
          <cell r="DM32" t="str">
            <v>PP_LE_CD</v>
          </cell>
          <cell r="DN32" t="str">
            <v>PP_AC_CD</v>
          </cell>
          <cell r="DO32" t="str">
            <v>PP_LE_MIN</v>
          </cell>
          <cell r="DP32" t="str">
            <v>PP_AC_MIN</v>
          </cell>
          <cell r="DQ32" t="str">
            <v>PP_LE_LOWER</v>
          </cell>
          <cell r="DR32" t="str">
            <v>PP_AC_LOWER</v>
          </cell>
          <cell r="DS32" t="str">
            <v>PP_LE_MED</v>
          </cell>
          <cell r="DT32" t="str">
            <v>PP_AC_MED</v>
          </cell>
          <cell r="DU32" t="str">
            <v>PP_LE_UPPER</v>
          </cell>
          <cell r="DV32" t="str">
            <v>PP_AC_UPPER</v>
          </cell>
          <cell r="DW32" t="str">
            <v>PP_LE_MAX</v>
          </cell>
          <cell r="DX32" t="str">
            <v>PP_AC_MAX</v>
          </cell>
          <cell r="DY32" t="str">
            <v>PP_ED_L</v>
          </cell>
          <cell r="DZ32" t="str">
            <v>PP_ED_A</v>
          </cell>
          <cell r="EA32" t="str">
            <v>PP_EB_L</v>
          </cell>
          <cell r="EB32" t="str">
            <v>PP_EB_A</v>
          </cell>
          <cell r="EC32" t="str">
            <v>PP_EBS_L</v>
          </cell>
          <cell r="ED32" t="str">
            <v>PP_EBS_A</v>
          </cell>
          <cell r="EE32" t="str">
            <v>PP_EF_LE_MIN</v>
          </cell>
          <cell r="EF32" t="str">
            <v>PP_EF_AC_MIN</v>
          </cell>
          <cell r="EG32" t="str">
            <v>PP_EF_LE_LOWER</v>
          </cell>
          <cell r="EH32" t="str">
            <v>PP_EF_AC_LOWER</v>
          </cell>
          <cell r="EI32" t="str">
            <v>PP_EF_LE_MED</v>
          </cell>
          <cell r="EJ32" t="str">
            <v>PP_EF_AC_MED</v>
          </cell>
          <cell r="EK32" t="str">
            <v>PP_EF_LE_UPPER</v>
          </cell>
          <cell r="EL32" t="str">
            <v>PP_EF_AC_UPPER</v>
          </cell>
          <cell r="EM32" t="str">
            <v>PP_EF_LE_MAX</v>
          </cell>
          <cell r="EN32" t="str">
            <v>PP_EF_AC_MAX</v>
          </cell>
        </row>
        <row r="33">
          <cell r="A33">
            <v>1</v>
          </cell>
          <cell r="B33">
            <v>3</v>
          </cell>
          <cell r="C33">
            <v>1.000545599999725</v>
          </cell>
          <cell r="D33">
            <v>0.39265319999998383</v>
          </cell>
          <cell r="E33">
            <v>0</v>
          </cell>
          <cell r="F33">
            <v>1.387191399999949</v>
          </cell>
          <cell r="G33">
            <v>1.387191399999949</v>
          </cell>
          <cell r="H33">
            <v>1.387191399999949</v>
          </cell>
          <cell r="I33">
            <v>1.387191399999949</v>
          </cell>
          <cell r="J33">
            <v>7.706618888888607E-2</v>
          </cell>
          <cell r="K33">
            <v>0</v>
          </cell>
          <cell r="L33">
            <v>0</v>
          </cell>
          <cell r="M33">
            <v>567.83203125</v>
          </cell>
          <cell r="N33">
            <v>562.375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1</v>
          </cell>
          <cell r="AO33">
            <v>1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1</v>
          </cell>
          <cell r="AU33">
            <v>1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1</v>
          </cell>
          <cell r="BL33">
            <v>0</v>
          </cell>
          <cell r="BM33">
            <v>1</v>
          </cell>
          <cell r="BN33">
            <v>0</v>
          </cell>
          <cell r="BO33">
            <v>1</v>
          </cell>
          <cell r="BP33">
            <v>0</v>
          </cell>
          <cell r="BQ33">
            <v>1</v>
          </cell>
          <cell r="BR33">
            <v>0</v>
          </cell>
          <cell r="BS33">
            <v>1</v>
          </cell>
          <cell r="BT33">
            <v>0</v>
          </cell>
          <cell r="BU33">
            <v>1</v>
          </cell>
          <cell r="BV33">
            <v>0</v>
          </cell>
          <cell r="BW33">
            <v>1</v>
          </cell>
          <cell r="BX33">
            <v>0</v>
          </cell>
          <cell r="BY33">
            <v>1</v>
          </cell>
          <cell r="BZ33">
            <v>0</v>
          </cell>
          <cell r="CA33">
            <v>1</v>
          </cell>
          <cell r="CB33">
            <v>0</v>
          </cell>
          <cell r="CC33">
            <v>1</v>
          </cell>
          <cell r="CD33">
            <v>0</v>
          </cell>
          <cell r="CE33">
            <v>1</v>
          </cell>
          <cell r="CF33">
            <v>0</v>
          </cell>
          <cell r="CG33">
            <v>1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1</v>
          </cell>
          <cell r="DA33">
            <v>1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1</v>
          </cell>
          <cell r="DJ33">
            <v>1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</row>
        <row r="34">
          <cell r="A34">
            <v>6</v>
          </cell>
          <cell r="B34">
            <v>2</v>
          </cell>
          <cell r="C34">
            <v>2.4073279000000412</v>
          </cell>
          <cell r="D34">
            <v>1.026305399999728</v>
          </cell>
          <cell r="E34">
            <v>0</v>
          </cell>
          <cell r="F34">
            <v>3.411922399999924</v>
          </cell>
          <cell r="G34">
            <v>4.812324599999954</v>
          </cell>
          <cell r="H34">
            <v>4.812324599999954</v>
          </cell>
          <cell r="I34">
            <v>4.812324599999954</v>
          </cell>
          <cell r="J34">
            <v>0.1415389588235281</v>
          </cell>
          <cell r="K34">
            <v>0</v>
          </cell>
          <cell r="L34">
            <v>0</v>
          </cell>
          <cell r="M34">
            <v>597.51953125</v>
          </cell>
          <cell r="N34">
            <v>593.3125</v>
          </cell>
          <cell r="O34">
            <v>34</v>
          </cell>
          <cell r="P34">
            <v>34</v>
          </cell>
          <cell r="Q34">
            <v>1</v>
          </cell>
          <cell r="R34">
            <v>34</v>
          </cell>
          <cell r="S34">
            <v>18</v>
          </cell>
          <cell r="T34">
            <v>18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1.8888888888888891</v>
          </cell>
          <cell r="AO34">
            <v>1.8888888888888891</v>
          </cell>
          <cell r="AP34">
            <v>2.27231131071657</v>
          </cell>
          <cell r="AQ34">
            <v>2.27231131071657</v>
          </cell>
          <cell r="AR34">
            <v>1.2029883409675961</v>
          </cell>
          <cell r="AS34">
            <v>1.2029883409675961</v>
          </cell>
          <cell r="AT34">
            <v>0.59830523658837542</v>
          </cell>
          <cell r="AU34">
            <v>0.59830523658837542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</v>
          </cell>
          <cell r="BA34">
            <v>1</v>
          </cell>
          <cell r="BB34">
            <v>1.75</v>
          </cell>
          <cell r="BC34">
            <v>1.75</v>
          </cell>
          <cell r="BD34">
            <v>10</v>
          </cell>
          <cell r="BE34">
            <v>10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7.6547142471656846</v>
          </cell>
          <cell r="BK34">
            <v>6.7600927561029076E-4</v>
          </cell>
          <cell r="BL34">
            <v>6.7222222222222241</v>
          </cell>
          <cell r="BM34">
            <v>1.589327283456528E-3</v>
          </cell>
          <cell r="BN34">
            <v>4.0524957779112452</v>
          </cell>
          <cell r="BO34">
            <v>2.0976819482989999E-2</v>
          </cell>
          <cell r="BP34">
            <v>3.5588235294117658</v>
          </cell>
          <cell r="BQ34">
            <v>3.2982943793209131E-2</v>
          </cell>
          <cell r="BR34">
            <v>0</v>
          </cell>
          <cell r="BS34">
            <v>1</v>
          </cell>
          <cell r="BT34">
            <v>0</v>
          </cell>
          <cell r="BU34">
            <v>1</v>
          </cell>
          <cell r="BV34">
            <v>0</v>
          </cell>
          <cell r="BW34">
            <v>1</v>
          </cell>
          <cell r="BX34">
            <v>0</v>
          </cell>
          <cell r="BY34">
            <v>1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0</v>
          </cell>
          <cell r="CE34">
            <v>1</v>
          </cell>
          <cell r="CF34">
            <v>0</v>
          </cell>
          <cell r="CG34">
            <v>1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1</v>
          </cell>
          <cell r="DA34">
            <v>18</v>
          </cell>
          <cell r="DB34">
            <v>0</v>
          </cell>
          <cell r="DC34">
            <v>0</v>
          </cell>
          <cell r="DD34">
            <v>18</v>
          </cell>
          <cell r="DE34">
            <v>18</v>
          </cell>
          <cell r="DF34">
            <v>18</v>
          </cell>
          <cell r="DG34">
            <v>18</v>
          </cell>
          <cell r="DH34">
            <v>18</v>
          </cell>
          <cell r="DI34">
            <v>34</v>
          </cell>
          <cell r="DJ34">
            <v>34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34</v>
          </cell>
          <cell r="DP34">
            <v>34</v>
          </cell>
          <cell r="DQ34">
            <v>34</v>
          </cell>
          <cell r="DR34">
            <v>34</v>
          </cell>
          <cell r="DS34">
            <v>34</v>
          </cell>
          <cell r="DT34">
            <v>34</v>
          </cell>
          <cell r="DU34">
            <v>34</v>
          </cell>
          <cell r="DV34">
            <v>34</v>
          </cell>
          <cell r="DW34">
            <v>34</v>
          </cell>
          <cell r="DX34">
            <v>34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1.8888888888888891</v>
          </cell>
          <cell r="EF34">
            <v>1.8888888888888891</v>
          </cell>
          <cell r="EG34">
            <v>1.8888888888888891</v>
          </cell>
          <cell r="EH34">
            <v>1.8888888888888891</v>
          </cell>
          <cell r="EI34">
            <v>1.8888888888888891</v>
          </cell>
          <cell r="EJ34">
            <v>1.8888888888888891</v>
          </cell>
          <cell r="EK34">
            <v>1.8888888888888891</v>
          </cell>
          <cell r="EL34">
            <v>1.8888888888888891</v>
          </cell>
          <cell r="EM34">
            <v>1.8888888888888891</v>
          </cell>
          <cell r="EN34">
            <v>1.8888888888888891</v>
          </cell>
        </row>
        <row r="35">
          <cell r="A35">
            <v>11</v>
          </cell>
          <cell r="B35">
            <v>1</v>
          </cell>
          <cell r="C35">
            <v>6.2420967999999561</v>
          </cell>
          <cell r="D35">
            <v>6.7662270000000717</v>
          </cell>
          <cell r="E35">
            <v>0</v>
          </cell>
          <cell r="F35">
            <v>12.988323499999749</v>
          </cell>
          <cell r="G35">
            <v>17.795641200000318</v>
          </cell>
          <cell r="H35">
            <v>17.795641200000318</v>
          </cell>
          <cell r="I35">
            <v>17.795641200000318</v>
          </cell>
          <cell r="J35">
            <v>0.3235571127272785</v>
          </cell>
          <cell r="K35">
            <v>0</v>
          </cell>
          <cell r="L35">
            <v>0</v>
          </cell>
          <cell r="M35">
            <v>674.28125</v>
          </cell>
          <cell r="N35">
            <v>695.125</v>
          </cell>
          <cell r="O35">
            <v>55</v>
          </cell>
          <cell r="P35">
            <v>55</v>
          </cell>
          <cell r="Q35">
            <v>1</v>
          </cell>
          <cell r="R35">
            <v>0</v>
          </cell>
          <cell r="S35">
            <v>34</v>
          </cell>
          <cell r="T35">
            <v>34</v>
          </cell>
          <cell r="U35">
            <v>1</v>
          </cell>
          <cell r="V35">
            <v>0.6698504204044835</v>
          </cell>
          <cell r="W35">
            <v>0.6698504204044835</v>
          </cell>
          <cell r="X35">
            <v>0.6698504204044835</v>
          </cell>
          <cell r="Y35">
            <v>1</v>
          </cell>
          <cell r="Z35">
            <v>1</v>
          </cell>
          <cell r="AA35">
            <v>1</v>
          </cell>
          <cell r="AB35">
            <v>0.6698504204044835</v>
          </cell>
          <cell r="AC35">
            <v>0.6698504204044835</v>
          </cell>
          <cell r="AD35">
            <v>0.6698504204044835</v>
          </cell>
          <cell r="AE35">
            <v>0.6698504204044835</v>
          </cell>
          <cell r="AF35">
            <v>1</v>
          </cell>
          <cell r="AG35">
            <v>1</v>
          </cell>
          <cell r="AH35">
            <v>1</v>
          </cell>
          <cell r="AI35">
            <v>0.6698504204044835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1.617647058823529</v>
          </cell>
          <cell r="AO35">
            <v>1.617647058823529</v>
          </cell>
          <cell r="AP35">
            <v>1.1062132095053541</v>
          </cell>
          <cell r="AQ35">
            <v>1.1062132095053541</v>
          </cell>
          <cell r="AR35">
            <v>0.70964620987135896</v>
          </cell>
          <cell r="AS35">
            <v>0.70964620987135896</v>
          </cell>
          <cell r="AT35">
            <v>0.80051422229956593</v>
          </cell>
          <cell r="AU35">
            <v>0.80051422229956593</v>
          </cell>
          <cell r="AV35">
            <v>1</v>
          </cell>
          <cell r="AW35">
            <v>1</v>
          </cell>
          <cell r="AX35">
            <v>1</v>
          </cell>
          <cell r="AY35">
            <v>1</v>
          </cell>
          <cell r="AZ35">
            <v>1</v>
          </cell>
          <cell r="BA35">
            <v>1</v>
          </cell>
          <cell r="BB35">
            <v>2</v>
          </cell>
          <cell r="BC35">
            <v>2</v>
          </cell>
          <cell r="BD35">
            <v>6</v>
          </cell>
          <cell r="BE35">
            <v>6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3.622127784684205</v>
          </cell>
          <cell r="BK35">
            <v>4.3964690832948843E-2</v>
          </cell>
          <cell r="BL35">
            <v>3.0735294117647061</v>
          </cell>
          <cell r="BM35">
            <v>6.7801126401100684E-2</v>
          </cell>
          <cell r="BN35">
            <v>2.3117736741863708</v>
          </cell>
          <cell r="BO35">
            <v>0.136786205903036</v>
          </cell>
          <cell r="BP35">
            <v>1.9716981132075471</v>
          </cell>
          <cell r="BQ35">
            <v>0.18476339003283951</v>
          </cell>
          <cell r="BR35">
            <v>0</v>
          </cell>
          <cell r="BS35">
            <v>1</v>
          </cell>
          <cell r="BT35">
            <v>0</v>
          </cell>
          <cell r="BU35">
            <v>1</v>
          </cell>
          <cell r="BV35">
            <v>0</v>
          </cell>
          <cell r="BW35">
            <v>1</v>
          </cell>
          <cell r="BX35">
            <v>0</v>
          </cell>
          <cell r="BY35">
            <v>1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0</v>
          </cell>
          <cell r="CE35">
            <v>1</v>
          </cell>
          <cell r="CF35">
            <v>0</v>
          </cell>
          <cell r="CG35">
            <v>1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1</v>
          </cell>
          <cell r="DA35">
            <v>34</v>
          </cell>
          <cell r="DB35">
            <v>0</v>
          </cell>
          <cell r="DC35">
            <v>0</v>
          </cell>
          <cell r="DD35">
            <v>34</v>
          </cell>
          <cell r="DE35">
            <v>34</v>
          </cell>
          <cell r="DF35">
            <v>34</v>
          </cell>
          <cell r="DG35">
            <v>34</v>
          </cell>
          <cell r="DH35">
            <v>34</v>
          </cell>
          <cell r="DI35">
            <v>55</v>
          </cell>
          <cell r="DJ35">
            <v>55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55</v>
          </cell>
          <cell r="DP35">
            <v>55</v>
          </cell>
          <cell r="DQ35">
            <v>55</v>
          </cell>
          <cell r="DR35">
            <v>55</v>
          </cell>
          <cell r="DS35">
            <v>55</v>
          </cell>
          <cell r="DT35">
            <v>55</v>
          </cell>
          <cell r="DU35">
            <v>55</v>
          </cell>
          <cell r="DV35">
            <v>55</v>
          </cell>
          <cell r="DW35">
            <v>55</v>
          </cell>
          <cell r="DX35">
            <v>55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1.617647058823529</v>
          </cell>
          <cell r="EF35">
            <v>1.617647058823529</v>
          </cell>
          <cell r="EG35">
            <v>1.617647058823529</v>
          </cell>
          <cell r="EH35">
            <v>1.617647058823529</v>
          </cell>
          <cell r="EI35">
            <v>1.617647058823529</v>
          </cell>
          <cell r="EJ35">
            <v>1.617647058823529</v>
          </cell>
          <cell r="EK35">
            <v>1.617647058823529</v>
          </cell>
          <cell r="EL35">
            <v>1.617647058823529</v>
          </cell>
          <cell r="EM35">
            <v>1.617647058823529</v>
          </cell>
          <cell r="EN35">
            <v>1.617647058823529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TI_SCORE</v>
          </cell>
          <cell r="AC38" t="str">
            <v>LT_GRADE</v>
          </cell>
          <cell r="AD38" t="str">
            <v>CT_GRADE</v>
          </cell>
          <cell r="AE38" t="str">
            <v>AW_GRADE</v>
          </cell>
          <cell r="AF38" t="str">
            <v>AW_PA_GRADE</v>
          </cell>
          <cell r="AG38" t="str">
            <v>AME_GRADE</v>
          </cell>
          <cell r="AH38" t="str">
            <v>AME_PA_GRADE</v>
          </cell>
          <cell r="AI38" t="str">
            <v>GRADE</v>
          </cell>
          <cell r="AJ38" t="str">
            <v>HAS_TRAILING</v>
          </cell>
          <cell r="AK38" t="str">
            <v>TOT_CHOICES</v>
          </cell>
          <cell r="AL38" t="str">
            <v>PRE_CHOICES</v>
          </cell>
          <cell r="AM38" t="str">
            <v>FGOALS_ORDER</v>
          </cell>
          <cell r="AN38" t="str">
            <v>CP_EF_L</v>
          </cell>
          <cell r="AO38" t="str">
            <v>CP_EF_A</v>
          </cell>
          <cell r="AP38" t="str">
            <v>SP_ED_L</v>
          </cell>
          <cell r="AQ38" t="str">
            <v>SP_ED_A</v>
          </cell>
          <cell r="AR38" t="str">
            <v>SP_EB_L</v>
          </cell>
          <cell r="AS38" t="str">
            <v>SP_EB_A</v>
          </cell>
          <cell r="AT38" t="str">
            <v>SP_EBS_L</v>
          </cell>
          <cell r="AU38" t="str">
            <v>SP_EBS_A</v>
          </cell>
          <cell r="AV38" t="str">
            <v>SP_MIN_L</v>
          </cell>
          <cell r="AW38" t="str">
            <v>SP_MIN_A</v>
          </cell>
          <cell r="AX38" t="str">
            <v>SP_LOWER_L</v>
          </cell>
          <cell r="AY38" t="str">
            <v>SP_LOWER_A</v>
          </cell>
          <cell r="AZ38" t="str">
            <v>SP_MED_L</v>
          </cell>
          <cell r="BA38" t="str">
            <v>SP_MED_A</v>
          </cell>
          <cell r="BB38" t="str">
            <v>SP_UPPER_L</v>
          </cell>
          <cell r="BC38" t="str">
            <v>SP_UPPER_A</v>
          </cell>
          <cell r="BD38" t="str">
            <v>SP_MAX_L</v>
          </cell>
          <cell r="BE38" t="str">
            <v>SP_MAX_A</v>
          </cell>
          <cell r="BF38" t="str">
            <v>T_INTER_SP</v>
          </cell>
          <cell r="BG38" t="str">
            <v>P_INTER_SP</v>
          </cell>
          <cell r="BH38" t="str">
            <v>T_INTER_Q</v>
          </cell>
          <cell r="BI38" t="str">
            <v>P_INTER_Q</v>
          </cell>
          <cell r="BJ38" t="str">
            <v>M_CHILD_RMSE</v>
          </cell>
          <cell r="BK38" t="str">
            <v>M_CHILD_RMSE_SCORE</v>
          </cell>
          <cell r="BL38" t="str">
            <v>M_CHILD_MAE</v>
          </cell>
          <cell r="BM38" t="str">
            <v>M_CHILD_MAE_SCORE</v>
          </cell>
          <cell r="BN38" t="str">
            <v>M_CHILD_NRMSE</v>
          </cell>
          <cell r="BO38" t="str">
            <v>M_CHILD_NRMSE_SCORE</v>
          </cell>
          <cell r="BP38" t="str">
            <v>M_CHILD_NMAE</v>
          </cell>
          <cell r="BQ38" t="str">
            <v>M_CHILD_NMAE_SCORE</v>
          </cell>
          <cell r="BR38" t="str">
            <v>DIV_INDEX_RMSE</v>
          </cell>
          <cell r="BS38" t="str">
            <v>DIV_INDEX_RMSE_SCORE</v>
          </cell>
          <cell r="BT38" t="str">
            <v>DIV_INDEX_MAE</v>
          </cell>
          <cell r="BU38" t="str">
            <v>DIV_INDEX_MAE_SCORE</v>
          </cell>
          <cell r="BV38" t="str">
            <v>DIV_INDEX_NRMSE</v>
          </cell>
          <cell r="BW38" t="str">
            <v>DIV_INDEX_NRMSE_SCORE</v>
          </cell>
          <cell r="BX38" t="str">
            <v>DIV_INDEX_NMAE</v>
          </cell>
          <cell r="BY38" t="str">
            <v>DIV_INDEX_NMAE_SCORE</v>
          </cell>
          <cell r="BZ38" t="str">
            <v>DIV_STEP_RMSE</v>
          </cell>
          <cell r="CA38" t="str">
            <v>DIV_STEP_RMSE_SCORE</v>
          </cell>
          <cell r="CB38" t="str">
            <v>DIV_STEP_MAE</v>
          </cell>
          <cell r="CC38" t="str">
            <v>DIV_STEP_MAE_SCORE</v>
          </cell>
          <cell r="CD38" t="str">
            <v>DIV_STEP_NRMSE</v>
          </cell>
          <cell r="CE38" t="str">
            <v>DIV_STEP_NRMSE_SCORE</v>
          </cell>
          <cell r="CF38" t="str">
            <v>DIV_STEP_NMAE</v>
          </cell>
          <cell r="CG38" t="str">
            <v>DIV_STEP_NMAE_SCORE</v>
          </cell>
          <cell r="CH38" t="str">
            <v>DIVS_T</v>
          </cell>
          <cell r="CI38" t="str">
            <v>DS_T</v>
          </cell>
          <cell r="CJ38" t="str">
            <v>DS_TD_MEAN</v>
          </cell>
          <cell r="CK38" t="str">
            <v>DS_TD_STD</v>
          </cell>
          <cell r="CL38" t="str">
            <v>DS_TD_CD</v>
          </cell>
          <cell r="CM38" t="str">
            <v>DS_TD_MIN</v>
          </cell>
          <cell r="CN38" t="str">
            <v>DS_TD_LOWER</v>
          </cell>
          <cell r="CO38" t="str">
            <v>DS_TD_MED</v>
          </cell>
          <cell r="CP38" t="str">
            <v>DS_TD_UPPER</v>
          </cell>
          <cell r="CQ38" t="str">
            <v>DS_TD_MAX</v>
          </cell>
          <cell r="CR38" t="str">
            <v>DS_TS_MEAN</v>
          </cell>
          <cell r="CS38" t="str">
            <v>DS_TS_STD</v>
          </cell>
          <cell r="CT38" t="str">
            <v>DS_TS_CD</v>
          </cell>
          <cell r="CU38" t="str">
            <v>DS_TS_MIN</v>
          </cell>
          <cell r="CV38" t="str">
            <v>DS_TS_LOWER</v>
          </cell>
          <cell r="CW38" t="str">
            <v>DS_TS_MED</v>
          </cell>
          <cell r="CX38" t="str">
            <v>DS_TS_UPPER</v>
          </cell>
          <cell r="CY38" t="str">
            <v>DS_TS_MAX</v>
          </cell>
          <cell r="CZ38" t="str">
            <v>PR_T</v>
          </cell>
          <cell r="DA38" t="str">
            <v>PR_TS_MEAN</v>
          </cell>
          <cell r="DB38" t="str">
            <v>PR_TS_STD</v>
          </cell>
          <cell r="DC38" t="str">
            <v>PR_TS_CD</v>
          </cell>
          <cell r="DD38" t="str">
            <v>PR_TS_MIN</v>
          </cell>
          <cell r="DE38" t="str">
            <v>PR_TS_LOWER</v>
          </cell>
          <cell r="DF38" t="str">
            <v>PR_TS_MED</v>
          </cell>
          <cell r="DG38" t="str">
            <v>PR_TS_UPPER</v>
          </cell>
          <cell r="DH38" t="str">
            <v>PR_TS_MAX</v>
          </cell>
          <cell r="DI38" t="str">
            <v>PP_LE_MEAN</v>
          </cell>
          <cell r="DJ38" t="str">
            <v>PP_AC_MEAN</v>
          </cell>
          <cell r="DK38" t="str">
            <v>PP_LE_STD</v>
          </cell>
          <cell r="DL38" t="str">
            <v>PP_AC_STD</v>
          </cell>
          <cell r="DM38" t="str">
            <v>PP_LE_CD</v>
          </cell>
          <cell r="DN38" t="str">
            <v>PP_AC_CD</v>
          </cell>
          <cell r="DO38" t="str">
            <v>PP_LE_MIN</v>
          </cell>
          <cell r="DP38" t="str">
            <v>PP_AC_MIN</v>
          </cell>
          <cell r="DQ38" t="str">
            <v>PP_LE_LOWER</v>
          </cell>
          <cell r="DR38" t="str">
            <v>PP_AC_LOWER</v>
          </cell>
          <cell r="DS38" t="str">
            <v>PP_LE_MED</v>
          </cell>
          <cell r="DT38" t="str">
            <v>PP_AC_MED</v>
          </cell>
          <cell r="DU38" t="str">
            <v>PP_LE_UPPER</v>
          </cell>
          <cell r="DV38" t="str">
            <v>PP_AC_UPPER</v>
          </cell>
          <cell r="DW38" t="str">
            <v>PP_LE_MAX</v>
          </cell>
          <cell r="DX38" t="str">
            <v>PP_AC_MAX</v>
          </cell>
          <cell r="DY38" t="str">
            <v>PP_ED_L</v>
          </cell>
          <cell r="DZ38" t="str">
            <v>PP_ED_A</v>
          </cell>
          <cell r="EA38" t="str">
            <v>PP_EB_L</v>
          </cell>
          <cell r="EB38" t="str">
            <v>PP_EB_A</v>
          </cell>
          <cell r="EC38" t="str">
            <v>PP_EBS_L</v>
          </cell>
          <cell r="ED38" t="str">
            <v>PP_EBS_A</v>
          </cell>
          <cell r="EE38" t="str">
            <v>PP_EF_LE_MIN</v>
          </cell>
          <cell r="EF38" t="str">
            <v>PP_EF_AC_MIN</v>
          </cell>
          <cell r="EG38" t="str">
            <v>PP_EF_LE_LOWER</v>
          </cell>
          <cell r="EH38" t="str">
            <v>PP_EF_AC_LOWER</v>
          </cell>
          <cell r="EI38" t="str">
            <v>PP_EF_LE_MED</v>
          </cell>
          <cell r="EJ38" t="str">
            <v>PP_EF_AC_MED</v>
          </cell>
          <cell r="EK38" t="str">
            <v>PP_EF_LE_UPPER</v>
          </cell>
          <cell r="EL38" t="str">
            <v>PP_EF_AC_UPPER</v>
          </cell>
          <cell r="EM38" t="str">
            <v>PP_EF_LE_MAX</v>
          </cell>
          <cell r="EN38" t="str">
            <v>PP_EF_AC_MAX</v>
          </cell>
        </row>
        <row r="39">
          <cell r="A39">
            <v>0</v>
          </cell>
          <cell r="B39">
            <v>3</v>
          </cell>
          <cell r="C39">
            <v>1.016350100000295</v>
          </cell>
          <cell r="D39">
            <v>0.65365240000011227</v>
          </cell>
          <cell r="E39">
            <v>0</v>
          </cell>
          <cell r="F39">
            <v>1.6515930999999571</v>
          </cell>
          <cell r="G39">
            <v>1.6515930999999571</v>
          </cell>
          <cell r="H39">
            <v>1.6515930999999571</v>
          </cell>
          <cell r="I39">
            <v>1.6515930999999571</v>
          </cell>
          <cell r="J39">
            <v>9.1755172222219822E-2</v>
          </cell>
          <cell r="K39">
            <v>0</v>
          </cell>
          <cell r="L39">
            <v>0</v>
          </cell>
          <cell r="M39">
            <v>634.28125</v>
          </cell>
          <cell r="N39">
            <v>629.01171875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1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1</v>
          </cell>
          <cell r="AU39">
            <v>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1</v>
          </cell>
          <cell r="BL39">
            <v>0</v>
          </cell>
          <cell r="BM39">
            <v>1</v>
          </cell>
          <cell r="BN39">
            <v>0</v>
          </cell>
          <cell r="BO39">
            <v>1</v>
          </cell>
          <cell r="BP39">
            <v>0</v>
          </cell>
          <cell r="BQ39">
            <v>1</v>
          </cell>
          <cell r="BR39">
            <v>0</v>
          </cell>
          <cell r="BS39">
            <v>1</v>
          </cell>
          <cell r="BT39">
            <v>0</v>
          </cell>
          <cell r="BU39">
            <v>1</v>
          </cell>
          <cell r="BV39">
            <v>0</v>
          </cell>
          <cell r="BW39">
            <v>1</v>
          </cell>
          <cell r="BX39">
            <v>0</v>
          </cell>
          <cell r="BY39">
            <v>1</v>
          </cell>
          <cell r="BZ39">
            <v>0</v>
          </cell>
          <cell r="CA39">
            <v>1</v>
          </cell>
          <cell r="CB39">
            <v>0</v>
          </cell>
          <cell r="CC39">
            <v>1</v>
          </cell>
          <cell r="CD39">
            <v>0</v>
          </cell>
          <cell r="CE39">
            <v>1</v>
          </cell>
          <cell r="CF39">
            <v>0</v>
          </cell>
          <cell r="CG39">
            <v>1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1</v>
          </cell>
          <cell r="DA39">
            <v>1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1</v>
          </cell>
          <cell r="DJ39">
            <v>1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</row>
        <row r="40">
          <cell r="A40">
            <v>5</v>
          </cell>
          <cell r="B40">
            <v>2</v>
          </cell>
          <cell r="C40">
            <v>2.4600099000001592</v>
          </cell>
          <cell r="D40">
            <v>1.207975599999997</v>
          </cell>
          <cell r="E40">
            <v>0</v>
          </cell>
          <cell r="F40">
            <v>3.6036914999999108</v>
          </cell>
          <cell r="G40">
            <v>5.0460035000002676</v>
          </cell>
          <cell r="H40">
            <v>5.0460035000002676</v>
          </cell>
          <cell r="I40">
            <v>5.0460035000002676</v>
          </cell>
          <cell r="J40">
            <v>0.14841186764706671</v>
          </cell>
          <cell r="K40">
            <v>0</v>
          </cell>
          <cell r="L40">
            <v>0</v>
          </cell>
          <cell r="M40">
            <v>663.828125</v>
          </cell>
          <cell r="N40">
            <v>659.95703125</v>
          </cell>
          <cell r="O40">
            <v>34</v>
          </cell>
          <cell r="P40">
            <v>34</v>
          </cell>
          <cell r="Q40">
            <v>1</v>
          </cell>
          <cell r="R40">
            <v>34</v>
          </cell>
          <cell r="S40">
            <v>18</v>
          </cell>
          <cell r="T40">
            <v>18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1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1.8888888888888891</v>
          </cell>
          <cell r="AO40">
            <v>1.8888888888888891</v>
          </cell>
          <cell r="AP40">
            <v>2.27231131071657</v>
          </cell>
          <cell r="AQ40">
            <v>2.27231131071657</v>
          </cell>
          <cell r="AR40">
            <v>1.2029883409675961</v>
          </cell>
          <cell r="AS40">
            <v>1.2029883409675961</v>
          </cell>
          <cell r="AT40">
            <v>0.60424034093226409</v>
          </cell>
          <cell r="AU40">
            <v>0.60424034093226409</v>
          </cell>
          <cell r="AV40">
            <v>1</v>
          </cell>
          <cell r="AW40">
            <v>1</v>
          </cell>
          <cell r="AX40">
            <v>1</v>
          </cell>
          <cell r="AY40">
            <v>1</v>
          </cell>
          <cell r="AZ40">
            <v>1</v>
          </cell>
          <cell r="BA40">
            <v>1</v>
          </cell>
          <cell r="BB40">
            <v>2</v>
          </cell>
          <cell r="BC40">
            <v>2</v>
          </cell>
          <cell r="BD40">
            <v>10</v>
          </cell>
          <cell r="BE40">
            <v>10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7.6547142471656846</v>
          </cell>
          <cell r="BK40">
            <v>7.9941887359645124E-4</v>
          </cell>
          <cell r="BL40">
            <v>6.7222222222222241</v>
          </cell>
          <cell r="BM40">
            <v>1.7761035457343761E-3</v>
          </cell>
          <cell r="BN40">
            <v>4.0524957779112452</v>
          </cell>
          <cell r="BO40">
            <v>2.2924101780909891E-2</v>
          </cell>
          <cell r="BP40">
            <v>3.5588235294117658</v>
          </cell>
          <cell r="BQ40">
            <v>3.4981316424350081E-2</v>
          </cell>
          <cell r="BR40">
            <v>0</v>
          </cell>
          <cell r="BS40">
            <v>1</v>
          </cell>
          <cell r="BT40">
            <v>0</v>
          </cell>
          <cell r="BU40">
            <v>1</v>
          </cell>
          <cell r="BV40">
            <v>0</v>
          </cell>
          <cell r="BW40">
            <v>1</v>
          </cell>
          <cell r="BX40">
            <v>0</v>
          </cell>
          <cell r="BY40">
            <v>1</v>
          </cell>
          <cell r="BZ40">
            <v>0</v>
          </cell>
          <cell r="CA40">
            <v>1</v>
          </cell>
          <cell r="CB40">
            <v>0</v>
          </cell>
          <cell r="CC40">
            <v>1</v>
          </cell>
          <cell r="CD40">
            <v>0</v>
          </cell>
          <cell r="CE40">
            <v>1</v>
          </cell>
          <cell r="CF40">
            <v>0</v>
          </cell>
          <cell r="CG40">
            <v>1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1</v>
          </cell>
          <cell r="DA40">
            <v>18</v>
          </cell>
          <cell r="DB40">
            <v>0</v>
          </cell>
          <cell r="DC40">
            <v>0</v>
          </cell>
          <cell r="DD40">
            <v>18</v>
          </cell>
          <cell r="DE40">
            <v>18</v>
          </cell>
          <cell r="DF40">
            <v>18</v>
          </cell>
          <cell r="DG40">
            <v>18</v>
          </cell>
          <cell r="DH40">
            <v>18</v>
          </cell>
          <cell r="DI40">
            <v>34</v>
          </cell>
          <cell r="DJ40">
            <v>34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34</v>
          </cell>
          <cell r="DP40">
            <v>34</v>
          </cell>
          <cell r="DQ40">
            <v>34</v>
          </cell>
          <cell r="DR40">
            <v>34</v>
          </cell>
          <cell r="DS40">
            <v>34</v>
          </cell>
          <cell r="DT40">
            <v>34</v>
          </cell>
          <cell r="DU40">
            <v>34</v>
          </cell>
          <cell r="DV40">
            <v>34</v>
          </cell>
          <cell r="DW40">
            <v>34</v>
          </cell>
          <cell r="DX40">
            <v>34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1.8888888888888891</v>
          </cell>
          <cell r="EF40">
            <v>1.8888888888888891</v>
          </cell>
          <cell r="EG40">
            <v>1.8888888888888891</v>
          </cell>
          <cell r="EH40">
            <v>1.8888888888888891</v>
          </cell>
          <cell r="EI40">
            <v>1.8888888888888891</v>
          </cell>
          <cell r="EJ40">
            <v>1.8888888888888891</v>
          </cell>
          <cell r="EK40">
            <v>1.8888888888888891</v>
          </cell>
          <cell r="EL40">
            <v>1.8888888888888891</v>
          </cell>
          <cell r="EM40">
            <v>1.8888888888888891</v>
          </cell>
          <cell r="EN40">
            <v>1.8888888888888891</v>
          </cell>
        </row>
        <row r="41">
          <cell r="A41">
            <v>10</v>
          </cell>
          <cell r="B41">
            <v>1</v>
          </cell>
          <cell r="C41">
            <v>6.3341551999994863</v>
          </cell>
          <cell r="D41">
            <v>15.042500099999931</v>
          </cell>
          <cell r="E41">
            <v>0</v>
          </cell>
          <cell r="F41">
            <v>21.302710099999931</v>
          </cell>
          <cell r="G41">
            <v>25.71736419999996</v>
          </cell>
          <cell r="H41">
            <v>25.71736419999996</v>
          </cell>
          <cell r="I41">
            <v>25.71736419999996</v>
          </cell>
          <cell r="J41">
            <v>0.46758843999999927</v>
          </cell>
          <cell r="K41">
            <v>0</v>
          </cell>
          <cell r="L41">
            <v>0</v>
          </cell>
          <cell r="M41">
            <v>738.515625</v>
          </cell>
          <cell r="N41">
            <v>757.72265625</v>
          </cell>
          <cell r="O41">
            <v>55</v>
          </cell>
          <cell r="P41">
            <v>55</v>
          </cell>
          <cell r="Q41">
            <v>1</v>
          </cell>
          <cell r="R41">
            <v>0</v>
          </cell>
          <cell r="S41">
            <v>34</v>
          </cell>
          <cell r="T41">
            <v>34</v>
          </cell>
          <cell r="U41">
            <v>1</v>
          </cell>
          <cell r="V41">
            <v>0.68169084275071734</v>
          </cell>
          <cell r="W41">
            <v>0.68169084275071734</v>
          </cell>
          <cell r="X41">
            <v>0.68169084275071734</v>
          </cell>
          <cell r="Y41">
            <v>1</v>
          </cell>
          <cell r="Z41">
            <v>1</v>
          </cell>
          <cell r="AA41">
            <v>1</v>
          </cell>
          <cell r="AB41">
            <v>0.68169084275071734</v>
          </cell>
          <cell r="AC41">
            <v>0.68169084275071734</v>
          </cell>
          <cell r="AD41">
            <v>0.68169084275071734</v>
          </cell>
          <cell r="AE41">
            <v>0.68169084275071734</v>
          </cell>
          <cell r="AF41">
            <v>1</v>
          </cell>
          <cell r="AG41">
            <v>1</v>
          </cell>
          <cell r="AH41">
            <v>1</v>
          </cell>
          <cell r="AI41">
            <v>0.68169084275071734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1.617647058823529</v>
          </cell>
          <cell r="AO41">
            <v>1.617647058823529</v>
          </cell>
          <cell r="AP41">
            <v>1.210839340006914</v>
          </cell>
          <cell r="AQ41">
            <v>1.210839340006914</v>
          </cell>
          <cell r="AR41">
            <v>0.77676485962707653</v>
          </cell>
          <cell r="AS41">
            <v>0.77676485962707653</v>
          </cell>
          <cell r="AT41">
            <v>0.80554688475304081</v>
          </cell>
          <cell r="AU41">
            <v>0.80554688475304081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2</v>
          </cell>
          <cell r="BC41">
            <v>2</v>
          </cell>
          <cell r="BD41">
            <v>6</v>
          </cell>
          <cell r="BE41">
            <v>6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4.2089149905793857</v>
          </cell>
          <cell r="BK41">
            <v>6.562452943682745E-2</v>
          </cell>
          <cell r="BL41">
            <v>3.5198961937716251</v>
          </cell>
          <cell r="BM41">
            <v>9.9378098222510994E-2</v>
          </cell>
          <cell r="BN41">
            <v>2.6018747214490752</v>
          </cell>
          <cell r="BO41">
            <v>0.1742355654099611</v>
          </cell>
          <cell r="BP41">
            <v>2.1759358288770052</v>
          </cell>
          <cell r="BQ41">
            <v>0.2273801311549771</v>
          </cell>
          <cell r="BR41">
            <v>0</v>
          </cell>
          <cell r="BS41">
            <v>1</v>
          </cell>
          <cell r="BT41">
            <v>0</v>
          </cell>
          <cell r="BU41">
            <v>1</v>
          </cell>
          <cell r="BV41">
            <v>0</v>
          </cell>
          <cell r="BW41">
            <v>1</v>
          </cell>
          <cell r="BX41">
            <v>0</v>
          </cell>
          <cell r="BY41">
            <v>1</v>
          </cell>
          <cell r="BZ41">
            <v>0</v>
          </cell>
          <cell r="CA41">
            <v>1</v>
          </cell>
          <cell r="CB41">
            <v>0</v>
          </cell>
          <cell r="CC41">
            <v>1</v>
          </cell>
          <cell r="CD41">
            <v>0</v>
          </cell>
          <cell r="CE41">
            <v>1</v>
          </cell>
          <cell r="CF41">
            <v>0</v>
          </cell>
          <cell r="CG41">
            <v>1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1</v>
          </cell>
          <cell r="DA41">
            <v>34</v>
          </cell>
          <cell r="DB41">
            <v>0</v>
          </cell>
          <cell r="DC41">
            <v>0</v>
          </cell>
          <cell r="DD41">
            <v>34</v>
          </cell>
          <cell r="DE41">
            <v>34</v>
          </cell>
          <cell r="DF41">
            <v>34</v>
          </cell>
          <cell r="DG41">
            <v>34</v>
          </cell>
          <cell r="DH41">
            <v>34</v>
          </cell>
          <cell r="DI41">
            <v>55</v>
          </cell>
          <cell r="DJ41">
            <v>55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55</v>
          </cell>
          <cell r="DP41">
            <v>55</v>
          </cell>
          <cell r="DQ41">
            <v>55</v>
          </cell>
          <cell r="DR41">
            <v>55</v>
          </cell>
          <cell r="DS41">
            <v>55</v>
          </cell>
          <cell r="DT41">
            <v>55</v>
          </cell>
          <cell r="DU41">
            <v>55</v>
          </cell>
          <cell r="DV41">
            <v>55</v>
          </cell>
          <cell r="DW41">
            <v>55</v>
          </cell>
          <cell r="DX41">
            <v>55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1.617647058823529</v>
          </cell>
          <cell r="EF41">
            <v>1.617647058823529</v>
          </cell>
          <cell r="EG41">
            <v>1.617647058823529</v>
          </cell>
          <cell r="EH41">
            <v>1.617647058823529</v>
          </cell>
          <cell r="EI41">
            <v>1.617647058823529</v>
          </cell>
          <cell r="EJ41">
            <v>1.617647058823529</v>
          </cell>
          <cell r="EK41">
            <v>1.617647058823529</v>
          </cell>
          <cell r="EL41">
            <v>1.617647058823529</v>
          </cell>
          <cell r="EM41">
            <v>1.617647058823529</v>
          </cell>
          <cell r="EN41">
            <v>1.617647058823529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23.796464907999962</v>
          </cell>
          <cell r="D30">
            <v>23.796464907999962</v>
          </cell>
          <cell r="E30">
            <v>23.796464907999962</v>
          </cell>
          <cell r="F30">
            <v>0.43832696129125143</v>
          </cell>
          <cell r="G30">
            <v>0</v>
          </cell>
          <cell r="H30">
            <v>0</v>
          </cell>
          <cell r="I30">
            <v>54.28</v>
          </cell>
          <cell r="J30">
            <v>54.28</v>
          </cell>
          <cell r="K30">
            <v>0.97672727272727289</v>
          </cell>
          <cell r="L30">
            <v>0.60266014674546442</v>
          </cell>
          <cell r="M30">
            <v>0.60266014674546442</v>
          </cell>
          <cell r="N30">
            <v>0.60266014674546442</v>
          </cell>
          <cell r="O30">
            <v>1</v>
          </cell>
          <cell r="P30">
            <v>1</v>
          </cell>
          <cell r="Q30">
            <v>1</v>
          </cell>
          <cell r="R30">
            <v>0.60266014674546442</v>
          </cell>
          <cell r="S30">
            <v>0.58871500770898388</v>
          </cell>
          <cell r="T30">
            <v>0.58871500770898388</v>
          </cell>
          <cell r="U30">
            <v>0.58871500770898388</v>
          </cell>
          <cell r="V30">
            <v>0.97672727272727289</v>
          </cell>
          <cell r="W30">
            <v>0.97672727272727289</v>
          </cell>
          <cell r="X30">
            <v>0.97672727272727289</v>
          </cell>
          <cell r="Y30">
            <v>0.58871500770898388</v>
          </cell>
        </row>
        <row r="31">
          <cell r="C31">
            <v>2.4402256424138411</v>
          </cell>
          <cell r="D31">
            <v>2.4402256424138411</v>
          </cell>
          <cell r="E31">
            <v>2.4402256424138411</v>
          </cell>
          <cell r="F31">
            <v>4.3612959761634852E-2</v>
          </cell>
          <cell r="G31">
            <v>0</v>
          </cell>
          <cell r="H31">
            <v>0</v>
          </cell>
          <cell r="I31">
            <v>0.97979589711327142</v>
          </cell>
          <cell r="J31">
            <v>0.97979589711327142</v>
          </cell>
          <cell r="K31">
            <v>1.7814470856604939E-2</v>
          </cell>
          <cell r="L31">
            <v>1.634570981912031E-2</v>
          </cell>
          <cell r="M31">
            <v>1.634570981912031E-2</v>
          </cell>
          <cell r="N31">
            <v>1.634570981912031E-2</v>
          </cell>
          <cell r="O31">
            <v>0</v>
          </cell>
          <cell r="P31">
            <v>0</v>
          </cell>
          <cell r="Q31">
            <v>0</v>
          </cell>
          <cell r="R31">
            <v>1.634570981912031E-2</v>
          </cell>
          <cell r="S31">
            <v>2.1727687493022931E-2</v>
          </cell>
          <cell r="T31">
            <v>2.1727687493022931E-2</v>
          </cell>
          <cell r="U31">
            <v>2.1727687493022931E-2</v>
          </cell>
          <cell r="V31">
            <v>1.7814470856604939E-2</v>
          </cell>
          <cell r="W31">
            <v>1.7814470856604939E-2</v>
          </cell>
          <cell r="X31">
            <v>1.7814470856604939E-2</v>
          </cell>
          <cell r="Y31">
            <v>2.1727687493022931E-2</v>
          </cell>
        </row>
        <row r="32">
          <cell r="C32">
            <v>19.87856679999993</v>
          </cell>
          <cell r="D32">
            <v>19.87856679999993</v>
          </cell>
          <cell r="E32">
            <v>19.87856679999993</v>
          </cell>
          <cell r="F32">
            <v>0.37506729811320622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0.5714778254656141</v>
          </cell>
          <cell r="M32">
            <v>0.5714778254656141</v>
          </cell>
          <cell r="N32">
            <v>0.5714778254656141</v>
          </cell>
          <cell r="O32">
            <v>1</v>
          </cell>
          <cell r="P32">
            <v>1</v>
          </cell>
          <cell r="Q32">
            <v>1</v>
          </cell>
          <cell r="R32">
            <v>0.5714778254656141</v>
          </cell>
          <cell r="S32">
            <v>0.55069681363050083</v>
          </cell>
          <cell r="T32">
            <v>0.55069681363050083</v>
          </cell>
          <cell r="U32">
            <v>0.55069681363050083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0.55069681363050083</v>
          </cell>
        </row>
        <row r="33">
          <cell r="C33">
            <v>22.40689730000042</v>
          </cell>
          <cell r="D33">
            <v>22.40689730000042</v>
          </cell>
          <cell r="E33">
            <v>22.40689730000042</v>
          </cell>
          <cell r="F33">
            <v>0.40739813272728043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0.59224341324731977</v>
          </cell>
          <cell r="M33">
            <v>0.59224341324731977</v>
          </cell>
          <cell r="N33">
            <v>0.59224341324731977</v>
          </cell>
          <cell r="O33">
            <v>1</v>
          </cell>
          <cell r="P33">
            <v>1</v>
          </cell>
          <cell r="Q33">
            <v>1</v>
          </cell>
          <cell r="R33">
            <v>0.59224341324731977</v>
          </cell>
          <cell r="S33">
            <v>0.57434319198690886</v>
          </cell>
          <cell r="T33">
            <v>0.57434319198690886</v>
          </cell>
          <cell r="U33">
            <v>0.57434319198690886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0.57434319198690886</v>
          </cell>
        </row>
        <row r="34">
          <cell r="C34">
            <v>23.452734300000198</v>
          </cell>
          <cell r="D34">
            <v>23.452734300000198</v>
          </cell>
          <cell r="E34">
            <v>23.452734300000198</v>
          </cell>
          <cell r="F34">
            <v>0.42846216909090912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0.60403294873396274</v>
          </cell>
          <cell r="M34">
            <v>0.60403294873396274</v>
          </cell>
          <cell r="N34">
            <v>0.60403294873396274</v>
          </cell>
          <cell r="O34">
            <v>1</v>
          </cell>
          <cell r="P34">
            <v>1</v>
          </cell>
          <cell r="Q34">
            <v>1</v>
          </cell>
          <cell r="R34">
            <v>0.60403294873396274</v>
          </cell>
          <cell r="S34">
            <v>0.58631310180981977</v>
          </cell>
          <cell r="T34">
            <v>0.58631310180981977</v>
          </cell>
          <cell r="U34">
            <v>0.58631310180981977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0.58631310180981977</v>
          </cell>
        </row>
        <row r="35">
          <cell r="C35">
            <v>25.249993700000001</v>
          </cell>
          <cell r="D35">
            <v>25.249993700000001</v>
          </cell>
          <cell r="E35">
            <v>25.249993700000001</v>
          </cell>
          <cell r="F35">
            <v>0.45909079454545471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0.61140562357703232</v>
          </cell>
          <cell r="M35">
            <v>0.61140562357703232</v>
          </cell>
          <cell r="N35">
            <v>0.61140562357703232</v>
          </cell>
          <cell r="O35">
            <v>1</v>
          </cell>
          <cell r="P35">
            <v>1</v>
          </cell>
          <cell r="Q35">
            <v>1</v>
          </cell>
          <cell r="R35">
            <v>0.61140562357703232</v>
          </cell>
          <cell r="S35">
            <v>0.5985315573527209</v>
          </cell>
          <cell r="T35">
            <v>0.5985315573527209</v>
          </cell>
          <cell r="U35">
            <v>0.5985315573527209</v>
          </cell>
          <cell r="V35">
            <v>1</v>
          </cell>
          <cell r="W35">
            <v>1</v>
          </cell>
          <cell r="X35">
            <v>1</v>
          </cell>
          <cell r="Y35">
            <v>0.5985315573527209</v>
          </cell>
        </row>
        <row r="36">
          <cell r="C36">
            <v>28.82884129999923</v>
          </cell>
          <cell r="D36">
            <v>28.82884129999923</v>
          </cell>
          <cell r="E36">
            <v>28.82884129999923</v>
          </cell>
          <cell r="F36">
            <v>0.52416075090907688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0.63111804048900599</v>
          </cell>
          <cell r="M36">
            <v>0.63111804048900599</v>
          </cell>
          <cell r="N36">
            <v>0.63111804048900599</v>
          </cell>
          <cell r="O36">
            <v>1</v>
          </cell>
          <cell r="P36">
            <v>1</v>
          </cell>
          <cell r="Q36">
            <v>1</v>
          </cell>
          <cell r="R36">
            <v>0.63111804048900599</v>
          </cell>
          <cell r="S36">
            <v>0.63111804048900599</v>
          </cell>
          <cell r="T36">
            <v>0.63111804048900599</v>
          </cell>
          <cell r="U36">
            <v>0.63111804048900599</v>
          </cell>
          <cell r="V36">
            <v>1</v>
          </cell>
          <cell r="W36">
            <v>1</v>
          </cell>
          <cell r="X36">
            <v>1</v>
          </cell>
          <cell r="Y36">
            <v>0.63111804048900599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20.555471928000099</v>
          </cell>
          <cell r="D30">
            <v>20.555471928000099</v>
          </cell>
          <cell r="E30">
            <v>20.555471928000099</v>
          </cell>
          <cell r="F30">
            <v>0.37698935591355243</v>
          </cell>
          <cell r="G30">
            <v>0</v>
          </cell>
          <cell r="H30">
            <v>0</v>
          </cell>
          <cell r="I30">
            <v>54.52</v>
          </cell>
          <cell r="J30">
            <v>54.52</v>
          </cell>
          <cell r="K30">
            <v>0.97236363636363654</v>
          </cell>
          <cell r="L30">
            <v>0.62571674471224503</v>
          </cell>
          <cell r="M30">
            <v>0.62571674471224503</v>
          </cell>
          <cell r="N30">
            <v>0.62571674471224503</v>
          </cell>
          <cell r="O30">
            <v>1</v>
          </cell>
          <cell r="P30">
            <v>1</v>
          </cell>
          <cell r="Q30">
            <v>1</v>
          </cell>
          <cell r="R30">
            <v>0.62571674471224503</v>
          </cell>
          <cell r="S30">
            <v>0.60848162105282666</v>
          </cell>
          <cell r="T30">
            <v>0.60848162105282666</v>
          </cell>
          <cell r="U30">
            <v>0.60848162105282666</v>
          </cell>
          <cell r="V30">
            <v>0.97236363636363654</v>
          </cell>
          <cell r="W30">
            <v>0.97236363636363654</v>
          </cell>
          <cell r="X30">
            <v>0.97236363636363654</v>
          </cell>
          <cell r="Y30">
            <v>0.60848162105282666</v>
          </cell>
        </row>
        <row r="31">
          <cell r="C31">
            <v>0.84720343163038492</v>
          </cell>
          <cell r="D31">
            <v>0.84720343163038492</v>
          </cell>
          <cell r="E31">
            <v>0.84720343163038492</v>
          </cell>
          <cell r="F31">
            <v>1.3336540412978441E-2</v>
          </cell>
          <cell r="G31">
            <v>0</v>
          </cell>
          <cell r="H31">
            <v>0</v>
          </cell>
          <cell r="I31">
            <v>0.87177978870813477</v>
          </cell>
          <cell r="J31">
            <v>0.87177978870813477</v>
          </cell>
          <cell r="K31">
            <v>1.585054161287518E-2</v>
          </cell>
          <cell r="L31">
            <v>6.8443416619906293E-3</v>
          </cell>
          <cell r="M31">
            <v>6.8443416619906293E-3</v>
          </cell>
          <cell r="N31">
            <v>6.8443416619906293E-3</v>
          </cell>
          <cell r="O31">
            <v>0</v>
          </cell>
          <cell r="P31">
            <v>0</v>
          </cell>
          <cell r="Q31">
            <v>0</v>
          </cell>
          <cell r="R31">
            <v>6.8443416619906293E-3</v>
          </cell>
          <cell r="S31">
            <v>1.4750869870854661E-2</v>
          </cell>
          <cell r="T31">
            <v>1.4750869870854661E-2</v>
          </cell>
          <cell r="U31">
            <v>1.4750869870854661E-2</v>
          </cell>
          <cell r="V31">
            <v>1.585054161287518E-2</v>
          </cell>
          <cell r="W31">
            <v>1.585054161287518E-2</v>
          </cell>
          <cell r="X31">
            <v>1.585054161287518E-2</v>
          </cell>
          <cell r="Y31">
            <v>1.4750869870854661E-2</v>
          </cell>
        </row>
        <row r="32">
          <cell r="C32">
            <v>18.835376900000259</v>
          </cell>
          <cell r="D32">
            <v>18.835376900000259</v>
          </cell>
          <cell r="E32">
            <v>18.835376900000259</v>
          </cell>
          <cell r="F32">
            <v>0.3553844698113256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0.61435876075381568</v>
          </cell>
          <cell r="M32">
            <v>0.61435876075381568</v>
          </cell>
          <cell r="N32">
            <v>0.61435876075381568</v>
          </cell>
          <cell r="O32">
            <v>1</v>
          </cell>
          <cell r="P32">
            <v>1</v>
          </cell>
          <cell r="Q32">
            <v>1</v>
          </cell>
          <cell r="R32">
            <v>0.61435876075381568</v>
          </cell>
          <cell r="S32">
            <v>0.59201844218094968</v>
          </cell>
          <cell r="T32">
            <v>0.59201844218094968</v>
          </cell>
          <cell r="U32">
            <v>0.59201844218094968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0.59201844218094968</v>
          </cell>
        </row>
        <row r="33">
          <cell r="C33">
            <v>20.080707300000999</v>
          </cell>
          <cell r="D33">
            <v>20.080707300000999</v>
          </cell>
          <cell r="E33">
            <v>20.080707300000999</v>
          </cell>
          <cell r="F33">
            <v>0.36610854363636502</v>
          </cell>
          <cell r="G33">
            <v>0</v>
          </cell>
          <cell r="H33">
            <v>0</v>
          </cell>
          <cell r="I33">
            <v>55</v>
          </cell>
          <cell r="J33">
            <v>55</v>
          </cell>
          <cell r="K33">
            <v>0.96363636363636362</v>
          </cell>
          <cell r="L33">
            <v>0.62031421291665712</v>
          </cell>
          <cell r="M33">
            <v>0.62031421291665712</v>
          </cell>
          <cell r="N33">
            <v>0.62031421291665712</v>
          </cell>
          <cell r="O33">
            <v>1</v>
          </cell>
          <cell r="P33">
            <v>1</v>
          </cell>
          <cell r="Q33">
            <v>1</v>
          </cell>
          <cell r="R33">
            <v>0.62031421291665712</v>
          </cell>
          <cell r="S33">
            <v>0.60061401785396451</v>
          </cell>
          <cell r="T33">
            <v>0.60061401785396451</v>
          </cell>
          <cell r="U33">
            <v>0.60061401785396451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0.60061401785396451</v>
          </cell>
        </row>
        <row r="34">
          <cell r="C34">
            <v>20.52193490000008</v>
          </cell>
          <cell r="D34">
            <v>20.52193490000008</v>
          </cell>
          <cell r="E34">
            <v>20.52193490000008</v>
          </cell>
          <cell r="F34">
            <v>0.37465649454545452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0.62581906592891445</v>
          </cell>
          <cell r="M34">
            <v>0.62581906592891445</v>
          </cell>
          <cell r="N34">
            <v>0.62581906592891445</v>
          </cell>
          <cell r="O34">
            <v>1</v>
          </cell>
          <cell r="P34">
            <v>1</v>
          </cell>
          <cell r="Q34">
            <v>1</v>
          </cell>
          <cell r="R34">
            <v>0.62581906592891445</v>
          </cell>
          <cell r="S34">
            <v>0.60340418365634763</v>
          </cell>
          <cell r="T34">
            <v>0.60340418365634763</v>
          </cell>
          <cell r="U34">
            <v>0.60340418365634763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0.60340418365634763</v>
          </cell>
        </row>
        <row r="35">
          <cell r="C35">
            <v>21.21792070000004</v>
          </cell>
          <cell r="D35">
            <v>21.21792070000004</v>
          </cell>
          <cell r="E35">
            <v>21.21792070000004</v>
          </cell>
          <cell r="F35">
            <v>0.38711619818181742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0.96363636363636362</v>
          </cell>
          <cell r="L35">
            <v>0.62943036408885289</v>
          </cell>
          <cell r="M35">
            <v>0.62943036408885289</v>
          </cell>
          <cell r="N35">
            <v>0.62943036408885289</v>
          </cell>
          <cell r="O35">
            <v>1</v>
          </cell>
          <cell r="P35">
            <v>1</v>
          </cell>
          <cell r="Q35">
            <v>1</v>
          </cell>
          <cell r="R35">
            <v>0.62943036408885289</v>
          </cell>
          <cell r="S35">
            <v>0.60712132956958453</v>
          </cell>
          <cell r="T35">
            <v>0.60712132956958453</v>
          </cell>
          <cell r="U35">
            <v>0.60712132956958453</v>
          </cell>
          <cell r="V35">
            <v>0.96363636363636362</v>
          </cell>
          <cell r="W35">
            <v>0.96363636363636362</v>
          </cell>
          <cell r="X35">
            <v>0.96363636363636362</v>
          </cell>
          <cell r="Y35">
            <v>0.60712132956958453</v>
          </cell>
        </row>
        <row r="36">
          <cell r="C36">
            <v>22.003930300000089</v>
          </cell>
          <cell r="D36">
            <v>22.003930300000089</v>
          </cell>
          <cell r="E36">
            <v>22.003930300000089</v>
          </cell>
          <cell r="F36">
            <v>0.40033812641509497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0.64018416817015411</v>
          </cell>
          <cell r="M36">
            <v>0.64018416817015411</v>
          </cell>
          <cell r="N36">
            <v>0.64018416817015411</v>
          </cell>
          <cell r="O36">
            <v>1</v>
          </cell>
          <cell r="P36">
            <v>1</v>
          </cell>
          <cell r="Q36">
            <v>1</v>
          </cell>
          <cell r="R36">
            <v>0.64018416817015411</v>
          </cell>
          <cell r="S36">
            <v>0.64018416817015411</v>
          </cell>
          <cell r="T36">
            <v>0.64018416817015411</v>
          </cell>
          <cell r="U36">
            <v>0.64018416817015411</v>
          </cell>
          <cell r="V36">
            <v>1</v>
          </cell>
          <cell r="W36">
            <v>1</v>
          </cell>
          <cell r="X36">
            <v>1</v>
          </cell>
          <cell r="Y36">
            <v>0.64018416817015411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17.90020454399988</v>
          </cell>
          <cell r="D30">
            <v>17.90020454399988</v>
          </cell>
          <cell r="E30">
            <v>17.90020454399988</v>
          </cell>
          <cell r="F30">
            <v>0.33140132985248499</v>
          </cell>
          <cell r="G30">
            <v>0</v>
          </cell>
          <cell r="H30">
            <v>0</v>
          </cell>
          <cell r="I30">
            <v>53.96</v>
          </cell>
          <cell r="J30">
            <v>53.96</v>
          </cell>
          <cell r="K30">
            <v>0.98254545454545461</v>
          </cell>
          <cell r="L30">
            <v>0.6503017579517073</v>
          </cell>
          <cell r="M30">
            <v>0.6503017579517073</v>
          </cell>
          <cell r="N30">
            <v>0.6503017579517073</v>
          </cell>
          <cell r="O30">
            <v>1</v>
          </cell>
          <cell r="P30">
            <v>1</v>
          </cell>
          <cell r="Q30">
            <v>1</v>
          </cell>
          <cell r="R30">
            <v>0.6503017579517073</v>
          </cell>
          <cell r="S30">
            <v>0.63917306398514351</v>
          </cell>
          <cell r="T30">
            <v>0.63917306398514351</v>
          </cell>
          <cell r="U30">
            <v>0.63917306398514351</v>
          </cell>
          <cell r="V30">
            <v>0.98254545454545461</v>
          </cell>
          <cell r="W30">
            <v>0.98254545454545461</v>
          </cell>
          <cell r="X30">
            <v>0.98254545454545461</v>
          </cell>
          <cell r="Y30">
            <v>0.63917306398514351</v>
          </cell>
        </row>
        <row r="31">
          <cell r="C31">
            <v>2.1305682273519211</v>
          </cell>
          <cell r="D31">
            <v>2.1305682273519211</v>
          </cell>
          <cell r="E31">
            <v>2.1305682273519211</v>
          </cell>
          <cell r="F31">
            <v>3.5756867072674718E-2</v>
          </cell>
          <cell r="G31">
            <v>0</v>
          </cell>
          <cell r="H31">
            <v>0</v>
          </cell>
          <cell r="I31">
            <v>1.019803902718557</v>
          </cell>
          <cell r="J31">
            <v>1.019803902718557</v>
          </cell>
          <cell r="K31">
            <v>1.85418891403374E-2</v>
          </cell>
          <cell r="L31">
            <v>1.9717350219206699E-2</v>
          </cell>
          <cell r="M31">
            <v>1.9717350219206699E-2</v>
          </cell>
          <cell r="N31">
            <v>1.9717350219206699E-2</v>
          </cell>
          <cell r="O31">
            <v>0</v>
          </cell>
          <cell r="P31">
            <v>0</v>
          </cell>
          <cell r="Q31">
            <v>0</v>
          </cell>
          <cell r="R31">
            <v>1.9717350219206699E-2</v>
          </cell>
          <cell r="S31">
            <v>2.8524734111431749E-2</v>
          </cell>
          <cell r="T31">
            <v>2.8524734111431749E-2</v>
          </cell>
          <cell r="U31">
            <v>2.8524734111431749E-2</v>
          </cell>
          <cell r="V31">
            <v>1.85418891403374E-2</v>
          </cell>
          <cell r="W31">
            <v>1.85418891403374E-2</v>
          </cell>
          <cell r="X31">
            <v>1.85418891403374E-2</v>
          </cell>
          <cell r="Y31">
            <v>2.8524734111431749E-2</v>
          </cell>
        </row>
        <row r="32">
          <cell r="C32">
            <v>14.80330680000009</v>
          </cell>
          <cell r="D32">
            <v>14.80330680000009</v>
          </cell>
          <cell r="E32">
            <v>14.80330680000009</v>
          </cell>
          <cell r="F32">
            <v>0.27930767547169982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0.60952916516045308</v>
          </cell>
          <cell r="M32">
            <v>0.60952916516045308</v>
          </cell>
          <cell r="N32">
            <v>0.60952916516045308</v>
          </cell>
          <cell r="O32">
            <v>1</v>
          </cell>
          <cell r="P32">
            <v>1</v>
          </cell>
          <cell r="Q32">
            <v>1</v>
          </cell>
          <cell r="R32">
            <v>0.60952916516045308</v>
          </cell>
          <cell r="S32">
            <v>0.58736446824552746</v>
          </cell>
          <cell r="T32">
            <v>0.58736446824552746</v>
          </cell>
          <cell r="U32">
            <v>0.58736446824552746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0.58736446824552746</v>
          </cell>
        </row>
        <row r="33">
          <cell r="C33">
            <v>16.579245499999999</v>
          </cell>
          <cell r="D33">
            <v>16.579245499999999</v>
          </cell>
          <cell r="E33">
            <v>16.579245499999999</v>
          </cell>
          <cell r="F33">
            <v>0.30751778545454472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0.63887274309586983</v>
          </cell>
          <cell r="M33">
            <v>0.63887274309586983</v>
          </cell>
          <cell r="N33">
            <v>0.63887274309586983</v>
          </cell>
          <cell r="O33">
            <v>1</v>
          </cell>
          <cell r="P33">
            <v>1</v>
          </cell>
          <cell r="Q33">
            <v>1</v>
          </cell>
          <cell r="R33">
            <v>0.63887274309586983</v>
          </cell>
          <cell r="S33">
            <v>0.62032300342253033</v>
          </cell>
          <cell r="T33">
            <v>0.62032300342253033</v>
          </cell>
          <cell r="U33">
            <v>0.62032300342253033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0.62032300342253033</v>
          </cell>
        </row>
        <row r="34">
          <cell r="C34">
            <v>17.534635999999178</v>
          </cell>
          <cell r="D34">
            <v>17.534635999999178</v>
          </cell>
          <cell r="E34">
            <v>17.534635999999178</v>
          </cell>
          <cell r="F34">
            <v>0.32489154339622311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0.65242646242670999</v>
          </cell>
          <cell r="M34">
            <v>0.65242646242670999</v>
          </cell>
          <cell r="N34">
            <v>0.65242646242670999</v>
          </cell>
          <cell r="O34">
            <v>1</v>
          </cell>
          <cell r="P34">
            <v>1</v>
          </cell>
          <cell r="Q34">
            <v>1</v>
          </cell>
          <cell r="R34">
            <v>0.65242646242670999</v>
          </cell>
          <cell r="S34">
            <v>0.63474172888532998</v>
          </cell>
          <cell r="T34">
            <v>0.63474172888532998</v>
          </cell>
          <cell r="U34">
            <v>0.63474172888532998</v>
          </cell>
          <cell r="V34">
            <v>1</v>
          </cell>
          <cell r="W34">
            <v>1</v>
          </cell>
          <cell r="X34">
            <v>1</v>
          </cell>
          <cell r="Y34">
            <v>0.63474172888532998</v>
          </cell>
        </row>
        <row r="35">
          <cell r="C35">
            <v>18.981925399999739</v>
          </cell>
          <cell r="D35">
            <v>18.981925399999739</v>
          </cell>
          <cell r="E35">
            <v>18.981925399999739</v>
          </cell>
          <cell r="F35">
            <v>0.3451259163636316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0.66219276841123242</v>
          </cell>
          <cell r="M35">
            <v>0.66219276841123242</v>
          </cell>
          <cell r="N35">
            <v>0.66219276841123242</v>
          </cell>
          <cell r="O35">
            <v>1</v>
          </cell>
          <cell r="P35">
            <v>1</v>
          </cell>
          <cell r="Q35">
            <v>1</v>
          </cell>
          <cell r="R35">
            <v>0.66219276841123242</v>
          </cell>
          <cell r="S35">
            <v>0.66219276841123242</v>
          </cell>
          <cell r="T35">
            <v>0.66219276841123242</v>
          </cell>
          <cell r="U35">
            <v>0.66219276841123242</v>
          </cell>
          <cell r="V35">
            <v>1</v>
          </cell>
          <cell r="W35">
            <v>1</v>
          </cell>
          <cell r="X35">
            <v>1</v>
          </cell>
          <cell r="Y35">
            <v>0.66219276841123242</v>
          </cell>
        </row>
        <row r="36">
          <cell r="C36">
            <v>22.667620899999889</v>
          </cell>
          <cell r="D36">
            <v>22.667620899999889</v>
          </cell>
          <cell r="E36">
            <v>22.667620899999889</v>
          </cell>
          <cell r="F36">
            <v>0.41213856181817982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0.6824976378936799</v>
          </cell>
          <cell r="M36">
            <v>0.6824976378936799</v>
          </cell>
          <cell r="N36">
            <v>0.6824976378936799</v>
          </cell>
          <cell r="O36">
            <v>1</v>
          </cell>
          <cell r="P36">
            <v>1</v>
          </cell>
          <cell r="Q36">
            <v>1</v>
          </cell>
          <cell r="R36">
            <v>0.6824976378936799</v>
          </cell>
          <cell r="S36">
            <v>0.6824976378936799</v>
          </cell>
          <cell r="T36">
            <v>0.6824976378936799</v>
          </cell>
          <cell r="U36">
            <v>0.6824976378936799</v>
          </cell>
          <cell r="V36">
            <v>1</v>
          </cell>
          <cell r="W36">
            <v>1</v>
          </cell>
          <cell r="X36">
            <v>1</v>
          </cell>
          <cell r="Y36">
            <v>0.6824976378936799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23.333290975999969</v>
          </cell>
          <cell r="D30">
            <v>23.333290975999969</v>
          </cell>
          <cell r="E30">
            <v>23.333290975999969</v>
          </cell>
          <cell r="F30">
            <v>0.4324329758243563</v>
          </cell>
          <cell r="G30">
            <v>0</v>
          </cell>
          <cell r="H30">
            <v>0</v>
          </cell>
          <cell r="I30">
            <v>53.96</v>
          </cell>
          <cell r="J30">
            <v>53.96</v>
          </cell>
          <cell r="K30">
            <v>0.98254545454545483</v>
          </cell>
          <cell r="L30">
            <v>0.60567283726932042</v>
          </cell>
          <cell r="M30">
            <v>0.60567283726932042</v>
          </cell>
          <cell r="N30">
            <v>0.60567283726932042</v>
          </cell>
          <cell r="O30">
            <v>1</v>
          </cell>
          <cell r="P30">
            <v>1</v>
          </cell>
          <cell r="Q30">
            <v>1</v>
          </cell>
          <cell r="R30">
            <v>0.60567283726932042</v>
          </cell>
          <cell r="S30">
            <v>0.59515376938772624</v>
          </cell>
          <cell r="T30">
            <v>0.59515376938772624</v>
          </cell>
          <cell r="U30">
            <v>0.59515376938772624</v>
          </cell>
          <cell r="V30">
            <v>0.98254545454545483</v>
          </cell>
          <cell r="W30">
            <v>0.98254545454545483</v>
          </cell>
          <cell r="X30">
            <v>0.98254545454545483</v>
          </cell>
          <cell r="Y30">
            <v>0.59515376938772624</v>
          </cell>
        </row>
        <row r="31">
          <cell r="C31">
            <v>2.1747547484235992</v>
          </cell>
          <cell r="D31">
            <v>2.1747547484235992</v>
          </cell>
          <cell r="E31">
            <v>2.1747547484235992</v>
          </cell>
          <cell r="F31">
            <v>3.9817500086563269E-2</v>
          </cell>
          <cell r="G31">
            <v>0</v>
          </cell>
          <cell r="H31">
            <v>0</v>
          </cell>
          <cell r="I31">
            <v>1.019803902718557</v>
          </cell>
          <cell r="J31">
            <v>1.019803902718557</v>
          </cell>
          <cell r="K31">
            <v>1.85418891403374E-2</v>
          </cell>
          <cell r="L31">
            <v>1.512699238493862E-2</v>
          </cell>
          <cell r="M31">
            <v>1.512699238493862E-2</v>
          </cell>
          <cell r="N31">
            <v>1.512699238493862E-2</v>
          </cell>
          <cell r="O31">
            <v>0</v>
          </cell>
          <cell r="P31">
            <v>0</v>
          </cell>
          <cell r="Q31">
            <v>0</v>
          </cell>
          <cell r="R31">
            <v>1.512699238493862E-2</v>
          </cell>
          <cell r="S31">
            <v>2.0358466328592589E-2</v>
          </cell>
          <cell r="T31">
            <v>2.0358466328592589E-2</v>
          </cell>
          <cell r="U31">
            <v>2.0358466328592589E-2</v>
          </cell>
          <cell r="V31">
            <v>1.85418891403374E-2</v>
          </cell>
          <cell r="W31">
            <v>1.85418891403374E-2</v>
          </cell>
          <cell r="X31">
            <v>1.85418891403374E-2</v>
          </cell>
          <cell r="Y31">
            <v>2.0358466328592589E-2</v>
          </cell>
        </row>
        <row r="32">
          <cell r="C32">
            <v>19.409499100000009</v>
          </cell>
          <cell r="D32">
            <v>19.409499100000009</v>
          </cell>
          <cell r="E32">
            <v>19.409499100000009</v>
          </cell>
          <cell r="F32">
            <v>0.36621696415094351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0.58023440061789389</v>
          </cell>
          <cell r="M32">
            <v>0.58023440061789389</v>
          </cell>
          <cell r="N32">
            <v>0.58023440061789389</v>
          </cell>
          <cell r="O32">
            <v>1</v>
          </cell>
          <cell r="P32">
            <v>1</v>
          </cell>
          <cell r="Q32">
            <v>1</v>
          </cell>
          <cell r="R32">
            <v>0.58023440061789389</v>
          </cell>
          <cell r="S32">
            <v>0.55913496786815231</v>
          </cell>
          <cell r="T32">
            <v>0.55913496786815231</v>
          </cell>
          <cell r="U32">
            <v>0.55913496786815231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0.55913496786815231</v>
          </cell>
        </row>
        <row r="33">
          <cell r="C33">
            <v>21.86860989999991</v>
          </cell>
          <cell r="D33">
            <v>21.86860989999991</v>
          </cell>
          <cell r="E33">
            <v>21.86860989999991</v>
          </cell>
          <cell r="F33">
            <v>0.40088839818181649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0.59317191109174106</v>
          </cell>
          <cell r="M33">
            <v>0.59317191109174106</v>
          </cell>
          <cell r="N33">
            <v>0.59317191109174106</v>
          </cell>
          <cell r="O33">
            <v>1</v>
          </cell>
          <cell r="P33">
            <v>1</v>
          </cell>
          <cell r="Q33">
            <v>1</v>
          </cell>
          <cell r="R33">
            <v>0.59317191109174106</v>
          </cell>
          <cell r="S33">
            <v>0.58318458907090176</v>
          </cell>
          <cell r="T33">
            <v>0.58318458907090176</v>
          </cell>
          <cell r="U33">
            <v>0.58318458907090176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0.58318458907090176</v>
          </cell>
        </row>
        <row r="34">
          <cell r="C34">
            <v>23.284530800000031</v>
          </cell>
          <cell r="D34">
            <v>23.284530800000031</v>
          </cell>
          <cell r="E34">
            <v>23.284530800000031</v>
          </cell>
          <cell r="F34">
            <v>0.42335510545454602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0.60519155469621877</v>
          </cell>
          <cell r="M34">
            <v>0.60519155469621877</v>
          </cell>
          <cell r="N34">
            <v>0.60519155469621877</v>
          </cell>
          <cell r="O34">
            <v>1</v>
          </cell>
          <cell r="P34">
            <v>1</v>
          </cell>
          <cell r="Q34">
            <v>1</v>
          </cell>
          <cell r="R34">
            <v>0.60519155469621877</v>
          </cell>
          <cell r="S34">
            <v>0.59169799729835448</v>
          </cell>
          <cell r="T34">
            <v>0.59169799729835448</v>
          </cell>
          <cell r="U34">
            <v>0.59169799729835448</v>
          </cell>
          <cell r="V34">
            <v>1</v>
          </cell>
          <cell r="W34">
            <v>1</v>
          </cell>
          <cell r="X34">
            <v>1</v>
          </cell>
          <cell r="Y34">
            <v>0.59169799729835448</v>
          </cell>
        </row>
        <row r="35">
          <cell r="C35">
            <v>25.102615799999281</v>
          </cell>
          <cell r="D35">
            <v>25.102615799999281</v>
          </cell>
          <cell r="E35">
            <v>25.102615799999281</v>
          </cell>
          <cell r="F35">
            <v>0.45897242830188589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0.61536529871513856</v>
          </cell>
          <cell r="M35">
            <v>0.61536529871513856</v>
          </cell>
          <cell r="N35">
            <v>0.61536529871513856</v>
          </cell>
          <cell r="O35">
            <v>1</v>
          </cell>
          <cell r="P35">
            <v>1</v>
          </cell>
          <cell r="Q35">
            <v>1</v>
          </cell>
          <cell r="R35">
            <v>0.61536529871513856</v>
          </cell>
          <cell r="S35">
            <v>0.60402506123941868</v>
          </cell>
          <cell r="T35">
            <v>0.60402506123941868</v>
          </cell>
          <cell r="U35">
            <v>0.60402506123941868</v>
          </cell>
          <cell r="V35">
            <v>1</v>
          </cell>
          <cell r="W35">
            <v>1</v>
          </cell>
          <cell r="X35">
            <v>1</v>
          </cell>
          <cell r="Y35">
            <v>0.60402506123941868</v>
          </cell>
        </row>
        <row r="36">
          <cell r="C36">
            <v>27.251523499999958</v>
          </cell>
          <cell r="D36">
            <v>27.251523499999958</v>
          </cell>
          <cell r="E36">
            <v>27.251523499999958</v>
          </cell>
          <cell r="F36">
            <v>0.50923134716981411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0.63511855921661775</v>
          </cell>
          <cell r="M36">
            <v>0.63511855921661775</v>
          </cell>
          <cell r="N36">
            <v>0.63511855921661775</v>
          </cell>
          <cell r="O36">
            <v>1</v>
          </cell>
          <cell r="P36">
            <v>1</v>
          </cell>
          <cell r="Q36">
            <v>1</v>
          </cell>
          <cell r="R36">
            <v>0.63511855921661775</v>
          </cell>
          <cell r="S36">
            <v>0.63511855921661775</v>
          </cell>
          <cell r="T36">
            <v>0.63511855921661775</v>
          </cell>
          <cell r="U36">
            <v>0.63511855921661775</v>
          </cell>
          <cell r="V36">
            <v>1</v>
          </cell>
          <cell r="W36">
            <v>1</v>
          </cell>
          <cell r="X36">
            <v>1</v>
          </cell>
          <cell r="Y36">
            <v>0.63511855921661775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21.044700419999941</v>
          </cell>
          <cell r="D30">
            <v>21.044700419999941</v>
          </cell>
          <cell r="E30">
            <v>21.044700419999941</v>
          </cell>
          <cell r="F30">
            <v>0.384281405484733</v>
          </cell>
          <cell r="G30">
            <v>0</v>
          </cell>
          <cell r="H30">
            <v>0</v>
          </cell>
          <cell r="I30">
            <v>54.76</v>
          </cell>
          <cell r="J30">
            <v>54.76</v>
          </cell>
          <cell r="K30">
            <v>0.96800000000000008</v>
          </cell>
          <cell r="L30">
            <v>0.621871121844221</v>
          </cell>
          <cell r="M30">
            <v>0.621871121844221</v>
          </cell>
          <cell r="N30">
            <v>0.621871121844221</v>
          </cell>
          <cell r="O30">
            <v>1</v>
          </cell>
          <cell r="P30">
            <v>1</v>
          </cell>
          <cell r="Q30">
            <v>1</v>
          </cell>
          <cell r="R30">
            <v>0.621871121844221</v>
          </cell>
          <cell r="S30">
            <v>0.60200557931823562</v>
          </cell>
          <cell r="T30">
            <v>0.60200557931823562</v>
          </cell>
          <cell r="U30">
            <v>0.60200557931823562</v>
          </cell>
          <cell r="V30">
            <v>0.96800000000000008</v>
          </cell>
          <cell r="W30">
            <v>0.96800000000000008</v>
          </cell>
          <cell r="X30">
            <v>0.96800000000000008</v>
          </cell>
          <cell r="Y30">
            <v>0.60200557931823562</v>
          </cell>
        </row>
        <row r="31">
          <cell r="C31">
            <v>0.9852398273169034</v>
          </cell>
          <cell r="D31">
            <v>0.9852398273169034</v>
          </cell>
          <cell r="E31">
            <v>0.9852398273169034</v>
          </cell>
          <cell r="F31">
            <v>1.6721443238844259E-2</v>
          </cell>
          <cell r="G31">
            <v>0</v>
          </cell>
          <cell r="H31">
            <v>0</v>
          </cell>
          <cell r="I31">
            <v>0.66332495807107994</v>
          </cell>
          <cell r="J31">
            <v>0.66332495807107994</v>
          </cell>
          <cell r="K31">
            <v>1.2060453783110551E-2</v>
          </cell>
          <cell r="L31">
            <v>7.5498326076271398E-3</v>
          </cell>
          <cell r="M31">
            <v>7.5498326076271398E-3</v>
          </cell>
          <cell r="N31">
            <v>7.5498326076271398E-3</v>
          </cell>
          <cell r="O31">
            <v>0</v>
          </cell>
          <cell r="P31">
            <v>0</v>
          </cell>
          <cell r="Q31">
            <v>0</v>
          </cell>
          <cell r="R31">
            <v>7.5498326076271398E-3</v>
          </cell>
          <cell r="S31">
            <v>1.2412863967339059E-2</v>
          </cell>
          <cell r="T31">
            <v>1.2412863967339059E-2</v>
          </cell>
          <cell r="U31">
            <v>1.2412863967339059E-2</v>
          </cell>
          <cell r="V31">
            <v>1.2060453783110551E-2</v>
          </cell>
          <cell r="W31">
            <v>1.2060453783110551E-2</v>
          </cell>
          <cell r="X31">
            <v>1.2060453783110551E-2</v>
          </cell>
          <cell r="Y31">
            <v>1.2412863967339059E-2</v>
          </cell>
        </row>
        <row r="32">
          <cell r="C32">
            <v>19.631143999999381</v>
          </cell>
          <cell r="D32">
            <v>19.631143999999381</v>
          </cell>
          <cell r="E32">
            <v>19.631143999999381</v>
          </cell>
          <cell r="F32">
            <v>0.35709511999999421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0.60315861363196854</v>
          </cell>
          <cell r="M32">
            <v>0.60315861363196854</v>
          </cell>
          <cell r="N32">
            <v>0.60315861363196854</v>
          </cell>
          <cell r="O32">
            <v>1</v>
          </cell>
          <cell r="P32">
            <v>1</v>
          </cell>
          <cell r="Q32">
            <v>1</v>
          </cell>
          <cell r="R32">
            <v>0.60315861363196854</v>
          </cell>
          <cell r="S32">
            <v>0.58122557313626055</v>
          </cell>
          <cell r="T32">
            <v>0.58122557313626055</v>
          </cell>
          <cell r="U32">
            <v>0.58122557313626055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0.58122557313626055</v>
          </cell>
        </row>
        <row r="33">
          <cell r="C33">
            <v>20.380439499998939</v>
          </cell>
          <cell r="D33">
            <v>20.380439499998939</v>
          </cell>
          <cell r="E33">
            <v>20.380439499998939</v>
          </cell>
          <cell r="F33">
            <v>0.37160812545454291</v>
          </cell>
          <cell r="G33">
            <v>0</v>
          </cell>
          <cell r="H33">
            <v>0</v>
          </cell>
          <cell r="I33">
            <v>55</v>
          </cell>
          <cell r="J33">
            <v>55</v>
          </cell>
          <cell r="K33">
            <v>0.96363636363636362</v>
          </cell>
          <cell r="L33">
            <v>0.61919067379117876</v>
          </cell>
          <cell r="M33">
            <v>0.61919067379117876</v>
          </cell>
          <cell r="N33">
            <v>0.61919067379117876</v>
          </cell>
          <cell r="O33">
            <v>1</v>
          </cell>
          <cell r="P33">
            <v>1</v>
          </cell>
          <cell r="Q33">
            <v>1</v>
          </cell>
          <cell r="R33">
            <v>0.61919067379117876</v>
          </cell>
          <cell r="S33">
            <v>0.59667464928968139</v>
          </cell>
          <cell r="T33">
            <v>0.59667464928968139</v>
          </cell>
          <cell r="U33">
            <v>0.59667464928968139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0.59667464928968139</v>
          </cell>
        </row>
        <row r="34">
          <cell r="C34">
            <v>20.941309899999869</v>
          </cell>
          <cell r="D34">
            <v>20.941309899999869</v>
          </cell>
          <cell r="E34">
            <v>20.941309899999869</v>
          </cell>
          <cell r="F34">
            <v>0.38122014181817993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0.62247492799380311</v>
          </cell>
          <cell r="M34">
            <v>0.62247492799380311</v>
          </cell>
          <cell r="N34">
            <v>0.62247492799380311</v>
          </cell>
          <cell r="O34">
            <v>1</v>
          </cell>
          <cell r="P34">
            <v>1</v>
          </cell>
          <cell r="Q34">
            <v>1</v>
          </cell>
          <cell r="R34">
            <v>0.62247492799380311</v>
          </cell>
          <cell r="S34">
            <v>0.59983947606675569</v>
          </cell>
          <cell r="T34">
            <v>0.59983947606675569</v>
          </cell>
          <cell r="U34">
            <v>0.59983947606675569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0.59983947606675569</v>
          </cell>
        </row>
        <row r="35">
          <cell r="C35">
            <v>21.363534300000168</v>
          </cell>
          <cell r="D35">
            <v>21.363534300000168</v>
          </cell>
          <cell r="E35">
            <v>21.363534300000168</v>
          </cell>
          <cell r="F35">
            <v>0.38842789636363939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0.96363636363636362</v>
          </cell>
          <cell r="L35">
            <v>0.62696654484761982</v>
          </cell>
          <cell r="M35">
            <v>0.62696654484761982</v>
          </cell>
          <cell r="N35">
            <v>0.62696654484761982</v>
          </cell>
          <cell r="O35">
            <v>1</v>
          </cell>
          <cell r="P35">
            <v>1</v>
          </cell>
          <cell r="Q35">
            <v>1</v>
          </cell>
          <cell r="R35">
            <v>0.62696654484761982</v>
          </cell>
          <cell r="S35">
            <v>0.60421369017134396</v>
          </cell>
          <cell r="T35">
            <v>0.60421369017134396</v>
          </cell>
          <cell r="U35">
            <v>0.60421369017134396</v>
          </cell>
          <cell r="V35">
            <v>0.96363636363636362</v>
          </cell>
          <cell r="W35">
            <v>0.96363636363636362</v>
          </cell>
          <cell r="X35">
            <v>0.96363636363636362</v>
          </cell>
          <cell r="Y35">
            <v>0.60421369017134396</v>
          </cell>
        </row>
        <row r="36">
          <cell r="C36">
            <v>23.580638699999721</v>
          </cell>
          <cell r="D36">
            <v>23.580638699999721</v>
          </cell>
          <cell r="E36">
            <v>23.580638699999721</v>
          </cell>
          <cell r="F36">
            <v>0.42873888545454042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0.63321326797771471</v>
          </cell>
          <cell r="M36">
            <v>0.63321326797771471</v>
          </cell>
          <cell r="N36">
            <v>0.63321326797771471</v>
          </cell>
          <cell r="O36">
            <v>1</v>
          </cell>
          <cell r="P36">
            <v>1</v>
          </cell>
          <cell r="Q36">
            <v>1</v>
          </cell>
          <cell r="R36">
            <v>0.63321326797771471</v>
          </cell>
          <cell r="S36">
            <v>0.63321326797771471</v>
          </cell>
          <cell r="T36">
            <v>0.63321326797771471</v>
          </cell>
          <cell r="U36">
            <v>0.63321326797771471</v>
          </cell>
          <cell r="V36">
            <v>1</v>
          </cell>
          <cell r="W36">
            <v>1</v>
          </cell>
          <cell r="X36">
            <v>1</v>
          </cell>
          <cell r="Y36">
            <v>0.63321326797771471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52.210082504000042</v>
          </cell>
          <cell r="D30">
            <v>52.210082504000042</v>
          </cell>
          <cell r="E30">
            <v>52.210082504000042</v>
          </cell>
          <cell r="F30">
            <v>0.73206241208128087</v>
          </cell>
          <cell r="G30">
            <v>0</v>
          </cell>
          <cell r="H30">
            <v>0</v>
          </cell>
          <cell r="I30">
            <v>71.239999999999995</v>
          </cell>
          <cell r="J30">
            <v>71.239999999999995</v>
          </cell>
          <cell r="K30">
            <v>0.94085927516658396</v>
          </cell>
          <cell r="L30">
            <v>0.48613055963448659</v>
          </cell>
          <cell r="M30">
            <v>0.48613055963448659</v>
          </cell>
          <cell r="N30">
            <v>0.48613055963448659</v>
          </cell>
          <cell r="O30">
            <v>0.99850901509477141</v>
          </cell>
          <cell r="P30">
            <v>1</v>
          </cell>
          <cell r="Q30">
            <v>1</v>
          </cell>
          <cell r="R30">
            <v>0.48613055963448659</v>
          </cell>
          <cell r="S30">
            <v>0.45756581187406331</v>
          </cell>
          <cell r="T30">
            <v>0.45756581187406331</v>
          </cell>
          <cell r="U30">
            <v>0.45756581187406331</v>
          </cell>
          <cell r="V30">
            <v>0.93947622847593271</v>
          </cell>
          <cell r="W30">
            <v>0.94085927516658396</v>
          </cell>
          <cell r="X30">
            <v>0.94085927516658396</v>
          </cell>
          <cell r="Y30">
            <v>0.45756581187406331</v>
          </cell>
        </row>
        <row r="31">
          <cell r="C31">
            <v>11.513491221065889</v>
          </cell>
          <cell r="D31">
            <v>11.513491221065889</v>
          </cell>
          <cell r="E31">
            <v>11.513491221065889</v>
          </cell>
          <cell r="F31">
            <v>0.15558774441654519</v>
          </cell>
          <cell r="G31">
            <v>0</v>
          </cell>
          <cell r="H31">
            <v>0</v>
          </cell>
          <cell r="I31">
            <v>1.4514360704718161</v>
          </cell>
          <cell r="J31">
            <v>1.4514360704718161</v>
          </cell>
          <cell r="K31">
            <v>1.9248113001885551E-2</v>
          </cell>
          <cell r="L31">
            <v>2.8878474079756598E-2</v>
          </cell>
          <cell r="M31">
            <v>2.8878474079756598E-2</v>
          </cell>
          <cell r="N31">
            <v>2.8878474079756598E-2</v>
          </cell>
          <cell r="O31">
            <v>5.3222223311110584E-3</v>
          </cell>
          <cell r="P31">
            <v>0</v>
          </cell>
          <cell r="Q31">
            <v>0</v>
          </cell>
          <cell r="R31">
            <v>2.8878474079756598E-2</v>
          </cell>
          <cell r="S31">
            <v>3.1508181719658641E-2</v>
          </cell>
          <cell r="T31">
            <v>3.1508181719658641E-2</v>
          </cell>
          <cell r="U31">
            <v>3.1508181719658641E-2</v>
          </cell>
          <cell r="V31">
            <v>2.0794411478799211E-2</v>
          </cell>
          <cell r="W31">
            <v>1.9248113001885551E-2</v>
          </cell>
          <cell r="X31">
            <v>1.9248113001885551E-2</v>
          </cell>
          <cell r="Y31">
            <v>3.1508181719658641E-2</v>
          </cell>
        </row>
        <row r="32">
          <cell r="C32">
            <v>38.071193100000983</v>
          </cell>
          <cell r="D32">
            <v>38.071193100000983</v>
          </cell>
          <cell r="E32">
            <v>38.071193100000983</v>
          </cell>
          <cell r="F32">
            <v>0.53621398732395753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0.41074183415198617</v>
          </cell>
          <cell r="M32">
            <v>0.41074183415198617</v>
          </cell>
          <cell r="N32">
            <v>0.41074183415198617</v>
          </cell>
          <cell r="O32">
            <v>0.97685146010685819</v>
          </cell>
          <cell r="P32">
            <v>1</v>
          </cell>
          <cell r="Q32">
            <v>1</v>
          </cell>
          <cell r="R32">
            <v>0.41074183415198617</v>
          </cell>
          <cell r="S32">
            <v>0.37698223134497361</v>
          </cell>
          <cell r="T32">
            <v>0.37698223134497361</v>
          </cell>
          <cell r="U32">
            <v>0.37698223134497361</v>
          </cell>
          <cell r="V32">
            <v>0.89656229900218487</v>
          </cell>
          <cell r="W32">
            <v>0.9178082191780822</v>
          </cell>
          <cell r="X32">
            <v>0.9178082191780822</v>
          </cell>
          <cell r="Y32">
            <v>0.37698223134497361</v>
          </cell>
        </row>
        <row r="33">
          <cell r="C33">
            <v>46.32525859999987</v>
          </cell>
          <cell r="D33">
            <v>46.32525859999987</v>
          </cell>
          <cell r="E33">
            <v>46.32525859999987</v>
          </cell>
          <cell r="F33">
            <v>0.65246843098591367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0.47482779880233739</v>
          </cell>
          <cell r="M33">
            <v>0.47482779880233739</v>
          </cell>
          <cell r="N33">
            <v>0.47482779880233739</v>
          </cell>
          <cell r="O33">
            <v>1</v>
          </cell>
          <cell r="P33">
            <v>1</v>
          </cell>
          <cell r="Q33">
            <v>1</v>
          </cell>
          <cell r="R33">
            <v>0.47482779880233739</v>
          </cell>
          <cell r="S33">
            <v>0.44516164995018881</v>
          </cell>
          <cell r="T33">
            <v>0.44516164995018881</v>
          </cell>
          <cell r="U33">
            <v>0.44516164995018881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0.44516164995018881</v>
          </cell>
        </row>
        <row r="34">
          <cell r="C34">
            <v>49.96001339999998</v>
          </cell>
          <cell r="D34">
            <v>49.96001339999998</v>
          </cell>
          <cell r="E34">
            <v>49.96001339999998</v>
          </cell>
          <cell r="F34">
            <v>0.70941056901407962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0.48932688614176401</v>
          </cell>
          <cell r="M34">
            <v>0.48932688614176401</v>
          </cell>
          <cell r="N34">
            <v>0.48932688614176401</v>
          </cell>
          <cell r="O34">
            <v>1</v>
          </cell>
          <cell r="P34">
            <v>1</v>
          </cell>
          <cell r="Q34">
            <v>1</v>
          </cell>
          <cell r="R34">
            <v>0.48932688614176401</v>
          </cell>
          <cell r="S34">
            <v>0.46473582114382722</v>
          </cell>
          <cell r="T34">
            <v>0.46473582114382722</v>
          </cell>
          <cell r="U34">
            <v>0.46473582114382722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0.46473582114382722</v>
          </cell>
        </row>
        <row r="35">
          <cell r="C35">
            <v>55.2364023000016</v>
          </cell>
          <cell r="D35">
            <v>55.2364023000016</v>
          </cell>
          <cell r="E35">
            <v>55.2364023000016</v>
          </cell>
          <cell r="F35">
            <v>0.77953611830984504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0.50031844716437068</v>
          </cell>
          <cell r="M35">
            <v>0.50031844716437068</v>
          </cell>
          <cell r="N35">
            <v>0.50031844716437068</v>
          </cell>
          <cell r="O35">
            <v>1</v>
          </cell>
          <cell r="P35">
            <v>1</v>
          </cell>
          <cell r="Q35">
            <v>1</v>
          </cell>
          <cell r="R35">
            <v>0.50031844716437068</v>
          </cell>
          <cell r="S35">
            <v>0.47514349813765488</v>
          </cell>
          <cell r="T35">
            <v>0.47514349813765488</v>
          </cell>
          <cell r="U35">
            <v>0.47514349813765488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0.47514349813765488</v>
          </cell>
        </row>
        <row r="36">
          <cell r="C36">
            <v>86.831572400000368</v>
          </cell>
          <cell r="D36">
            <v>86.831572400000368</v>
          </cell>
          <cell r="E36">
            <v>86.831572400000368</v>
          </cell>
          <cell r="F36">
            <v>1.189473594520553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0.52925988853720662</v>
          </cell>
          <cell r="M36">
            <v>0.52925988853720662</v>
          </cell>
          <cell r="N36">
            <v>0.52925988853720662</v>
          </cell>
          <cell r="O36">
            <v>1</v>
          </cell>
          <cell r="P36">
            <v>1</v>
          </cell>
          <cell r="Q36">
            <v>1</v>
          </cell>
          <cell r="R36">
            <v>0.52925988853720662</v>
          </cell>
          <cell r="S36">
            <v>0.50744538035569786</v>
          </cell>
          <cell r="T36">
            <v>0.50744538035569786</v>
          </cell>
          <cell r="U36">
            <v>0.50744538035569786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0.50744538035569786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TI_SCORE</v>
          </cell>
          <cell r="AC2" t="str">
            <v>LT_GRADE</v>
          </cell>
          <cell r="AD2" t="str">
            <v>CT_GRADE</v>
          </cell>
          <cell r="AE2" t="str">
            <v>AW_GRADE</v>
          </cell>
          <cell r="AF2" t="str">
            <v>AW_PA_GRADE</v>
          </cell>
          <cell r="AG2" t="str">
            <v>AME_GRADE</v>
          </cell>
          <cell r="AH2" t="str">
            <v>AME_PA_GRADE</v>
          </cell>
          <cell r="AI2" t="str">
            <v>GRADE</v>
          </cell>
          <cell r="AJ2" t="str">
            <v>HAS_TRAILING</v>
          </cell>
          <cell r="AK2" t="str">
            <v>TOT_CHOICES</v>
          </cell>
          <cell r="AL2" t="str">
            <v>PRE_CHOICES</v>
          </cell>
          <cell r="AM2" t="str">
            <v>FGOALS_ORDER</v>
          </cell>
          <cell r="AN2" t="str">
            <v>CP_EF_L</v>
          </cell>
          <cell r="AO2" t="str">
            <v>CP_EF_A</v>
          </cell>
          <cell r="AP2" t="str">
            <v>SP_ED_L</v>
          </cell>
          <cell r="AQ2" t="str">
            <v>SP_ED_A</v>
          </cell>
          <cell r="AR2" t="str">
            <v>SP_EB_L</v>
          </cell>
          <cell r="AS2" t="str">
            <v>SP_EB_A</v>
          </cell>
          <cell r="AT2" t="str">
            <v>SP_EBS_L</v>
          </cell>
          <cell r="AU2" t="str">
            <v>SP_EBS_A</v>
          </cell>
          <cell r="AV2" t="str">
            <v>SP_MIN_L</v>
          </cell>
          <cell r="AW2" t="str">
            <v>SP_MIN_A</v>
          </cell>
          <cell r="AX2" t="str">
            <v>SP_LOWER_L</v>
          </cell>
          <cell r="AY2" t="str">
            <v>SP_LOWER_A</v>
          </cell>
          <cell r="AZ2" t="str">
            <v>SP_MED_L</v>
          </cell>
          <cell r="BA2" t="str">
            <v>SP_MED_A</v>
          </cell>
          <cell r="BB2" t="str">
            <v>SP_UPPER_L</v>
          </cell>
          <cell r="BC2" t="str">
            <v>SP_UPPER_A</v>
          </cell>
          <cell r="BD2" t="str">
            <v>SP_MAX_L</v>
          </cell>
          <cell r="BE2" t="str">
            <v>SP_MAX_A</v>
          </cell>
          <cell r="BF2" t="str">
            <v>T_INTER_SP</v>
          </cell>
          <cell r="BG2" t="str">
            <v>P_INTER_SP</v>
          </cell>
          <cell r="BH2" t="str">
            <v>T_INTER_Q</v>
          </cell>
          <cell r="BI2" t="str">
            <v>P_INTER_Q</v>
          </cell>
          <cell r="BJ2" t="str">
            <v>M_CHILD_RMSE</v>
          </cell>
          <cell r="BK2" t="str">
            <v>M_CHILD_RMSE_SCORE</v>
          </cell>
          <cell r="BL2" t="str">
            <v>M_CHILD_MAE</v>
          </cell>
          <cell r="BM2" t="str">
            <v>M_CHILD_MAE_SCORE</v>
          </cell>
          <cell r="BN2" t="str">
            <v>M_CHILD_NRMSE</v>
          </cell>
          <cell r="BO2" t="str">
            <v>M_CHILD_NRMSE_SCORE</v>
          </cell>
          <cell r="BP2" t="str">
            <v>M_CHILD_NMAE</v>
          </cell>
          <cell r="BQ2" t="str">
            <v>M_CHILD_NMAE_SCORE</v>
          </cell>
          <cell r="BR2" t="str">
            <v>DIV_INDEX_RMSE</v>
          </cell>
          <cell r="BS2" t="str">
            <v>DIV_INDEX_RMSE_SCORE</v>
          </cell>
          <cell r="BT2" t="str">
            <v>DIV_INDEX_MAE</v>
          </cell>
          <cell r="BU2" t="str">
            <v>DIV_INDEX_MAE_SCORE</v>
          </cell>
          <cell r="BV2" t="str">
            <v>DIV_INDEX_NRMSE</v>
          </cell>
          <cell r="BW2" t="str">
            <v>DIV_INDEX_NRMSE_SCORE</v>
          </cell>
          <cell r="BX2" t="str">
            <v>DIV_INDEX_NMAE</v>
          </cell>
          <cell r="BY2" t="str">
            <v>DIV_INDEX_NMAE_SCORE</v>
          </cell>
          <cell r="BZ2" t="str">
            <v>DIV_STEP_RMSE</v>
          </cell>
          <cell r="CA2" t="str">
            <v>DIV_STEP_RMSE_SCORE</v>
          </cell>
          <cell r="CB2" t="str">
            <v>DIV_STEP_MAE</v>
          </cell>
          <cell r="CC2" t="str">
            <v>DIV_STEP_MAE_SCORE</v>
          </cell>
          <cell r="CD2" t="str">
            <v>DIV_STEP_NRMSE</v>
          </cell>
          <cell r="CE2" t="str">
            <v>DIV_STEP_NRMSE_SCORE</v>
          </cell>
          <cell r="CF2" t="str">
            <v>DIV_STEP_NMAE</v>
          </cell>
          <cell r="CG2" t="str">
            <v>DIV_STEP_NMAE_SCORE</v>
          </cell>
          <cell r="CH2" t="str">
            <v>DIVS_T</v>
          </cell>
          <cell r="CI2" t="str">
            <v>DS_T</v>
          </cell>
          <cell r="CJ2" t="str">
            <v>DS_TD_MEAN</v>
          </cell>
          <cell r="CK2" t="str">
            <v>DS_TD_STD</v>
          </cell>
          <cell r="CL2" t="str">
            <v>DS_TD_CD</v>
          </cell>
          <cell r="CM2" t="str">
            <v>DS_TD_MIN</v>
          </cell>
          <cell r="CN2" t="str">
            <v>DS_TD_LOWER</v>
          </cell>
          <cell r="CO2" t="str">
            <v>DS_TD_MED</v>
          </cell>
          <cell r="CP2" t="str">
            <v>DS_TD_UPPER</v>
          </cell>
          <cell r="CQ2" t="str">
            <v>DS_TD_MAX</v>
          </cell>
          <cell r="CR2" t="str">
            <v>DS_TS_MEAN</v>
          </cell>
          <cell r="CS2" t="str">
            <v>DS_TS_STD</v>
          </cell>
          <cell r="CT2" t="str">
            <v>DS_TS_CD</v>
          </cell>
          <cell r="CU2" t="str">
            <v>DS_TS_MIN</v>
          </cell>
          <cell r="CV2" t="str">
            <v>DS_TS_LOWER</v>
          </cell>
          <cell r="CW2" t="str">
            <v>DS_TS_MED</v>
          </cell>
          <cell r="CX2" t="str">
            <v>DS_TS_UPPER</v>
          </cell>
          <cell r="CY2" t="str">
            <v>DS_TS_MAX</v>
          </cell>
          <cell r="CZ2" t="str">
            <v>PR_T</v>
          </cell>
          <cell r="DA2" t="str">
            <v>PR_TS_MEAN</v>
          </cell>
          <cell r="DB2" t="str">
            <v>PR_TS_STD</v>
          </cell>
          <cell r="DC2" t="str">
            <v>PR_TS_CD</v>
          </cell>
          <cell r="DD2" t="str">
            <v>PR_TS_MIN</v>
          </cell>
          <cell r="DE2" t="str">
            <v>PR_TS_LOWER</v>
          </cell>
          <cell r="DF2" t="str">
            <v>PR_TS_MED</v>
          </cell>
          <cell r="DG2" t="str">
            <v>PR_TS_UPPER</v>
          </cell>
          <cell r="DH2" t="str">
            <v>PR_TS_MAX</v>
          </cell>
          <cell r="DI2" t="str">
            <v>PP_LE_MEAN</v>
          </cell>
          <cell r="DJ2" t="str">
            <v>PP_AC_MEAN</v>
          </cell>
          <cell r="DK2" t="str">
            <v>PP_LE_STD</v>
          </cell>
          <cell r="DL2" t="str">
            <v>PP_AC_STD</v>
          </cell>
          <cell r="DM2" t="str">
            <v>PP_LE_CD</v>
          </cell>
          <cell r="DN2" t="str">
            <v>PP_AC_CD</v>
          </cell>
          <cell r="DO2" t="str">
            <v>PP_LE_MIN</v>
          </cell>
          <cell r="DP2" t="str">
            <v>PP_AC_MIN</v>
          </cell>
          <cell r="DQ2" t="str">
            <v>PP_LE_LOWER</v>
          </cell>
          <cell r="DR2" t="str">
            <v>PP_AC_LOWER</v>
          </cell>
          <cell r="DS2" t="str">
            <v>PP_LE_MED</v>
          </cell>
          <cell r="DT2" t="str">
            <v>PP_AC_MED</v>
          </cell>
          <cell r="DU2" t="str">
            <v>PP_LE_UPPER</v>
          </cell>
          <cell r="DV2" t="str">
            <v>PP_AC_UPPER</v>
          </cell>
          <cell r="DW2" t="str">
            <v>PP_LE_MAX</v>
          </cell>
          <cell r="DX2" t="str">
            <v>PP_AC_MAX</v>
          </cell>
          <cell r="DY2" t="str">
            <v>PP_ED_L</v>
          </cell>
          <cell r="DZ2" t="str">
            <v>PP_ED_A</v>
          </cell>
          <cell r="EA2" t="str">
            <v>PP_EB_L</v>
          </cell>
          <cell r="EB2" t="str">
            <v>PP_EB_A</v>
          </cell>
          <cell r="EC2" t="str">
            <v>PP_EBS_L</v>
          </cell>
          <cell r="ED2" t="str">
            <v>PP_EBS_A</v>
          </cell>
          <cell r="EE2" t="str">
            <v>PP_EF_LE_MIN</v>
          </cell>
          <cell r="EF2" t="str">
            <v>PP_EF_AC_MIN</v>
          </cell>
          <cell r="EG2" t="str">
            <v>PP_EF_LE_LOWER</v>
          </cell>
          <cell r="EH2" t="str">
            <v>PP_EF_AC_LOWER</v>
          </cell>
          <cell r="EI2" t="str">
            <v>PP_EF_LE_MED</v>
          </cell>
          <cell r="EJ2" t="str">
            <v>PP_EF_AC_MED</v>
          </cell>
          <cell r="EK2" t="str">
            <v>PP_EF_LE_UPPER</v>
          </cell>
          <cell r="EL2" t="str">
            <v>PP_EF_AC_UPPER</v>
          </cell>
          <cell r="EM2" t="str">
            <v>PP_EF_LE_MAX</v>
          </cell>
          <cell r="EN2" t="str">
            <v>PP_EF_AC_MAX</v>
          </cell>
        </row>
        <row r="3">
          <cell r="A3">
            <v>0</v>
          </cell>
          <cell r="B3">
            <v>3</v>
          </cell>
          <cell r="C3">
            <v>1.1328400040000031</v>
          </cell>
          <cell r="D3">
            <v>0.80895582799995058</v>
          </cell>
          <cell r="E3">
            <v>0</v>
          </cell>
          <cell r="F3">
            <v>1.941795831999954</v>
          </cell>
          <cell r="G3">
            <v>1.941795831999954</v>
          </cell>
          <cell r="H3">
            <v>1.941795831999954</v>
          </cell>
          <cell r="I3">
            <v>1.941795831999954</v>
          </cell>
          <cell r="J3">
            <v>9.7089791599997671E-2</v>
          </cell>
          <cell r="K3">
            <v>0</v>
          </cell>
          <cell r="L3">
            <v>0</v>
          </cell>
          <cell r="M3">
            <v>593.4034375</v>
          </cell>
          <cell r="N3">
            <v>591.57140625</v>
          </cell>
          <cell r="O3">
            <v>20</v>
          </cell>
          <cell r="P3">
            <v>20</v>
          </cell>
          <cell r="Q3">
            <v>1</v>
          </cell>
          <cell r="R3">
            <v>20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1</v>
          </cell>
          <cell r="AO3">
            <v>1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1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1</v>
          </cell>
          <cell r="BL3">
            <v>0</v>
          </cell>
          <cell r="BM3">
            <v>1</v>
          </cell>
          <cell r="BN3">
            <v>0</v>
          </cell>
          <cell r="BO3">
            <v>1</v>
          </cell>
          <cell r="BP3">
            <v>0</v>
          </cell>
          <cell r="BQ3">
            <v>1</v>
          </cell>
          <cell r="BR3">
            <v>0</v>
          </cell>
          <cell r="BS3">
            <v>1</v>
          </cell>
          <cell r="BT3">
            <v>0</v>
          </cell>
          <cell r="BU3">
            <v>1</v>
          </cell>
          <cell r="BV3">
            <v>0</v>
          </cell>
          <cell r="BW3">
            <v>1</v>
          </cell>
          <cell r="BX3">
            <v>0</v>
          </cell>
          <cell r="BY3">
            <v>1</v>
          </cell>
          <cell r="BZ3">
            <v>0</v>
          </cell>
          <cell r="CA3">
            <v>1</v>
          </cell>
          <cell r="CB3">
            <v>0</v>
          </cell>
          <cell r="CC3">
            <v>1</v>
          </cell>
          <cell r="CD3">
            <v>0</v>
          </cell>
          <cell r="CE3">
            <v>1</v>
          </cell>
          <cell r="CF3">
            <v>0</v>
          </cell>
          <cell r="CG3">
            <v>1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1</v>
          </cell>
          <cell r="DA3">
            <v>1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1</v>
          </cell>
          <cell r="DJ3">
            <v>1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</row>
        <row r="4">
          <cell r="A4">
            <v>1</v>
          </cell>
          <cell r="B4">
            <v>2</v>
          </cell>
          <cell r="C4">
            <v>3.7042104920000418</v>
          </cell>
          <cell r="D4">
            <v>6.2609656080000047</v>
          </cell>
          <cell r="E4">
            <v>0</v>
          </cell>
          <cell r="F4">
            <v>9.9651761000000469</v>
          </cell>
          <cell r="G4">
            <v>11.906971931999999</v>
          </cell>
          <cell r="H4">
            <v>11.906971931999999</v>
          </cell>
          <cell r="I4">
            <v>11.906971931999999</v>
          </cell>
          <cell r="J4">
            <v>0.27248271515584421</v>
          </cell>
          <cell r="K4">
            <v>0</v>
          </cell>
          <cell r="L4">
            <v>0</v>
          </cell>
          <cell r="M4">
            <v>648.15390624999998</v>
          </cell>
          <cell r="N4">
            <v>645.86734375000003</v>
          </cell>
          <cell r="O4">
            <v>43.6</v>
          </cell>
          <cell r="P4">
            <v>43.6</v>
          </cell>
          <cell r="Q4">
            <v>1</v>
          </cell>
          <cell r="R4">
            <v>43.6</v>
          </cell>
          <cell r="S4">
            <v>20</v>
          </cell>
          <cell r="T4">
            <v>20</v>
          </cell>
          <cell r="U4">
            <v>0.96363636363636374</v>
          </cell>
          <cell r="V4">
            <v>0.7337784104418017</v>
          </cell>
          <cell r="W4">
            <v>0.7337784104418017</v>
          </cell>
          <cell r="X4">
            <v>0.7337784104418017</v>
          </cell>
          <cell r="Y4">
            <v>1</v>
          </cell>
          <cell r="Z4">
            <v>1</v>
          </cell>
          <cell r="AA4">
            <v>1</v>
          </cell>
          <cell r="AB4">
            <v>0.7337784104418017</v>
          </cell>
          <cell r="AC4">
            <v>0.70769267790511192</v>
          </cell>
          <cell r="AD4">
            <v>0.70769267790511192</v>
          </cell>
          <cell r="AE4">
            <v>0.70769267790511192</v>
          </cell>
          <cell r="AF4">
            <v>0.96363636363636374</v>
          </cell>
          <cell r="AG4">
            <v>0.96363636363636374</v>
          </cell>
          <cell r="AH4">
            <v>0.96363636363636374</v>
          </cell>
          <cell r="AI4">
            <v>0.70769267790511192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2.1800000000000002</v>
          </cell>
          <cell r="AO4">
            <v>2.1800000000000002</v>
          </cell>
          <cell r="AP4">
            <v>2.0813951615299668</v>
          </cell>
          <cell r="AQ4">
            <v>2.0813951615299668</v>
          </cell>
          <cell r="AR4">
            <v>0.95515703692355114</v>
          </cell>
          <cell r="AS4">
            <v>0.95515703692355114</v>
          </cell>
          <cell r="AT4">
            <v>0.62438251261636279</v>
          </cell>
          <cell r="AU4">
            <v>0.62438251261636279</v>
          </cell>
          <cell r="AV4">
            <v>1</v>
          </cell>
          <cell r="AW4">
            <v>1</v>
          </cell>
          <cell r="AX4">
            <v>1</v>
          </cell>
          <cell r="AY4">
            <v>1</v>
          </cell>
          <cell r="AZ4">
            <v>1.4</v>
          </cell>
          <cell r="BA4">
            <v>1.4</v>
          </cell>
          <cell r="BB4">
            <v>2.67</v>
          </cell>
          <cell r="BC4">
            <v>2.67</v>
          </cell>
          <cell r="BD4">
            <v>10</v>
          </cell>
          <cell r="BE4">
            <v>10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6.1988265744770361</v>
          </cell>
          <cell r="BK4">
            <v>2.7233814716414459E-3</v>
          </cell>
          <cell r="BL4">
            <v>5.4159999999999977</v>
          </cell>
          <cell r="BM4">
            <v>6.5172248770907146E-3</v>
          </cell>
          <cell r="BN4">
            <v>2.8474902794526691</v>
          </cell>
          <cell r="BO4">
            <v>6.27577031631531E-2</v>
          </cell>
          <cell r="BP4">
            <v>2.4884415584415569</v>
          </cell>
          <cell r="BQ4">
            <v>9.182901703701285E-2</v>
          </cell>
          <cell r="BR4">
            <v>0</v>
          </cell>
          <cell r="BS4">
            <v>1</v>
          </cell>
          <cell r="BT4">
            <v>0</v>
          </cell>
          <cell r="BU4">
            <v>1</v>
          </cell>
          <cell r="BV4">
            <v>0</v>
          </cell>
          <cell r="BW4">
            <v>1</v>
          </cell>
          <cell r="BX4">
            <v>0</v>
          </cell>
          <cell r="BY4">
            <v>1</v>
          </cell>
          <cell r="BZ4">
            <v>0</v>
          </cell>
          <cell r="CA4">
            <v>1</v>
          </cell>
          <cell r="CB4">
            <v>0</v>
          </cell>
          <cell r="CC4">
            <v>1</v>
          </cell>
          <cell r="CD4">
            <v>0</v>
          </cell>
          <cell r="CE4">
            <v>1</v>
          </cell>
          <cell r="CF4">
            <v>0</v>
          </cell>
          <cell r="CG4">
            <v>1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1</v>
          </cell>
          <cell r="DA4">
            <v>20</v>
          </cell>
          <cell r="DB4">
            <v>0</v>
          </cell>
          <cell r="DC4">
            <v>0</v>
          </cell>
          <cell r="DD4">
            <v>20</v>
          </cell>
          <cell r="DE4">
            <v>20</v>
          </cell>
          <cell r="DF4">
            <v>20</v>
          </cell>
          <cell r="DG4">
            <v>20</v>
          </cell>
          <cell r="DH4">
            <v>20</v>
          </cell>
          <cell r="DI4">
            <v>43.6</v>
          </cell>
          <cell r="DJ4">
            <v>43.6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43.6</v>
          </cell>
          <cell r="DP4">
            <v>43.6</v>
          </cell>
          <cell r="DQ4">
            <v>43.6</v>
          </cell>
          <cell r="DR4">
            <v>43.6</v>
          </cell>
          <cell r="DS4">
            <v>43.6</v>
          </cell>
          <cell r="DT4">
            <v>43.6</v>
          </cell>
          <cell r="DU4">
            <v>43.6</v>
          </cell>
          <cell r="DV4">
            <v>43.6</v>
          </cell>
          <cell r="DW4">
            <v>43.6</v>
          </cell>
          <cell r="DX4">
            <v>43.6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2.1800000000000002</v>
          </cell>
          <cell r="EF4">
            <v>2.1800000000000002</v>
          </cell>
          <cell r="EG4">
            <v>2.1800000000000002</v>
          </cell>
          <cell r="EH4">
            <v>2.1800000000000002</v>
          </cell>
          <cell r="EI4">
            <v>2.1800000000000002</v>
          </cell>
          <cell r="EJ4">
            <v>2.1800000000000002</v>
          </cell>
          <cell r="EK4">
            <v>2.1800000000000002</v>
          </cell>
          <cell r="EL4">
            <v>2.1800000000000002</v>
          </cell>
          <cell r="EM4">
            <v>2.1800000000000002</v>
          </cell>
          <cell r="EN4">
            <v>2.1800000000000002</v>
          </cell>
        </row>
        <row r="5">
          <cell r="A5">
            <v>2</v>
          </cell>
          <cell r="B5">
            <v>1</v>
          </cell>
          <cell r="C5">
            <v>9.5063132600000877</v>
          </cell>
          <cell r="D5">
            <v>30.796797311999949</v>
          </cell>
          <cell r="E5">
            <v>0</v>
          </cell>
          <cell r="F5">
            <v>40.303110572000037</v>
          </cell>
          <cell r="G5">
            <v>52.210082504000042</v>
          </cell>
          <cell r="H5">
            <v>52.210082504000042</v>
          </cell>
          <cell r="I5">
            <v>52.210082504000042</v>
          </cell>
          <cell r="J5">
            <v>0.73206241208128076</v>
          </cell>
          <cell r="K5">
            <v>0</v>
          </cell>
          <cell r="L5">
            <v>0</v>
          </cell>
          <cell r="M5">
            <v>772.73015625000005</v>
          </cell>
          <cell r="N5">
            <v>797.08249999999998</v>
          </cell>
          <cell r="O5">
            <v>71.239999999999995</v>
          </cell>
          <cell r="P5">
            <v>71.239999999999995</v>
          </cell>
          <cell r="Q5">
            <v>1</v>
          </cell>
          <cell r="R5">
            <v>0</v>
          </cell>
          <cell r="S5">
            <v>43.6</v>
          </cell>
          <cell r="T5">
            <v>43.6</v>
          </cell>
          <cell r="U5">
            <v>0.94085927516658419</v>
          </cell>
          <cell r="V5">
            <v>0.4861305596344867</v>
          </cell>
          <cell r="W5">
            <v>0.4861305596344867</v>
          </cell>
          <cell r="X5">
            <v>0.4861305596344867</v>
          </cell>
          <cell r="Y5">
            <v>0.99850901509477141</v>
          </cell>
          <cell r="Z5">
            <v>1</v>
          </cell>
          <cell r="AA5">
            <v>1</v>
          </cell>
          <cell r="AB5">
            <v>0.4861305596344867</v>
          </cell>
          <cell r="AC5">
            <v>0.45756581187406331</v>
          </cell>
          <cell r="AD5">
            <v>0.45756581187406331</v>
          </cell>
          <cell r="AE5">
            <v>0.45756581187406331</v>
          </cell>
          <cell r="AF5">
            <v>0.93947622847593282</v>
          </cell>
          <cell r="AG5">
            <v>0.94085927516658419</v>
          </cell>
          <cell r="AH5">
            <v>0.94085927516658419</v>
          </cell>
          <cell r="AI5">
            <v>0.45756581187406331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1.6340259740259739</v>
          </cell>
          <cell r="AO5">
            <v>1.6340259740259739</v>
          </cell>
          <cell r="AP5">
            <v>1.0242772442651891</v>
          </cell>
          <cell r="AQ5">
            <v>1.0242772442651891</v>
          </cell>
          <cell r="AR5">
            <v>0.62686009909792406</v>
          </cell>
          <cell r="AS5">
            <v>0.62686009909792406</v>
          </cell>
          <cell r="AT5">
            <v>0.8133286014960649</v>
          </cell>
          <cell r="AU5">
            <v>0.8133286014960649</v>
          </cell>
          <cell r="AV5">
            <v>1</v>
          </cell>
          <cell r="AW5">
            <v>1</v>
          </cell>
          <cell r="AX5">
            <v>1</v>
          </cell>
          <cell r="AY5">
            <v>1</v>
          </cell>
          <cell r="AZ5">
            <v>1</v>
          </cell>
          <cell r="BA5">
            <v>1</v>
          </cell>
          <cell r="BB5">
            <v>2</v>
          </cell>
          <cell r="BC5">
            <v>2</v>
          </cell>
          <cell r="BD5">
            <v>6</v>
          </cell>
          <cell r="BE5">
            <v>6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2.770253088761943</v>
          </cell>
          <cell r="BK5">
            <v>7.0897576052420669E-2</v>
          </cell>
          <cell r="BL5">
            <v>2.3343469949963458</v>
          </cell>
          <cell r="BM5">
            <v>0.1073815913100766</v>
          </cell>
          <cell r="BN5">
            <v>1.6932032052854531</v>
          </cell>
          <cell r="BO5">
            <v>0.19220666315751991</v>
          </cell>
          <cell r="BP5">
            <v>1.426575410736842</v>
          </cell>
          <cell r="BQ5">
            <v>0.24915989981512821</v>
          </cell>
          <cell r="BR5">
            <v>0</v>
          </cell>
          <cell r="BS5">
            <v>1</v>
          </cell>
          <cell r="BT5">
            <v>0</v>
          </cell>
          <cell r="BU5">
            <v>1</v>
          </cell>
          <cell r="BV5">
            <v>0</v>
          </cell>
          <cell r="BW5">
            <v>1</v>
          </cell>
          <cell r="BX5">
            <v>0</v>
          </cell>
          <cell r="BY5">
            <v>1</v>
          </cell>
          <cell r="BZ5">
            <v>0</v>
          </cell>
          <cell r="CA5">
            <v>1</v>
          </cell>
          <cell r="CB5">
            <v>0</v>
          </cell>
          <cell r="CC5">
            <v>1</v>
          </cell>
          <cell r="CD5">
            <v>0</v>
          </cell>
          <cell r="CE5">
            <v>1</v>
          </cell>
          <cell r="CF5">
            <v>0</v>
          </cell>
          <cell r="CG5">
            <v>1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1</v>
          </cell>
          <cell r="DA5">
            <v>43.6</v>
          </cell>
          <cell r="DB5">
            <v>0</v>
          </cell>
          <cell r="DC5">
            <v>0</v>
          </cell>
          <cell r="DD5">
            <v>43.6</v>
          </cell>
          <cell r="DE5">
            <v>43.6</v>
          </cell>
          <cell r="DF5">
            <v>43.6</v>
          </cell>
          <cell r="DG5">
            <v>43.6</v>
          </cell>
          <cell r="DH5">
            <v>43.6</v>
          </cell>
          <cell r="DI5">
            <v>71.239999999999995</v>
          </cell>
          <cell r="DJ5">
            <v>71.239999999999995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71.239999999999995</v>
          </cell>
          <cell r="DP5">
            <v>71.239999999999995</v>
          </cell>
          <cell r="DQ5">
            <v>71.239999999999995</v>
          </cell>
          <cell r="DR5">
            <v>71.239999999999995</v>
          </cell>
          <cell r="DS5">
            <v>71.239999999999995</v>
          </cell>
          <cell r="DT5">
            <v>71.239999999999995</v>
          </cell>
          <cell r="DU5">
            <v>71.239999999999995</v>
          </cell>
          <cell r="DV5">
            <v>71.239999999999995</v>
          </cell>
          <cell r="DW5">
            <v>71.239999999999995</v>
          </cell>
          <cell r="DX5">
            <v>71.239999999999995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1.6340259740259739</v>
          </cell>
          <cell r="EF5">
            <v>1.6340259740259739</v>
          </cell>
          <cell r="EG5">
            <v>1.6340259740259739</v>
          </cell>
          <cell r="EH5">
            <v>1.6340259740259739</v>
          </cell>
          <cell r="EI5">
            <v>1.6340259740259739</v>
          </cell>
          <cell r="EJ5">
            <v>1.6340259740259739</v>
          </cell>
          <cell r="EK5">
            <v>1.6340259740259739</v>
          </cell>
          <cell r="EL5">
            <v>1.6340259740259739</v>
          </cell>
          <cell r="EM5">
            <v>1.6340259740259739</v>
          </cell>
          <cell r="EN5">
            <v>1.6340259740259739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TI_SCORE</v>
          </cell>
          <cell r="AC8" t="str">
            <v>LT_GRADE</v>
          </cell>
          <cell r="AD8" t="str">
            <v>CT_GRADE</v>
          </cell>
          <cell r="AE8" t="str">
            <v>AW_GRADE</v>
          </cell>
          <cell r="AF8" t="str">
            <v>AW_PA_GRADE</v>
          </cell>
          <cell r="AG8" t="str">
            <v>AME_GRADE</v>
          </cell>
          <cell r="AH8" t="str">
            <v>AME_PA_GRADE</v>
          </cell>
          <cell r="AI8" t="str">
            <v>GRADE</v>
          </cell>
          <cell r="AJ8" t="str">
            <v>HAS_TRAILING</v>
          </cell>
          <cell r="AK8" t="str">
            <v>TOT_CHOICES</v>
          </cell>
          <cell r="AL8" t="str">
            <v>PRE_CHOICES</v>
          </cell>
          <cell r="AM8" t="str">
            <v>FGOALS_ORDER</v>
          </cell>
          <cell r="AN8" t="str">
            <v>CP_EF_L</v>
          </cell>
          <cell r="AO8" t="str">
            <v>CP_EF_A</v>
          </cell>
          <cell r="AP8" t="str">
            <v>SP_ED_L</v>
          </cell>
          <cell r="AQ8" t="str">
            <v>SP_ED_A</v>
          </cell>
          <cell r="AR8" t="str">
            <v>SP_EB_L</v>
          </cell>
          <cell r="AS8" t="str">
            <v>SP_EB_A</v>
          </cell>
          <cell r="AT8" t="str">
            <v>SP_EBS_L</v>
          </cell>
          <cell r="AU8" t="str">
            <v>SP_EBS_A</v>
          </cell>
          <cell r="AV8" t="str">
            <v>SP_MIN_L</v>
          </cell>
          <cell r="AW8" t="str">
            <v>SP_MIN_A</v>
          </cell>
          <cell r="AX8" t="str">
            <v>SP_LOWER_L</v>
          </cell>
          <cell r="AY8" t="str">
            <v>SP_LOWER_A</v>
          </cell>
          <cell r="AZ8" t="str">
            <v>SP_MED_L</v>
          </cell>
          <cell r="BA8" t="str">
            <v>SP_MED_A</v>
          </cell>
          <cell r="BB8" t="str">
            <v>SP_UPPER_L</v>
          </cell>
          <cell r="BC8" t="str">
            <v>SP_UPPER_A</v>
          </cell>
          <cell r="BD8" t="str">
            <v>SP_MAX_L</v>
          </cell>
          <cell r="BE8" t="str">
            <v>SP_MAX_A</v>
          </cell>
          <cell r="BF8" t="str">
            <v>T_INTER_SP</v>
          </cell>
          <cell r="BG8" t="str">
            <v>P_INTER_SP</v>
          </cell>
          <cell r="BH8" t="str">
            <v>T_INTER_Q</v>
          </cell>
          <cell r="BI8" t="str">
            <v>P_INTER_Q</v>
          </cell>
          <cell r="BJ8" t="str">
            <v>M_CHILD_RMSE</v>
          </cell>
          <cell r="BK8" t="str">
            <v>M_CHILD_RMSE_SCORE</v>
          </cell>
          <cell r="BL8" t="str">
            <v>M_CHILD_MAE</v>
          </cell>
          <cell r="BM8" t="str">
            <v>M_CHILD_MAE_SCORE</v>
          </cell>
          <cell r="BN8" t="str">
            <v>M_CHILD_NRMSE</v>
          </cell>
          <cell r="BO8" t="str">
            <v>M_CHILD_NRMSE_SCORE</v>
          </cell>
          <cell r="BP8" t="str">
            <v>M_CHILD_NMAE</v>
          </cell>
          <cell r="BQ8" t="str">
            <v>M_CHILD_NMAE_SCORE</v>
          </cell>
          <cell r="BR8" t="str">
            <v>DIV_INDEX_RMSE</v>
          </cell>
          <cell r="BS8" t="str">
            <v>DIV_INDEX_RMSE_SCORE</v>
          </cell>
          <cell r="BT8" t="str">
            <v>DIV_INDEX_MAE</v>
          </cell>
          <cell r="BU8" t="str">
            <v>DIV_INDEX_MAE_SCORE</v>
          </cell>
          <cell r="BV8" t="str">
            <v>DIV_INDEX_NRMSE</v>
          </cell>
          <cell r="BW8" t="str">
            <v>DIV_INDEX_NRMSE_SCORE</v>
          </cell>
          <cell r="BX8" t="str">
            <v>DIV_INDEX_NMAE</v>
          </cell>
          <cell r="BY8" t="str">
            <v>DIV_INDEX_NMAE_SCORE</v>
          </cell>
          <cell r="BZ8" t="str">
            <v>DIV_STEP_RMSE</v>
          </cell>
          <cell r="CA8" t="str">
            <v>DIV_STEP_RMSE_SCORE</v>
          </cell>
          <cell r="CB8" t="str">
            <v>DIV_STEP_MAE</v>
          </cell>
          <cell r="CC8" t="str">
            <v>DIV_STEP_MAE_SCORE</v>
          </cell>
          <cell r="CD8" t="str">
            <v>DIV_STEP_NRMSE</v>
          </cell>
          <cell r="CE8" t="str">
            <v>DIV_STEP_NRMSE_SCORE</v>
          </cell>
          <cell r="CF8" t="str">
            <v>DIV_STEP_NMAE</v>
          </cell>
          <cell r="CG8" t="str">
            <v>DIV_STEP_NMAE_SCORE</v>
          </cell>
          <cell r="CH8" t="str">
            <v>DIVS_T</v>
          </cell>
          <cell r="CI8" t="str">
            <v>DS_T</v>
          </cell>
          <cell r="CJ8" t="str">
            <v>DS_TD_MEAN</v>
          </cell>
          <cell r="CK8" t="str">
            <v>DS_TD_STD</v>
          </cell>
          <cell r="CL8" t="str">
            <v>DS_TD_CD</v>
          </cell>
          <cell r="CM8" t="str">
            <v>DS_TD_MIN</v>
          </cell>
          <cell r="CN8" t="str">
            <v>DS_TD_LOWER</v>
          </cell>
          <cell r="CO8" t="str">
            <v>DS_TD_MED</v>
          </cell>
          <cell r="CP8" t="str">
            <v>DS_TD_UPPER</v>
          </cell>
          <cell r="CQ8" t="str">
            <v>DS_TD_MAX</v>
          </cell>
          <cell r="CR8" t="str">
            <v>DS_TS_MEAN</v>
          </cell>
          <cell r="CS8" t="str">
            <v>DS_TS_STD</v>
          </cell>
          <cell r="CT8" t="str">
            <v>DS_TS_CD</v>
          </cell>
          <cell r="CU8" t="str">
            <v>DS_TS_MIN</v>
          </cell>
          <cell r="CV8" t="str">
            <v>DS_TS_LOWER</v>
          </cell>
          <cell r="CW8" t="str">
            <v>DS_TS_MED</v>
          </cell>
          <cell r="CX8" t="str">
            <v>DS_TS_UPPER</v>
          </cell>
          <cell r="CY8" t="str">
            <v>DS_TS_MAX</v>
          </cell>
          <cell r="CZ8" t="str">
            <v>PR_T</v>
          </cell>
          <cell r="DA8" t="str">
            <v>PR_TS_MEAN</v>
          </cell>
          <cell r="DB8" t="str">
            <v>PR_TS_STD</v>
          </cell>
          <cell r="DC8" t="str">
            <v>PR_TS_CD</v>
          </cell>
          <cell r="DD8" t="str">
            <v>PR_TS_MIN</v>
          </cell>
          <cell r="DE8" t="str">
            <v>PR_TS_LOWER</v>
          </cell>
          <cell r="DF8" t="str">
            <v>PR_TS_MED</v>
          </cell>
          <cell r="DG8" t="str">
            <v>PR_TS_UPPER</v>
          </cell>
          <cell r="DH8" t="str">
            <v>PR_TS_MAX</v>
          </cell>
          <cell r="DI8" t="str">
            <v>PP_LE_MEAN</v>
          </cell>
          <cell r="DJ8" t="str">
            <v>PP_AC_MEAN</v>
          </cell>
          <cell r="DK8" t="str">
            <v>PP_LE_STD</v>
          </cell>
          <cell r="DL8" t="str">
            <v>PP_AC_STD</v>
          </cell>
          <cell r="DM8" t="str">
            <v>PP_LE_CD</v>
          </cell>
          <cell r="DN8" t="str">
            <v>PP_AC_CD</v>
          </cell>
          <cell r="DO8" t="str">
            <v>PP_LE_MIN</v>
          </cell>
          <cell r="DP8" t="str">
            <v>PP_AC_MIN</v>
          </cell>
          <cell r="DQ8" t="str">
            <v>PP_LE_LOWER</v>
          </cell>
          <cell r="DR8" t="str">
            <v>PP_AC_LOWER</v>
          </cell>
          <cell r="DS8" t="str">
            <v>PP_LE_MED</v>
          </cell>
          <cell r="DT8" t="str">
            <v>PP_AC_MED</v>
          </cell>
          <cell r="DU8" t="str">
            <v>PP_LE_UPPER</v>
          </cell>
          <cell r="DV8" t="str">
            <v>PP_AC_UPPER</v>
          </cell>
          <cell r="DW8" t="str">
            <v>PP_LE_MAX</v>
          </cell>
          <cell r="DX8" t="str">
            <v>PP_AC_MAX</v>
          </cell>
          <cell r="DY8" t="str">
            <v>PP_ED_L</v>
          </cell>
          <cell r="DZ8" t="str">
            <v>PP_ED_A</v>
          </cell>
          <cell r="EA8" t="str">
            <v>PP_EB_L</v>
          </cell>
          <cell r="EB8" t="str">
            <v>PP_EB_A</v>
          </cell>
          <cell r="EC8" t="str">
            <v>PP_EBS_L</v>
          </cell>
          <cell r="ED8" t="str">
            <v>PP_EBS_A</v>
          </cell>
          <cell r="EE8" t="str">
            <v>PP_EF_LE_MIN</v>
          </cell>
          <cell r="EF8" t="str">
            <v>PP_EF_AC_MIN</v>
          </cell>
          <cell r="EG8" t="str">
            <v>PP_EF_LE_LOWER</v>
          </cell>
          <cell r="EH8" t="str">
            <v>PP_EF_AC_LOWER</v>
          </cell>
          <cell r="EI8" t="str">
            <v>PP_EF_LE_MED</v>
          </cell>
          <cell r="EJ8" t="str">
            <v>PP_EF_AC_MED</v>
          </cell>
          <cell r="EK8" t="str">
            <v>PP_EF_LE_UPPER</v>
          </cell>
          <cell r="EL8" t="str">
            <v>PP_EF_AC_UPPER</v>
          </cell>
          <cell r="EM8" t="str">
            <v>PP_EF_LE_MAX</v>
          </cell>
          <cell r="EN8" t="str">
            <v>PP_EF_AC_MAX</v>
          </cell>
        </row>
        <row r="9">
          <cell r="A9">
            <v>0</v>
          </cell>
          <cell r="B9">
            <v>3</v>
          </cell>
          <cell r="C9">
            <v>5.5718000296345986E-3</v>
          </cell>
          <cell r="D9">
            <v>0.1167713177556324</v>
          </cell>
          <cell r="E9">
            <v>0</v>
          </cell>
          <cell r="F9">
            <v>0.1176352521203879</v>
          </cell>
          <cell r="G9">
            <v>0.1176352521203879</v>
          </cell>
          <cell r="H9">
            <v>0.1176352521203879</v>
          </cell>
          <cell r="I9">
            <v>0.1176352521203879</v>
          </cell>
          <cell r="J9">
            <v>5.8817626060193888E-3</v>
          </cell>
          <cell r="K9">
            <v>0</v>
          </cell>
          <cell r="L9">
            <v>0</v>
          </cell>
          <cell r="M9">
            <v>135.86218916547159</v>
          </cell>
          <cell r="N9">
            <v>134.2618286657756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</row>
        <row r="10">
          <cell r="A10">
            <v>1</v>
          </cell>
          <cell r="B10">
            <v>2</v>
          </cell>
          <cell r="C10">
            <v>0.13647881612745741</v>
          </cell>
          <cell r="D10">
            <v>2.937180773276991</v>
          </cell>
          <cell r="E10">
            <v>0</v>
          </cell>
          <cell r="F10">
            <v>3.0157247364082012</v>
          </cell>
          <cell r="G10">
            <v>3.0375950998370072</v>
          </cell>
          <cell r="H10">
            <v>3.0375950998370072</v>
          </cell>
          <cell r="I10">
            <v>3.0375950998370072</v>
          </cell>
          <cell r="J10">
            <v>6.7117902319628817E-2</v>
          </cell>
          <cell r="K10">
            <v>0</v>
          </cell>
          <cell r="L10">
            <v>0</v>
          </cell>
          <cell r="M10">
            <v>120.34307494494649</v>
          </cell>
          <cell r="N10">
            <v>119.53189573414561</v>
          </cell>
          <cell r="O10">
            <v>0.81649658092772526</v>
          </cell>
          <cell r="P10">
            <v>0.81649658092772526</v>
          </cell>
          <cell r="Q10">
            <v>0</v>
          </cell>
          <cell r="R10">
            <v>0.81649658092772526</v>
          </cell>
          <cell r="S10">
            <v>0</v>
          </cell>
          <cell r="T10">
            <v>0</v>
          </cell>
          <cell r="U10">
            <v>1.855674047563011E-2</v>
          </cell>
          <cell r="V10">
            <v>5.2623086395633303E-2</v>
          </cell>
          <cell r="W10">
            <v>5.2623086395633303E-2</v>
          </cell>
          <cell r="X10">
            <v>5.2623086395633303E-2</v>
          </cell>
          <cell r="Y10">
            <v>0</v>
          </cell>
          <cell r="Z10">
            <v>0</v>
          </cell>
          <cell r="AA10">
            <v>0</v>
          </cell>
          <cell r="AB10">
            <v>5.2623086395633303E-2</v>
          </cell>
          <cell r="AC10">
            <v>6.0938269721935633E-2</v>
          </cell>
          <cell r="AD10">
            <v>6.0938269721935633E-2</v>
          </cell>
          <cell r="AE10">
            <v>6.0938269721935633E-2</v>
          </cell>
          <cell r="AF10">
            <v>1.855674047563011E-2</v>
          </cell>
          <cell r="AG10">
            <v>1.855674047563011E-2</v>
          </cell>
          <cell r="AH10">
            <v>1.855674047563011E-2</v>
          </cell>
          <cell r="AI10">
            <v>6.0938269721935633E-2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4.0824829046386443E-2</v>
          </cell>
          <cell r="AO10">
            <v>4.0824829046386443E-2</v>
          </cell>
          <cell r="AP10">
            <v>5.134669399557653E-2</v>
          </cell>
          <cell r="AQ10">
            <v>5.134669399557653E-2</v>
          </cell>
          <cell r="AR10">
            <v>3.1749534244560722E-2</v>
          </cell>
          <cell r="AS10">
            <v>3.1749534244560722E-2</v>
          </cell>
          <cell r="AT10">
            <v>5.5548886059540213E-3</v>
          </cell>
          <cell r="AU10">
            <v>5.5548886059540213E-3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0.40824829046386302</v>
          </cell>
          <cell r="BA10">
            <v>0.40824829046386302</v>
          </cell>
          <cell r="BB10">
            <v>0.4190763653560054</v>
          </cell>
          <cell r="BC10">
            <v>0.4190763653560054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0.8729434758555874</v>
          </cell>
          <cell r="BK10">
            <v>1.777372785095731E-3</v>
          </cell>
          <cell r="BL10">
            <v>1.0029872049699009</v>
          </cell>
          <cell r="BM10">
            <v>4.8120314670020451E-3</v>
          </cell>
          <cell r="BN10">
            <v>0.42973959290703612</v>
          </cell>
          <cell r="BO10">
            <v>2.2935188633816762E-2</v>
          </cell>
          <cell r="BP10">
            <v>0.48341733417878902</v>
          </cell>
          <cell r="BQ10">
            <v>3.8057617830792902E-2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0.81649658092772526</v>
          </cell>
          <cell r="DJ10">
            <v>0.81649658092772526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0.81649658092772526</v>
          </cell>
          <cell r="DP10">
            <v>0.81649658092772526</v>
          </cell>
          <cell r="DQ10">
            <v>0.81649658092772526</v>
          </cell>
          <cell r="DR10">
            <v>0.81649658092772526</v>
          </cell>
          <cell r="DS10">
            <v>0.81649658092772526</v>
          </cell>
          <cell r="DT10">
            <v>0.81649658092772526</v>
          </cell>
          <cell r="DU10">
            <v>0.81649658092772526</v>
          </cell>
          <cell r="DV10">
            <v>0.81649658092772526</v>
          </cell>
          <cell r="DW10">
            <v>0.81649658092772526</v>
          </cell>
          <cell r="DX10">
            <v>0.81649658092772526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4.0824829046386443E-2</v>
          </cell>
          <cell r="EF10">
            <v>4.0824829046386443E-2</v>
          </cell>
          <cell r="EG10">
            <v>4.0824829046386443E-2</v>
          </cell>
          <cell r="EH10">
            <v>4.0824829046386443E-2</v>
          </cell>
          <cell r="EI10">
            <v>4.0824829046386443E-2</v>
          </cell>
          <cell r="EJ10">
            <v>4.0824829046386443E-2</v>
          </cell>
          <cell r="EK10">
            <v>4.0824829046386443E-2</v>
          </cell>
          <cell r="EL10">
            <v>4.0824829046386443E-2</v>
          </cell>
          <cell r="EM10">
            <v>4.0824829046386443E-2</v>
          </cell>
          <cell r="EN10">
            <v>4.0824829046386443E-2</v>
          </cell>
        </row>
        <row r="11">
          <cell r="A11">
            <v>2</v>
          </cell>
          <cell r="B11">
            <v>1</v>
          </cell>
          <cell r="C11">
            <v>0.36889174750907011</v>
          </cell>
          <cell r="D11">
            <v>10.522882112893949</v>
          </cell>
          <cell r="E11">
            <v>0</v>
          </cell>
          <cell r="F11">
            <v>10.62107046214669</v>
          </cell>
          <cell r="G11">
            <v>11.513491221065889</v>
          </cell>
          <cell r="H11">
            <v>11.513491221065889</v>
          </cell>
          <cell r="I11">
            <v>11.513491221065889</v>
          </cell>
          <cell r="J11">
            <v>0.1555877444165453</v>
          </cell>
          <cell r="K11">
            <v>0</v>
          </cell>
          <cell r="L11">
            <v>0</v>
          </cell>
          <cell r="M11">
            <v>102.65858101434929</v>
          </cell>
          <cell r="N11">
            <v>102.9802657133571</v>
          </cell>
          <cell r="O11">
            <v>1.4514360704718161</v>
          </cell>
          <cell r="P11">
            <v>1.4514360704718161</v>
          </cell>
          <cell r="Q11">
            <v>0</v>
          </cell>
          <cell r="R11">
            <v>0</v>
          </cell>
          <cell r="S11">
            <v>0.81649658092772526</v>
          </cell>
          <cell r="T11">
            <v>0.81649658092772526</v>
          </cell>
          <cell r="U11">
            <v>1.9248113001885541E-2</v>
          </cell>
          <cell r="V11">
            <v>2.8878474079756598E-2</v>
          </cell>
          <cell r="W11">
            <v>2.8878474079756598E-2</v>
          </cell>
          <cell r="X11">
            <v>2.8878474079756598E-2</v>
          </cell>
          <cell r="Y11">
            <v>5.3222223311110688E-3</v>
          </cell>
          <cell r="Z11">
            <v>0</v>
          </cell>
          <cell r="AA11">
            <v>0</v>
          </cell>
          <cell r="AB11">
            <v>2.8878474079756598E-2</v>
          </cell>
          <cell r="AC11">
            <v>3.1508181719658628E-2</v>
          </cell>
          <cell r="AD11">
            <v>3.1508181719658628E-2</v>
          </cell>
          <cell r="AE11">
            <v>3.1508181719658628E-2</v>
          </cell>
          <cell r="AF11">
            <v>2.0794411478799211E-2</v>
          </cell>
          <cell r="AG11">
            <v>1.9248113001885541E-2</v>
          </cell>
          <cell r="AH11">
            <v>1.9248113001885541E-2</v>
          </cell>
          <cell r="AI11">
            <v>3.1508181719658628E-2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2.082145329459862E-2</v>
          </cell>
          <cell r="AO11">
            <v>2.082145329459862E-2</v>
          </cell>
          <cell r="AP11">
            <v>6.8988432803733735E-2</v>
          </cell>
          <cell r="AQ11">
            <v>6.8988432803733735E-2</v>
          </cell>
          <cell r="AR11">
            <v>4.1683637167692418E-2</v>
          </cell>
          <cell r="AS11">
            <v>4.1683637167692418E-2</v>
          </cell>
          <cell r="AT11">
            <v>8.905592649816203E-3</v>
          </cell>
          <cell r="AU11">
            <v>8.905592649816203E-3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0.52802858388822926</v>
          </cell>
          <cell r="BK11">
            <v>3.4764316474187873E-2</v>
          </cell>
          <cell r="BL11">
            <v>0.48409461626824579</v>
          </cell>
          <cell r="BM11">
            <v>4.7075137711114587E-2</v>
          </cell>
          <cell r="BN11">
            <v>0.30857123771554368</v>
          </cell>
          <cell r="BO11">
            <v>5.7090736729663957E-2</v>
          </cell>
          <cell r="BP11">
            <v>0.28376285311487121</v>
          </cell>
          <cell r="BQ11">
            <v>6.6896857392418935E-2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0.81649658092772526</v>
          </cell>
          <cell r="DB11">
            <v>0</v>
          </cell>
          <cell r="DC11">
            <v>0</v>
          </cell>
          <cell r="DD11">
            <v>0.81649658092772526</v>
          </cell>
          <cell r="DE11">
            <v>0.81649658092772526</v>
          </cell>
          <cell r="DF11">
            <v>0.81649658092772526</v>
          </cell>
          <cell r="DG11">
            <v>0.81649658092772526</v>
          </cell>
          <cell r="DH11">
            <v>0.81649658092772526</v>
          </cell>
          <cell r="DI11">
            <v>1.4514360704718161</v>
          </cell>
          <cell r="DJ11">
            <v>1.4514360704718161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1.4514360704718161</v>
          </cell>
          <cell r="DP11">
            <v>1.4514360704718161</v>
          </cell>
          <cell r="DQ11">
            <v>1.4514360704718161</v>
          </cell>
          <cell r="DR11">
            <v>1.4514360704718161</v>
          </cell>
          <cell r="DS11">
            <v>1.4514360704718161</v>
          </cell>
          <cell r="DT11">
            <v>1.4514360704718161</v>
          </cell>
          <cell r="DU11">
            <v>1.4514360704718161</v>
          </cell>
          <cell r="DV11">
            <v>1.4514360704718161</v>
          </cell>
          <cell r="DW11">
            <v>1.4514360704718161</v>
          </cell>
          <cell r="DX11">
            <v>1.4514360704718161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2.082145329459862E-2</v>
          </cell>
          <cell r="EF11">
            <v>2.082145329459862E-2</v>
          </cell>
          <cell r="EG11">
            <v>2.082145329459862E-2</v>
          </cell>
          <cell r="EH11">
            <v>2.082145329459862E-2</v>
          </cell>
          <cell r="EI11">
            <v>2.082145329459862E-2</v>
          </cell>
          <cell r="EJ11">
            <v>2.082145329459862E-2</v>
          </cell>
          <cell r="EK11">
            <v>2.082145329459862E-2</v>
          </cell>
          <cell r="EL11">
            <v>2.082145329459862E-2</v>
          </cell>
          <cell r="EM11">
            <v>2.082145329459862E-2</v>
          </cell>
          <cell r="EN11">
            <v>2.082145329459862E-2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TI_SCORE</v>
          </cell>
          <cell r="AC14" t="str">
            <v>LT_GRADE</v>
          </cell>
          <cell r="AD14" t="str">
            <v>CT_GRADE</v>
          </cell>
          <cell r="AE14" t="str">
            <v>AW_GRADE</v>
          </cell>
          <cell r="AF14" t="str">
            <v>AW_PA_GRADE</v>
          </cell>
          <cell r="AG14" t="str">
            <v>AME_GRADE</v>
          </cell>
          <cell r="AH14" t="str">
            <v>AME_PA_GRADE</v>
          </cell>
          <cell r="AI14" t="str">
            <v>GRADE</v>
          </cell>
          <cell r="AJ14" t="str">
            <v>HAS_TRAILING</v>
          </cell>
          <cell r="AK14" t="str">
            <v>TOT_CHOICES</v>
          </cell>
          <cell r="AL14" t="str">
            <v>PRE_CHOICES</v>
          </cell>
          <cell r="AM14" t="str">
            <v>FGOALS_ORDER</v>
          </cell>
          <cell r="AN14" t="str">
            <v>CP_EF_L</v>
          </cell>
          <cell r="AO14" t="str">
            <v>CP_EF_A</v>
          </cell>
          <cell r="AP14" t="str">
            <v>SP_ED_L</v>
          </cell>
          <cell r="AQ14" t="str">
            <v>SP_ED_A</v>
          </cell>
          <cell r="AR14" t="str">
            <v>SP_EB_L</v>
          </cell>
          <cell r="AS14" t="str">
            <v>SP_EB_A</v>
          </cell>
          <cell r="AT14" t="str">
            <v>SP_EBS_L</v>
          </cell>
          <cell r="AU14" t="str">
            <v>SP_EBS_A</v>
          </cell>
          <cell r="AV14" t="str">
            <v>SP_MIN_L</v>
          </cell>
          <cell r="AW14" t="str">
            <v>SP_MIN_A</v>
          </cell>
          <cell r="AX14" t="str">
            <v>SP_LOWER_L</v>
          </cell>
          <cell r="AY14" t="str">
            <v>SP_LOWER_A</v>
          </cell>
          <cell r="AZ14" t="str">
            <v>SP_MED_L</v>
          </cell>
          <cell r="BA14" t="str">
            <v>SP_MED_A</v>
          </cell>
          <cell r="BB14" t="str">
            <v>SP_UPPER_L</v>
          </cell>
          <cell r="BC14" t="str">
            <v>SP_UPPER_A</v>
          </cell>
          <cell r="BD14" t="str">
            <v>SP_MAX_L</v>
          </cell>
          <cell r="BE14" t="str">
            <v>SP_MAX_A</v>
          </cell>
          <cell r="BF14" t="str">
            <v>T_INTER_SP</v>
          </cell>
          <cell r="BG14" t="str">
            <v>P_INTER_SP</v>
          </cell>
          <cell r="BH14" t="str">
            <v>T_INTER_Q</v>
          </cell>
          <cell r="BI14" t="str">
            <v>P_INTER_Q</v>
          </cell>
          <cell r="BJ14" t="str">
            <v>M_CHILD_RMSE</v>
          </cell>
          <cell r="BK14" t="str">
            <v>M_CHILD_RMSE_SCORE</v>
          </cell>
          <cell r="BL14" t="str">
            <v>M_CHILD_MAE</v>
          </cell>
          <cell r="BM14" t="str">
            <v>M_CHILD_MAE_SCORE</v>
          </cell>
          <cell r="BN14" t="str">
            <v>M_CHILD_NRMSE</v>
          </cell>
          <cell r="BO14" t="str">
            <v>M_CHILD_NRMSE_SCORE</v>
          </cell>
          <cell r="BP14" t="str">
            <v>M_CHILD_NMAE</v>
          </cell>
          <cell r="BQ14" t="str">
            <v>M_CHILD_NMAE_SCORE</v>
          </cell>
          <cell r="BR14" t="str">
            <v>DIV_INDEX_RMSE</v>
          </cell>
          <cell r="BS14" t="str">
            <v>DIV_INDEX_RMSE_SCORE</v>
          </cell>
          <cell r="BT14" t="str">
            <v>DIV_INDEX_MAE</v>
          </cell>
          <cell r="BU14" t="str">
            <v>DIV_INDEX_MAE_SCORE</v>
          </cell>
          <cell r="BV14" t="str">
            <v>DIV_INDEX_NRMSE</v>
          </cell>
          <cell r="BW14" t="str">
            <v>DIV_INDEX_NRMSE_SCORE</v>
          </cell>
          <cell r="BX14" t="str">
            <v>DIV_INDEX_NMAE</v>
          </cell>
          <cell r="BY14" t="str">
            <v>DIV_INDEX_NMAE_SCORE</v>
          </cell>
          <cell r="BZ14" t="str">
            <v>DIV_STEP_RMSE</v>
          </cell>
          <cell r="CA14" t="str">
            <v>DIV_STEP_RMSE_SCORE</v>
          </cell>
          <cell r="CB14" t="str">
            <v>DIV_STEP_MAE</v>
          </cell>
          <cell r="CC14" t="str">
            <v>DIV_STEP_MAE_SCORE</v>
          </cell>
          <cell r="CD14" t="str">
            <v>DIV_STEP_NRMSE</v>
          </cell>
          <cell r="CE14" t="str">
            <v>DIV_STEP_NRMSE_SCORE</v>
          </cell>
          <cell r="CF14" t="str">
            <v>DIV_STEP_NMAE</v>
          </cell>
          <cell r="CG14" t="str">
            <v>DIV_STEP_NMAE_SCORE</v>
          </cell>
          <cell r="CH14" t="str">
            <v>DIVS_T</v>
          </cell>
          <cell r="CI14" t="str">
            <v>DS_T</v>
          </cell>
          <cell r="CJ14" t="str">
            <v>DS_TD_MEAN</v>
          </cell>
          <cell r="CK14" t="str">
            <v>DS_TD_STD</v>
          </cell>
          <cell r="CL14" t="str">
            <v>DS_TD_CD</v>
          </cell>
          <cell r="CM14" t="str">
            <v>DS_TD_MIN</v>
          </cell>
          <cell r="CN14" t="str">
            <v>DS_TD_LOWER</v>
          </cell>
          <cell r="CO14" t="str">
            <v>DS_TD_MED</v>
          </cell>
          <cell r="CP14" t="str">
            <v>DS_TD_UPPER</v>
          </cell>
          <cell r="CQ14" t="str">
            <v>DS_TD_MAX</v>
          </cell>
          <cell r="CR14" t="str">
            <v>DS_TS_MEAN</v>
          </cell>
          <cell r="CS14" t="str">
            <v>DS_TS_STD</v>
          </cell>
          <cell r="CT14" t="str">
            <v>DS_TS_CD</v>
          </cell>
          <cell r="CU14" t="str">
            <v>DS_TS_MIN</v>
          </cell>
          <cell r="CV14" t="str">
            <v>DS_TS_LOWER</v>
          </cell>
          <cell r="CW14" t="str">
            <v>DS_TS_MED</v>
          </cell>
          <cell r="CX14" t="str">
            <v>DS_TS_UPPER</v>
          </cell>
          <cell r="CY14" t="str">
            <v>DS_TS_MAX</v>
          </cell>
          <cell r="CZ14" t="str">
            <v>PR_T</v>
          </cell>
          <cell r="DA14" t="str">
            <v>PR_TS_MEAN</v>
          </cell>
          <cell r="DB14" t="str">
            <v>PR_TS_STD</v>
          </cell>
          <cell r="DC14" t="str">
            <v>PR_TS_CD</v>
          </cell>
          <cell r="DD14" t="str">
            <v>PR_TS_MIN</v>
          </cell>
          <cell r="DE14" t="str">
            <v>PR_TS_LOWER</v>
          </cell>
          <cell r="DF14" t="str">
            <v>PR_TS_MED</v>
          </cell>
          <cell r="DG14" t="str">
            <v>PR_TS_UPPER</v>
          </cell>
          <cell r="DH14" t="str">
            <v>PR_TS_MAX</v>
          </cell>
          <cell r="DI14" t="str">
            <v>PP_LE_MEAN</v>
          </cell>
          <cell r="DJ14" t="str">
            <v>PP_AC_MEAN</v>
          </cell>
          <cell r="DK14" t="str">
            <v>PP_LE_STD</v>
          </cell>
          <cell r="DL14" t="str">
            <v>PP_AC_STD</v>
          </cell>
          <cell r="DM14" t="str">
            <v>PP_LE_CD</v>
          </cell>
          <cell r="DN14" t="str">
            <v>PP_AC_CD</v>
          </cell>
          <cell r="DO14" t="str">
            <v>PP_LE_MIN</v>
          </cell>
          <cell r="DP14" t="str">
            <v>PP_AC_MIN</v>
          </cell>
          <cell r="DQ14" t="str">
            <v>PP_LE_LOWER</v>
          </cell>
          <cell r="DR14" t="str">
            <v>PP_AC_LOWER</v>
          </cell>
          <cell r="DS14" t="str">
            <v>PP_LE_MED</v>
          </cell>
          <cell r="DT14" t="str">
            <v>PP_AC_MED</v>
          </cell>
          <cell r="DU14" t="str">
            <v>PP_LE_UPPER</v>
          </cell>
          <cell r="DV14" t="str">
            <v>PP_AC_UPPER</v>
          </cell>
          <cell r="DW14" t="str">
            <v>PP_LE_MAX</v>
          </cell>
          <cell r="DX14" t="str">
            <v>PP_AC_MAX</v>
          </cell>
          <cell r="DY14" t="str">
            <v>PP_ED_L</v>
          </cell>
          <cell r="DZ14" t="str">
            <v>PP_ED_A</v>
          </cell>
          <cell r="EA14" t="str">
            <v>PP_EB_L</v>
          </cell>
          <cell r="EB14" t="str">
            <v>PP_EB_A</v>
          </cell>
          <cell r="EC14" t="str">
            <v>PP_EBS_L</v>
          </cell>
          <cell r="ED14" t="str">
            <v>PP_EBS_A</v>
          </cell>
          <cell r="EE14" t="str">
            <v>PP_EF_LE_MIN</v>
          </cell>
          <cell r="EF14" t="str">
            <v>PP_EF_AC_MIN</v>
          </cell>
          <cell r="EG14" t="str">
            <v>PP_EF_LE_LOWER</v>
          </cell>
          <cell r="EH14" t="str">
            <v>PP_EF_AC_LOWER</v>
          </cell>
          <cell r="EI14" t="str">
            <v>PP_EF_LE_MED</v>
          </cell>
          <cell r="EJ14" t="str">
            <v>PP_EF_AC_MED</v>
          </cell>
          <cell r="EK14" t="str">
            <v>PP_EF_LE_UPPER</v>
          </cell>
          <cell r="EL14" t="str">
            <v>PP_EF_AC_UPPER</v>
          </cell>
          <cell r="EM14" t="str">
            <v>PP_EF_LE_MAX</v>
          </cell>
          <cell r="EN14" t="str">
            <v>PP_EF_AC_MAX</v>
          </cell>
        </row>
        <row r="15">
          <cell r="A15">
            <v>4</v>
          </cell>
          <cell r="B15">
            <v>3</v>
          </cell>
          <cell r="C15">
            <v>1.1245418000000029</v>
          </cell>
          <cell r="D15">
            <v>0.64891529999994191</v>
          </cell>
          <cell r="E15">
            <v>0</v>
          </cell>
          <cell r="F15">
            <v>1.778497300000083</v>
          </cell>
          <cell r="G15">
            <v>1.778497300000083</v>
          </cell>
          <cell r="H15">
            <v>1.778497300000083</v>
          </cell>
          <cell r="I15">
            <v>1.778497300000083</v>
          </cell>
          <cell r="J15">
            <v>8.8924865000004155E-2</v>
          </cell>
          <cell r="K15">
            <v>0</v>
          </cell>
          <cell r="L15">
            <v>0</v>
          </cell>
          <cell r="M15">
            <v>332.04296875</v>
          </cell>
          <cell r="N15">
            <v>336.97265625</v>
          </cell>
          <cell r="O15">
            <v>20</v>
          </cell>
          <cell r="P15">
            <v>20</v>
          </cell>
          <cell r="Q15">
            <v>1</v>
          </cell>
          <cell r="R15">
            <v>20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1</v>
          </cell>
          <cell r="AO15">
            <v>1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1</v>
          </cell>
          <cell r="AU15">
            <v>1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1</v>
          </cell>
          <cell r="BL15">
            <v>0</v>
          </cell>
          <cell r="BM15">
            <v>1</v>
          </cell>
          <cell r="BN15">
            <v>0</v>
          </cell>
          <cell r="BO15">
            <v>1</v>
          </cell>
          <cell r="BP15">
            <v>0</v>
          </cell>
          <cell r="BQ15">
            <v>1</v>
          </cell>
          <cell r="BR15">
            <v>0</v>
          </cell>
          <cell r="BS15">
            <v>1</v>
          </cell>
          <cell r="BT15">
            <v>0</v>
          </cell>
          <cell r="BU15">
            <v>1</v>
          </cell>
          <cell r="BV15">
            <v>0</v>
          </cell>
          <cell r="BW15">
            <v>1</v>
          </cell>
          <cell r="BX15">
            <v>0</v>
          </cell>
          <cell r="BY15">
            <v>1</v>
          </cell>
          <cell r="BZ15">
            <v>0</v>
          </cell>
          <cell r="CA15">
            <v>1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G15">
            <v>1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1</v>
          </cell>
          <cell r="DA15">
            <v>1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1</v>
          </cell>
          <cell r="DJ15">
            <v>1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</row>
        <row r="16">
          <cell r="A16">
            <v>9</v>
          </cell>
          <cell r="B16">
            <v>2</v>
          </cell>
          <cell r="C16">
            <v>3.389244499999847</v>
          </cell>
          <cell r="D16">
            <v>1.8937511000000311</v>
          </cell>
          <cell r="E16">
            <v>0</v>
          </cell>
          <cell r="F16">
            <v>5.2829955999998788</v>
          </cell>
          <cell r="G16">
            <v>7.0721873999996774</v>
          </cell>
          <cell r="H16">
            <v>7.0721873999996774</v>
          </cell>
          <cell r="I16">
            <v>7.0721873999996774</v>
          </cell>
          <cell r="J16">
            <v>0.16838541428570661</v>
          </cell>
          <cell r="K16">
            <v>0</v>
          </cell>
          <cell r="L16">
            <v>0</v>
          </cell>
          <cell r="M16">
            <v>423.984375</v>
          </cell>
          <cell r="N16">
            <v>427.5703125</v>
          </cell>
          <cell r="O16">
            <v>42</v>
          </cell>
          <cell r="P16">
            <v>42</v>
          </cell>
          <cell r="Q16">
            <v>1</v>
          </cell>
          <cell r="R16">
            <v>42</v>
          </cell>
          <cell r="S16">
            <v>20</v>
          </cell>
          <cell r="T16">
            <v>20</v>
          </cell>
          <cell r="U16">
            <v>0.95454545454545459</v>
          </cell>
          <cell r="V16">
            <v>0.63581270247319965</v>
          </cell>
          <cell r="W16">
            <v>0.63581270247319965</v>
          </cell>
          <cell r="X16">
            <v>0.63581270247319965</v>
          </cell>
          <cell r="Y16">
            <v>1</v>
          </cell>
          <cell r="Z16">
            <v>1</v>
          </cell>
          <cell r="AA16">
            <v>1</v>
          </cell>
          <cell r="AB16">
            <v>0.63581270247319965</v>
          </cell>
          <cell r="AC16">
            <v>0.60691212508805426</v>
          </cell>
          <cell r="AD16">
            <v>0.60691212508805426</v>
          </cell>
          <cell r="AE16">
            <v>0.60691212508805426</v>
          </cell>
          <cell r="AF16">
            <v>0.95454545454545459</v>
          </cell>
          <cell r="AG16">
            <v>0.95454545454545459</v>
          </cell>
          <cell r="AH16">
            <v>0.95454545454545459</v>
          </cell>
          <cell r="AI16">
            <v>0.60691212508805426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2.1</v>
          </cell>
          <cell r="AO16">
            <v>2.1</v>
          </cell>
          <cell r="AP16">
            <v>1.9894458366193599</v>
          </cell>
          <cell r="AQ16">
            <v>1.9894458366193599</v>
          </cell>
          <cell r="AR16">
            <v>0.90429356209970901</v>
          </cell>
          <cell r="AS16">
            <v>0.90429356209970901</v>
          </cell>
          <cell r="AT16">
            <v>0.61268236247970098</v>
          </cell>
          <cell r="AU16">
            <v>0.61268236247970098</v>
          </cell>
          <cell r="AV16">
            <v>1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2</v>
          </cell>
          <cell r="BC16">
            <v>2</v>
          </cell>
          <cell r="BD16">
            <v>10</v>
          </cell>
          <cell r="BE16">
            <v>10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4.9234134500364677</v>
          </cell>
          <cell r="BK16">
            <v>4.3346169727800129E-4</v>
          </cell>
          <cell r="BL16">
            <v>4.099999999999997</v>
          </cell>
          <cell r="BM16">
            <v>8.6740895730700327E-4</v>
          </cell>
          <cell r="BN16">
            <v>2.237915204562031</v>
          </cell>
          <cell r="BO16">
            <v>2.5035021305504699E-2</v>
          </cell>
          <cell r="BP16">
            <v>1.863636363636362</v>
          </cell>
          <cell r="BQ16">
            <v>3.4834644453412479E-2</v>
          </cell>
          <cell r="BR16">
            <v>0</v>
          </cell>
          <cell r="BS16">
            <v>1</v>
          </cell>
          <cell r="BT16">
            <v>0</v>
          </cell>
          <cell r="BU16">
            <v>1</v>
          </cell>
          <cell r="BV16">
            <v>0</v>
          </cell>
          <cell r="BW16">
            <v>1</v>
          </cell>
          <cell r="BX16">
            <v>0</v>
          </cell>
          <cell r="BY16">
            <v>1</v>
          </cell>
          <cell r="BZ16">
            <v>0</v>
          </cell>
          <cell r="CA16">
            <v>1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G16">
            <v>1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1</v>
          </cell>
          <cell r="DA16">
            <v>20</v>
          </cell>
          <cell r="DB16">
            <v>0</v>
          </cell>
          <cell r="DC16">
            <v>0</v>
          </cell>
          <cell r="DD16">
            <v>20</v>
          </cell>
          <cell r="DE16">
            <v>20</v>
          </cell>
          <cell r="DF16">
            <v>20</v>
          </cell>
          <cell r="DG16">
            <v>20</v>
          </cell>
          <cell r="DH16">
            <v>20</v>
          </cell>
          <cell r="DI16">
            <v>42</v>
          </cell>
          <cell r="DJ16">
            <v>42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42</v>
          </cell>
          <cell r="DP16">
            <v>42</v>
          </cell>
          <cell r="DQ16">
            <v>42</v>
          </cell>
          <cell r="DR16">
            <v>42</v>
          </cell>
          <cell r="DS16">
            <v>42</v>
          </cell>
          <cell r="DT16">
            <v>42</v>
          </cell>
          <cell r="DU16">
            <v>42</v>
          </cell>
          <cell r="DV16">
            <v>42</v>
          </cell>
          <cell r="DW16">
            <v>42</v>
          </cell>
          <cell r="DX16">
            <v>42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2.1</v>
          </cell>
          <cell r="EF16">
            <v>2.1</v>
          </cell>
          <cell r="EG16">
            <v>2.1</v>
          </cell>
          <cell r="EH16">
            <v>2.1</v>
          </cell>
          <cell r="EI16">
            <v>2.1</v>
          </cell>
          <cell r="EJ16">
            <v>2.1</v>
          </cell>
          <cell r="EK16">
            <v>2.1</v>
          </cell>
          <cell r="EL16">
            <v>2.1</v>
          </cell>
          <cell r="EM16">
            <v>2.1</v>
          </cell>
          <cell r="EN16">
            <v>2.1</v>
          </cell>
        </row>
        <row r="17">
          <cell r="A17">
            <v>14</v>
          </cell>
          <cell r="B17">
            <v>1</v>
          </cell>
          <cell r="C17">
            <v>9.0029670999999212</v>
          </cell>
          <cell r="D17">
            <v>18.50534480000033</v>
          </cell>
          <cell r="E17">
            <v>0</v>
          </cell>
          <cell r="F17">
            <v>28.009521600000308</v>
          </cell>
          <cell r="G17">
            <v>38.071193100000983</v>
          </cell>
          <cell r="H17">
            <v>38.071193100000983</v>
          </cell>
          <cell r="I17">
            <v>38.071193100000983</v>
          </cell>
          <cell r="J17">
            <v>0.53621398732395753</v>
          </cell>
          <cell r="K17">
            <v>0</v>
          </cell>
          <cell r="L17">
            <v>0</v>
          </cell>
          <cell r="M17">
            <v>606.24609375</v>
          </cell>
          <cell r="N17">
            <v>630.58203125</v>
          </cell>
          <cell r="O17">
            <v>69</v>
          </cell>
          <cell r="P17">
            <v>69</v>
          </cell>
          <cell r="Q17">
            <v>1</v>
          </cell>
          <cell r="R17">
            <v>0</v>
          </cell>
          <cell r="S17">
            <v>42</v>
          </cell>
          <cell r="T17">
            <v>42</v>
          </cell>
          <cell r="U17">
            <v>0.9178082191780822</v>
          </cell>
          <cell r="V17">
            <v>0.41074183415198617</v>
          </cell>
          <cell r="W17">
            <v>0.41074183415198617</v>
          </cell>
          <cell r="X17">
            <v>0.41074183415198617</v>
          </cell>
          <cell r="Y17">
            <v>0.97685146010685819</v>
          </cell>
          <cell r="Z17">
            <v>1</v>
          </cell>
          <cell r="AA17">
            <v>1</v>
          </cell>
          <cell r="AB17">
            <v>0.41074183415198617</v>
          </cell>
          <cell r="AC17">
            <v>0.37698223134497361</v>
          </cell>
          <cell r="AD17">
            <v>0.37698223134497361</v>
          </cell>
          <cell r="AE17">
            <v>0.37698223134497361</v>
          </cell>
          <cell r="AF17">
            <v>0.89656229900218487</v>
          </cell>
          <cell r="AG17">
            <v>0.9178082191780822</v>
          </cell>
          <cell r="AH17">
            <v>0.9178082191780822</v>
          </cell>
          <cell r="AI17">
            <v>0.37698223134497361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1.613636363636364</v>
          </cell>
          <cell r="AO17">
            <v>1.613636363636364</v>
          </cell>
          <cell r="AP17">
            <v>0.92046270191881141</v>
          </cell>
          <cell r="AQ17">
            <v>0.92046270191881141</v>
          </cell>
          <cell r="AR17">
            <v>0.57042758992151699</v>
          </cell>
          <cell r="AS17">
            <v>0.57042758992151699</v>
          </cell>
          <cell r="AT17">
            <v>0.79404193495391062</v>
          </cell>
          <cell r="AU17">
            <v>0.79404193495391062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>
            <v>1</v>
          </cell>
          <cell r="BA17">
            <v>1</v>
          </cell>
          <cell r="BB17">
            <v>2</v>
          </cell>
          <cell r="BC17">
            <v>2</v>
          </cell>
          <cell r="BD17">
            <v>6</v>
          </cell>
          <cell r="BE17">
            <v>6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1.8706014166208551</v>
          </cell>
          <cell r="BK17">
            <v>1.9620229697914649E-2</v>
          </cell>
          <cell r="BL17">
            <v>1.5697278911564629</v>
          </cell>
          <cell r="BM17">
            <v>3.1536440192772762E-2</v>
          </cell>
          <cell r="BN17">
            <v>1.138626949247477</v>
          </cell>
          <cell r="BO17">
            <v>9.3528706783284718E-2</v>
          </cell>
          <cell r="BP17">
            <v>0.95548654244306475</v>
          </cell>
          <cell r="BQ17">
            <v>0.1245015503139064</v>
          </cell>
          <cell r="BR17">
            <v>0</v>
          </cell>
          <cell r="BS17">
            <v>1</v>
          </cell>
          <cell r="BT17">
            <v>0</v>
          </cell>
          <cell r="BU17">
            <v>1</v>
          </cell>
          <cell r="BV17">
            <v>0</v>
          </cell>
          <cell r="BW17">
            <v>1</v>
          </cell>
          <cell r="BX17">
            <v>0</v>
          </cell>
          <cell r="BY17">
            <v>1</v>
          </cell>
          <cell r="BZ17">
            <v>0</v>
          </cell>
          <cell r="CA17">
            <v>1</v>
          </cell>
          <cell r="CB17">
            <v>0</v>
          </cell>
          <cell r="CC17">
            <v>1</v>
          </cell>
          <cell r="CD17">
            <v>0</v>
          </cell>
          <cell r="CE17">
            <v>1</v>
          </cell>
          <cell r="CF17">
            <v>0</v>
          </cell>
          <cell r="CG17">
            <v>1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1</v>
          </cell>
          <cell r="DA17">
            <v>42</v>
          </cell>
          <cell r="DB17">
            <v>0</v>
          </cell>
          <cell r="DC17">
            <v>0</v>
          </cell>
          <cell r="DD17">
            <v>42</v>
          </cell>
          <cell r="DE17">
            <v>42</v>
          </cell>
          <cell r="DF17">
            <v>42</v>
          </cell>
          <cell r="DG17">
            <v>42</v>
          </cell>
          <cell r="DH17">
            <v>42</v>
          </cell>
          <cell r="DI17">
            <v>69</v>
          </cell>
          <cell r="DJ17">
            <v>69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69</v>
          </cell>
          <cell r="DP17">
            <v>69</v>
          </cell>
          <cell r="DQ17">
            <v>69</v>
          </cell>
          <cell r="DR17">
            <v>69</v>
          </cell>
          <cell r="DS17">
            <v>69</v>
          </cell>
          <cell r="DT17">
            <v>69</v>
          </cell>
          <cell r="DU17">
            <v>69</v>
          </cell>
          <cell r="DV17">
            <v>69</v>
          </cell>
          <cell r="DW17">
            <v>69</v>
          </cell>
          <cell r="DX17">
            <v>69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1.613636363636364</v>
          </cell>
          <cell r="EF17">
            <v>1.613636363636364</v>
          </cell>
          <cell r="EG17">
            <v>1.613636363636364</v>
          </cell>
          <cell r="EH17">
            <v>1.613636363636364</v>
          </cell>
          <cell r="EI17">
            <v>1.613636363636364</v>
          </cell>
          <cell r="EJ17">
            <v>1.613636363636364</v>
          </cell>
          <cell r="EK17">
            <v>1.613636363636364</v>
          </cell>
          <cell r="EL17">
            <v>1.613636363636364</v>
          </cell>
          <cell r="EM17">
            <v>1.613636363636364</v>
          </cell>
          <cell r="EN17">
            <v>1.613636363636364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TI_SCORE</v>
          </cell>
          <cell r="AC20" t="str">
            <v>LT_GRADE</v>
          </cell>
          <cell r="AD20" t="str">
            <v>CT_GRADE</v>
          </cell>
          <cell r="AE20" t="str">
            <v>AW_GRADE</v>
          </cell>
          <cell r="AF20" t="str">
            <v>AW_PA_GRADE</v>
          </cell>
          <cell r="AG20" t="str">
            <v>AME_GRADE</v>
          </cell>
          <cell r="AH20" t="str">
            <v>AME_PA_GRADE</v>
          </cell>
          <cell r="AI20" t="str">
            <v>GRADE</v>
          </cell>
          <cell r="AJ20" t="str">
            <v>HAS_TRAILING</v>
          </cell>
          <cell r="AK20" t="str">
            <v>TOT_CHOICES</v>
          </cell>
          <cell r="AL20" t="str">
            <v>PRE_CHOICES</v>
          </cell>
          <cell r="AM20" t="str">
            <v>FGOALS_ORDER</v>
          </cell>
          <cell r="AN20" t="str">
            <v>CP_EF_L</v>
          </cell>
          <cell r="AO20" t="str">
            <v>CP_EF_A</v>
          </cell>
          <cell r="AP20" t="str">
            <v>SP_ED_L</v>
          </cell>
          <cell r="AQ20" t="str">
            <v>SP_ED_A</v>
          </cell>
          <cell r="AR20" t="str">
            <v>SP_EB_L</v>
          </cell>
          <cell r="AS20" t="str">
            <v>SP_EB_A</v>
          </cell>
          <cell r="AT20" t="str">
            <v>SP_EBS_L</v>
          </cell>
          <cell r="AU20" t="str">
            <v>SP_EBS_A</v>
          </cell>
          <cell r="AV20" t="str">
            <v>SP_MIN_L</v>
          </cell>
          <cell r="AW20" t="str">
            <v>SP_MIN_A</v>
          </cell>
          <cell r="AX20" t="str">
            <v>SP_LOWER_L</v>
          </cell>
          <cell r="AY20" t="str">
            <v>SP_LOWER_A</v>
          </cell>
          <cell r="AZ20" t="str">
            <v>SP_MED_L</v>
          </cell>
          <cell r="BA20" t="str">
            <v>SP_MED_A</v>
          </cell>
          <cell r="BB20" t="str">
            <v>SP_UPPER_L</v>
          </cell>
          <cell r="BC20" t="str">
            <v>SP_UPPER_A</v>
          </cell>
          <cell r="BD20" t="str">
            <v>SP_MAX_L</v>
          </cell>
          <cell r="BE20" t="str">
            <v>SP_MAX_A</v>
          </cell>
          <cell r="BF20" t="str">
            <v>T_INTER_SP</v>
          </cell>
          <cell r="BG20" t="str">
            <v>P_INTER_SP</v>
          </cell>
          <cell r="BH20" t="str">
            <v>T_INTER_Q</v>
          </cell>
          <cell r="BI20" t="str">
            <v>P_INTER_Q</v>
          </cell>
          <cell r="BJ20" t="str">
            <v>M_CHILD_RMSE</v>
          </cell>
          <cell r="BK20" t="str">
            <v>M_CHILD_RMSE_SCORE</v>
          </cell>
          <cell r="BL20" t="str">
            <v>M_CHILD_MAE</v>
          </cell>
          <cell r="BM20" t="str">
            <v>M_CHILD_MAE_SCORE</v>
          </cell>
          <cell r="BN20" t="str">
            <v>M_CHILD_NRMSE</v>
          </cell>
          <cell r="BO20" t="str">
            <v>M_CHILD_NRMSE_SCORE</v>
          </cell>
          <cell r="BP20" t="str">
            <v>M_CHILD_NMAE</v>
          </cell>
          <cell r="BQ20" t="str">
            <v>M_CHILD_NMAE_SCORE</v>
          </cell>
          <cell r="BR20" t="str">
            <v>DIV_INDEX_RMSE</v>
          </cell>
          <cell r="BS20" t="str">
            <v>DIV_INDEX_RMSE_SCORE</v>
          </cell>
          <cell r="BT20" t="str">
            <v>DIV_INDEX_MAE</v>
          </cell>
          <cell r="BU20" t="str">
            <v>DIV_INDEX_MAE_SCORE</v>
          </cell>
          <cell r="BV20" t="str">
            <v>DIV_INDEX_NRMSE</v>
          </cell>
          <cell r="BW20" t="str">
            <v>DIV_INDEX_NRMSE_SCORE</v>
          </cell>
          <cell r="BX20" t="str">
            <v>DIV_INDEX_NMAE</v>
          </cell>
          <cell r="BY20" t="str">
            <v>DIV_INDEX_NMAE_SCORE</v>
          </cell>
          <cell r="BZ20" t="str">
            <v>DIV_STEP_RMSE</v>
          </cell>
          <cell r="CA20" t="str">
            <v>DIV_STEP_RMSE_SCORE</v>
          </cell>
          <cell r="CB20" t="str">
            <v>DIV_STEP_MAE</v>
          </cell>
          <cell r="CC20" t="str">
            <v>DIV_STEP_MAE_SCORE</v>
          </cell>
          <cell r="CD20" t="str">
            <v>DIV_STEP_NRMSE</v>
          </cell>
          <cell r="CE20" t="str">
            <v>DIV_STEP_NRMSE_SCORE</v>
          </cell>
          <cell r="CF20" t="str">
            <v>DIV_STEP_NMAE</v>
          </cell>
          <cell r="CG20" t="str">
            <v>DIV_STEP_NMAE_SCORE</v>
          </cell>
          <cell r="CH20" t="str">
            <v>DIVS_T</v>
          </cell>
          <cell r="CI20" t="str">
            <v>DS_T</v>
          </cell>
          <cell r="CJ20" t="str">
            <v>DS_TD_MEAN</v>
          </cell>
          <cell r="CK20" t="str">
            <v>DS_TD_STD</v>
          </cell>
          <cell r="CL20" t="str">
            <v>DS_TD_CD</v>
          </cell>
          <cell r="CM20" t="str">
            <v>DS_TD_MIN</v>
          </cell>
          <cell r="CN20" t="str">
            <v>DS_TD_LOWER</v>
          </cell>
          <cell r="CO20" t="str">
            <v>DS_TD_MED</v>
          </cell>
          <cell r="CP20" t="str">
            <v>DS_TD_UPPER</v>
          </cell>
          <cell r="CQ20" t="str">
            <v>DS_TD_MAX</v>
          </cell>
          <cell r="CR20" t="str">
            <v>DS_TS_MEAN</v>
          </cell>
          <cell r="CS20" t="str">
            <v>DS_TS_STD</v>
          </cell>
          <cell r="CT20" t="str">
            <v>DS_TS_CD</v>
          </cell>
          <cell r="CU20" t="str">
            <v>DS_TS_MIN</v>
          </cell>
          <cell r="CV20" t="str">
            <v>DS_TS_LOWER</v>
          </cell>
          <cell r="CW20" t="str">
            <v>DS_TS_MED</v>
          </cell>
          <cell r="CX20" t="str">
            <v>DS_TS_UPPER</v>
          </cell>
          <cell r="CY20" t="str">
            <v>DS_TS_MAX</v>
          </cell>
          <cell r="CZ20" t="str">
            <v>PR_T</v>
          </cell>
          <cell r="DA20" t="str">
            <v>PR_TS_MEAN</v>
          </cell>
          <cell r="DB20" t="str">
            <v>PR_TS_STD</v>
          </cell>
          <cell r="DC20" t="str">
            <v>PR_TS_CD</v>
          </cell>
          <cell r="DD20" t="str">
            <v>PR_TS_MIN</v>
          </cell>
          <cell r="DE20" t="str">
            <v>PR_TS_LOWER</v>
          </cell>
          <cell r="DF20" t="str">
            <v>PR_TS_MED</v>
          </cell>
          <cell r="DG20" t="str">
            <v>PR_TS_UPPER</v>
          </cell>
          <cell r="DH20" t="str">
            <v>PR_TS_MAX</v>
          </cell>
          <cell r="DI20" t="str">
            <v>PP_LE_MEAN</v>
          </cell>
          <cell r="DJ20" t="str">
            <v>PP_AC_MEAN</v>
          </cell>
          <cell r="DK20" t="str">
            <v>PP_LE_STD</v>
          </cell>
          <cell r="DL20" t="str">
            <v>PP_AC_STD</v>
          </cell>
          <cell r="DM20" t="str">
            <v>PP_LE_CD</v>
          </cell>
          <cell r="DN20" t="str">
            <v>PP_AC_CD</v>
          </cell>
          <cell r="DO20" t="str">
            <v>PP_LE_MIN</v>
          </cell>
          <cell r="DP20" t="str">
            <v>PP_AC_MIN</v>
          </cell>
          <cell r="DQ20" t="str">
            <v>PP_LE_LOWER</v>
          </cell>
          <cell r="DR20" t="str">
            <v>PP_AC_LOWER</v>
          </cell>
          <cell r="DS20" t="str">
            <v>PP_LE_MED</v>
          </cell>
          <cell r="DT20" t="str">
            <v>PP_AC_MED</v>
          </cell>
          <cell r="DU20" t="str">
            <v>PP_LE_UPPER</v>
          </cell>
          <cell r="DV20" t="str">
            <v>PP_AC_UPPER</v>
          </cell>
          <cell r="DW20" t="str">
            <v>PP_LE_MAX</v>
          </cell>
          <cell r="DX20" t="str">
            <v>PP_AC_MAX</v>
          </cell>
          <cell r="DY20" t="str">
            <v>PP_ED_L</v>
          </cell>
          <cell r="DZ20" t="str">
            <v>PP_ED_A</v>
          </cell>
          <cell r="EA20" t="str">
            <v>PP_EB_L</v>
          </cell>
          <cell r="EB20" t="str">
            <v>PP_EB_A</v>
          </cell>
          <cell r="EC20" t="str">
            <v>PP_EBS_L</v>
          </cell>
          <cell r="ED20" t="str">
            <v>PP_EBS_A</v>
          </cell>
          <cell r="EE20" t="str">
            <v>PP_EF_LE_MIN</v>
          </cell>
          <cell r="EF20" t="str">
            <v>PP_EF_AC_MIN</v>
          </cell>
          <cell r="EG20" t="str">
            <v>PP_EF_LE_LOWER</v>
          </cell>
          <cell r="EH20" t="str">
            <v>PP_EF_AC_LOWER</v>
          </cell>
          <cell r="EI20" t="str">
            <v>PP_EF_LE_MED</v>
          </cell>
          <cell r="EJ20" t="str">
            <v>PP_EF_AC_MED</v>
          </cell>
          <cell r="EK20" t="str">
            <v>PP_EF_LE_UPPER</v>
          </cell>
          <cell r="EL20" t="str">
            <v>PP_EF_AC_UPPER</v>
          </cell>
          <cell r="EM20" t="str">
            <v>PP_EF_LE_MAX</v>
          </cell>
          <cell r="EN20" t="str">
            <v>PP_EF_AC_MAX</v>
          </cell>
        </row>
        <row r="21">
          <cell r="A21">
            <v>3</v>
          </cell>
          <cell r="B21">
            <v>3</v>
          </cell>
          <cell r="C21">
            <v>1.127911199999744</v>
          </cell>
          <cell r="D21">
            <v>0.72316359999967972</v>
          </cell>
          <cell r="E21">
            <v>0</v>
          </cell>
          <cell r="F21">
            <v>1.852267199999915</v>
          </cell>
          <cell r="G21">
            <v>1.852267199999915</v>
          </cell>
          <cell r="H21">
            <v>1.852267199999915</v>
          </cell>
          <cell r="I21">
            <v>1.852267199999915</v>
          </cell>
          <cell r="J21">
            <v>9.2613359999995731E-2</v>
          </cell>
          <cell r="K21">
            <v>0</v>
          </cell>
          <cell r="L21">
            <v>0</v>
          </cell>
          <cell r="M21">
            <v>518.80078125</v>
          </cell>
          <cell r="N21">
            <v>514.85546875</v>
          </cell>
          <cell r="O21">
            <v>20</v>
          </cell>
          <cell r="P21">
            <v>20</v>
          </cell>
          <cell r="Q21">
            <v>1</v>
          </cell>
          <cell r="R21">
            <v>20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1</v>
          </cell>
          <cell r="AO21">
            <v>1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1</v>
          </cell>
          <cell r="AU21">
            <v>1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1</v>
          </cell>
          <cell r="BL21">
            <v>0</v>
          </cell>
          <cell r="BM21">
            <v>1</v>
          </cell>
          <cell r="BN21">
            <v>0</v>
          </cell>
          <cell r="BO21">
            <v>1</v>
          </cell>
          <cell r="BP21">
            <v>0</v>
          </cell>
          <cell r="BQ21">
            <v>1</v>
          </cell>
          <cell r="BR21">
            <v>0</v>
          </cell>
          <cell r="BS21">
            <v>1</v>
          </cell>
          <cell r="BT21">
            <v>0</v>
          </cell>
          <cell r="BU21">
            <v>1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G21">
            <v>1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1</v>
          </cell>
          <cell r="DA21">
            <v>1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1</v>
          </cell>
          <cell r="DJ21">
            <v>1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</row>
        <row r="22">
          <cell r="A22">
            <v>8</v>
          </cell>
          <cell r="B22">
            <v>2</v>
          </cell>
          <cell r="C22">
            <v>3.709202800000412</v>
          </cell>
          <cell r="D22">
            <v>4.2001877000001286</v>
          </cell>
          <cell r="E22">
            <v>0</v>
          </cell>
          <cell r="F22">
            <v>7.977470700000481</v>
          </cell>
          <cell r="G22">
            <v>10.061671500000671</v>
          </cell>
          <cell r="H22">
            <v>10.061671500000671</v>
          </cell>
          <cell r="I22">
            <v>10.061671500000671</v>
          </cell>
          <cell r="J22">
            <v>0.22981309285713841</v>
          </cell>
          <cell r="K22">
            <v>0</v>
          </cell>
          <cell r="L22">
            <v>0</v>
          </cell>
          <cell r="M22">
            <v>564.65234375</v>
          </cell>
          <cell r="N22">
            <v>559.73828125</v>
          </cell>
          <cell r="O22">
            <v>44</v>
          </cell>
          <cell r="P22">
            <v>44</v>
          </cell>
          <cell r="Q22">
            <v>1</v>
          </cell>
          <cell r="R22">
            <v>44</v>
          </cell>
          <cell r="S22">
            <v>20</v>
          </cell>
          <cell r="T22">
            <v>20</v>
          </cell>
          <cell r="U22">
            <v>0.95454545454545459</v>
          </cell>
          <cell r="V22">
            <v>0.69450968260051638</v>
          </cell>
          <cell r="W22">
            <v>0.69450968260051638</v>
          </cell>
          <cell r="X22">
            <v>0.69450968260051638</v>
          </cell>
          <cell r="Y22">
            <v>1</v>
          </cell>
          <cell r="Z22">
            <v>1</v>
          </cell>
          <cell r="AA22">
            <v>1</v>
          </cell>
          <cell r="AB22">
            <v>0.69450968260051638</v>
          </cell>
          <cell r="AC22">
            <v>0.66294106066412928</v>
          </cell>
          <cell r="AD22">
            <v>0.66294106066412928</v>
          </cell>
          <cell r="AE22">
            <v>0.66294106066412928</v>
          </cell>
          <cell r="AF22">
            <v>0.95454545454545459</v>
          </cell>
          <cell r="AG22">
            <v>0.95454545454545459</v>
          </cell>
          <cell r="AH22">
            <v>0.95454545454545459</v>
          </cell>
          <cell r="AI22">
            <v>0.66294106066412928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2.2000000000000002</v>
          </cell>
          <cell r="AO22">
            <v>2.2000000000000002</v>
          </cell>
          <cell r="AP22">
            <v>2.041671142136162</v>
          </cell>
          <cell r="AQ22">
            <v>2.041671142136162</v>
          </cell>
          <cell r="AR22">
            <v>0.92803233733461876</v>
          </cell>
          <cell r="AS22">
            <v>0.92803233733461876</v>
          </cell>
          <cell r="AT22">
            <v>0.620439373576817</v>
          </cell>
          <cell r="AU22">
            <v>0.620439373576817</v>
          </cell>
          <cell r="AV22">
            <v>1</v>
          </cell>
          <cell r="AW22">
            <v>1</v>
          </cell>
          <cell r="AX22">
            <v>1</v>
          </cell>
          <cell r="AY22">
            <v>1</v>
          </cell>
          <cell r="AZ22">
            <v>1</v>
          </cell>
          <cell r="BA22">
            <v>1</v>
          </cell>
          <cell r="BB22">
            <v>2.25</v>
          </cell>
          <cell r="BC22">
            <v>2.25</v>
          </cell>
          <cell r="BD22">
            <v>10</v>
          </cell>
          <cell r="BE22">
            <v>10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5.5883808030591453</v>
          </cell>
          <cell r="BK22">
            <v>8.50527802682729E-4</v>
          </cell>
          <cell r="BL22">
            <v>4.599999999999997</v>
          </cell>
          <cell r="BM22">
            <v>1.5034391929775761E-3</v>
          </cell>
          <cell r="BN22">
            <v>2.5401730922996109</v>
          </cell>
          <cell r="BO22">
            <v>4.0216462831216507E-2</v>
          </cell>
          <cell r="BP22">
            <v>2.0909090909090891</v>
          </cell>
          <cell r="BQ22">
            <v>5.2102338075251553E-2</v>
          </cell>
          <cell r="BR22">
            <v>0</v>
          </cell>
          <cell r="BS22">
            <v>1</v>
          </cell>
          <cell r="BT22">
            <v>0</v>
          </cell>
          <cell r="BU22">
            <v>1</v>
          </cell>
          <cell r="BV22">
            <v>0</v>
          </cell>
          <cell r="BW22">
            <v>1</v>
          </cell>
          <cell r="BX22">
            <v>0</v>
          </cell>
          <cell r="BY22">
            <v>1</v>
          </cell>
          <cell r="BZ22">
            <v>0</v>
          </cell>
          <cell r="CA22">
            <v>1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G22">
            <v>1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1</v>
          </cell>
          <cell r="DA22">
            <v>20</v>
          </cell>
          <cell r="DB22">
            <v>0</v>
          </cell>
          <cell r="DC22">
            <v>0</v>
          </cell>
          <cell r="DD22">
            <v>20</v>
          </cell>
          <cell r="DE22">
            <v>20</v>
          </cell>
          <cell r="DF22">
            <v>20</v>
          </cell>
          <cell r="DG22">
            <v>20</v>
          </cell>
          <cell r="DH22">
            <v>20</v>
          </cell>
          <cell r="DI22">
            <v>44</v>
          </cell>
          <cell r="DJ22">
            <v>44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44</v>
          </cell>
          <cell r="DP22">
            <v>44</v>
          </cell>
          <cell r="DQ22">
            <v>44</v>
          </cell>
          <cell r="DR22">
            <v>44</v>
          </cell>
          <cell r="DS22">
            <v>44</v>
          </cell>
          <cell r="DT22">
            <v>44</v>
          </cell>
          <cell r="DU22">
            <v>44</v>
          </cell>
          <cell r="DV22">
            <v>44</v>
          </cell>
          <cell r="DW22">
            <v>44</v>
          </cell>
          <cell r="DX22">
            <v>44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2.2000000000000002</v>
          </cell>
          <cell r="EF22">
            <v>2.2000000000000002</v>
          </cell>
          <cell r="EG22">
            <v>2.2000000000000002</v>
          </cell>
          <cell r="EH22">
            <v>2.2000000000000002</v>
          </cell>
          <cell r="EI22">
            <v>2.2000000000000002</v>
          </cell>
          <cell r="EJ22">
            <v>2.2000000000000002</v>
          </cell>
          <cell r="EK22">
            <v>2.2000000000000002</v>
          </cell>
          <cell r="EL22">
            <v>2.2000000000000002</v>
          </cell>
          <cell r="EM22">
            <v>2.2000000000000002</v>
          </cell>
          <cell r="EN22">
            <v>2.2000000000000002</v>
          </cell>
        </row>
        <row r="23">
          <cell r="A23">
            <v>13</v>
          </cell>
          <cell r="B23">
            <v>1</v>
          </cell>
          <cell r="C23">
            <v>9.3218658000000119</v>
          </cell>
          <cell r="D23">
            <v>24.79322279999997</v>
          </cell>
          <cell r="E23">
            <v>0</v>
          </cell>
          <cell r="F23">
            <v>34.087545799999823</v>
          </cell>
          <cell r="G23">
            <v>46.32525859999987</v>
          </cell>
          <cell r="H23">
            <v>46.32525859999987</v>
          </cell>
          <cell r="I23">
            <v>46.32525859999987</v>
          </cell>
          <cell r="J23">
            <v>0.65246843098591367</v>
          </cell>
          <cell r="K23">
            <v>0</v>
          </cell>
          <cell r="L23">
            <v>0</v>
          </cell>
          <cell r="M23">
            <v>681.19921875</v>
          </cell>
          <cell r="N23">
            <v>702.203125</v>
          </cell>
          <cell r="O23">
            <v>71</v>
          </cell>
          <cell r="P23">
            <v>71</v>
          </cell>
          <cell r="Q23">
            <v>1</v>
          </cell>
          <cell r="R23">
            <v>0</v>
          </cell>
          <cell r="S23">
            <v>44</v>
          </cell>
          <cell r="T23">
            <v>44</v>
          </cell>
          <cell r="U23">
            <v>0.9178082191780822</v>
          </cell>
          <cell r="V23">
            <v>0.47482779880233739</v>
          </cell>
          <cell r="W23">
            <v>0.47482779880233739</v>
          </cell>
          <cell r="X23">
            <v>0.47482779880233739</v>
          </cell>
          <cell r="Y23">
            <v>1</v>
          </cell>
          <cell r="Z23">
            <v>1</v>
          </cell>
          <cell r="AA23">
            <v>1</v>
          </cell>
          <cell r="AB23">
            <v>0.47482779880233739</v>
          </cell>
          <cell r="AC23">
            <v>0.44516164995018881</v>
          </cell>
          <cell r="AD23">
            <v>0.44516164995018881</v>
          </cell>
          <cell r="AE23">
            <v>0.44516164995018881</v>
          </cell>
          <cell r="AF23">
            <v>0.9178082191780822</v>
          </cell>
          <cell r="AG23">
            <v>0.9178082191780822</v>
          </cell>
          <cell r="AH23">
            <v>0.9178082191780822</v>
          </cell>
          <cell r="AI23">
            <v>0.44516164995018881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1.613636363636364</v>
          </cell>
          <cell r="AO23">
            <v>1.613636363636364</v>
          </cell>
          <cell r="AP23">
            <v>0.96311466192165129</v>
          </cell>
          <cell r="AQ23">
            <v>0.96311466192165129</v>
          </cell>
          <cell r="AR23">
            <v>0.5858758080742702</v>
          </cell>
          <cell r="AS23">
            <v>0.5858758080742702</v>
          </cell>
          <cell r="AT23">
            <v>0.80608880186636012</v>
          </cell>
          <cell r="AU23">
            <v>0.80608880186636012</v>
          </cell>
          <cell r="AV23">
            <v>1</v>
          </cell>
          <cell r="AW23">
            <v>1</v>
          </cell>
          <cell r="AX23">
            <v>1</v>
          </cell>
          <cell r="AY23">
            <v>1</v>
          </cell>
          <cell r="AZ23">
            <v>1</v>
          </cell>
          <cell r="BA23">
            <v>1</v>
          </cell>
          <cell r="BB23">
            <v>2</v>
          </cell>
          <cell r="BC23">
            <v>2</v>
          </cell>
          <cell r="BD23">
            <v>6</v>
          </cell>
          <cell r="BE23">
            <v>6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2.332564562454067</v>
          </cell>
          <cell r="BK23">
            <v>4.9092817022767452E-2</v>
          </cell>
          <cell r="BL23">
            <v>1.889462809917356</v>
          </cell>
          <cell r="BM23">
            <v>7.4755131894119864E-2</v>
          </cell>
          <cell r="BN23">
            <v>1.4455329682813931</v>
          </cell>
          <cell r="BO23">
            <v>0.15727706694262569</v>
          </cell>
          <cell r="BP23">
            <v>1.1709346991037139</v>
          </cell>
          <cell r="BQ23">
            <v>0.20386721052096479</v>
          </cell>
          <cell r="BR23">
            <v>0</v>
          </cell>
          <cell r="BS23">
            <v>1</v>
          </cell>
          <cell r="BT23">
            <v>0</v>
          </cell>
          <cell r="BU23">
            <v>1</v>
          </cell>
          <cell r="BV23">
            <v>0</v>
          </cell>
          <cell r="BW23">
            <v>1</v>
          </cell>
          <cell r="BX23">
            <v>0</v>
          </cell>
          <cell r="BY23">
            <v>1</v>
          </cell>
          <cell r="BZ23">
            <v>0</v>
          </cell>
          <cell r="CA23">
            <v>1</v>
          </cell>
          <cell r="CB23">
            <v>0</v>
          </cell>
          <cell r="CC23">
            <v>1</v>
          </cell>
          <cell r="CD23">
            <v>0</v>
          </cell>
          <cell r="CE23">
            <v>1</v>
          </cell>
          <cell r="CF23">
            <v>0</v>
          </cell>
          <cell r="CG23">
            <v>1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1</v>
          </cell>
          <cell r="DA23">
            <v>44</v>
          </cell>
          <cell r="DB23">
            <v>0</v>
          </cell>
          <cell r="DC23">
            <v>0</v>
          </cell>
          <cell r="DD23">
            <v>44</v>
          </cell>
          <cell r="DE23">
            <v>44</v>
          </cell>
          <cell r="DF23">
            <v>44</v>
          </cell>
          <cell r="DG23">
            <v>44</v>
          </cell>
          <cell r="DH23">
            <v>44</v>
          </cell>
          <cell r="DI23">
            <v>71</v>
          </cell>
          <cell r="DJ23">
            <v>71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71</v>
          </cell>
          <cell r="DP23">
            <v>71</v>
          </cell>
          <cell r="DQ23">
            <v>71</v>
          </cell>
          <cell r="DR23">
            <v>71</v>
          </cell>
          <cell r="DS23">
            <v>71</v>
          </cell>
          <cell r="DT23">
            <v>71</v>
          </cell>
          <cell r="DU23">
            <v>71</v>
          </cell>
          <cell r="DV23">
            <v>71</v>
          </cell>
          <cell r="DW23">
            <v>71</v>
          </cell>
          <cell r="DX23">
            <v>71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1.613636363636364</v>
          </cell>
          <cell r="EF23">
            <v>1.613636363636364</v>
          </cell>
          <cell r="EG23">
            <v>1.613636363636364</v>
          </cell>
          <cell r="EH23">
            <v>1.613636363636364</v>
          </cell>
          <cell r="EI23">
            <v>1.613636363636364</v>
          </cell>
          <cell r="EJ23">
            <v>1.613636363636364</v>
          </cell>
          <cell r="EK23">
            <v>1.613636363636364</v>
          </cell>
          <cell r="EL23">
            <v>1.613636363636364</v>
          </cell>
          <cell r="EM23">
            <v>1.613636363636364</v>
          </cell>
          <cell r="EN23">
            <v>1.613636363636364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TI_SCORE</v>
          </cell>
          <cell r="AC26" t="str">
            <v>LT_GRADE</v>
          </cell>
          <cell r="AD26" t="str">
            <v>CT_GRADE</v>
          </cell>
          <cell r="AE26" t="str">
            <v>AW_GRADE</v>
          </cell>
          <cell r="AF26" t="str">
            <v>AW_PA_GRADE</v>
          </cell>
          <cell r="AG26" t="str">
            <v>AME_GRADE</v>
          </cell>
          <cell r="AH26" t="str">
            <v>AME_PA_GRADE</v>
          </cell>
          <cell r="AI26" t="str">
            <v>GRADE</v>
          </cell>
          <cell r="AJ26" t="str">
            <v>HAS_TRAILING</v>
          </cell>
          <cell r="AK26" t="str">
            <v>TOT_CHOICES</v>
          </cell>
          <cell r="AL26" t="str">
            <v>PRE_CHOICES</v>
          </cell>
          <cell r="AM26" t="str">
            <v>FGOALS_ORDER</v>
          </cell>
          <cell r="AN26" t="str">
            <v>CP_EF_L</v>
          </cell>
          <cell r="AO26" t="str">
            <v>CP_EF_A</v>
          </cell>
          <cell r="AP26" t="str">
            <v>SP_ED_L</v>
          </cell>
          <cell r="AQ26" t="str">
            <v>SP_ED_A</v>
          </cell>
          <cell r="AR26" t="str">
            <v>SP_EB_L</v>
          </cell>
          <cell r="AS26" t="str">
            <v>SP_EB_A</v>
          </cell>
          <cell r="AT26" t="str">
            <v>SP_EBS_L</v>
          </cell>
          <cell r="AU26" t="str">
            <v>SP_EBS_A</v>
          </cell>
          <cell r="AV26" t="str">
            <v>SP_MIN_L</v>
          </cell>
          <cell r="AW26" t="str">
            <v>SP_MIN_A</v>
          </cell>
          <cell r="AX26" t="str">
            <v>SP_LOWER_L</v>
          </cell>
          <cell r="AY26" t="str">
            <v>SP_LOWER_A</v>
          </cell>
          <cell r="AZ26" t="str">
            <v>SP_MED_L</v>
          </cell>
          <cell r="BA26" t="str">
            <v>SP_MED_A</v>
          </cell>
          <cell r="BB26" t="str">
            <v>SP_UPPER_L</v>
          </cell>
          <cell r="BC26" t="str">
            <v>SP_UPPER_A</v>
          </cell>
          <cell r="BD26" t="str">
            <v>SP_MAX_L</v>
          </cell>
          <cell r="BE26" t="str">
            <v>SP_MAX_A</v>
          </cell>
          <cell r="BF26" t="str">
            <v>T_INTER_SP</v>
          </cell>
          <cell r="BG26" t="str">
            <v>P_INTER_SP</v>
          </cell>
          <cell r="BH26" t="str">
            <v>T_INTER_Q</v>
          </cell>
          <cell r="BI26" t="str">
            <v>P_INTER_Q</v>
          </cell>
          <cell r="BJ26" t="str">
            <v>M_CHILD_RMSE</v>
          </cell>
          <cell r="BK26" t="str">
            <v>M_CHILD_RMSE_SCORE</v>
          </cell>
          <cell r="BL26" t="str">
            <v>M_CHILD_MAE</v>
          </cell>
          <cell r="BM26" t="str">
            <v>M_CHILD_MAE_SCORE</v>
          </cell>
          <cell r="BN26" t="str">
            <v>M_CHILD_NRMSE</v>
          </cell>
          <cell r="BO26" t="str">
            <v>M_CHILD_NRMSE_SCORE</v>
          </cell>
          <cell r="BP26" t="str">
            <v>M_CHILD_NMAE</v>
          </cell>
          <cell r="BQ26" t="str">
            <v>M_CHILD_NMAE_SCORE</v>
          </cell>
          <cell r="BR26" t="str">
            <v>DIV_INDEX_RMSE</v>
          </cell>
          <cell r="BS26" t="str">
            <v>DIV_INDEX_RMSE_SCORE</v>
          </cell>
          <cell r="BT26" t="str">
            <v>DIV_INDEX_MAE</v>
          </cell>
          <cell r="BU26" t="str">
            <v>DIV_INDEX_MAE_SCORE</v>
          </cell>
          <cell r="BV26" t="str">
            <v>DIV_INDEX_NRMSE</v>
          </cell>
          <cell r="BW26" t="str">
            <v>DIV_INDEX_NRMSE_SCORE</v>
          </cell>
          <cell r="BX26" t="str">
            <v>DIV_INDEX_NMAE</v>
          </cell>
          <cell r="BY26" t="str">
            <v>DIV_INDEX_NMAE_SCORE</v>
          </cell>
          <cell r="BZ26" t="str">
            <v>DIV_STEP_RMSE</v>
          </cell>
          <cell r="CA26" t="str">
            <v>DIV_STEP_RMSE_SCORE</v>
          </cell>
          <cell r="CB26" t="str">
            <v>DIV_STEP_MAE</v>
          </cell>
          <cell r="CC26" t="str">
            <v>DIV_STEP_MAE_SCORE</v>
          </cell>
          <cell r="CD26" t="str">
            <v>DIV_STEP_NRMSE</v>
          </cell>
          <cell r="CE26" t="str">
            <v>DIV_STEP_NRMSE_SCORE</v>
          </cell>
          <cell r="CF26" t="str">
            <v>DIV_STEP_NMAE</v>
          </cell>
          <cell r="CG26" t="str">
            <v>DIV_STEP_NMAE_SCORE</v>
          </cell>
          <cell r="CH26" t="str">
            <v>DIVS_T</v>
          </cell>
          <cell r="CI26" t="str">
            <v>DS_T</v>
          </cell>
          <cell r="CJ26" t="str">
            <v>DS_TD_MEAN</v>
          </cell>
          <cell r="CK26" t="str">
            <v>DS_TD_STD</v>
          </cell>
          <cell r="CL26" t="str">
            <v>DS_TD_CD</v>
          </cell>
          <cell r="CM26" t="str">
            <v>DS_TD_MIN</v>
          </cell>
          <cell r="CN26" t="str">
            <v>DS_TD_LOWER</v>
          </cell>
          <cell r="CO26" t="str">
            <v>DS_TD_MED</v>
          </cell>
          <cell r="CP26" t="str">
            <v>DS_TD_UPPER</v>
          </cell>
          <cell r="CQ26" t="str">
            <v>DS_TD_MAX</v>
          </cell>
          <cell r="CR26" t="str">
            <v>DS_TS_MEAN</v>
          </cell>
          <cell r="CS26" t="str">
            <v>DS_TS_STD</v>
          </cell>
          <cell r="CT26" t="str">
            <v>DS_TS_CD</v>
          </cell>
          <cell r="CU26" t="str">
            <v>DS_TS_MIN</v>
          </cell>
          <cell r="CV26" t="str">
            <v>DS_TS_LOWER</v>
          </cell>
          <cell r="CW26" t="str">
            <v>DS_TS_MED</v>
          </cell>
          <cell r="CX26" t="str">
            <v>DS_TS_UPPER</v>
          </cell>
          <cell r="CY26" t="str">
            <v>DS_TS_MAX</v>
          </cell>
          <cell r="CZ26" t="str">
            <v>PR_T</v>
          </cell>
          <cell r="DA26" t="str">
            <v>PR_TS_MEAN</v>
          </cell>
          <cell r="DB26" t="str">
            <v>PR_TS_STD</v>
          </cell>
          <cell r="DC26" t="str">
            <v>PR_TS_CD</v>
          </cell>
          <cell r="DD26" t="str">
            <v>PR_TS_MIN</v>
          </cell>
          <cell r="DE26" t="str">
            <v>PR_TS_LOWER</v>
          </cell>
          <cell r="DF26" t="str">
            <v>PR_TS_MED</v>
          </cell>
          <cell r="DG26" t="str">
            <v>PR_TS_UPPER</v>
          </cell>
          <cell r="DH26" t="str">
            <v>PR_TS_MAX</v>
          </cell>
          <cell r="DI26" t="str">
            <v>PP_LE_MEAN</v>
          </cell>
          <cell r="DJ26" t="str">
            <v>PP_AC_MEAN</v>
          </cell>
          <cell r="DK26" t="str">
            <v>PP_LE_STD</v>
          </cell>
          <cell r="DL26" t="str">
            <v>PP_AC_STD</v>
          </cell>
          <cell r="DM26" t="str">
            <v>PP_LE_CD</v>
          </cell>
          <cell r="DN26" t="str">
            <v>PP_AC_CD</v>
          </cell>
          <cell r="DO26" t="str">
            <v>PP_LE_MIN</v>
          </cell>
          <cell r="DP26" t="str">
            <v>PP_AC_MIN</v>
          </cell>
          <cell r="DQ26" t="str">
            <v>PP_LE_LOWER</v>
          </cell>
          <cell r="DR26" t="str">
            <v>PP_AC_LOWER</v>
          </cell>
          <cell r="DS26" t="str">
            <v>PP_LE_MED</v>
          </cell>
          <cell r="DT26" t="str">
            <v>PP_AC_MED</v>
          </cell>
          <cell r="DU26" t="str">
            <v>PP_LE_UPPER</v>
          </cell>
          <cell r="DV26" t="str">
            <v>PP_AC_UPPER</v>
          </cell>
          <cell r="DW26" t="str">
            <v>PP_LE_MAX</v>
          </cell>
          <cell r="DX26" t="str">
            <v>PP_AC_MAX</v>
          </cell>
          <cell r="DY26" t="str">
            <v>PP_ED_L</v>
          </cell>
          <cell r="DZ26" t="str">
            <v>PP_ED_A</v>
          </cell>
          <cell r="EA26" t="str">
            <v>PP_EB_L</v>
          </cell>
          <cell r="EB26" t="str">
            <v>PP_EB_A</v>
          </cell>
          <cell r="EC26" t="str">
            <v>PP_EBS_L</v>
          </cell>
          <cell r="ED26" t="str">
            <v>PP_EBS_A</v>
          </cell>
          <cell r="EE26" t="str">
            <v>PP_EF_LE_MIN</v>
          </cell>
          <cell r="EF26" t="str">
            <v>PP_EF_AC_MIN</v>
          </cell>
          <cell r="EG26" t="str">
            <v>PP_EF_LE_LOWER</v>
          </cell>
          <cell r="EH26" t="str">
            <v>PP_EF_AC_LOWER</v>
          </cell>
          <cell r="EI26" t="str">
            <v>PP_EF_LE_MED</v>
          </cell>
          <cell r="EJ26" t="str">
            <v>PP_EF_AC_MED</v>
          </cell>
          <cell r="EK26" t="str">
            <v>PP_EF_LE_UPPER</v>
          </cell>
          <cell r="EL26" t="str">
            <v>PP_EF_AC_UPPER</v>
          </cell>
          <cell r="EM26" t="str">
            <v>PP_EF_LE_MAX</v>
          </cell>
          <cell r="EN26" t="str">
            <v>PP_EF_AC_MAX</v>
          </cell>
        </row>
        <row r="27">
          <cell r="A27">
            <v>2</v>
          </cell>
          <cell r="B27">
            <v>3</v>
          </cell>
          <cell r="C27">
            <v>1.131412800000021</v>
          </cell>
          <cell r="D27">
            <v>0.77961739999977908</v>
          </cell>
          <cell r="E27">
            <v>0</v>
          </cell>
          <cell r="F27">
            <v>1.909820700000068</v>
          </cell>
          <cell r="G27">
            <v>1.909820700000068</v>
          </cell>
          <cell r="H27">
            <v>1.909820700000068</v>
          </cell>
          <cell r="I27">
            <v>1.909820700000068</v>
          </cell>
          <cell r="J27">
            <v>9.5491035000003416E-2</v>
          </cell>
          <cell r="K27">
            <v>0</v>
          </cell>
          <cell r="L27">
            <v>0</v>
          </cell>
          <cell r="M27">
            <v>611.23046875</v>
          </cell>
          <cell r="N27">
            <v>608.6796875</v>
          </cell>
          <cell r="O27">
            <v>20</v>
          </cell>
          <cell r="P27">
            <v>20</v>
          </cell>
          <cell r="Q27">
            <v>1</v>
          </cell>
          <cell r="R27">
            <v>20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1</v>
          </cell>
          <cell r="AO27">
            <v>1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1</v>
          </cell>
          <cell r="AU27">
            <v>1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1</v>
          </cell>
          <cell r="BL27">
            <v>0</v>
          </cell>
          <cell r="BM27">
            <v>1</v>
          </cell>
          <cell r="BN27">
            <v>0</v>
          </cell>
          <cell r="BO27">
            <v>1</v>
          </cell>
          <cell r="BP27">
            <v>0</v>
          </cell>
          <cell r="BQ27">
            <v>1</v>
          </cell>
          <cell r="BR27">
            <v>0</v>
          </cell>
          <cell r="BS27">
            <v>1</v>
          </cell>
          <cell r="BT27">
            <v>0</v>
          </cell>
          <cell r="BU27">
            <v>1</v>
          </cell>
          <cell r="BV27">
            <v>0</v>
          </cell>
          <cell r="BW27">
            <v>1</v>
          </cell>
          <cell r="BX27">
            <v>0</v>
          </cell>
          <cell r="BY27">
            <v>1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0</v>
          </cell>
          <cell r="CE27">
            <v>1</v>
          </cell>
          <cell r="CF27">
            <v>0</v>
          </cell>
          <cell r="CG27">
            <v>1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1</v>
          </cell>
          <cell r="DA27">
            <v>1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1</v>
          </cell>
          <cell r="DJ27">
            <v>1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</row>
        <row r="28">
          <cell r="A28">
            <v>7</v>
          </cell>
          <cell r="B28">
            <v>2</v>
          </cell>
          <cell r="C28">
            <v>3.7630046999998972</v>
          </cell>
          <cell r="D28">
            <v>5.5211204000000293</v>
          </cell>
          <cell r="E28">
            <v>0</v>
          </cell>
          <cell r="F28">
            <v>9.2093258000000162</v>
          </cell>
          <cell r="G28">
            <v>11.147685499999939</v>
          </cell>
          <cell r="H28">
            <v>11.147685499999939</v>
          </cell>
          <cell r="I28">
            <v>11.147685499999939</v>
          </cell>
          <cell r="J28">
            <v>0.25335648863636218</v>
          </cell>
          <cell r="K28">
            <v>0</v>
          </cell>
          <cell r="L28">
            <v>0</v>
          </cell>
          <cell r="M28">
            <v>657.5859375</v>
          </cell>
          <cell r="N28">
            <v>654.41796875</v>
          </cell>
          <cell r="O28">
            <v>44</v>
          </cell>
          <cell r="P28">
            <v>44</v>
          </cell>
          <cell r="Q28">
            <v>1</v>
          </cell>
          <cell r="R28">
            <v>44</v>
          </cell>
          <cell r="S28">
            <v>20</v>
          </cell>
          <cell r="T28">
            <v>20</v>
          </cell>
          <cell r="U28">
            <v>0.95454545454545459</v>
          </cell>
          <cell r="V28">
            <v>0.73760555104187675</v>
          </cell>
          <cell r="W28">
            <v>0.73760555104187675</v>
          </cell>
          <cell r="X28">
            <v>0.73760555104187675</v>
          </cell>
          <cell r="Y28">
            <v>1</v>
          </cell>
          <cell r="Z28">
            <v>1</v>
          </cell>
          <cell r="AA28">
            <v>1</v>
          </cell>
          <cell r="AB28">
            <v>0.73760555104187675</v>
          </cell>
          <cell r="AC28">
            <v>0.70407802599451874</v>
          </cell>
          <cell r="AD28">
            <v>0.70407802599451874</v>
          </cell>
          <cell r="AE28">
            <v>0.70407802599451874</v>
          </cell>
          <cell r="AF28">
            <v>0.95454545454545459</v>
          </cell>
          <cell r="AG28">
            <v>0.95454545454545459</v>
          </cell>
          <cell r="AH28">
            <v>0.95454545454545459</v>
          </cell>
          <cell r="AI28">
            <v>0.70407802599451874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2.2000000000000002</v>
          </cell>
          <cell r="AO28">
            <v>2.2000000000000002</v>
          </cell>
          <cell r="AP28">
            <v>2.0749128072993179</v>
          </cell>
          <cell r="AQ28">
            <v>2.0749128072993179</v>
          </cell>
          <cell r="AR28">
            <v>0.95117884323744883</v>
          </cell>
          <cell r="AS28">
            <v>0.95117884323744883</v>
          </cell>
          <cell r="AT28">
            <v>0.62504107746115611</v>
          </cell>
          <cell r="AU28">
            <v>0.62504107746115611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1.5</v>
          </cell>
          <cell r="BA28">
            <v>1.5</v>
          </cell>
          <cell r="BB28">
            <v>3</v>
          </cell>
          <cell r="BC28">
            <v>3</v>
          </cell>
          <cell r="BD28">
            <v>10</v>
          </cell>
          <cell r="BE28">
            <v>10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5.8318093247293321</v>
          </cell>
          <cell r="BK28">
            <v>2.9327658511140698E-3</v>
          </cell>
          <cell r="BL28">
            <v>5.099999999999997</v>
          </cell>
          <cell r="BM28">
            <v>6.0967465655156544E-3</v>
          </cell>
          <cell r="BN28">
            <v>2.7075041112428049</v>
          </cell>
          <cell r="BO28">
            <v>6.670308259957454E-2</v>
          </cell>
          <cell r="BP28">
            <v>2.318181818181817</v>
          </cell>
          <cell r="BQ28">
            <v>9.845242738508439E-2</v>
          </cell>
          <cell r="BR28">
            <v>0</v>
          </cell>
          <cell r="BS28">
            <v>1</v>
          </cell>
          <cell r="BT28">
            <v>0</v>
          </cell>
          <cell r="BU28">
            <v>1</v>
          </cell>
          <cell r="BV28">
            <v>0</v>
          </cell>
          <cell r="BW28">
            <v>1</v>
          </cell>
          <cell r="BX28">
            <v>0</v>
          </cell>
          <cell r="BY28">
            <v>1</v>
          </cell>
          <cell r="BZ28">
            <v>0</v>
          </cell>
          <cell r="CA28">
            <v>1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G28">
            <v>1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1</v>
          </cell>
          <cell r="DA28">
            <v>20</v>
          </cell>
          <cell r="DB28">
            <v>0</v>
          </cell>
          <cell r="DC28">
            <v>0</v>
          </cell>
          <cell r="DD28">
            <v>20</v>
          </cell>
          <cell r="DE28">
            <v>20</v>
          </cell>
          <cell r="DF28">
            <v>20</v>
          </cell>
          <cell r="DG28">
            <v>20</v>
          </cell>
          <cell r="DH28">
            <v>20</v>
          </cell>
          <cell r="DI28">
            <v>44</v>
          </cell>
          <cell r="DJ28">
            <v>44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44</v>
          </cell>
          <cell r="DP28">
            <v>44</v>
          </cell>
          <cell r="DQ28">
            <v>44</v>
          </cell>
          <cell r="DR28">
            <v>44</v>
          </cell>
          <cell r="DS28">
            <v>44</v>
          </cell>
          <cell r="DT28">
            <v>44</v>
          </cell>
          <cell r="DU28">
            <v>44</v>
          </cell>
          <cell r="DV28">
            <v>44</v>
          </cell>
          <cell r="DW28">
            <v>44</v>
          </cell>
          <cell r="DX28">
            <v>44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2.2000000000000002</v>
          </cell>
          <cell r="EF28">
            <v>2.2000000000000002</v>
          </cell>
          <cell r="EG28">
            <v>2.2000000000000002</v>
          </cell>
          <cell r="EH28">
            <v>2.2000000000000002</v>
          </cell>
          <cell r="EI28">
            <v>2.2000000000000002</v>
          </cell>
          <cell r="EJ28">
            <v>2.2000000000000002</v>
          </cell>
          <cell r="EK28">
            <v>2.2000000000000002</v>
          </cell>
          <cell r="EL28">
            <v>2.2000000000000002</v>
          </cell>
          <cell r="EM28">
            <v>2.2000000000000002</v>
          </cell>
          <cell r="EN28">
            <v>2.2000000000000002</v>
          </cell>
        </row>
        <row r="29">
          <cell r="A29">
            <v>12</v>
          </cell>
          <cell r="B29">
            <v>1</v>
          </cell>
          <cell r="C29">
            <v>9.4139449999997851</v>
          </cell>
          <cell r="D29">
            <v>26.641428699999889</v>
          </cell>
          <cell r="E29">
            <v>0</v>
          </cell>
          <cell r="F29">
            <v>36.581712100000352</v>
          </cell>
          <cell r="G29">
            <v>49.96001339999998</v>
          </cell>
          <cell r="H29">
            <v>49.96001339999998</v>
          </cell>
          <cell r="I29">
            <v>49.96001339999998</v>
          </cell>
          <cell r="J29">
            <v>0.70941056901407962</v>
          </cell>
          <cell r="K29">
            <v>0</v>
          </cell>
          <cell r="L29">
            <v>0</v>
          </cell>
          <cell r="M29">
            <v>792.37109375</v>
          </cell>
          <cell r="N29">
            <v>814.34375</v>
          </cell>
          <cell r="O29">
            <v>71</v>
          </cell>
          <cell r="P29">
            <v>71</v>
          </cell>
          <cell r="Q29">
            <v>1</v>
          </cell>
          <cell r="R29">
            <v>0</v>
          </cell>
          <cell r="S29">
            <v>44</v>
          </cell>
          <cell r="T29">
            <v>44</v>
          </cell>
          <cell r="U29">
            <v>0.94366197183098588</v>
          </cell>
          <cell r="V29">
            <v>0.48932688614176401</v>
          </cell>
          <cell r="W29">
            <v>0.48932688614176401</v>
          </cell>
          <cell r="X29">
            <v>0.48932688614176401</v>
          </cell>
          <cell r="Y29">
            <v>1</v>
          </cell>
          <cell r="Z29">
            <v>1</v>
          </cell>
          <cell r="AA29">
            <v>1</v>
          </cell>
          <cell r="AB29">
            <v>0.48932688614176401</v>
          </cell>
          <cell r="AC29">
            <v>0.46473582114382722</v>
          </cell>
          <cell r="AD29">
            <v>0.46473582114382722</v>
          </cell>
          <cell r="AE29">
            <v>0.46473582114382722</v>
          </cell>
          <cell r="AF29">
            <v>0.94366197183098588</v>
          </cell>
          <cell r="AG29">
            <v>0.94366197183098588</v>
          </cell>
          <cell r="AH29">
            <v>0.94366197183098588</v>
          </cell>
          <cell r="AI29">
            <v>0.46473582114382722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1.642857142857143</v>
          </cell>
          <cell r="AO29">
            <v>1.642857142857143</v>
          </cell>
          <cell r="AP29">
            <v>1.0102539818394229</v>
          </cell>
          <cell r="AQ29">
            <v>1.0102539818394229</v>
          </cell>
          <cell r="AR29">
            <v>0.61561036116418355</v>
          </cell>
          <cell r="AS29">
            <v>0.61561036116418355</v>
          </cell>
          <cell r="AT29">
            <v>0.81465790353272372</v>
          </cell>
          <cell r="AU29">
            <v>0.81465790353272372</v>
          </cell>
          <cell r="AV29">
            <v>1</v>
          </cell>
          <cell r="AW29">
            <v>1</v>
          </cell>
          <cell r="AX29">
            <v>1</v>
          </cell>
          <cell r="AY29">
            <v>1</v>
          </cell>
          <cell r="AZ29">
            <v>1</v>
          </cell>
          <cell r="BA29">
            <v>1</v>
          </cell>
          <cell r="BB29">
            <v>2</v>
          </cell>
          <cell r="BC29">
            <v>2</v>
          </cell>
          <cell r="BD29">
            <v>6</v>
          </cell>
          <cell r="BE29">
            <v>6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2.77640404507118</v>
          </cell>
          <cell r="BK29">
            <v>6.2261996641572892E-2</v>
          </cell>
          <cell r="BL29">
            <v>2.3440082644628122</v>
          </cell>
          <cell r="BM29">
            <v>9.5942304357325814E-2</v>
          </cell>
          <cell r="BN29">
            <v>1.675914171206647</v>
          </cell>
          <cell r="BO29">
            <v>0.18713702598122589</v>
          </cell>
          <cell r="BP29">
            <v>1.439601494396014</v>
          </cell>
          <cell r="BQ29">
            <v>0.23702219453705531</v>
          </cell>
          <cell r="BR29">
            <v>0</v>
          </cell>
          <cell r="BS29">
            <v>1</v>
          </cell>
          <cell r="BT29">
            <v>0</v>
          </cell>
          <cell r="BU29">
            <v>1</v>
          </cell>
          <cell r="BV29">
            <v>0</v>
          </cell>
          <cell r="BW29">
            <v>1</v>
          </cell>
          <cell r="BX29">
            <v>0</v>
          </cell>
          <cell r="BY29">
            <v>1</v>
          </cell>
          <cell r="BZ29">
            <v>0</v>
          </cell>
          <cell r="CA29">
            <v>1</v>
          </cell>
          <cell r="CB29">
            <v>0</v>
          </cell>
          <cell r="CC29">
            <v>1</v>
          </cell>
          <cell r="CD29">
            <v>0</v>
          </cell>
          <cell r="CE29">
            <v>1</v>
          </cell>
          <cell r="CF29">
            <v>0</v>
          </cell>
          <cell r="CG29">
            <v>1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1</v>
          </cell>
          <cell r="DA29">
            <v>44</v>
          </cell>
          <cell r="DB29">
            <v>0</v>
          </cell>
          <cell r="DC29">
            <v>0</v>
          </cell>
          <cell r="DD29">
            <v>44</v>
          </cell>
          <cell r="DE29">
            <v>44</v>
          </cell>
          <cell r="DF29">
            <v>44</v>
          </cell>
          <cell r="DG29">
            <v>44</v>
          </cell>
          <cell r="DH29">
            <v>44</v>
          </cell>
          <cell r="DI29">
            <v>71</v>
          </cell>
          <cell r="DJ29">
            <v>71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71</v>
          </cell>
          <cell r="DP29">
            <v>71</v>
          </cell>
          <cell r="DQ29">
            <v>71</v>
          </cell>
          <cell r="DR29">
            <v>71</v>
          </cell>
          <cell r="DS29">
            <v>71</v>
          </cell>
          <cell r="DT29">
            <v>71</v>
          </cell>
          <cell r="DU29">
            <v>71</v>
          </cell>
          <cell r="DV29">
            <v>71</v>
          </cell>
          <cell r="DW29">
            <v>71</v>
          </cell>
          <cell r="DX29">
            <v>71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1.642857142857143</v>
          </cell>
          <cell r="EF29">
            <v>1.642857142857143</v>
          </cell>
          <cell r="EG29">
            <v>1.642857142857143</v>
          </cell>
          <cell r="EH29">
            <v>1.642857142857143</v>
          </cell>
          <cell r="EI29">
            <v>1.642857142857143</v>
          </cell>
          <cell r="EJ29">
            <v>1.642857142857143</v>
          </cell>
          <cell r="EK29">
            <v>1.642857142857143</v>
          </cell>
          <cell r="EL29">
            <v>1.642857142857143</v>
          </cell>
          <cell r="EM29">
            <v>1.642857142857143</v>
          </cell>
          <cell r="EN29">
            <v>1.642857142857143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TI_SCORE</v>
          </cell>
          <cell r="AC32" t="str">
            <v>LT_GRADE</v>
          </cell>
          <cell r="AD32" t="str">
            <v>CT_GRADE</v>
          </cell>
          <cell r="AE32" t="str">
            <v>AW_GRADE</v>
          </cell>
          <cell r="AF32" t="str">
            <v>AW_PA_GRADE</v>
          </cell>
          <cell r="AG32" t="str">
            <v>AME_GRADE</v>
          </cell>
          <cell r="AH32" t="str">
            <v>AME_PA_GRADE</v>
          </cell>
          <cell r="AI32" t="str">
            <v>GRADE</v>
          </cell>
          <cell r="AJ32" t="str">
            <v>HAS_TRAILING</v>
          </cell>
          <cell r="AK32" t="str">
            <v>TOT_CHOICES</v>
          </cell>
          <cell r="AL32" t="str">
            <v>PRE_CHOICES</v>
          </cell>
          <cell r="AM32" t="str">
            <v>FGOALS_ORDER</v>
          </cell>
          <cell r="AN32" t="str">
            <v>CP_EF_L</v>
          </cell>
          <cell r="AO32" t="str">
            <v>CP_EF_A</v>
          </cell>
          <cell r="AP32" t="str">
            <v>SP_ED_L</v>
          </cell>
          <cell r="AQ32" t="str">
            <v>SP_ED_A</v>
          </cell>
          <cell r="AR32" t="str">
            <v>SP_EB_L</v>
          </cell>
          <cell r="AS32" t="str">
            <v>SP_EB_A</v>
          </cell>
          <cell r="AT32" t="str">
            <v>SP_EBS_L</v>
          </cell>
          <cell r="AU32" t="str">
            <v>SP_EBS_A</v>
          </cell>
          <cell r="AV32" t="str">
            <v>SP_MIN_L</v>
          </cell>
          <cell r="AW32" t="str">
            <v>SP_MIN_A</v>
          </cell>
          <cell r="AX32" t="str">
            <v>SP_LOWER_L</v>
          </cell>
          <cell r="AY32" t="str">
            <v>SP_LOWER_A</v>
          </cell>
          <cell r="AZ32" t="str">
            <v>SP_MED_L</v>
          </cell>
          <cell r="BA32" t="str">
            <v>SP_MED_A</v>
          </cell>
          <cell r="BB32" t="str">
            <v>SP_UPPER_L</v>
          </cell>
          <cell r="BC32" t="str">
            <v>SP_UPPER_A</v>
          </cell>
          <cell r="BD32" t="str">
            <v>SP_MAX_L</v>
          </cell>
          <cell r="BE32" t="str">
            <v>SP_MAX_A</v>
          </cell>
          <cell r="BF32" t="str">
            <v>T_INTER_SP</v>
          </cell>
          <cell r="BG32" t="str">
            <v>P_INTER_SP</v>
          </cell>
          <cell r="BH32" t="str">
            <v>T_INTER_Q</v>
          </cell>
          <cell r="BI32" t="str">
            <v>P_INTER_Q</v>
          </cell>
          <cell r="BJ32" t="str">
            <v>M_CHILD_RMSE</v>
          </cell>
          <cell r="BK32" t="str">
            <v>M_CHILD_RMSE_SCORE</v>
          </cell>
          <cell r="BL32" t="str">
            <v>M_CHILD_MAE</v>
          </cell>
          <cell r="BM32" t="str">
            <v>M_CHILD_MAE_SCORE</v>
          </cell>
          <cell r="BN32" t="str">
            <v>M_CHILD_NRMSE</v>
          </cell>
          <cell r="BO32" t="str">
            <v>M_CHILD_NRMSE_SCORE</v>
          </cell>
          <cell r="BP32" t="str">
            <v>M_CHILD_NMAE</v>
          </cell>
          <cell r="BQ32" t="str">
            <v>M_CHILD_NMAE_SCORE</v>
          </cell>
          <cell r="BR32" t="str">
            <v>DIV_INDEX_RMSE</v>
          </cell>
          <cell r="BS32" t="str">
            <v>DIV_INDEX_RMSE_SCORE</v>
          </cell>
          <cell r="BT32" t="str">
            <v>DIV_INDEX_MAE</v>
          </cell>
          <cell r="BU32" t="str">
            <v>DIV_INDEX_MAE_SCORE</v>
          </cell>
          <cell r="BV32" t="str">
            <v>DIV_INDEX_NRMSE</v>
          </cell>
          <cell r="BW32" t="str">
            <v>DIV_INDEX_NRMSE_SCORE</v>
          </cell>
          <cell r="BX32" t="str">
            <v>DIV_INDEX_NMAE</v>
          </cell>
          <cell r="BY32" t="str">
            <v>DIV_INDEX_NMAE_SCORE</v>
          </cell>
          <cell r="BZ32" t="str">
            <v>DIV_STEP_RMSE</v>
          </cell>
          <cell r="CA32" t="str">
            <v>DIV_STEP_RMSE_SCORE</v>
          </cell>
          <cell r="CB32" t="str">
            <v>DIV_STEP_MAE</v>
          </cell>
          <cell r="CC32" t="str">
            <v>DIV_STEP_MAE_SCORE</v>
          </cell>
          <cell r="CD32" t="str">
            <v>DIV_STEP_NRMSE</v>
          </cell>
          <cell r="CE32" t="str">
            <v>DIV_STEP_NRMSE_SCORE</v>
          </cell>
          <cell r="CF32" t="str">
            <v>DIV_STEP_NMAE</v>
          </cell>
          <cell r="CG32" t="str">
            <v>DIV_STEP_NMAE_SCORE</v>
          </cell>
          <cell r="CH32" t="str">
            <v>DIVS_T</v>
          </cell>
          <cell r="CI32" t="str">
            <v>DS_T</v>
          </cell>
          <cell r="CJ32" t="str">
            <v>DS_TD_MEAN</v>
          </cell>
          <cell r="CK32" t="str">
            <v>DS_TD_STD</v>
          </cell>
          <cell r="CL32" t="str">
            <v>DS_TD_CD</v>
          </cell>
          <cell r="CM32" t="str">
            <v>DS_TD_MIN</v>
          </cell>
          <cell r="CN32" t="str">
            <v>DS_TD_LOWER</v>
          </cell>
          <cell r="CO32" t="str">
            <v>DS_TD_MED</v>
          </cell>
          <cell r="CP32" t="str">
            <v>DS_TD_UPPER</v>
          </cell>
          <cell r="CQ32" t="str">
            <v>DS_TD_MAX</v>
          </cell>
          <cell r="CR32" t="str">
            <v>DS_TS_MEAN</v>
          </cell>
          <cell r="CS32" t="str">
            <v>DS_TS_STD</v>
          </cell>
          <cell r="CT32" t="str">
            <v>DS_TS_CD</v>
          </cell>
          <cell r="CU32" t="str">
            <v>DS_TS_MIN</v>
          </cell>
          <cell r="CV32" t="str">
            <v>DS_TS_LOWER</v>
          </cell>
          <cell r="CW32" t="str">
            <v>DS_TS_MED</v>
          </cell>
          <cell r="CX32" t="str">
            <v>DS_TS_UPPER</v>
          </cell>
          <cell r="CY32" t="str">
            <v>DS_TS_MAX</v>
          </cell>
          <cell r="CZ32" t="str">
            <v>PR_T</v>
          </cell>
          <cell r="DA32" t="str">
            <v>PR_TS_MEAN</v>
          </cell>
          <cell r="DB32" t="str">
            <v>PR_TS_STD</v>
          </cell>
          <cell r="DC32" t="str">
            <v>PR_TS_CD</v>
          </cell>
          <cell r="DD32" t="str">
            <v>PR_TS_MIN</v>
          </cell>
          <cell r="DE32" t="str">
            <v>PR_TS_LOWER</v>
          </cell>
          <cell r="DF32" t="str">
            <v>PR_TS_MED</v>
          </cell>
          <cell r="DG32" t="str">
            <v>PR_TS_UPPER</v>
          </cell>
          <cell r="DH32" t="str">
            <v>PR_TS_MAX</v>
          </cell>
          <cell r="DI32" t="str">
            <v>PP_LE_MEAN</v>
          </cell>
          <cell r="DJ32" t="str">
            <v>PP_AC_MEAN</v>
          </cell>
          <cell r="DK32" t="str">
            <v>PP_LE_STD</v>
          </cell>
          <cell r="DL32" t="str">
            <v>PP_AC_STD</v>
          </cell>
          <cell r="DM32" t="str">
            <v>PP_LE_CD</v>
          </cell>
          <cell r="DN32" t="str">
            <v>PP_AC_CD</v>
          </cell>
          <cell r="DO32" t="str">
            <v>PP_LE_MIN</v>
          </cell>
          <cell r="DP32" t="str">
            <v>PP_AC_MIN</v>
          </cell>
          <cell r="DQ32" t="str">
            <v>PP_LE_LOWER</v>
          </cell>
          <cell r="DR32" t="str">
            <v>PP_AC_LOWER</v>
          </cell>
          <cell r="DS32" t="str">
            <v>PP_LE_MED</v>
          </cell>
          <cell r="DT32" t="str">
            <v>PP_AC_MED</v>
          </cell>
          <cell r="DU32" t="str">
            <v>PP_LE_UPPER</v>
          </cell>
          <cell r="DV32" t="str">
            <v>PP_AC_UPPER</v>
          </cell>
          <cell r="DW32" t="str">
            <v>PP_LE_MAX</v>
          </cell>
          <cell r="DX32" t="str">
            <v>PP_AC_MAX</v>
          </cell>
          <cell r="DY32" t="str">
            <v>PP_ED_L</v>
          </cell>
          <cell r="DZ32" t="str">
            <v>PP_ED_A</v>
          </cell>
          <cell r="EA32" t="str">
            <v>PP_EB_L</v>
          </cell>
          <cell r="EB32" t="str">
            <v>PP_EB_A</v>
          </cell>
          <cell r="EC32" t="str">
            <v>PP_EBS_L</v>
          </cell>
          <cell r="ED32" t="str">
            <v>PP_EBS_A</v>
          </cell>
          <cell r="EE32" t="str">
            <v>PP_EF_LE_MIN</v>
          </cell>
          <cell r="EF32" t="str">
            <v>PP_EF_AC_MIN</v>
          </cell>
          <cell r="EG32" t="str">
            <v>PP_EF_LE_LOWER</v>
          </cell>
          <cell r="EH32" t="str">
            <v>PP_EF_AC_LOWER</v>
          </cell>
          <cell r="EI32" t="str">
            <v>PP_EF_LE_MED</v>
          </cell>
          <cell r="EJ32" t="str">
            <v>PP_EF_AC_MED</v>
          </cell>
          <cell r="EK32" t="str">
            <v>PP_EF_LE_UPPER</v>
          </cell>
          <cell r="EL32" t="str">
            <v>PP_EF_AC_UPPER</v>
          </cell>
          <cell r="EM32" t="str">
            <v>PP_EF_LE_MAX</v>
          </cell>
          <cell r="EN32" t="str">
            <v>PP_EF_AC_MAX</v>
          </cell>
        </row>
        <row r="33">
          <cell r="A33">
            <v>1</v>
          </cell>
          <cell r="B33">
            <v>3</v>
          </cell>
          <cell r="C33">
            <v>1.1382426000000121</v>
          </cell>
          <cell r="D33">
            <v>0.84288560000038615</v>
          </cell>
          <cell r="E33">
            <v>0</v>
          </cell>
          <cell r="F33">
            <v>1.9722847000000461</v>
          </cell>
          <cell r="G33">
            <v>1.9722847000000461</v>
          </cell>
          <cell r="H33">
            <v>1.9722847000000461</v>
          </cell>
          <cell r="I33">
            <v>1.9722847000000461</v>
          </cell>
          <cell r="J33">
            <v>9.8614235000002284E-2</v>
          </cell>
          <cell r="K33">
            <v>0</v>
          </cell>
          <cell r="L33">
            <v>0</v>
          </cell>
          <cell r="M33">
            <v>692.83984375</v>
          </cell>
          <cell r="N33">
            <v>690.09765625</v>
          </cell>
          <cell r="O33">
            <v>20</v>
          </cell>
          <cell r="P33">
            <v>20</v>
          </cell>
          <cell r="Q33">
            <v>1</v>
          </cell>
          <cell r="R33">
            <v>20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1</v>
          </cell>
          <cell r="AO33">
            <v>1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1</v>
          </cell>
          <cell r="AU33">
            <v>1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1</v>
          </cell>
          <cell r="BL33">
            <v>0</v>
          </cell>
          <cell r="BM33">
            <v>1</v>
          </cell>
          <cell r="BN33">
            <v>0</v>
          </cell>
          <cell r="BO33">
            <v>1</v>
          </cell>
          <cell r="BP33">
            <v>0</v>
          </cell>
          <cell r="BQ33">
            <v>1</v>
          </cell>
          <cell r="BR33">
            <v>0</v>
          </cell>
          <cell r="BS33">
            <v>1</v>
          </cell>
          <cell r="BT33">
            <v>0</v>
          </cell>
          <cell r="BU33">
            <v>1</v>
          </cell>
          <cell r="BV33">
            <v>0</v>
          </cell>
          <cell r="BW33">
            <v>1</v>
          </cell>
          <cell r="BX33">
            <v>0</v>
          </cell>
          <cell r="BY33">
            <v>1</v>
          </cell>
          <cell r="BZ33">
            <v>0</v>
          </cell>
          <cell r="CA33">
            <v>1</v>
          </cell>
          <cell r="CB33">
            <v>0</v>
          </cell>
          <cell r="CC33">
            <v>1</v>
          </cell>
          <cell r="CD33">
            <v>0</v>
          </cell>
          <cell r="CE33">
            <v>1</v>
          </cell>
          <cell r="CF33">
            <v>0</v>
          </cell>
          <cell r="CG33">
            <v>1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1</v>
          </cell>
          <cell r="DA33">
            <v>1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1</v>
          </cell>
          <cell r="DJ33">
            <v>1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</row>
        <row r="34">
          <cell r="A34">
            <v>6</v>
          </cell>
          <cell r="B34">
            <v>2</v>
          </cell>
          <cell r="C34">
            <v>3.7825661000000541</v>
          </cell>
          <cell r="D34">
            <v>8.1554735000001983</v>
          </cell>
          <cell r="E34">
            <v>0</v>
          </cell>
          <cell r="F34">
            <v>11.96805910000057</v>
          </cell>
          <cell r="G34">
            <v>13.873115800000511</v>
          </cell>
          <cell r="H34">
            <v>13.873115800000511</v>
          </cell>
          <cell r="I34">
            <v>13.873115800000511</v>
          </cell>
          <cell r="J34">
            <v>0.31529808636364792</v>
          </cell>
          <cell r="K34">
            <v>0</v>
          </cell>
          <cell r="L34">
            <v>0</v>
          </cell>
          <cell r="M34">
            <v>738.96875</v>
          </cell>
          <cell r="N34">
            <v>736.09375</v>
          </cell>
          <cell r="O34">
            <v>44</v>
          </cell>
          <cell r="P34">
            <v>44</v>
          </cell>
          <cell r="Q34">
            <v>1</v>
          </cell>
          <cell r="R34">
            <v>44</v>
          </cell>
          <cell r="S34">
            <v>20</v>
          </cell>
          <cell r="T34">
            <v>20</v>
          </cell>
          <cell r="U34">
            <v>0.95454545454545459</v>
          </cell>
          <cell r="V34">
            <v>0.75959235494621324</v>
          </cell>
          <cell r="W34">
            <v>0.75959235494621324</v>
          </cell>
          <cell r="X34">
            <v>0.75959235494621324</v>
          </cell>
          <cell r="Y34">
            <v>1</v>
          </cell>
          <cell r="Z34">
            <v>1</v>
          </cell>
          <cell r="AA34">
            <v>1</v>
          </cell>
          <cell r="AB34">
            <v>0.75959235494621324</v>
          </cell>
          <cell r="AC34">
            <v>0.72935623978744268</v>
          </cell>
          <cell r="AD34">
            <v>0.72935623978744268</v>
          </cell>
          <cell r="AE34">
            <v>0.72935623978744268</v>
          </cell>
          <cell r="AF34">
            <v>0.95454545454545459</v>
          </cell>
          <cell r="AG34">
            <v>0.95454545454545459</v>
          </cell>
          <cell r="AH34">
            <v>0.95454545454545459</v>
          </cell>
          <cell r="AI34">
            <v>0.72935623978744268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2.2000000000000002</v>
          </cell>
          <cell r="AO34">
            <v>2.2000000000000002</v>
          </cell>
          <cell r="AP34">
            <v>2.1175954586076609</v>
          </cell>
          <cell r="AQ34">
            <v>2.1175954586076609</v>
          </cell>
          <cell r="AR34">
            <v>0.97377531520690486</v>
          </cell>
          <cell r="AS34">
            <v>0.97377531520690486</v>
          </cell>
          <cell r="AT34">
            <v>0.62866939345454642</v>
          </cell>
          <cell r="AU34">
            <v>0.62866939345454642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1.5</v>
          </cell>
          <cell r="BA34">
            <v>1.5</v>
          </cell>
          <cell r="BB34">
            <v>3</v>
          </cell>
          <cell r="BC34">
            <v>3</v>
          </cell>
          <cell r="BD34">
            <v>10</v>
          </cell>
          <cell r="BE34">
            <v>10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7.0696534568534526</v>
          </cell>
          <cell r="BK34">
            <v>3.7410805092699712E-3</v>
          </cell>
          <cell r="BL34">
            <v>6.4999999999999973</v>
          </cell>
          <cell r="BM34">
            <v>1.005183574463361E-2</v>
          </cell>
          <cell r="BN34">
            <v>3.213478844024297</v>
          </cell>
          <cell r="BO34">
            <v>7.8852749805560854E-2</v>
          </cell>
          <cell r="BP34">
            <v>2.9545454545454528</v>
          </cell>
          <cell r="BQ34">
            <v>0.1235747440616141</v>
          </cell>
          <cell r="BR34">
            <v>0</v>
          </cell>
          <cell r="BS34">
            <v>1</v>
          </cell>
          <cell r="BT34">
            <v>0</v>
          </cell>
          <cell r="BU34">
            <v>1</v>
          </cell>
          <cell r="BV34">
            <v>0</v>
          </cell>
          <cell r="BW34">
            <v>1</v>
          </cell>
          <cell r="BX34">
            <v>0</v>
          </cell>
          <cell r="BY34">
            <v>1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0</v>
          </cell>
          <cell r="CE34">
            <v>1</v>
          </cell>
          <cell r="CF34">
            <v>0</v>
          </cell>
          <cell r="CG34">
            <v>1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1</v>
          </cell>
          <cell r="DA34">
            <v>20</v>
          </cell>
          <cell r="DB34">
            <v>0</v>
          </cell>
          <cell r="DC34">
            <v>0</v>
          </cell>
          <cell r="DD34">
            <v>20</v>
          </cell>
          <cell r="DE34">
            <v>20</v>
          </cell>
          <cell r="DF34">
            <v>20</v>
          </cell>
          <cell r="DG34">
            <v>20</v>
          </cell>
          <cell r="DH34">
            <v>20</v>
          </cell>
          <cell r="DI34">
            <v>44</v>
          </cell>
          <cell r="DJ34">
            <v>44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44</v>
          </cell>
          <cell r="DP34">
            <v>44</v>
          </cell>
          <cell r="DQ34">
            <v>44</v>
          </cell>
          <cell r="DR34">
            <v>44</v>
          </cell>
          <cell r="DS34">
            <v>44</v>
          </cell>
          <cell r="DT34">
            <v>44</v>
          </cell>
          <cell r="DU34">
            <v>44</v>
          </cell>
          <cell r="DV34">
            <v>44</v>
          </cell>
          <cell r="DW34">
            <v>44</v>
          </cell>
          <cell r="DX34">
            <v>44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2.2000000000000002</v>
          </cell>
          <cell r="EF34">
            <v>2.2000000000000002</v>
          </cell>
          <cell r="EG34">
            <v>2.2000000000000002</v>
          </cell>
          <cell r="EH34">
            <v>2.2000000000000002</v>
          </cell>
          <cell r="EI34">
            <v>2.2000000000000002</v>
          </cell>
          <cell r="EJ34">
            <v>2.2000000000000002</v>
          </cell>
          <cell r="EK34">
            <v>2.2000000000000002</v>
          </cell>
          <cell r="EL34">
            <v>2.2000000000000002</v>
          </cell>
          <cell r="EM34">
            <v>2.2000000000000002</v>
          </cell>
          <cell r="EN34">
            <v>2.2000000000000002</v>
          </cell>
        </row>
        <row r="35">
          <cell r="A35">
            <v>11</v>
          </cell>
          <cell r="B35">
            <v>1</v>
          </cell>
          <cell r="C35">
            <v>9.9519798000001174</v>
          </cell>
          <cell r="D35">
            <v>34.596907799999997</v>
          </cell>
          <cell r="E35">
            <v>0</v>
          </cell>
          <cell r="F35">
            <v>44.600784899999837</v>
          </cell>
          <cell r="G35">
            <v>55.2364023000016</v>
          </cell>
          <cell r="H35">
            <v>55.2364023000016</v>
          </cell>
          <cell r="I35">
            <v>55.2364023000016</v>
          </cell>
          <cell r="J35">
            <v>0.77953611830984504</v>
          </cell>
          <cell r="K35">
            <v>0</v>
          </cell>
          <cell r="L35">
            <v>0</v>
          </cell>
          <cell r="M35">
            <v>862.9609375</v>
          </cell>
          <cell r="N35">
            <v>888.2109375</v>
          </cell>
          <cell r="O35">
            <v>73</v>
          </cell>
          <cell r="P35">
            <v>73</v>
          </cell>
          <cell r="Q35">
            <v>1</v>
          </cell>
          <cell r="R35">
            <v>0</v>
          </cell>
          <cell r="S35">
            <v>44</v>
          </cell>
          <cell r="T35">
            <v>44</v>
          </cell>
          <cell r="U35">
            <v>0.94366197183098588</v>
          </cell>
          <cell r="V35">
            <v>0.50031844716437068</v>
          </cell>
          <cell r="W35">
            <v>0.50031844716437068</v>
          </cell>
          <cell r="X35">
            <v>0.50031844716437068</v>
          </cell>
          <cell r="Y35">
            <v>1</v>
          </cell>
          <cell r="Z35">
            <v>1</v>
          </cell>
          <cell r="AA35">
            <v>1</v>
          </cell>
          <cell r="AB35">
            <v>0.50031844716437068</v>
          </cell>
          <cell r="AC35">
            <v>0.47514349813765488</v>
          </cell>
          <cell r="AD35">
            <v>0.47514349813765488</v>
          </cell>
          <cell r="AE35">
            <v>0.47514349813765488</v>
          </cell>
          <cell r="AF35">
            <v>0.94366197183098588</v>
          </cell>
          <cell r="AG35">
            <v>0.94366197183098588</v>
          </cell>
          <cell r="AH35">
            <v>0.94366197183098588</v>
          </cell>
          <cell r="AI35">
            <v>0.47514349813765488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1.6590909090909089</v>
          </cell>
          <cell r="AO35">
            <v>1.6590909090909089</v>
          </cell>
          <cell r="AP35">
            <v>1.082974136797604</v>
          </cell>
          <cell r="AQ35">
            <v>1.082974136797604</v>
          </cell>
          <cell r="AR35">
            <v>0.66209789338666691</v>
          </cell>
          <cell r="AS35">
            <v>0.66209789338666691</v>
          </cell>
          <cell r="AT35">
            <v>0.82020400806873639</v>
          </cell>
          <cell r="AU35">
            <v>0.82020400806873639</v>
          </cell>
          <cell r="AV35">
            <v>1</v>
          </cell>
          <cell r="AW35">
            <v>1</v>
          </cell>
          <cell r="AX35">
            <v>1</v>
          </cell>
          <cell r="AY35">
            <v>1</v>
          </cell>
          <cell r="AZ35">
            <v>1</v>
          </cell>
          <cell r="BA35">
            <v>1</v>
          </cell>
          <cell r="BB35">
            <v>2</v>
          </cell>
          <cell r="BC35">
            <v>2</v>
          </cell>
          <cell r="BD35">
            <v>6</v>
          </cell>
          <cell r="BE35">
            <v>6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3.0140425476988271</v>
          </cell>
          <cell r="BK35">
            <v>9.7046545752385666E-2</v>
          </cell>
          <cell r="BL35">
            <v>2.5935374149659882</v>
          </cell>
          <cell r="BM35">
            <v>0.15115298491538501</v>
          </cell>
          <cell r="BN35">
            <v>1.8497462713925601</v>
          </cell>
          <cell r="BO35">
            <v>0.23562046485109689</v>
          </cell>
          <cell r="BP35">
            <v>1.590286425902864</v>
          </cell>
          <cell r="BQ35">
            <v>0.31007697709939569</v>
          </cell>
          <cell r="BR35">
            <v>0</v>
          </cell>
          <cell r="BS35">
            <v>1</v>
          </cell>
          <cell r="BT35">
            <v>0</v>
          </cell>
          <cell r="BU35">
            <v>1</v>
          </cell>
          <cell r="BV35">
            <v>0</v>
          </cell>
          <cell r="BW35">
            <v>1</v>
          </cell>
          <cell r="BX35">
            <v>0</v>
          </cell>
          <cell r="BY35">
            <v>1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0</v>
          </cell>
          <cell r="CE35">
            <v>1</v>
          </cell>
          <cell r="CF35">
            <v>0</v>
          </cell>
          <cell r="CG35">
            <v>1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1</v>
          </cell>
          <cell r="DA35">
            <v>44</v>
          </cell>
          <cell r="DB35">
            <v>0</v>
          </cell>
          <cell r="DC35">
            <v>0</v>
          </cell>
          <cell r="DD35">
            <v>44</v>
          </cell>
          <cell r="DE35">
            <v>44</v>
          </cell>
          <cell r="DF35">
            <v>44</v>
          </cell>
          <cell r="DG35">
            <v>44</v>
          </cell>
          <cell r="DH35">
            <v>44</v>
          </cell>
          <cell r="DI35">
            <v>73</v>
          </cell>
          <cell r="DJ35">
            <v>73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73</v>
          </cell>
          <cell r="DP35">
            <v>73</v>
          </cell>
          <cell r="DQ35">
            <v>73</v>
          </cell>
          <cell r="DR35">
            <v>73</v>
          </cell>
          <cell r="DS35">
            <v>73</v>
          </cell>
          <cell r="DT35">
            <v>73</v>
          </cell>
          <cell r="DU35">
            <v>73</v>
          </cell>
          <cell r="DV35">
            <v>73</v>
          </cell>
          <cell r="DW35">
            <v>73</v>
          </cell>
          <cell r="DX35">
            <v>73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1.6590909090909089</v>
          </cell>
          <cell r="EF35">
            <v>1.6590909090909089</v>
          </cell>
          <cell r="EG35">
            <v>1.6590909090909089</v>
          </cell>
          <cell r="EH35">
            <v>1.6590909090909089</v>
          </cell>
          <cell r="EI35">
            <v>1.6590909090909089</v>
          </cell>
          <cell r="EJ35">
            <v>1.6590909090909089</v>
          </cell>
          <cell r="EK35">
            <v>1.6590909090909089</v>
          </cell>
          <cell r="EL35">
            <v>1.6590909090909089</v>
          </cell>
          <cell r="EM35">
            <v>1.6590909090909089</v>
          </cell>
          <cell r="EN35">
            <v>1.6590909090909089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TI_SCORE</v>
          </cell>
          <cell r="AC38" t="str">
            <v>LT_GRADE</v>
          </cell>
          <cell r="AD38" t="str">
            <v>CT_GRADE</v>
          </cell>
          <cell r="AE38" t="str">
            <v>AW_GRADE</v>
          </cell>
          <cell r="AF38" t="str">
            <v>AW_PA_GRADE</v>
          </cell>
          <cell r="AG38" t="str">
            <v>AME_GRADE</v>
          </cell>
          <cell r="AH38" t="str">
            <v>AME_PA_GRADE</v>
          </cell>
          <cell r="AI38" t="str">
            <v>GRADE</v>
          </cell>
          <cell r="AJ38" t="str">
            <v>HAS_TRAILING</v>
          </cell>
          <cell r="AK38" t="str">
            <v>TOT_CHOICES</v>
          </cell>
          <cell r="AL38" t="str">
            <v>PRE_CHOICES</v>
          </cell>
          <cell r="AM38" t="str">
            <v>FGOALS_ORDER</v>
          </cell>
          <cell r="AN38" t="str">
            <v>CP_EF_L</v>
          </cell>
          <cell r="AO38" t="str">
            <v>CP_EF_A</v>
          </cell>
          <cell r="AP38" t="str">
            <v>SP_ED_L</v>
          </cell>
          <cell r="AQ38" t="str">
            <v>SP_ED_A</v>
          </cell>
          <cell r="AR38" t="str">
            <v>SP_EB_L</v>
          </cell>
          <cell r="AS38" t="str">
            <v>SP_EB_A</v>
          </cell>
          <cell r="AT38" t="str">
            <v>SP_EBS_L</v>
          </cell>
          <cell r="AU38" t="str">
            <v>SP_EBS_A</v>
          </cell>
          <cell r="AV38" t="str">
            <v>SP_MIN_L</v>
          </cell>
          <cell r="AW38" t="str">
            <v>SP_MIN_A</v>
          </cell>
          <cell r="AX38" t="str">
            <v>SP_LOWER_L</v>
          </cell>
          <cell r="AY38" t="str">
            <v>SP_LOWER_A</v>
          </cell>
          <cell r="AZ38" t="str">
            <v>SP_MED_L</v>
          </cell>
          <cell r="BA38" t="str">
            <v>SP_MED_A</v>
          </cell>
          <cell r="BB38" t="str">
            <v>SP_UPPER_L</v>
          </cell>
          <cell r="BC38" t="str">
            <v>SP_UPPER_A</v>
          </cell>
          <cell r="BD38" t="str">
            <v>SP_MAX_L</v>
          </cell>
          <cell r="BE38" t="str">
            <v>SP_MAX_A</v>
          </cell>
          <cell r="BF38" t="str">
            <v>T_INTER_SP</v>
          </cell>
          <cell r="BG38" t="str">
            <v>P_INTER_SP</v>
          </cell>
          <cell r="BH38" t="str">
            <v>T_INTER_Q</v>
          </cell>
          <cell r="BI38" t="str">
            <v>P_INTER_Q</v>
          </cell>
          <cell r="BJ38" t="str">
            <v>M_CHILD_RMSE</v>
          </cell>
          <cell r="BK38" t="str">
            <v>M_CHILD_RMSE_SCORE</v>
          </cell>
          <cell r="BL38" t="str">
            <v>M_CHILD_MAE</v>
          </cell>
          <cell r="BM38" t="str">
            <v>M_CHILD_MAE_SCORE</v>
          </cell>
          <cell r="BN38" t="str">
            <v>M_CHILD_NRMSE</v>
          </cell>
          <cell r="BO38" t="str">
            <v>M_CHILD_NRMSE_SCORE</v>
          </cell>
          <cell r="BP38" t="str">
            <v>M_CHILD_NMAE</v>
          </cell>
          <cell r="BQ38" t="str">
            <v>M_CHILD_NMAE_SCORE</v>
          </cell>
          <cell r="BR38" t="str">
            <v>DIV_INDEX_RMSE</v>
          </cell>
          <cell r="BS38" t="str">
            <v>DIV_INDEX_RMSE_SCORE</v>
          </cell>
          <cell r="BT38" t="str">
            <v>DIV_INDEX_MAE</v>
          </cell>
          <cell r="BU38" t="str">
            <v>DIV_INDEX_MAE_SCORE</v>
          </cell>
          <cell r="BV38" t="str">
            <v>DIV_INDEX_NRMSE</v>
          </cell>
          <cell r="BW38" t="str">
            <v>DIV_INDEX_NRMSE_SCORE</v>
          </cell>
          <cell r="BX38" t="str">
            <v>DIV_INDEX_NMAE</v>
          </cell>
          <cell r="BY38" t="str">
            <v>DIV_INDEX_NMAE_SCORE</v>
          </cell>
          <cell r="BZ38" t="str">
            <v>DIV_STEP_RMSE</v>
          </cell>
          <cell r="CA38" t="str">
            <v>DIV_STEP_RMSE_SCORE</v>
          </cell>
          <cell r="CB38" t="str">
            <v>DIV_STEP_MAE</v>
          </cell>
          <cell r="CC38" t="str">
            <v>DIV_STEP_MAE_SCORE</v>
          </cell>
          <cell r="CD38" t="str">
            <v>DIV_STEP_NRMSE</v>
          </cell>
          <cell r="CE38" t="str">
            <v>DIV_STEP_NRMSE_SCORE</v>
          </cell>
          <cell r="CF38" t="str">
            <v>DIV_STEP_NMAE</v>
          </cell>
          <cell r="CG38" t="str">
            <v>DIV_STEP_NMAE_SCORE</v>
          </cell>
          <cell r="CH38" t="str">
            <v>DIVS_T</v>
          </cell>
          <cell r="CI38" t="str">
            <v>DS_T</v>
          </cell>
          <cell r="CJ38" t="str">
            <v>DS_TD_MEAN</v>
          </cell>
          <cell r="CK38" t="str">
            <v>DS_TD_STD</v>
          </cell>
          <cell r="CL38" t="str">
            <v>DS_TD_CD</v>
          </cell>
          <cell r="CM38" t="str">
            <v>DS_TD_MIN</v>
          </cell>
          <cell r="CN38" t="str">
            <v>DS_TD_LOWER</v>
          </cell>
          <cell r="CO38" t="str">
            <v>DS_TD_MED</v>
          </cell>
          <cell r="CP38" t="str">
            <v>DS_TD_UPPER</v>
          </cell>
          <cell r="CQ38" t="str">
            <v>DS_TD_MAX</v>
          </cell>
          <cell r="CR38" t="str">
            <v>DS_TS_MEAN</v>
          </cell>
          <cell r="CS38" t="str">
            <v>DS_TS_STD</v>
          </cell>
          <cell r="CT38" t="str">
            <v>DS_TS_CD</v>
          </cell>
          <cell r="CU38" t="str">
            <v>DS_TS_MIN</v>
          </cell>
          <cell r="CV38" t="str">
            <v>DS_TS_LOWER</v>
          </cell>
          <cell r="CW38" t="str">
            <v>DS_TS_MED</v>
          </cell>
          <cell r="CX38" t="str">
            <v>DS_TS_UPPER</v>
          </cell>
          <cell r="CY38" t="str">
            <v>DS_TS_MAX</v>
          </cell>
          <cell r="CZ38" t="str">
            <v>PR_T</v>
          </cell>
          <cell r="DA38" t="str">
            <v>PR_TS_MEAN</v>
          </cell>
          <cell r="DB38" t="str">
            <v>PR_TS_STD</v>
          </cell>
          <cell r="DC38" t="str">
            <v>PR_TS_CD</v>
          </cell>
          <cell r="DD38" t="str">
            <v>PR_TS_MIN</v>
          </cell>
          <cell r="DE38" t="str">
            <v>PR_TS_LOWER</v>
          </cell>
          <cell r="DF38" t="str">
            <v>PR_TS_MED</v>
          </cell>
          <cell r="DG38" t="str">
            <v>PR_TS_UPPER</v>
          </cell>
          <cell r="DH38" t="str">
            <v>PR_TS_MAX</v>
          </cell>
          <cell r="DI38" t="str">
            <v>PP_LE_MEAN</v>
          </cell>
          <cell r="DJ38" t="str">
            <v>PP_AC_MEAN</v>
          </cell>
          <cell r="DK38" t="str">
            <v>PP_LE_STD</v>
          </cell>
          <cell r="DL38" t="str">
            <v>PP_AC_STD</v>
          </cell>
          <cell r="DM38" t="str">
            <v>PP_LE_CD</v>
          </cell>
          <cell r="DN38" t="str">
            <v>PP_AC_CD</v>
          </cell>
          <cell r="DO38" t="str">
            <v>PP_LE_MIN</v>
          </cell>
          <cell r="DP38" t="str">
            <v>PP_AC_MIN</v>
          </cell>
          <cell r="DQ38" t="str">
            <v>PP_LE_LOWER</v>
          </cell>
          <cell r="DR38" t="str">
            <v>PP_AC_LOWER</v>
          </cell>
          <cell r="DS38" t="str">
            <v>PP_LE_MED</v>
          </cell>
          <cell r="DT38" t="str">
            <v>PP_AC_MED</v>
          </cell>
          <cell r="DU38" t="str">
            <v>PP_LE_UPPER</v>
          </cell>
          <cell r="DV38" t="str">
            <v>PP_AC_UPPER</v>
          </cell>
          <cell r="DW38" t="str">
            <v>PP_LE_MAX</v>
          </cell>
          <cell r="DX38" t="str">
            <v>PP_AC_MAX</v>
          </cell>
          <cell r="DY38" t="str">
            <v>PP_ED_L</v>
          </cell>
          <cell r="DZ38" t="str">
            <v>PP_ED_A</v>
          </cell>
          <cell r="EA38" t="str">
            <v>PP_EB_L</v>
          </cell>
          <cell r="EB38" t="str">
            <v>PP_EB_A</v>
          </cell>
          <cell r="EC38" t="str">
            <v>PP_EBS_L</v>
          </cell>
          <cell r="ED38" t="str">
            <v>PP_EBS_A</v>
          </cell>
          <cell r="EE38" t="str">
            <v>PP_EF_LE_MIN</v>
          </cell>
          <cell r="EF38" t="str">
            <v>PP_EF_AC_MIN</v>
          </cell>
          <cell r="EG38" t="str">
            <v>PP_EF_LE_LOWER</v>
          </cell>
          <cell r="EH38" t="str">
            <v>PP_EF_AC_LOWER</v>
          </cell>
          <cell r="EI38" t="str">
            <v>PP_EF_LE_MED</v>
          </cell>
          <cell r="EJ38" t="str">
            <v>PP_EF_AC_MED</v>
          </cell>
          <cell r="EK38" t="str">
            <v>PP_EF_LE_UPPER</v>
          </cell>
          <cell r="EL38" t="str">
            <v>PP_EF_AC_UPPER</v>
          </cell>
          <cell r="EM38" t="str">
            <v>PP_EF_LE_MAX</v>
          </cell>
          <cell r="EN38" t="str">
            <v>PP_EF_AC_MAX</v>
          </cell>
        </row>
        <row r="39">
          <cell r="A39">
            <v>0</v>
          </cell>
          <cell r="B39">
            <v>3</v>
          </cell>
          <cell r="C39">
            <v>1.1418333999999959</v>
          </cell>
          <cell r="D39">
            <v>1.071165300000416</v>
          </cell>
          <cell r="E39">
            <v>0</v>
          </cell>
          <cell r="F39">
            <v>2.200435200000129</v>
          </cell>
          <cell r="G39">
            <v>2.200435200000129</v>
          </cell>
          <cell r="H39">
            <v>2.200435200000129</v>
          </cell>
          <cell r="I39">
            <v>2.200435200000129</v>
          </cell>
          <cell r="J39">
            <v>0.11002176000000639</v>
          </cell>
          <cell r="K39">
            <v>0</v>
          </cell>
          <cell r="L39">
            <v>0</v>
          </cell>
          <cell r="M39">
            <v>782.4296875</v>
          </cell>
          <cell r="N39">
            <v>780.3046875</v>
          </cell>
          <cell r="O39">
            <v>20</v>
          </cell>
          <cell r="P39">
            <v>20</v>
          </cell>
          <cell r="Q39">
            <v>1</v>
          </cell>
          <cell r="R39">
            <v>20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1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1</v>
          </cell>
          <cell r="AU39">
            <v>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1</v>
          </cell>
          <cell r="BL39">
            <v>0</v>
          </cell>
          <cell r="BM39">
            <v>1</v>
          </cell>
          <cell r="BN39">
            <v>0</v>
          </cell>
          <cell r="BO39">
            <v>1</v>
          </cell>
          <cell r="BP39">
            <v>0</v>
          </cell>
          <cell r="BQ39">
            <v>1</v>
          </cell>
          <cell r="BR39">
            <v>0</v>
          </cell>
          <cell r="BS39">
            <v>1</v>
          </cell>
          <cell r="BT39">
            <v>0</v>
          </cell>
          <cell r="BU39">
            <v>1</v>
          </cell>
          <cell r="BV39">
            <v>0</v>
          </cell>
          <cell r="BW39">
            <v>1</v>
          </cell>
          <cell r="BX39">
            <v>0</v>
          </cell>
          <cell r="BY39">
            <v>1</v>
          </cell>
          <cell r="BZ39">
            <v>0</v>
          </cell>
          <cell r="CA39">
            <v>1</v>
          </cell>
          <cell r="CB39">
            <v>0</v>
          </cell>
          <cell r="CC39">
            <v>1</v>
          </cell>
          <cell r="CD39">
            <v>0</v>
          </cell>
          <cell r="CE39">
            <v>1</v>
          </cell>
          <cell r="CF39">
            <v>0</v>
          </cell>
          <cell r="CG39">
            <v>1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1</v>
          </cell>
          <cell r="DA39">
            <v>1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1</v>
          </cell>
          <cell r="DJ39">
            <v>1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</row>
        <row r="40">
          <cell r="A40">
            <v>5</v>
          </cell>
          <cell r="B40">
            <v>2</v>
          </cell>
          <cell r="C40">
            <v>3.8379636999998752</v>
          </cell>
          <cell r="D40">
            <v>13.70988009999996</v>
          </cell>
          <cell r="E40">
            <v>0</v>
          </cell>
          <cell r="F40">
            <v>17.477264800000061</v>
          </cell>
          <cell r="G40">
            <v>19.329531999999968</v>
          </cell>
          <cell r="H40">
            <v>19.329531999999968</v>
          </cell>
          <cell r="I40">
            <v>19.329531999999968</v>
          </cell>
          <cell r="J40">
            <v>0.43930754545454481</v>
          </cell>
          <cell r="K40">
            <v>0</v>
          </cell>
          <cell r="L40">
            <v>0</v>
          </cell>
          <cell r="M40">
            <v>828.9921875</v>
          </cell>
          <cell r="N40">
            <v>826.28515625</v>
          </cell>
          <cell r="O40">
            <v>44</v>
          </cell>
          <cell r="P40">
            <v>44</v>
          </cell>
          <cell r="Q40">
            <v>1</v>
          </cell>
          <cell r="R40">
            <v>44</v>
          </cell>
          <cell r="S40">
            <v>20</v>
          </cell>
          <cell r="T40">
            <v>20</v>
          </cell>
          <cell r="U40">
            <v>1</v>
          </cell>
          <cell r="V40">
            <v>0.85025901736902676</v>
          </cell>
          <cell r="W40">
            <v>0.85025901736902676</v>
          </cell>
          <cell r="X40">
            <v>0.85025901736902676</v>
          </cell>
          <cell r="Y40">
            <v>1</v>
          </cell>
          <cell r="Z40">
            <v>1</v>
          </cell>
          <cell r="AA40">
            <v>1</v>
          </cell>
          <cell r="AB40">
            <v>0.85025901736902676</v>
          </cell>
          <cell r="AC40">
            <v>0.85025901736902676</v>
          </cell>
          <cell r="AD40">
            <v>0.85025901736902676</v>
          </cell>
          <cell r="AE40">
            <v>0.85025901736902676</v>
          </cell>
          <cell r="AF40">
            <v>1</v>
          </cell>
          <cell r="AG40">
            <v>1</v>
          </cell>
          <cell r="AH40">
            <v>1</v>
          </cell>
          <cell r="AI40">
            <v>0.85025901736902676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2.2000000000000002</v>
          </cell>
          <cell r="AO40">
            <v>2.2000000000000002</v>
          </cell>
          <cell r="AP40">
            <v>2.1908902300206639</v>
          </cell>
          <cell r="AQ40">
            <v>2.1908902300206639</v>
          </cell>
          <cell r="AR40">
            <v>1.0236492268287329</v>
          </cell>
          <cell r="AS40">
            <v>1.0236492268287329</v>
          </cell>
          <cell r="AT40">
            <v>0.63445063466810936</v>
          </cell>
          <cell r="AU40">
            <v>0.63445063466810936</v>
          </cell>
          <cell r="AV40">
            <v>1</v>
          </cell>
          <cell r="AW40">
            <v>1</v>
          </cell>
          <cell r="AX40">
            <v>1</v>
          </cell>
          <cell r="AY40">
            <v>1</v>
          </cell>
          <cell r="AZ40">
            <v>2</v>
          </cell>
          <cell r="BA40">
            <v>2</v>
          </cell>
          <cell r="BB40">
            <v>3</v>
          </cell>
          <cell r="BC40">
            <v>3</v>
          </cell>
          <cell r="BD40">
            <v>10</v>
          </cell>
          <cell r="BE40">
            <v>10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7.7437071225608713</v>
          </cell>
          <cell r="BK40">
            <v>7.2742581034174981E-3</v>
          </cell>
          <cell r="BL40">
            <v>7.0499999999999989</v>
          </cell>
          <cell r="BM40">
            <v>1.65726754017613E-2</v>
          </cell>
          <cell r="BN40">
            <v>3.6874795821718429</v>
          </cell>
          <cell r="BO40">
            <v>0.1066806800985072</v>
          </cell>
          <cell r="BP40">
            <v>3.3571428571428559</v>
          </cell>
          <cell r="BQ40">
            <v>0.15510757606985071</v>
          </cell>
          <cell r="BR40">
            <v>0</v>
          </cell>
          <cell r="BS40">
            <v>1</v>
          </cell>
          <cell r="BT40">
            <v>0</v>
          </cell>
          <cell r="BU40">
            <v>1</v>
          </cell>
          <cell r="BV40">
            <v>0</v>
          </cell>
          <cell r="BW40">
            <v>1</v>
          </cell>
          <cell r="BX40">
            <v>0</v>
          </cell>
          <cell r="BY40">
            <v>1</v>
          </cell>
          <cell r="BZ40">
            <v>0</v>
          </cell>
          <cell r="CA40">
            <v>1</v>
          </cell>
          <cell r="CB40">
            <v>0</v>
          </cell>
          <cell r="CC40">
            <v>1</v>
          </cell>
          <cell r="CD40">
            <v>0</v>
          </cell>
          <cell r="CE40">
            <v>1</v>
          </cell>
          <cell r="CF40">
            <v>0</v>
          </cell>
          <cell r="CG40">
            <v>1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1</v>
          </cell>
          <cell r="DA40">
            <v>20</v>
          </cell>
          <cell r="DB40">
            <v>0</v>
          </cell>
          <cell r="DC40">
            <v>0</v>
          </cell>
          <cell r="DD40">
            <v>20</v>
          </cell>
          <cell r="DE40">
            <v>20</v>
          </cell>
          <cell r="DF40">
            <v>20</v>
          </cell>
          <cell r="DG40">
            <v>20</v>
          </cell>
          <cell r="DH40">
            <v>20</v>
          </cell>
          <cell r="DI40">
            <v>44</v>
          </cell>
          <cell r="DJ40">
            <v>44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44</v>
          </cell>
          <cell r="DP40">
            <v>44</v>
          </cell>
          <cell r="DQ40">
            <v>44</v>
          </cell>
          <cell r="DR40">
            <v>44</v>
          </cell>
          <cell r="DS40">
            <v>44</v>
          </cell>
          <cell r="DT40">
            <v>44</v>
          </cell>
          <cell r="DU40">
            <v>44</v>
          </cell>
          <cell r="DV40">
            <v>44</v>
          </cell>
          <cell r="DW40">
            <v>44</v>
          </cell>
          <cell r="DX40">
            <v>44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2.2000000000000002</v>
          </cell>
          <cell r="EF40">
            <v>2.2000000000000002</v>
          </cell>
          <cell r="EG40">
            <v>2.2000000000000002</v>
          </cell>
          <cell r="EH40">
            <v>2.2000000000000002</v>
          </cell>
          <cell r="EI40">
            <v>2.2000000000000002</v>
          </cell>
          <cell r="EJ40">
            <v>2.2000000000000002</v>
          </cell>
          <cell r="EK40">
            <v>2.2000000000000002</v>
          </cell>
          <cell r="EL40">
            <v>2.2000000000000002</v>
          </cell>
          <cell r="EM40">
            <v>2.2000000000000002</v>
          </cell>
          <cell r="EN40">
            <v>2.2000000000000002</v>
          </cell>
        </row>
        <row r="41">
          <cell r="A41">
            <v>10</v>
          </cell>
          <cell r="B41">
            <v>1</v>
          </cell>
          <cell r="C41">
            <v>10.043406099999631</v>
          </cell>
          <cell r="D41">
            <v>61.540661199999931</v>
          </cell>
          <cell r="E41">
            <v>0</v>
          </cell>
          <cell r="F41">
            <v>71.528566500000125</v>
          </cell>
          <cell r="G41">
            <v>86.831572400000368</v>
          </cell>
          <cell r="H41">
            <v>86.831572400000368</v>
          </cell>
          <cell r="I41">
            <v>86.831572400000368</v>
          </cell>
          <cell r="J41">
            <v>1.189473594520553</v>
          </cell>
          <cell r="K41">
            <v>0</v>
          </cell>
          <cell r="L41">
            <v>0</v>
          </cell>
          <cell r="M41">
            <v>940.9921875</v>
          </cell>
          <cell r="N41">
            <v>967.43359375</v>
          </cell>
          <cell r="O41">
            <v>73</v>
          </cell>
          <cell r="P41">
            <v>73</v>
          </cell>
          <cell r="Q41">
            <v>1</v>
          </cell>
          <cell r="R41">
            <v>0</v>
          </cell>
          <cell r="S41">
            <v>44</v>
          </cell>
          <cell r="T41">
            <v>44</v>
          </cell>
          <cell r="U41">
            <v>0.97101449275362317</v>
          </cell>
          <cell r="V41">
            <v>0.52925988853720662</v>
          </cell>
          <cell r="W41">
            <v>0.52925988853720662</v>
          </cell>
          <cell r="X41">
            <v>0.52925988853720662</v>
          </cell>
          <cell r="Y41">
            <v>1</v>
          </cell>
          <cell r="Z41">
            <v>1</v>
          </cell>
          <cell r="AA41">
            <v>1</v>
          </cell>
          <cell r="AB41">
            <v>0.52925988853720662</v>
          </cell>
          <cell r="AC41">
            <v>0.50744538035569786</v>
          </cell>
          <cell r="AD41">
            <v>0.50744538035569786</v>
          </cell>
          <cell r="AE41">
            <v>0.50744538035569786</v>
          </cell>
          <cell r="AF41">
            <v>0.97101449275362317</v>
          </cell>
          <cell r="AG41">
            <v>0.97101449275362317</v>
          </cell>
          <cell r="AH41">
            <v>0.97101449275362317</v>
          </cell>
          <cell r="AI41">
            <v>0.50744538035569786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1.6590909090909089</v>
          </cell>
          <cell r="AO41">
            <v>1.6590909090909089</v>
          </cell>
          <cell r="AP41">
            <v>1.1801297094295291</v>
          </cell>
          <cell r="AQ41">
            <v>1.1801297094295291</v>
          </cell>
          <cell r="AR41">
            <v>0.71131105773834613</v>
          </cell>
          <cell r="AS41">
            <v>0.71131105773834613</v>
          </cell>
          <cell r="AT41">
            <v>0.82755458612861521</v>
          </cell>
          <cell r="AU41">
            <v>0.82755458612861521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2</v>
          </cell>
          <cell r="BC41">
            <v>2</v>
          </cell>
          <cell r="BD41">
            <v>6</v>
          </cell>
          <cell r="BE41">
            <v>6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3.9311941175783511</v>
          </cell>
          <cell r="BK41">
            <v>0.1540309971510764</v>
          </cell>
          <cell r="BL41">
            <v>3.456611570247933</v>
          </cell>
          <cell r="BM41">
            <v>0.20810180099386161</v>
          </cell>
          <cell r="BN41">
            <v>2.3694868653896912</v>
          </cell>
          <cell r="BO41">
            <v>0.32025845117524909</v>
          </cell>
          <cell r="BP41">
            <v>2.083437110834371</v>
          </cell>
          <cell r="BQ41">
            <v>0.38462496265170898</v>
          </cell>
          <cell r="BR41">
            <v>0</v>
          </cell>
          <cell r="BS41">
            <v>1</v>
          </cell>
          <cell r="BT41">
            <v>0</v>
          </cell>
          <cell r="BU41">
            <v>1</v>
          </cell>
          <cell r="BV41">
            <v>0</v>
          </cell>
          <cell r="BW41">
            <v>1</v>
          </cell>
          <cell r="BX41">
            <v>0</v>
          </cell>
          <cell r="BY41">
            <v>1</v>
          </cell>
          <cell r="BZ41">
            <v>0</v>
          </cell>
          <cell r="CA41">
            <v>1</v>
          </cell>
          <cell r="CB41">
            <v>0</v>
          </cell>
          <cell r="CC41">
            <v>1</v>
          </cell>
          <cell r="CD41">
            <v>0</v>
          </cell>
          <cell r="CE41">
            <v>1</v>
          </cell>
          <cell r="CF41">
            <v>0</v>
          </cell>
          <cell r="CG41">
            <v>1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1</v>
          </cell>
          <cell r="DA41">
            <v>44</v>
          </cell>
          <cell r="DB41">
            <v>0</v>
          </cell>
          <cell r="DC41">
            <v>0</v>
          </cell>
          <cell r="DD41">
            <v>44</v>
          </cell>
          <cell r="DE41">
            <v>44</v>
          </cell>
          <cell r="DF41">
            <v>44</v>
          </cell>
          <cell r="DG41">
            <v>44</v>
          </cell>
          <cell r="DH41">
            <v>44</v>
          </cell>
          <cell r="DI41">
            <v>73</v>
          </cell>
          <cell r="DJ41">
            <v>73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73</v>
          </cell>
          <cell r="DP41">
            <v>73</v>
          </cell>
          <cell r="DQ41">
            <v>73</v>
          </cell>
          <cell r="DR41">
            <v>73</v>
          </cell>
          <cell r="DS41">
            <v>73</v>
          </cell>
          <cell r="DT41">
            <v>73</v>
          </cell>
          <cell r="DU41">
            <v>73</v>
          </cell>
          <cell r="DV41">
            <v>73</v>
          </cell>
          <cell r="DW41">
            <v>73</v>
          </cell>
          <cell r="DX41">
            <v>73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1.6590909090909089</v>
          </cell>
          <cell r="EF41">
            <v>1.6590909090909089</v>
          </cell>
          <cell r="EG41">
            <v>1.6590909090909089</v>
          </cell>
          <cell r="EH41">
            <v>1.6590909090909089</v>
          </cell>
          <cell r="EI41">
            <v>1.6590909090909089</v>
          </cell>
          <cell r="EJ41">
            <v>1.6590909090909089</v>
          </cell>
          <cell r="EK41">
            <v>1.6590909090909089</v>
          </cell>
          <cell r="EL41">
            <v>1.6590909090909089</v>
          </cell>
          <cell r="EM41">
            <v>1.6590909090909089</v>
          </cell>
          <cell r="EN41">
            <v>1.6590909090909089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68.442535855999935</v>
          </cell>
          <cell r="D30">
            <v>68.442535855999935</v>
          </cell>
          <cell r="E30">
            <v>68.442535855999935</v>
          </cell>
          <cell r="F30">
            <v>0.95450557798937907</v>
          </cell>
          <cell r="G30">
            <v>0</v>
          </cell>
          <cell r="H30">
            <v>0</v>
          </cell>
          <cell r="I30">
            <v>71.56</v>
          </cell>
          <cell r="J30">
            <v>71.56</v>
          </cell>
          <cell r="K30">
            <v>0.93660277328054065</v>
          </cell>
          <cell r="L30">
            <v>0.44739540646156639</v>
          </cell>
          <cell r="M30">
            <v>0.44739540646156639</v>
          </cell>
          <cell r="N30">
            <v>0.44739540646156639</v>
          </cell>
          <cell r="O30">
            <v>0.99331899337175811</v>
          </cell>
          <cell r="P30">
            <v>1</v>
          </cell>
          <cell r="Q30">
            <v>1</v>
          </cell>
          <cell r="R30">
            <v>0.44739540646156639</v>
          </cell>
          <cell r="S30">
            <v>0.41937571855169908</v>
          </cell>
          <cell r="T30">
            <v>0.41937571855169908</v>
          </cell>
          <cell r="U30">
            <v>0.41937571855169908</v>
          </cell>
          <cell r="V30">
            <v>0.93040157898896536</v>
          </cell>
          <cell r="W30">
            <v>0.93660277328054065</v>
          </cell>
          <cell r="X30">
            <v>0.93660277328054065</v>
          </cell>
          <cell r="Y30">
            <v>0.41937571855169908</v>
          </cell>
        </row>
        <row r="31">
          <cell r="C31">
            <v>13.75220721166769</v>
          </cell>
          <cell r="D31">
            <v>13.75220721166769</v>
          </cell>
          <cell r="E31">
            <v>13.75220721166769</v>
          </cell>
          <cell r="F31">
            <v>0.18225069071432881</v>
          </cell>
          <cell r="G31">
            <v>0</v>
          </cell>
          <cell r="H31">
            <v>0</v>
          </cell>
          <cell r="I31">
            <v>1.356465996625053</v>
          </cell>
          <cell r="J31">
            <v>1.356465996625053</v>
          </cell>
          <cell r="K31">
            <v>1.789185028683923E-2</v>
          </cell>
          <cell r="L31">
            <v>3.0334697555542928E-2</v>
          </cell>
          <cell r="M31">
            <v>3.0334697555542928E-2</v>
          </cell>
          <cell r="N31">
            <v>3.0334697555542928E-2</v>
          </cell>
          <cell r="O31">
            <v>9.7402100776904019E-3</v>
          </cell>
          <cell r="P31">
            <v>0</v>
          </cell>
          <cell r="Q31">
            <v>0</v>
          </cell>
          <cell r="R31">
            <v>3.0334697555542928E-2</v>
          </cell>
          <cell r="S31">
            <v>3.4514955541528017E-2</v>
          </cell>
          <cell r="T31">
            <v>3.4514955541528017E-2</v>
          </cell>
          <cell r="U31">
            <v>3.4514955541528017E-2</v>
          </cell>
          <cell r="V31">
            <v>2.2540918409677872E-2</v>
          </cell>
          <cell r="W31">
            <v>1.789185028683923E-2</v>
          </cell>
          <cell r="X31">
            <v>1.789185028683923E-2</v>
          </cell>
          <cell r="Y31">
            <v>3.4514955541528017E-2</v>
          </cell>
        </row>
        <row r="32">
          <cell r="C32">
            <v>42.875914799999236</v>
          </cell>
          <cell r="D32">
            <v>42.875914799999236</v>
          </cell>
          <cell r="E32">
            <v>42.875914799999236</v>
          </cell>
          <cell r="F32">
            <v>0.60388612394365127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0.40070512110955459</v>
          </cell>
          <cell r="M32">
            <v>0.40070512110955459</v>
          </cell>
          <cell r="N32">
            <v>0.40070512110955459</v>
          </cell>
          <cell r="O32">
            <v>0.96726088183040848</v>
          </cell>
          <cell r="P32">
            <v>1</v>
          </cell>
          <cell r="Q32">
            <v>1</v>
          </cell>
          <cell r="R32">
            <v>0.40070512110955459</v>
          </cell>
          <cell r="S32">
            <v>0.36777045362109811</v>
          </cell>
          <cell r="T32">
            <v>0.36777045362109811</v>
          </cell>
          <cell r="U32">
            <v>0.36777045362109811</v>
          </cell>
          <cell r="V32">
            <v>0.88775998743338858</v>
          </cell>
          <cell r="W32">
            <v>0.9178082191780822</v>
          </cell>
          <cell r="X32">
            <v>0.9178082191780822</v>
          </cell>
          <cell r="Y32">
            <v>0.36777045362109811</v>
          </cell>
        </row>
        <row r="33">
          <cell r="C33">
            <v>59.893744900000122</v>
          </cell>
          <cell r="D33">
            <v>59.893744900000122</v>
          </cell>
          <cell r="E33">
            <v>59.893744900000122</v>
          </cell>
          <cell r="F33">
            <v>0.82046225890411117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0.4222656675661427</v>
          </cell>
          <cell r="M33">
            <v>0.4222656675661427</v>
          </cell>
          <cell r="N33">
            <v>0.4222656675661427</v>
          </cell>
          <cell r="O33">
            <v>0.98782198162377444</v>
          </cell>
          <cell r="P33">
            <v>1</v>
          </cell>
          <cell r="Q33">
            <v>1</v>
          </cell>
          <cell r="R33">
            <v>0.4222656675661427</v>
          </cell>
          <cell r="S33">
            <v>0.39526520889539413</v>
          </cell>
          <cell r="T33">
            <v>0.39526520889539413</v>
          </cell>
          <cell r="U33">
            <v>0.39526520889539413</v>
          </cell>
          <cell r="V33">
            <v>0.91650526291070489</v>
          </cell>
          <cell r="W33">
            <v>0.9178082191780822</v>
          </cell>
          <cell r="X33">
            <v>0.9178082191780822</v>
          </cell>
          <cell r="Y33">
            <v>0.39526520889539413</v>
          </cell>
        </row>
        <row r="34">
          <cell r="C34">
            <v>68.390182299998514</v>
          </cell>
          <cell r="D34">
            <v>68.390182299998514</v>
          </cell>
          <cell r="E34">
            <v>68.390182299998514</v>
          </cell>
          <cell r="F34">
            <v>0.94810768450703165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0.4443415560993168</v>
          </cell>
          <cell r="M34">
            <v>0.4443415560993168</v>
          </cell>
          <cell r="N34">
            <v>0.4443415560993168</v>
          </cell>
          <cell r="O34">
            <v>1</v>
          </cell>
          <cell r="P34">
            <v>1</v>
          </cell>
          <cell r="Q34">
            <v>1</v>
          </cell>
          <cell r="R34">
            <v>0.4443415560993168</v>
          </cell>
          <cell r="S34">
            <v>0.41223534539808793</v>
          </cell>
          <cell r="T34">
            <v>0.41223534539808793</v>
          </cell>
          <cell r="U34">
            <v>0.41223534539808793</v>
          </cell>
          <cell r="V34">
            <v>0.92784187996448952</v>
          </cell>
          <cell r="W34">
            <v>0.94366197183098588</v>
          </cell>
          <cell r="X34">
            <v>0.94366197183098588</v>
          </cell>
          <cell r="Y34">
            <v>0.41223534539808793</v>
          </cell>
        </row>
        <row r="35">
          <cell r="C35">
            <v>79.977095600000212</v>
          </cell>
          <cell r="D35">
            <v>79.977095600000212</v>
          </cell>
          <cell r="E35">
            <v>79.977095600000212</v>
          </cell>
          <cell r="F35">
            <v>1.0955766520547969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0.46322060419518979</v>
          </cell>
          <cell r="M35">
            <v>0.46322060419518979</v>
          </cell>
          <cell r="N35">
            <v>0.46322060419518979</v>
          </cell>
          <cell r="O35">
            <v>1</v>
          </cell>
          <cell r="P35">
            <v>1</v>
          </cell>
          <cell r="Q35">
            <v>1</v>
          </cell>
          <cell r="R35">
            <v>0.46322060419518979</v>
          </cell>
          <cell r="S35">
            <v>0.43640179507943361</v>
          </cell>
          <cell r="T35">
            <v>0.43640179507943361</v>
          </cell>
          <cell r="U35">
            <v>0.43640179507943361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0.43640179507943361</v>
          </cell>
        </row>
        <row r="36">
          <cell r="C36">
            <v>93.303430400001844</v>
          </cell>
          <cell r="D36">
            <v>93.303430400001844</v>
          </cell>
          <cell r="E36">
            <v>93.303430400001844</v>
          </cell>
          <cell r="F36">
            <v>1.278129183561669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0.51165973995491143</v>
          </cell>
          <cell r="M36">
            <v>0.51165973995491143</v>
          </cell>
          <cell r="N36">
            <v>0.51165973995491143</v>
          </cell>
          <cell r="O36">
            <v>1</v>
          </cell>
          <cell r="P36">
            <v>1</v>
          </cell>
          <cell r="Q36">
            <v>1</v>
          </cell>
          <cell r="R36">
            <v>0.51165973995491143</v>
          </cell>
          <cell r="S36">
            <v>0.49123418784751138</v>
          </cell>
          <cell r="T36">
            <v>0.49123418784751138</v>
          </cell>
          <cell r="U36">
            <v>0.49123418784751138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0.49123418784751138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59.790162711999848</v>
          </cell>
          <cell r="D30">
            <v>59.790162711999848</v>
          </cell>
          <cell r="E30">
            <v>59.790162711999848</v>
          </cell>
          <cell r="F30">
            <v>0.82761880498780938</v>
          </cell>
          <cell r="G30">
            <v>0</v>
          </cell>
          <cell r="H30">
            <v>0</v>
          </cell>
          <cell r="I30">
            <v>72.12</v>
          </cell>
          <cell r="J30">
            <v>72.12</v>
          </cell>
          <cell r="K30">
            <v>0.929243821076149</v>
          </cell>
          <cell r="L30">
            <v>0.46707372476011161</v>
          </cell>
          <cell r="M30">
            <v>0.46707372476011161</v>
          </cell>
          <cell r="N30">
            <v>0.46707372476011161</v>
          </cell>
          <cell r="O30">
            <v>0.99705634293269951</v>
          </cell>
          <cell r="P30">
            <v>1</v>
          </cell>
          <cell r="Q30">
            <v>1</v>
          </cell>
          <cell r="R30">
            <v>0.46707372476011161</v>
          </cell>
          <cell r="S30">
            <v>0.43431686706207501</v>
          </cell>
          <cell r="T30">
            <v>0.43431686706207501</v>
          </cell>
          <cell r="U30">
            <v>0.43431686706207501</v>
          </cell>
          <cell r="V30">
            <v>0.92651336414351382</v>
          </cell>
          <cell r="W30">
            <v>0.929243821076149</v>
          </cell>
          <cell r="X30">
            <v>0.929243821076149</v>
          </cell>
          <cell r="Y30">
            <v>0.43431686706207501</v>
          </cell>
        </row>
        <row r="31">
          <cell r="C31">
            <v>13.644830231821061</v>
          </cell>
          <cell r="D31">
            <v>13.644830231821061</v>
          </cell>
          <cell r="E31">
            <v>13.644830231821061</v>
          </cell>
          <cell r="F31">
            <v>0.18311853971336589</v>
          </cell>
          <cell r="G31">
            <v>0</v>
          </cell>
          <cell r="H31">
            <v>0</v>
          </cell>
          <cell r="I31">
            <v>1.16619037896906</v>
          </cell>
          <cell r="J31">
            <v>1.16619037896906</v>
          </cell>
          <cell r="K31">
            <v>1.524430428424582E-2</v>
          </cell>
          <cell r="L31">
            <v>3.1353352847810649E-2</v>
          </cell>
          <cell r="M31">
            <v>3.1353352847810649E-2</v>
          </cell>
          <cell r="N31">
            <v>3.1353352847810649E-2</v>
          </cell>
          <cell r="O31">
            <v>9.0178631954481517E-3</v>
          </cell>
          <cell r="P31">
            <v>0</v>
          </cell>
          <cell r="Q31">
            <v>0</v>
          </cell>
          <cell r="R31">
            <v>3.1353352847810649E-2</v>
          </cell>
          <cell r="S31">
            <v>3.4392808385234043E-2</v>
          </cell>
          <cell r="T31">
            <v>3.4392808385234043E-2</v>
          </cell>
          <cell r="U31">
            <v>3.4392808385234043E-2</v>
          </cell>
          <cell r="V31">
            <v>1.7630067895652371E-2</v>
          </cell>
          <cell r="W31">
            <v>1.524430428424582E-2</v>
          </cell>
          <cell r="X31">
            <v>1.524430428424582E-2</v>
          </cell>
          <cell r="Y31">
            <v>3.4392808385234043E-2</v>
          </cell>
        </row>
        <row r="32">
          <cell r="C32">
            <v>37.870587000001251</v>
          </cell>
          <cell r="D32">
            <v>37.870587000001251</v>
          </cell>
          <cell r="E32">
            <v>37.870587000001251</v>
          </cell>
          <cell r="F32">
            <v>0.54884908695653989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0.39722421277672149</v>
          </cell>
          <cell r="M32">
            <v>0.39722421277672149</v>
          </cell>
          <cell r="N32">
            <v>0.39722421277672149</v>
          </cell>
          <cell r="O32">
            <v>0.9639273544956225</v>
          </cell>
          <cell r="P32">
            <v>1</v>
          </cell>
          <cell r="Q32">
            <v>1</v>
          </cell>
          <cell r="R32">
            <v>0.39722421277672149</v>
          </cell>
          <cell r="S32">
            <v>0.36457564734301828</v>
          </cell>
          <cell r="T32">
            <v>0.36457564734301828</v>
          </cell>
          <cell r="U32">
            <v>0.36457564734301828</v>
          </cell>
          <cell r="V32">
            <v>0.88470044864666719</v>
          </cell>
          <cell r="W32">
            <v>0.9178082191780822</v>
          </cell>
          <cell r="X32">
            <v>0.9178082191780822</v>
          </cell>
          <cell r="Y32">
            <v>0.36457564734301828</v>
          </cell>
        </row>
        <row r="33">
          <cell r="C33">
            <v>51.085661200000573</v>
          </cell>
          <cell r="D33">
            <v>51.085661200000573</v>
          </cell>
          <cell r="E33">
            <v>51.085661200000573</v>
          </cell>
          <cell r="F33">
            <v>0.69980357808219962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0.44760314032650622</v>
          </cell>
          <cell r="M33">
            <v>0.44760314032650622</v>
          </cell>
          <cell r="N33">
            <v>0.44760314032650622</v>
          </cell>
          <cell r="O33">
            <v>1</v>
          </cell>
          <cell r="P33">
            <v>1</v>
          </cell>
          <cell r="Q33">
            <v>1</v>
          </cell>
          <cell r="R33">
            <v>0.44760314032650622</v>
          </cell>
          <cell r="S33">
            <v>0.41081384112158792</v>
          </cell>
          <cell r="T33">
            <v>0.41081384112158792</v>
          </cell>
          <cell r="U33">
            <v>0.41081384112158792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0.41081384112158792</v>
          </cell>
        </row>
        <row r="34">
          <cell r="C34">
            <v>57.749333400000523</v>
          </cell>
          <cell r="D34">
            <v>57.749333400000523</v>
          </cell>
          <cell r="E34">
            <v>57.749333400000523</v>
          </cell>
          <cell r="F34">
            <v>0.79108675890411673</v>
          </cell>
          <cell r="G34">
            <v>0</v>
          </cell>
          <cell r="H34">
            <v>0</v>
          </cell>
          <cell r="I34">
            <v>73</v>
          </cell>
          <cell r="J34">
            <v>73</v>
          </cell>
          <cell r="K34">
            <v>0.9178082191780822</v>
          </cell>
          <cell r="L34">
            <v>0.46843986800430099</v>
          </cell>
          <cell r="M34">
            <v>0.46843986800430099</v>
          </cell>
          <cell r="N34">
            <v>0.46843986800430099</v>
          </cell>
          <cell r="O34">
            <v>1</v>
          </cell>
          <cell r="P34">
            <v>1</v>
          </cell>
          <cell r="Q34">
            <v>1</v>
          </cell>
          <cell r="R34">
            <v>0.46843986800430099</v>
          </cell>
          <cell r="S34">
            <v>0.42993796104504339</v>
          </cell>
          <cell r="T34">
            <v>0.42993796104504339</v>
          </cell>
          <cell r="U34">
            <v>0.42993796104504339</v>
          </cell>
          <cell r="V34">
            <v>0.9178082191780822</v>
          </cell>
          <cell r="W34">
            <v>0.9178082191780822</v>
          </cell>
          <cell r="X34">
            <v>0.9178082191780822</v>
          </cell>
          <cell r="Y34">
            <v>0.42993796104504339</v>
          </cell>
        </row>
        <row r="35">
          <cell r="C35">
            <v>66.835099799999341</v>
          </cell>
          <cell r="D35">
            <v>66.835099799999341</v>
          </cell>
          <cell r="E35">
            <v>66.835099799999341</v>
          </cell>
          <cell r="F35">
            <v>0.91554931232875814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0.48609873036664358</v>
          </cell>
          <cell r="M35">
            <v>0.48609873036664358</v>
          </cell>
          <cell r="N35">
            <v>0.48609873036664358</v>
          </cell>
          <cell r="O35">
            <v>1</v>
          </cell>
          <cell r="P35">
            <v>1</v>
          </cell>
          <cell r="Q35">
            <v>1</v>
          </cell>
          <cell r="R35">
            <v>0.48609873036664358</v>
          </cell>
          <cell r="S35">
            <v>0.45559952633888767</v>
          </cell>
          <cell r="T35">
            <v>0.45559952633888767</v>
          </cell>
          <cell r="U35">
            <v>0.45559952633888767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0.45559952633888767</v>
          </cell>
        </row>
        <row r="36">
          <cell r="C36">
            <v>95.664135499998679</v>
          </cell>
          <cell r="D36">
            <v>95.664135499998679</v>
          </cell>
          <cell r="E36">
            <v>95.664135499998679</v>
          </cell>
          <cell r="F36">
            <v>1.3104676095890231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0.53004772383069554</v>
          </cell>
          <cell r="M36">
            <v>0.53004772383069554</v>
          </cell>
          <cell r="N36">
            <v>0.53004772383069554</v>
          </cell>
          <cell r="O36">
            <v>1</v>
          </cell>
          <cell r="P36">
            <v>1</v>
          </cell>
          <cell r="Q36">
            <v>1</v>
          </cell>
          <cell r="R36">
            <v>0.53004772383069554</v>
          </cell>
          <cell r="S36">
            <v>0.5146840216906754</v>
          </cell>
          <cell r="T36">
            <v>0.5146840216906754</v>
          </cell>
          <cell r="U36">
            <v>0.5146840216906754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0.5146840216906754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48.894731744000183</v>
          </cell>
          <cell r="D30">
            <v>48.894731744000183</v>
          </cell>
          <cell r="E30">
            <v>48.894731744000183</v>
          </cell>
          <cell r="F30">
            <v>0.68524992641426086</v>
          </cell>
          <cell r="G30">
            <v>0</v>
          </cell>
          <cell r="H30">
            <v>0</v>
          </cell>
          <cell r="I30">
            <v>71.08</v>
          </cell>
          <cell r="J30">
            <v>71.08</v>
          </cell>
          <cell r="K30">
            <v>0.94298752610960568</v>
          </cell>
          <cell r="L30">
            <v>0.49848066890938408</v>
          </cell>
          <cell r="M30">
            <v>0.49848066890938408</v>
          </cell>
          <cell r="N30">
            <v>0.49848066890938408</v>
          </cell>
          <cell r="O30">
            <v>0.99940213939368183</v>
          </cell>
          <cell r="P30">
            <v>1</v>
          </cell>
          <cell r="Q30">
            <v>1</v>
          </cell>
          <cell r="R30">
            <v>0.49848066890938408</v>
          </cell>
          <cell r="S30">
            <v>0.47067762298149729</v>
          </cell>
          <cell r="T30">
            <v>0.47067762298149729</v>
          </cell>
          <cell r="U30">
            <v>0.47067762298149729</v>
          </cell>
          <cell r="V30">
            <v>0.94243880473120401</v>
          </cell>
          <cell r="W30">
            <v>0.94298752610960568</v>
          </cell>
          <cell r="X30">
            <v>0.94298752610960568</v>
          </cell>
          <cell r="Y30">
            <v>0.47067762298149729</v>
          </cell>
        </row>
        <row r="31">
          <cell r="C31">
            <v>13.616585433056439</v>
          </cell>
          <cell r="D31">
            <v>13.616585433056439</v>
          </cell>
          <cell r="E31">
            <v>13.616585433056439</v>
          </cell>
          <cell r="F31">
            <v>0.180826968542526</v>
          </cell>
          <cell r="G31">
            <v>0</v>
          </cell>
          <cell r="H31">
            <v>0</v>
          </cell>
          <cell r="I31">
            <v>1.4696938456699069</v>
          </cell>
          <cell r="J31">
            <v>1.4696938456699069</v>
          </cell>
          <cell r="K31">
            <v>1.9532564862754769E-2</v>
          </cell>
          <cell r="L31">
            <v>4.1363171037426837E-2</v>
          </cell>
          <cell r="M31">
            <v>4.1363171037426837E-2</v>
          </cell>
          <cell r="N31">
            <v>4.1363171037426837E-2</v>
          </cell>
          <cell r="O31">
            <v>2.9893030315913511E-3</v>
          </cell>
          <cell r="P31">
            <v>0</v>
          </cell>
          <cell r="Q31">
            <v>0</v>
          </cell>
          <cell r="R31">
            <v>4.1363171037426837E-2</v>
          </cell>
          <cell r="S31">
            <v>4.7327980419839218E-2</v>
          </cell>
          <cell r="T31">
            <v>4.7327980419839218E-2</v>
          </cell>
          <cell r="U31">
            <v>4.7327980419839218E-2</v>
          </cell>
          <cell r="V31">
            <v>2.0440956082731339E-2</v>
          </cell>
          <cell r="W31">
            <v>1.9532564862754769E-2</v>
          </cell>
          <cell r="X31">
            <v>1.9532564862754769E-2</v>
          </cell>
          <cell r="Y31">
            <v>4.7327980419839218E-2</v>
          </cell>
        </row>
        <row r="32">
          <cell r="C32">
            <v>29.26593689999973</v>
          </cell>
          <cell r="D32">
            <v>29.26593689999973</v>
          </cell>
          <cell r="E32">
            <v>29.26593689999973</v>
          </cell>
          <cell r="F32">
            <v>0.42414401304347432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0.41935299632603412</v>
          </cell>
          <cell r="M32">
            <v>0.41935299632603412</v>
          </cell>
          <cell r="N32">
            <v>0.41935299632603412</v>
          </cell>
          <cell r="O32">
            <v>0.98505348484204325</v>
          </cell>
          <cell r="P32">
            <v>1</v>
          </cell>
          <cell r="Q32">
            <v>1</v>
          </cell>
          <cell r="R32">
            <v>0.41935299632603412</v>
          </cell>
          <cell r="S32">
            <v>0.38488562676499022</v>
          </cell>
          <cell r="T32">
            <v>0.38488562676499022</v>
          </cell>
          <cell r="U32">
            <v>0.38488562676499022</v>
          </cell>
          <cell r="V32">
            <v>0.9040901847180397</v>
          </cell>
          <cell r="W32">
            <v>0.9178082191780822</v>
          </cell>
          <cell r="X32">
            <v>0.9178082191780822</v>
          </cell>
          <cell r="Y32">
            <v>0.38488562676499022</v>
          </cell>
        </row>
        <row r="33">
          <cell r="C33">
            <v>37.295628600001919</v>
          </cell>
          <cell r="D33">
            <v>37.295628600001919</v>
          </cell>
          <cell r="E33">
            <v>37.295628600001919</v>
          </cell>
          <cell r="F33">
            <v>0.53959845633803971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0.47021553415759321</v>
          </cell>
          <cell r="M33">
            <v>0.47021553415759321</v>
          </cell>
          <cell r="N33">
            <v>0.47021553415759321</v>
          </cell>
          <cell r="O33">
            <v>1</v>
          </cell>
          <cell r="P33">
            <v>1</v>
          </cell>
          <cell r="Q33">
            <v>1</v>
          </cell>
          <cell r="R33">
            <v>0.47021553415759321</v>
          </cell>
          <cell r="S33">
            <v>0.44131896746323052</v>
          </cell>
          <cell r="T33">
            <v>0.44131896746323052</v>
          </cell>
          <cell r="U33">
            <v>0.44131896746323052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0.44131896746323052</v>
          </cell>
        </row>
        <row r="34">
          <cell r="C34">
            <v>52.036108700000113</v>
          </cell>
          <cell r="D34">
            <v>52.036108700000113</v>
          </cell>
          <cell r="E34">
            <v>52.036108700000113</v>
          </cell>
          <cell r="F34">
            <v>0.72067664520548058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0.48343254941809222</v>
          </cell>
          <cell r="M34">
            <v>0.48343254941809222</v>
          </cell>
          <cell r="N34">
            <v>0.48343254941809222</v>
          </cell>
          <cell r="O34">
            <v>1</v>
          </cell>
          <cell r="P34">
            <v>1</v>
          </cell>
          <cell r="Q34">
            <v>1</v>
          </cell>
          <cell r="R34">
            <v>0.48343254941809222</v>
          </cell>
          <cell r="S34">
            <v>0.45619691283115738</v>
          </cell>
          <cell r="T34">
            <v>0.45619691283115738</v>
          </cell>
          <cell r="U34">
            <v>0.45619691283115738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0.45619691283115738</v>
          </cell>
        </row>
        <row r="35">
          <cell r="C35">
            <v>57.038692000001667</v>
          </cell>
          <cell r="D35">
            <v>57.038692000001667</v>
          </cell>
          <cell r="E35">
            <v>57.038692000001667</v>
          </cell>
          <cell r="F35">
            <v>0.80336185915495317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0.53233186588246229</v>
          </cell>
          <cell r="M35">
            <v>0.53233186588246229</v>
          </cell>
          <cell r="N35">
            <v>0.53233186588246229</v>
          </cell>
          <cell r="O35">
            <v>1</v>
          </cell>
          <cell r="P35">
            <v>1</v>
          </cell>
          <cell r="Q35">
            <v>1</v>
          </cell>
          <cell r="R35">
            <v>0.53233186588246229</v>
          </cell>
          <cell r="S35">
            <v>0.51224772097732607</v>
          </cell>
          <cell r="T35">
            <v>0.51224772097732607</v>
          </cell>
          <cell r="U35">
            <v>0.51224772097732607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0.51224772097732607</v>
          </cell>
        </row>
        <row r="36">
          <cell r="C36">
            <v>81.654070599999613</v>
          </cell>
          <cell r="D36">
            <v>81.654070599999613</v>
          </cell>
          <cell r="E36">
            <v>81.654070599999613</v>
          </cell>
          <cell r="F36">
            <v>1.118548912328762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0.56914961651140994</v>
          </cell>
          <cell r="M36">
            <v>0.56914961651140994</v>
          </cell>
          <cell r="N36">
            <v>0.56914961651140994</v>
          </cell>
          <cell r="O36">
            <v>1</v>
          </cell>
          <cell r="P36">
            <v>1</v>
          </cell>
          <cell r="Q36">
            <v>1</v>
          </cell>
          <cell r="R36">
            <v>0.56914961651140994</v>
          </cell>
          <cell r="S36">
            <v>0.55265252617774585</v>
          </cell>
          <cell r="T36">
            <v>0.55265252617774585</v>
          </cell>
          <cell r="U36">
            <v>0.55265252617774585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0.55265252617774585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73.512118564000289</v>
          </cell>
          <cell r="D30">
            <v>73.512118564000289</v>
          </cell>
          <cell r="E30">
            <v>73.512118564000289</v>
          </cell>
          <cell r="F30">
            <v>1.021534136654261</v>
          </cell>
          <cell r="G30">
            <v>0</v>
          </cell>
          <cell r="H30">
            <v>0</v>
          </cell>
          <cell r="I30">
            <v>71.88</v>
          </cell>
          <cell r="J30">
            <v>71.88</v>
          </cell>
          <cell r="K30">
            <v>0.93240622212528668</v>
          </cell>
          <cell r="L30">
            <v>0.43736810988064673</v>
          </cell>
          <cell r="M30">
            <v>0.43736810988064673</v>
          </cell>
          <cell r="N30">
            <v>0.43736810988064673</v>
          </cell>
          <cell r="O30">
            <v>0.9891319669157026</v>
          </cell>
          <cell r="P30">
            <v>1</v>
          </cell>
          <cell r="Q30">
            <v>1</v>
          </cell>
          <cell r="R30">
            <v>0.43736810988064673</v>
          </cell>
          <cell r="S30">
            <v>0.4080399494064928</v>
          </cell>
          <cell r="T30">
            <v>0.4080399494064928</v>
          </cell>
          <cell r="U30">
            <v>0.4080399494064928</v>
          </cell>
          <cell r="V30">
            <v>0.92229512648920664</v>
          </cell>
          <cell r="W30">
            <v>0.93240622212528668</v>
          </cell>
          <cell r="X30">
            <v>0.93240622212528668</v>
          </cell>
          <cell r="Y30">
            <v>0.4080399494064928</v>
          </cell>
        </row>
        <row r="31">
          <cell r="C31">
            <v>14.566377131405019</v>
          </cell>
          <cell r="D31">
            <v>14.566377131405019</v>
          </cell>
          <cell r="E31">
            <v>14.566377131405019</v>
          </cell>
          <cell r="F31">
            <v>0.1978338603903238</v>
          </cell>
          <cell r="G31">
            <v>0</v>
          </cell>
          <cell r="H31">
            <v>0</v>
          </cell>
          <cell r="I31">
            <v>1.301281419729543</v>
          </cell>
          <cell r="J31">
            <v>1.301281419729543</v>
          </cell>
          <cell r="K31">
            <v>1.7100728672097689E-2</v>
          </cell>
          <cell r="L31">
            <v>3.1210794812690009E-2</v>
          </cell>
          <cell r="M31">
            <v>3.1210794812690009E-2</v>
          </cell>
          <cell r="N31">
            <v>3.1210794812690009E-2</v>
          </cell>
          <cell r="O31">
            <v>1.260645460337436E-2</v>
          </cell>
          <cell r="P31">
            <v>0</v>
          </cell>
          <cell r="Q31">
            <v>0</v>
          </cell>
          <cell r="R31">
            <v>3.1210794812690009E-2</v>
          </cell>
          <cell r="S31">
            <v>3.3626717388404427E-2</v>
          </cell>
          <cell r="T31">
            <v>3.3626717388404427E-2</v>
          </cell>
          <cell r="U31">
            <v>3.3626717388404427E-2</v>
          </cell>
          <cell r="V31">
            <v>2.1692091472369189E-2</v>
          </cell>
          <cell r="W31">
            <v>1.7100728672097689E-2</v>
          </cell>
          <cell r="X31">
            <v>1.7100728672097689E-2</v>
          </cell>
          <cell r="Y31">
            <v>3.3626717388404427E-2</v>
          </cell>
        </row>
        <row r="32">
          <cell r="C32">
            <v>42.73491599999943</v>
          </cell>
          <cell r="D32">
            <v>42.73491599999943</v>
          </cell>
          <cell r="E32">
            <v>42.73491599999943</v>
          </cell>
          <cell r="F32">
            <v>0.60190022535210463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0.39355901495765849</v>
          </cell>
          <cell r="M32">
            <v>0.39355901495765849</v>
          </cell>
          <cell r="N32">
            <v>0.39355901495765849</v>
          </cell>
          <cell r="O32">
            <v>0.95670726430310626</v>
          </cell>
          <cell r="P32">
            <v>1</v>
          </cell>
          <cell r="Q32">
            <v>1</v>
          </cell>
          <cell r="R32">
            <v>0.39355901495765849</v>
          </cell>
          <cell r="S32">
            <v>0.36576075726581653</v>
          </cell>
          <cell r="T32">
            <v>0.36576075726581653</v>
          </cell>
          <cell r="U32">
            <v>0.36576075726581653</v>
          </cell>
          <cell r="V32">
            <v>0.88583577517004852</v>
          </cell>
          <cell r="W32">
            <v>0.9178082191780822</v>
          </cell>
          <cell r="X32">
            <v>0.9178082191780822</v>
          </cell>
          <cell r="Y32">
            <v>0.36576075726581653</v>
          </cell>
        </row>
        <row r="33">
          <cell r="C33">
            <v>65.604470499999479</v>
          </cell>
          <cell r="D33">
            <v>65.604470499999479</v>
          </cell>
          <cell r="E33">
            <v>65.604470499999479</v>
          </cell>
          <cell r="F33">
            <v>0.89869137671232169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0.42031297749599839</v>
          </cell>
          <cell r="M33">
            <v>0.42031297749599839</v>
          </cell>
          <cell r="N33">
            <v>0.42031297749599839</v>
          </cell>
          <cell r="O33">
            <v>0.98506769149760376</v>
          </cell>
          <cell r="P33">
            <v>1</v>
          </cell>
          <cell r="Q33">
            <v>1</v>
          </cell>
          <cell r="R33">
            <v>0.42031297749599839</v>
          </cell>
          <cell r="S33">
            <v>0.38644550026606522</v>
          </cell>
          <cell r="T33">
            <v>0.38644550026606522</v>
          </cell>
          <cell r="U33">
            <v>0.38644550026606522</v>
          </cell>
          <cell r="V33">
            <v>0.90564389943785117</v>
          </cell>
          <cell r="W33">
            <v>0.9178082191780822</v>
          </cell>
          <cell r="X33">
            <v>0.9178082191780822</v>
          </cell>
          <cell r="Y33">
            <v>0.38644550026606522</v>
          </cell>
        </row>
        <row r="34">
          <cell r="C34">
            <v>76.46906680000302</v>
          </cell>
          <cell r="D34">
            <v>76.46906680000302</v>
          </cell>
          <cell r="E34">
            <v>76.46906680000302</v>
          </cell>
          <cell r="F34">
            <v>1.0475214630137399</v>
          </cell>
          <cell r="G34">
            <v>0</v>
          </cell>
          <cell r="H34">
            <v>0</v>
          </cell>
          <cell r="I34">
            <v>73</v>
          </cell>
          <cell r="J34">
            <v>73</v>
          </cell>
          <cell r="K34">
            <v>0.9178082191780822</v>
          </cell>
          <cell r="L34">
            <v>0.42857236500684881</v>
          </cell>
          <cell r="M34">
            <v>0.42857236500684881</v>
          </cell>
          <cell r="N34">
            <v>0.42857236500684881</v>
          </cell>
          <cell r="O34">
            <v>0.99380606996766774</v>
          </cell>
          <cell r="P34">
            <v>1</v>
          </cell>
          <cell r="Q34">
            <v>1</v>
          </cell>
          <cell r="R34">
            <v>0.42857236500684881</v>
          </cell>
          <cell r="S34">
            <v>0.39745200192448482</v>
          </cell>
          <cell r="T34">
            <v>0.39745200192448482</v>
          </cell>
          <cell r="U34">
            <v>0.39745200192448482</v>
          </cell>
          <cell r="V34">
            <v>0.9178082191780822</v>
          </cell>
          <cell r="W34">
            <v>0.9178082191780822</v>
          </cell>
          <cell r="X34">
            <v>0.9178082191780822</v>
          </cell>
          <cell r="Y34">
            <v>0.39745200192448482</v>
          </cell>
        </row>
        <row r="35">
          <cell r="C35">
            <v>81.097310100000271</v>
          </cell>
          <cell r="D35">
            <v>81.097310100000271</v>
          </cell>
          <cell r="E35">
            <v>81.097310100000271</v>
          </cell>
          <cell r="F35">
            <v>1.118429808219183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0.45024196091380742</v>
          </cell>
          <cell r="M35">
            <v>0.45024196091380742</v>
          </cell>
          <cell r="N35">
            <v>0.45024196091380742</v>
          </cell>
          <cell r="O35">
            <v>1</v>
          </cell>
          <cell r="P35">
            <v>1</v>
          </cell>
          <cell r="Q35">
            <v>1</v>
          </cell>
          <cell r="R35">
            <v>0.45024196091380742</v>
          </cell>
          <cell r="S35">
            <v>0.41323577234554931</v>
          </cell>
          <cell r="T35">
            <v>0.41323577234554931</v>
          </cell>
          <cell r="U35">
            <v>0.41323577234554931</v>
          </cell>
          <cell r="V35">
            <v>0.93957495582732409</v>
          </cell>
          <cell r="W35">
            <v>0.94366197183098588</v>
          </cell>
          <cell r="X35">
            <v>0.94366197183098588</v>
          </cell>
          <cell r="Y35">
            <v>0.41323577234554931</v>
          </cell>
        </row>
        <row r="36">
          <cell r="C36">
            <v>98.217302200001768</v>
          </cell>
          <cell r="D36">
            <v>98.217302200001768</v>
          </cell>
          <cell r="E36">
            <v>98.217302200001768</v>
          </cell>
          <cell r="F36">
            <v>1.3833422845070671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0.51214449296975617</v>
          </cell>
          <cell r="M36">
            <v>0.51214449296975617</v>
          </cell>
          <cell r="N36">
            <v>0.51214449296975617</v>
          </cell>
          <cell r="O36">
            <v>1</v>
          </cell>
          <cell r="P36">
            <v>1</v>
          </cell>
          <cell r="Q36">
            <v>1</v>
          </cell>
          <cell r="R36">
            <v>0.51214449296975617</v>
          </cell>
          <cell r="S36">
            <v>0.49406981029278879</v>
          </cell>
          <cell r="T36">
            <v>0.49406981029278879</v>
          </cell>
          <cell r="U36">
            <v>0.49406981029278879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0.49406981029278879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54.219788223999927</v>
          </cell>
          <cell r="D30">
            <v>54.219788223999927</v>
          </cell>
          <cell r="E30">
            <v>54.219788223999927</v>
          </cell>
          <cell r="F30">
            <v>0.75413386122942516</v>
          </cell>
          <cell r="G30">
            <v>0</v>
          </cell>
          <cell r="H30">
            <v>0</v>
          </cell>
          <cell r="I30">
            <v>71.72</v>
          </cell>
          <cell r="J30">
            <v>71.72</v>
          </cell>
          <cell r="K30">
            <v>0.93453447306830828</v>
          </cell>
          <cell r="L30">
            <v>0.48086823588379568</v>
          </cell>
          <cell r="M30">
            <v>0.48086823588379568</v>
          </cell>
          <cell r="N30">
            <v>0.48086823588379568</v>
          </cell>
          <cell r="O30">
            <v>1</v>
          </cell>
          <cell r="P30">
            <v>1</v>
          </cell>
          <cell r="Q30">
            <v>1</v>
          </cell>
          <cell r="R30">
            <v>0.48086823588379568</v>
          </cell>
          <cell r="S30">
            <v>0.44980043500895728</v>
          </cell>
          <cell r="T30">
            <v>0.44980043500895728</v>
          </cell>
          <cell r="U30">
            <v>0.44980043500895728</v>
          </cell>
          <cell r="V30">
            <v>0.93453447306830828</v>
          </cell>
          <cell r="W30">
            <v>0.93453447306830828</v>
          </cell>
          <cell r="X30">
            <v>0.93453447306830828</v>
          </cell>
          <cell r="Y30">
            <v>0.44980043500895728</v>
          </cell>
        </row>
        <row r="31">
          <cell r="C31">
            <v>11.098162217985969</v>
          </cell>
          <cell r="D31">
            <v>11.098162217985969</v>
          </cell>
          <cell r="E31">
            <v>11.098162217985969</v>
          </cell>
          <cell r="F31">
            <v>0.14512843287637819</v>
          </cell>
          <cell r="G31">
            <v>0</v>
          </cell>
          <cell r="H31">
            <v>0</v>
          </cell>
          <cell r="I31">
            <v>1.4</v>
          </cell>
          <cell r="J31">
            <v>1.4</v>
          </cell>
          <cell r="K31">
            <v>1.846471711552574E-2</v>
          </cell>
          <cell r="L31">
            <v>3.1225187024053521E-2</v>
          </cell>
          <cell r="M31">
            <v>3.1225187024053521E-2</v>
          </cell>
          <cell r="N31">
            <v>3.1225187024053521E-2</v>
          </cell>
          <cell r="O31">
            <v>0</v>
          </cell>
          <cell r="P31">
            <v>0</v>
          </cell>
          <cell r="Q31">
            <v>0</v>
          </cell>
          <cell r="R31">
            <v>3.1225187024053521E-2</v>
          </cell>
          <cell r="S31">
            <v>3.6576229168861538E-2</v>
          </cell>
          <cell r="T31">
            <v>3.6576229168861538E-2</v>
          </cell>
          <cell r="U31">
            <v>3.6576229168861538E-2</v>
          </cell>
          <cell r="V31">
            <v>1.846471711552574E-2</v>
          </cell>
          <cell r="W31">
            <v>1.846471711552574E-2</v>
          </cell>
          <cell r="X31">
            <v>1.846471711552574E-2</v>
          </cell>
          <cell r="Y31">
            <v>3.6576229168861538E-2</v>
          </cell>
        </row>
        <row r="32">
          <cell r="C32">
            <v>34.846391299999937</v>
          </cell>
          <cell r="D32">
            <v>34.846391299999937</v>
          </cell>
          <cell r="E32">
            <v>34.846391299999937</v>
          </cell>
          <cell r="F32">
            <v>0.50502016376811498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0.4377976364114835</v>
          </cell>
          <cell r="M32">
            <v>0.4377976364114835</v>
          </cell>
          <cell r="N32">
            <v>0.4377976364114835</v>
          </cell>
          <cell r="O32">
            <v>1</v>
          </cell>
          <cell r="P32">
            <v>1</v>
          </cell>
          <cell r="Q32">
            <v>1</v>
          </cell>
          <cell r="R32">
            <v>0.4377976364114835</v>
          </cell>
          <cell r="S32">
            <v>0.40181426903519718</v>
          </cell>
          <cell r="T32">
            <v>0.40181426903519718</v>
          </cell>
          <cell r="U32">
            <v>0.40181426903519718</v>
          </cell>
          <cell r="V32">
            <v>0.9178082191780822</v>
          </cell>
          <cell r="W32">
            <v>0.9178082191780822</v>
          </cell>
          <cell r="X32">
            <v>0.9178082191780822</v>
          </cell>
          <cell r="Y32">
            <v>0.40181426903519718</v>
          </cell>
        </row>
        <row r="33">
          <cell r="C33">
            <v>49.0630998000006</v>
          </cell>
          <cell r="D33">
            <v>49.0630998000006</v>
          </cell>
          <cell r="E33">
            <v>49.0630998000006</v>
          </cell>
          <cell r="F33">
            <v>0.67425378904110012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0.45623586095322738</v>
          </cell>
          <cell r="M33">
            <v>0.45623586095322738</v>
          </cell>
          <cell r="N33">
            <v>0.45623586095322738</v>
          </cell>
          <cell r="O33">
            <v>1</v>
          </cell>
          <cell r="P33">
            <v>1</v>
          </cell>
          <cell r="Q33">
            <v>1</v>
          </cell>
          <cell r="R33">
            <v>0.45623586095322738</v>
          </cell>
          <cell r="S33">
            <v>0.41912231914940801</v>
          </cell>
          <cell r="T33">
            <v>0.41912231914940801</v>
          </cell>
          <cell r="U33">
            <v>0.41912231914940801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0.41912231914940801</v>
          </cell>
        </row>
        <row r="34">
          <cell r="C34">
            <v>54.235279599999672</v>
          </cell>
          <cell r="D34">
            <v>54.235279599999672</v>
          </cell>
          <cell r="E34">
            <v>54.235279599999672</v>
          </cell>
          <cell r="F34">
            <v>0.7458233424657521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0.47746039044781152</v>
          </cell>
          <cell r="M34">
            <v>0.47746039044781152</v>
          </cell>
          <cell r="N34">
            <v>0.47746039044781152</v>
          </cell>
          <cell r="O34">
            <v>1</v>
          </cell>
          <cell r="P34">
            <v>1</v>
          </cell>
          <cell r="Q34">
            <v>1</v>
          </cell>
          <cell r="R34">
            <v>0.47746039044781152</v>
          </cell>
          <cell r="S34">
            <v>0.44067330152246981</v>
          </cell>
          <cell r="T34">
            <v>0.44067330152246981</v>
          </cell>
          <cell r="U34">
            <v>0.44067330152246981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0.44067330152246981</v>
          </cell>
        </row>
        <row r="35">
          <cell r="C35">
            <v>62.897986899999751</v>
          </cell>
          <cell r="D35">
            <v>62.897986899999751</v>
          </cell>
          <cell r="E35">
            <v>62.897986899999751</v>
          </cell>
          <cell r="F35">
            <v>0.8616162589041062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0.49195618490723231</v>
          </cell>
          <cell r="M35">
            <v>0.49195618490723231</v>
          </cell>
          <cell r="N35">
            <v>0.49195618490723231</v>
          </cell>
          <cell r="O35">
            <v>1</v>
          </cell>
          <cell r="P35">
            <v>1</v>
          </cell>
          <cell r="Q35">
            <v>1</v>
          </cell>
          <cell r="R35">
            <v>0.49195618490723231</v>
          </cell>
          <cell r="S35">
            <v>0.46424034350400789</v>
          </cell>
          <cell r="T35">
            <v>0.46424034350400789</v>
          </cell>
          <cell r="U35">
            <v>0.46424034350400789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0.46424034350400789</v>
          </cell>
        </row>
        <row r="36">
          <cell r="C36">
            <v>71.627276299999153</v>
          </cell>
          <cell r="D36">
            <v>71.627276299999153</v>
          </cell>
          <cell r="E36">
            <v>71.627276299999153</v>
          </cell>
          <cell r="F36">
            <v>0.98119556575341305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0.54252543798808495</v>
          </cell>
          <cell r="M36">
            <v>0.54252543798808495</v>
          </cell>
          <cell r="N36">
            <v>0.54252543798808495</v>
          </cell>
          <cell r="O36">
            <v>1</v>
          </cell>
          <cell r="P36">
            <v>1</v>
          </cell>
          <cell r="Q36">
            <v>1</v>
          </cell>
          <cell r="R36">
            <v>0.54252543798808495</v>
          </cell>
          <cell r="S36">
            <v>0.52680006297393756</v>
          </cell>
          <cell r="T36">
            <v>0.52680006297393756</v>
          </cell>
          <cell r="U36">
            <v>0.52680006297393756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0.52680006297393756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1799-D871-4353-AE91-697FD53D7906}">
  <dimension ref="A1:AC77"/>
  <sheetViews>
    <sheetView workbookViewId="0">
      <selection activeCell="F9" sqref="F9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15" t="s">
        <v>3</v>
      </c>
      <c r="C2" s="16"/>
      <c r="Z2" s="15" t="s">
        <v>42</v>
      </c>
      <c r="AA2" s="16"/>
      <c r="AB2" s="11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15" t="s">
        <v>39</v>
      </c>
      <c r="AA3" s="16" t="s">
        <v>40</v>
      </c>
      <c r="AB3" s="3" t="s">
        <v>41</v>
      </c>
    </row>
    <row r="4" spans="1:29" x14ac:dyDescent="0.35">
      <c r="A4" s="15" t="s">
        <v>4</v>
      </c>
      <c r="B4" s="15">
        <f>[1]Globals!C30</f>
        <v>10.25095886000001</v>
      </c>
      <c r="C4" s="9">
        <f>[1]Globals!D30</f>
        <v>10.25095886000001</v>
      </c>
      <c r="D4" s="9">
        <f>[1]Globals!E30</f>
        <v>10.25095886000001</v>
      </c>
      <c r="E4" s="9">
        <f>[1]Globals!F30</f>
        <v>0.2628450989743592</v>
      </c>
      <c r="F4" s="9">
        <f>[1]Globals!G30</f>
        <v>0</v>
      </c>
      <c r="G4" s="9">
        <f>[1]Globals!H30</f>
        <v>0</v>
      </c>
      <c r="H4" s="9">
        <f>[1]Globals!I30</f>
        <v>39</v>
      </c>
      <c r="I4" s="9">
        <f>[1]Globals!J30</f>
        <v>39</v>
      </c>
      <c r="J4" s="9">
        <f>[1]Globals!K30</f>
        <v>1</v>
      </c>
      <c r="K4" s="9">
        <f>[1]Globals!L30</f>
        <v>0.75646637163255481</v>
      </c>
      <c r="L4" s="9">
        <f>[1]Globals!M30</f>
        <v>0.75646637163255481</v>
      </c>
      <c r="M4" s="9">
        <f>[1]Globals!N30</f>
        <v>0.75646637163255481</v>
      </c>
      <c r="N4" s="9">
        <f>[1]Globals!O30</f>
        <v>1</v>
      </c>
      <c r="O4" s="9">
        <f>[1]Globals!P30</f>
        <v>1</v>
      </c>
      <c r="P4" s="9">
        <f>[1]Globals!Q30</f>
        <v>1</v>
      </c>
      <c r="Q4" s="9">
        <f>[1]Globals!R30</f>
        <v>0.75646637163255481</v>
      </c>
      <c r="R4" s="9">
        <f>[1]Globals!S30</f>
        <v>0.75646637163255481</v>
      </c>
      <c r="S4" s="9">
        <f>[1]Globals!T30</f>
        <v>0.75646637163255481</v>
      </c>
      <c r="T4" s="9">
        <f>[1]Globals!U30</f>
        <v>0.75646637163255481</v>
      </c>
      <c r="U4" s="9">
        <f>[1]Globals!V30</f>
        <v>1</v>
      </c>
      <c r="V4" s="9">
        <f>[1]Globals!W30</f>
        <v>1</v>
      </c>
      <c r="W4" s="9">
        <f>[1]Globals!X30</f>
        <v>1</v>
      </c>
      <c r="X4" s="16">
        <f>[1]Globals!Y30</f>
        <v>0.75646637163255481</v>
      </c>
      <c r="Z4" s="15">
        <f>J4</f>
        <v>1</v>
      </c>
      <c r="AA4" s="16">
        <f>Q4</f>
        <v>0.75646637163255481</v>
      </c>
      <c r="AB4" s="16">
        <f>X4</f>
        <v>0.75646637163255481</v>
      </c>
      <c r="AC4" s="16"/>
    </row>
    <row r="5" spans="1:29" x14ac:dyDescent="0.35">
      <c r="A5" s="10" t="s">
        <v>5</v>
      </c>
      <c r="B5" s="10">
        <f>[1]Globals!C31</f>
        <v>0.78649258669514732</v>
      </c>
      <c r="C5" s="11">
        <f>[1]Globals!D31</f>
        <v>0.78649258669514732</v>
      </c>
      <c r="D5" s="11">
        <f>[1]Globals!E31</f>
        <v>0.78649258669514732</v>
      </c>
      <c r="E5" s="11">
        <f>[1]Globals!F31</f>
        <v>2.016647658192685E-2</v>
      </c>
      <c r="F5" s="11">
        <f>[1]Globals!G31</f>
        <v>0</v>
      </c>
      <c r="G5" s="11">
        <f>[1]Globals!H31</f>
        <v>0</v>
      </c>
      <c r="H5" s="11">
        <f>[1]Globals!I31</f>
        <v>0</v>
      </c>
      <c r="I5" s="11">
        <f>[1]Globals!J31</f>
        <v>0</v>
      </c>
      <c r="J5" s="11">
        <f>[1]Globals!K31</f>
        <v>0</v>
      </c>
      <c r="K5" s="11">
        <f>[1]Globals!L31</f>
        <v>1.6334184549544509E-2</v>
      </c>
      <c r="L5" s="11">
        <f>[1]Globals!M31</f>
        <v>1.6334184549544509E-2</v>
      </c>
      <c r="M5" s="11">
        <f>[1]Globals!N31</f>
        <v>1.6334184549544509E-2</v>
      </c>
      <c r="N5" s="11">
        <f>[1]Globals!O31</f>
        <v>0</v>
      </c>
      <c r="O5" s="11">
        <f>[1]Globals!P31</f>
        <v>0</v>
      </c>
      <c r="P5" s="11">
        <f>[1]Globals!Q31</f>
        <v>0</v>
      </c>
      <c r="Q5" s="11">
        <f>[1]Globals!R31</f>
        <v>1.6334184549544509E-2</v>
      </c>
      <c r="R5" s="11">
        <f>[1]Globals!S31</f>
        <v>1.6334184549544509E-2</v>
      </c>
      <c r="S5" s="11">
        <f>[1]Globals!T31</f>
        <v>1.6334184549544509E-2</v>
      </c>
      <c r="T5" s="11">
        <f>[1]Globals!U31</f>
        <v>1.6334184549544509E-2</v>
      </c>
      <c r="U5" s="11">
        <f>[1]Globals!V31</f>
        <v>0</v>
      </c>
      <c r="V5" s="11">
        <f>[1]Globals!W31</f>
        <v>0</v>
      </c>
      <c r="W5" s="11">
        <f>[1]Globals!X31</f>
        <v>0</v>
      </c>
      <c r="X5" s="5">
        <f>[1]Globals!Y31</f>
        <v>1.6334184549544509E-2</v>
      </c>
      <c r="Z5" s="10">
        <f t="shared" ref="Z5:Z12" si="0">J5</f>
        <v>0</v>
      </c>
      <c r="AA5" s="5">
        <f t="shared" ref="AA5:AA12" si="1">Q5</f>
        <v>1.6334184549544509E-2</v>
      </c>
      <c r="AB5" s="5">
        <f t="shared" ref="AB5:AB12" si="2">X5</f>
        <v>1.6334184549544509E-2</v>
      </c>
      <c r="AC5" s="5"/>
    </row>
    <row r="6" spans="1:29" x14ac:dyDescent="0.35">
      <c r="A6" s="10" t="s">
        <v>6</v>
      </c>
      <c r="B6" s="10">
        <f>[1]Globals!C32</f>
        <v>9.1733082999999311</v>
      </c>
      <c r="C6" s="11">
        <f>[1]Globals!D32</f>
        <v>9.1733082999999311</v>
      </c>
      <c r="D6" s="11">
        <f>[1]Globals!E32</f>
        <v>9.1733082999999311</v>
      </c>
      <c r="E6" s="11">
        <f>[1]Globals!F32</f>
        <v>0.2352130333333316</v>
      </c>
      <c r="F6" s="11">
        <f>[1]Globals!G32</f>
        <v>0</v>
      </c>
      <c r="G6" s="11">
        <f>[1]Globals!H32</f>
        <v>0</v>
      </c>
      <c r="H6" s="11">
        <f>[1]Globals!I32</f>
        <v>39</v>
      </c>
      <c r="I6" s="11">
        <f>[1]Globals!J32</f>
        <v>39</v>
      </c>
      <c r="J6" s="11">
        <f>[1]Globals!K32</f>
        <v>1</v>
      </c>
      <c r="K6" s="11">
        <f>[1]Globals!L32</f>
        <v>0.71847016601098157</v>
      </c>
      <c r="L6" s="11">
        <f>[1]Globals!M32</f>
        <v>0.71847016601098157</v>
      </c>
      <c r="M6" s="11">
        <f>[1]Globals!N32</f>
        <v>0.71847016601098157</v>
      </c>
      <c r="N6" s="11">
        <f>[1]Globals!O32</f>
        <v>1</v>
      </c>
      <c r="O6" s="11">
        <f>[1]Globals!P32</f>
        <v>1</v>
      </c>
      <c r="P6" s="11">
        <f>[1]Globals!Q32</f>
        <v>1</v>
      </c>
      <c r="Q6" s="11">
        <f>[1]Globals!R32</f>
        <v>0.71847016601098157</v>
      </c>
      <c r="R6" s="11">
        <f>[1]Globals!S32</f>
        <v>0.71847016601098157</v>
      </c>
      <c r="S6" s="11">
        <f>[1]Globals!T32</f>
        <v>0.71847016601098157</v>
      </c>
      <c r="T6" s="11">
        <f>[1]Globals!U32</f>
        <v>0.71847016601098157</v>
      </c>
      <c r="U6" s="11">
        <f>[1]Globals!V32</f>
        <v>1</v>
      </c>
      <c r="V6" s="11">
        <f>[1]Globals!W32</f>
        <v>1</v>
      </c>
      <c r="W6" s="11">
        <f>[1]Globals!X32</f>
        <v>1</v>
      </c>
      <c r="X6" s="5">
        <f>[1]Globals!Y32</f>
        <v>0.71847016601098157</v>
      </c>
      <c r="Z6" s="10">
        <f t="shared" si="0"/>
        <v>1</v>
      </c>
      <c r="AA6" s="5">
        <f t="shared" si="1"/>
        <v>0.71847016601098157</v>
      </c>
      <c r="AB6" s="5">
        <f t="shared" si="2"/>
        <v>0.71847016601098157</v>
      </c>
      <c r="AC6" s="5"/>
    </row>
    <row r="7" spans="1:29" x14ac:dyDescent="0.35">
      <c r="A7" s="10" t="s">
        <v>7</v>
      </c>
      <c r="B7" s="10">
        <f>[1]Globals!C33</f>
        <v>9.62397100000004</v>
      </c>
      <c r="C7" s="11">
        <f>[1]Globals!D33</f>
        <v>9.62397100000004</v>
      </c>
      <c r="D7" s="11">
        <f>[1]Globals!E33</f>
        <v>9.62397100000004</v>
      </c>
      <c r="E7" s="11">
        <f>[1]Globals!F33</f>
        <v>0.24676848717948821</v>
      </c>
      <c r="F7" s="11">
        <f>[1]Globals!G33</f>
        <v>0</v>
      </c>
      <c r="G7" s="11">
        <f>[1]Globals!H33</f>
        <v>0</v>
      </c>
      <c r="H7" s="11">
        <f>[1]Globals!I33</f>
        <v>39</v>
      </c>
      <c r="I7" s="11">
        <f>[1]Globals!J33</f>
        <v>39</v>
      </c>
      <c r="J7" s="11">
        <f>[1]Globals!K33</f>
        <v>1</v>
      </c>
      <c r="K7" s="11">
        <f>[1]Globals!L33</f>
        <v>0.74330944337306792</v>
      </c>
      <c r="L7" s="11">
        <f>[1]Globals!M33</f>
        <v>0.74330944337306792</v>
      </c>
      <c r="M7" s="11">
        <f>[1]Globals!N33</f>
        <v>0.74330944337306792</v>
      </c>
      <c r="N7" s="11">
        <f>[1]Globals!O33</f>
        <v>1</v>
      </c>
      <c r="O7" s="11">
        <f>[1]Globals!P33</f>
        <v>1</v>
      </c>
      <c r="P7" s="11">
        <f>[1]Globals!Q33</f>
        <v>1</v>
      </c>
      <c r="Q7" s="11">
        <f>[1]Globals!R33</f>
        <v>0.74330944337306792</v>
      </c>
      <c r="R7" s="11">
        <f>[1]Globals!S33</f>
        <v>0.74330944337306792</v>
      </c>
      <c r="S7" s="11">
        <f>[1]Globals!T33</f>
        <v>0.74330944337306792</v>
      </c>
      <c r="T7" s="11">
        <f>[1]Globals!U33</f>
        <v>0.74330944337306792</v>
      </c>
      <c r="U7" s="11">
        <f>[1]Globals!V33</f>
        <v>1</v>
      </c>
      <c r="V7" s="11">
        <f>[1]Globals!W33</f>
        <v>1</v>
      </c>
      <c r="W7" s="11">
        <f>[1]Globals!X33</f>
        <v>1</v>
      </c>
      <c r="X7" s="5">
        <f>[1]Globals!Y33</f>
        <v>0.74330944337306792</v>
      </c>
      <c r="Z7" s="10">
        <f t="shared" si="0"/>
        <v>1</v>
      </c>
      <c r="AA7" s="5">
        <f t="shared" si="1"/>
        <v>0.74330944337306792</v>
      </c>
      <c r="AB7" s="5">
        <f t="shared" si="2"/>
        <v>0.74330944337306792</v>
      </c>
      <c r="AC7" s="5"/>
    </row>
    <row r="8" spans="1:29" x14ac:dyDescent="0.35">
      <c r="A8" s="10" t="s">
        <v>8</v>
      </c>
      <c r="B8" s="10">
        <f>[1]Globals!C34</f>
        <v>10.02918240000005</v>
      </c>
      <c r="C8" s="11">
        <f>[1]Globals!D34</f>
        <v>10.02918240000005</v>
      </c>
      <c r="D8" s="11">
        <f>[1]Globals!E34</f>
        <v>10.02918240000005</v>
      </c>
      <c r="E8" s="11">
        <f>[1]Globals!F34</f>
        <v>0.25715852307692438</v>
      </c>
      <c r="F8" s="11">
        <f>[1]Globals!G34</f>
        <v>0</v>
      </c>
      <c r="G8" s="11">
        <f>[1]Globals!H34</f>
        <v>0</v>
      </c>
      <c r="H8" s="11">
        <f>[1]Globals!I34</f>
        <v>39</v>
      </c>
      <c r="I8" s="11">
        <f>[1]Globals!J34</f>
        <v>39</v>
      </c>
      <c r="J8" s="11">
        <f>[1]Globals!K34</f>
        <v>1</v>
      </c>
      <c r="K8" s="11">
        <f>[1]Globals!L34</f>
        <v>0.76030933770053055</v>
      </c>
      <c r="L8" s="11">
        <f>[1]Globals!M34</f>
        <v>0.76030933770053055</v>
      </c>
      <c r="M8" s="11">
        <f>[1]Globals!N34</f>
        <v>0.76030933770053055</v>
      </c>
      <c r="N8" s="11">
        <f>[1]Globals!O34</f>
        <v>1</v>
      </c>
      <c r="O8" s="11">
        <f>[1]Globals!P34</f>
        <v>1</v>
      </c>
      <c r="P8" s="11">
        <f>[1]Globals!Q34</f>
        <v>1</v>
      </c>
      <c r="Q8" s="11">
        <f>[1]Globals!R34</f>
        <v>0.76030933770053055</v>
      </c>
      <c r="R8" s="11">
        <f>[1]Globals!S34</f>
        <v>0.76030933770053055</v>
      </c>
      <c r="S8" s="11">
        <f>[1]Globals!T34</f>
        <v>0.76030933770053055</v>
      </c>
      <c r="T8" s="11">
        <f>[1]Globals!U34</f>
        <v>0.76030933770053055</v>
      </c>
      <c r="U8" s="11">
        <f>[1]Globals!V34</f>
        <v>1</v>
      </c>
      <c r="V8" s="11">
        <f>[1]Globals!W34</f>
        <v>1</v>
      </c>
      <c r="W8" s="11">
        <f>[1]Globals!X34</f>
        <v>1</v>
      </c>
      <c r="X8" s="5">
        <f>[1]Globals!Y34</f>
        <v>0.76030933770053055</v>
      </c>
      <c r="Z8" s="10">
        <f t="shared" si="0"/>
        <v>1</v>
      </c>
      <c r="AA8" s="5">
        <f t="shared" si="1"/>
        <v>0.76030933770053055</v>
      </c>
      <c r="AB8" s="5">
        <f t="shared" si="2"/>
        <v>0.76030933770053055</v>
      </c>
      <c r="AC8" s="5"/>
    </row>
    <row r="9" spans="1:29" x14ac:dyDescent="0.35">
      <c r="A9" s="10" t="s">
        <v>9</v>
      </c>
      <c r="B9" s="10">
        <f>[1]Globals!C35</f>
        <v>10.84853550000008</v>
      </c>
      <c r="C9" s="11">
        <f>[1]Globals!D35</f>
        <v>10.84853550000008</v>
      </c>
      <c r="D9" s="11">
        <f>[1]Globals!E35</f>
        <v>10.84853550000008</v>
      </c>
      <c r="E9" s="11">
        <f>[1]Globals!F35</f>
        <v>0.27816757692307897</v>
      </c>
      <c r="F9" s="11">
        <f>[1]Globals!G35</f>
        <v>0</v>
      </c>
      <c r="G9" s="11">
        <f>[1]Globals!H35</f>
        <v>0</v>
      </c>
      <c r="H9" s="11">
        <f>[1]Globals!I35</f>
        <v>39</v>
      </c>
      <c r="I9" s="11">
        <f>[1]Globals!J35</f>
        <v>39</v>
      </c>
      <c r="J9" s="11">
        <f>[1]Globals!K35</f>
        <v>1</v>
      </c>
      <c r="K9" s="11">
        <f>[1]Globals!L35</f>
        <v>0.76959131028118188</v>
      </c>
      <c r="L9" s="11">
        <f>[1]Globals!M35</f>
        <v>0.76959131028118188</v>
      </c>
      <c r="M9" s="11">
        <f>[1]Globals!N35</f>
        <v>0.76959131028118188</v>
      </c>
      <c r="N9" s="11">
        <f>[1]Globals!O35</f>
        <v>1</v>
      </c>
      <c r="O9" s="11">
        <f>[1]Globals!P35</f>
        <v>1</v>
      </c>
      <c r="P9" s="11">
        <f>[1]Globals!Q35</f>
        <v>1</v>
      </c>
      <c r="Q9" s="11">
        <f>[1]Globals!R35</f>
        <v>0.76959131028118188</v>
      </c>
      <c r="R9" s="11">
        <f>[1]Globals!S35</f>
        <v>0.76959131028118188</v>
      </c>
      <c r="S9" s="11">
        <f>[1]Globals!T35</f>
        <v>0.76959131028118188</v>
      </c>
      <c r="T9" s="11">
        <f>[1]Globals!U35</f>
        <v>0.76959131028118188</v>
      </c>
      <c r="U9" s="11">
        <f>[1]Globals!V35</f>
        <v>1</v>
      </c>
      <c r="V9" s="11">
        <f>[1]Globals!W35</f>
        <v>1</v>
      </c>
      <c r="W9" s="11">
        <f>[1]Globals!X35</f>
        <v>1</v>
      </c>
      <c r="X9" s="5">
        <f>[1]Globals!Y35</f>
        <v>0.76959131028118188</v>
      </c>
      <c r="Z9" s="10">
        <f t="shared" si="0"/>
        <v>1</v>
      </c>
      <c r="AA9" s="5">
        <f t="shared" si="1"/>
        <v>0.76959131028118188</v>
      </c>
      <c r="AB9" s="5">
        <f t="shared" si="2"/>
        <v>0.76959131028118188</v>
      </c>
      <c r="AC9" s="5"/>
    </row>
    <row r="10" spans="1:29" x14ac:dyDescent="0.35">
      <c r="A10" s="10" t="s">
        <v>10</v>
      </c>
      <c r="B10" s="10">
        <f>[1]Globals!C36</f>
        <v>12.25004519999999</v>
      </c>
      <c r="C10" s="11">
        <f>[1]Globals!D36</f>
        <v>12.25004519999999</v>
      </c>
      <c r="D10" s="11">
        <f>[1]Globals!E36</f>
        <v>12.25004519999999</v>
      </c>
      <c r="E10" s="11">
        <f>[1]Globals!F36</f>
        <v>0.31410372307692269</v>
      </c>
      <c r="F10" s="11">
        <f>[1]Globals!G36</f>
        <v>0</v>
      </c>
      <c r="G10" s="11">
        <f>[1]Globals!H36</f>
        <v>0</v>
      </c>
      <c r="H10" s="11">
        <f>[1]Globals!I36</f>
        <v>39</v>
      </c>
      <c r="I10" s="11">
        <f>[1]Globals!J36</f>
        <v>39</v>
      </c>
      <c r="J10" s="11">
        <f>[1]Globals!K36</f>
        <v>1</v>
      </c>
      <c r="K10" s="11">
        <f>[1]Globals!L36</f>
        <v>0.78073468210011332</v>
      </c>
      <c r="L10" s="11">
        <f>[1]Globals!M36</f>
        <v>0.78073468210011332</v>
      </c>
      <c r="M10" s="11">
        <f>[1]Globals!N36</f>
        <v>0.78073468210011332</v>
      </c>
      <c r="N10" s="11">
        <f>[1]Globals!O36</f>
        <v>1</v>
      </c>
      <c r="O10" s="11">
        <f>[1]Globals!P36</f>
        <v>1</v>
      </c>
      <c r="P10" s="11">
        <f>[1]Globals!Q36</f>
        <v>1</v>
      </c>
      <c r="Q10" s="11">
        <f>[1]Globals!R36</f>
        <v>0.78073468210011332</v>
      </c>
      <c r="R10" s="11">
        <f>[1]Globals!S36</f>
        <v>0.78073468210011332</v>
      </c>
      <c r="S10" s="11">
        <f>[1]Globals!T36</f>
        <v>0.78073468210011332</v>
      </c>
      <c r="T10" s="11">
        <f>[1]Globals!U36</f>
        <v>0.78073468210011332</v>
      </c>
      <c r="U10" s="11">
        <f>[1]Globals!V36</f>
        <v>1</v>
      </c>
      <c r="V10" s="11">
        <f>[1]Globals!W36</f>
        <v>1</v>
      </c>
      <c r="W10" s="11">
        <f>[1]Globals!X36</f>
        <v>1</v>
      </c>
      <c r="X10" s="5">
        <f>[1]Globals!Y36</f>
        <v>0.78073468210011332</v>
      </c>
      <c r="Z10" s="10">
        <f t="shared" si="0"/>
        <v>1</v>
      </c>
      <c r="AA10" s="5">
        <f t="shared" si="1"/>
        <v>0.78073468210011332</v>
      </c>
      <c r="AB10" s="5">
        <f t="shared" si="2"/>
        <v>0.78073468210011332</v>
      </c>
      <c r="AC10" s="5"/>
    </row>
    <row r="11" spans="1:29" x14ac:dyDescent="0.35">
      <c r="A11" s="10" t="s">
        <v>11</v>
      </c>
      <c r="B11" s="10">
        <f>B9-B7</f>
        <v>1.2245645000000405</v>
      </c>
      <c r="C11" s="11">
        <f t="shared" ref="C11:X11" si="3">C9-C7</f>
        <v>1.2245645000000405</v>
      </c>
      <c r="D11" s="11">
        <f t="shared" si="3"/>
        <v>1.2245645000000405</v>
      </c>
      <c r="E11" s="11">
        <f t="shared" si="3"/>
        <v>3.1399089743590763E-2</v>
      </c>
      <c r="F11" s="11">
        <f t="shared" si="3"/>
        <v>0</v>
      </c>
      <c r="G11" s="11">
        <f t="shared" si="3"/>
        <v>0</v>
      </c>
      <c r="H11" s="11">
        <f t="shared" si="3"/>
        <v>0</v>
      </c>
      <c r="I11" s="11">
        <f t="shared" si="3"/>
        <v>0</v>
      </c>
      <c r="J11" s="11">
        <f t="shared" si="3"/>
        <v>0</v>
      </c>
      <c r="K11" s="11">
        <f t="shared" si="3"/>
        <v>2.628186690811396E-2</v>
      </c>
      <c r="L11" s="11">
        <f t="shared" si="3"/>
        <v>2.628186690811396E-2</v>
      </c>
      <c r="M11" s="11">
        <f t="shared" si="3"/>
        <v>2.628186690811396E-2</v>
      </c>
      <c r="N11" s="11">
        <f t="shared" si="3"/>
        <v>0</v>
      </c>
      <c r="O11" s="11">
        <f t="shared" si="3"/>
        <v>0</v>
      </c>
      <c r="P11" s="11">
        <f t="shared" si="3"/>
        <v>0</v>
      </c>
      <c r="Q11" s="11">
        <f t="shared" si="3"/>
        <v>2.628186690811396E-2</v>
      </c>
      <c r="R11" s="11">
        <f t="shared" si="3"/>
        <v>2.628186690811396E-2</v>
      </c>
      <c r="S11" s="11">
        <f t="shared" si="3"/>
        <v>2.628186690811396E-2</v>
      </c>
      <c r="T11" s="11">
        <f t="shared" si="3"/>
        <v>2.628186690811396E-2</v>
      </c>
      <c r="U11" s="11">
        <f t="shared" si="3"/>
        <v>0</v>
      </c>
      <c r="V11" s="11">
        <f t="shared" si="3"/>
        <v>0</v>
      </c>
      <c r="W11" s="11">
        <f t="shared" si="3"/>
        <v>0</v>
      </c>
      <c r="X11" s="5">
        <f t="shared" si="3"/>
        <v>2.628186690811396E-2</v>
      </c>
      <c r="Z11" s="10">
        <f t="shared" si="0"/>
        <v>0</v>
      </c>
      <c r="AA11" s="5">
        <f t="shared" si="1"/>
        <v>2.628186690811396E-2</v>
      </c>
      <c r="AB11" s="5">
        <f t="shared" si="2"/>
        <v>2.628186690811396E-2</v>
      </c>
      <c r="AC11" s="5"/>
    </row>
    <row r="12" spans="1:29" ht="15" thickBot="1" x14ac:dyDescent="0.4">
      <c r="A12" s="12" t="s">
        <v>12</v>
      </c>
      <c r="B12" s="12">
        <f>B10-B6</f>
        <v>3.0767369000000588</v>
      </c>
      <c r="C12" s="13">
        <f t="shared" ref="C12:X12" si="4">C10-C6</f>
        <v>3.0767369000000588</v>
      </c>
      <c r="D12" s="13">
        <f t="shared" si="4"/>
        <v>3.0767369000000588</v>
      </c>
      <c r="E12" s="13">
        <f t="shared" si="4"/>
        <v>7.8890689743591091E-2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  <c r="J12" s="13">
        <f t="shared" si="4"/>
        <v>0</v>
      </c>
      <c r="K12" s="13">
        <f t="shared" si="4"/>
        <v>6.226451608913175E-2</v>
      </c>
      <c r="L12" s="13">
        <f t="shared" si="4"/>
        <v>6.226451608913175E-2</v>
      </c>
      <c r="M12" s="13">
        <f t="shared" si="4"/>
        <v>6.226451608913175E-2</v>
      </c>
      <c r="N12" s="13">
        <f t="shared" si="4"/>
        <v>0</v>
      </c>
      <c r="O12" s="13">
        <f t="shared" si="4"/>
        <v>0</v>
      </c>
      <c r="P12" s="13">
        <f t="shared" si="4"/>
        <v>0</v>
      </c>
      <c r="Q12" s="13">
        <f t="shared" si="4"/>
        <v>6.226451608913175E-2</v>
      </c>
      <c r="R12" s="13">
        <f t="shared" si="4"/>
        <v>6.226451608913175E-2</v>
      </c>
      <c r="S12" s="13">
        <f t="shared" si="4"/>
        <v>6.226451608913175E-2</v>
      </c>
      <c r="T12" s="13">
        <f t="shared" si="4"/>
        <v>6.226451608913175E-2</v>
      </c>
      <c r="U12" s="13">
        <f t="shared" si="4"/>
        <v>0</v>
      </c>
      <c r="V12" s="13">
        <f t="shared" si="4"/>
        <v>0</v>
      </c>
      <c r="W12" s="13">
        <f t="shared" si="4"/>
        <v>0</v>
      </c>
      <c r="X12" s="14">
        <f t="shared" si="4"/>
        <v>6.226451608913175E-2</v>
      </c>
      <c r="Z12" s="12">
        <f t="shared" si="0"/>
        <v>0</v>
      </c>
      <c r="AA12" s="14">
        <f t="shared" si="1"/>
        <v>6.226451608913175E-2</v>
      </c>
      <c r="AB12" s="14">
        <f t="shared" si="2"/>
        <v>6.226451608913175E-2</v>
      </c>
      <c r="AC12" s="14"/>
    </row>
    <row r="13" spans="1:29" ht="15" thickBot="1" x14ac:dyDescent="0.4"/>
    <row r="14" spans="1:29" ht="15" thickBot="1" x14ac:dyDescent="0.4">
      <c r="A14" s="1" t="s">
        <v>1</v>
      </c>
      <c r="B14" s="2" t="s">
        <v>28</v>
      </c>
      <c r="C14" s="3"/>
    </row>
    <row r="15" spans="1:29" ht="15" thickBot="1" x14ac:dyDescent="0.4">
      <c r="A15" s="4" t="s">
        <v>0</v>
      </c>
      <c r="B15" s="15" t="s">
        <v>3</v>
      </c>
      <c r="C15" s="16"/>
      <c r="Z15" s="15" t="s">
        <v>42</v>
      </c>
      <c r="AA15" s="16"/>
      <c r="AB15" s="11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Z16" s="6" t="s">
        <v>39</v>
      </c>
      <c r="AA16" s="3" t="s">
        <v>40</v>
      </c>
      <c r="AB16" s="3" t="s">
        <v>41</v>
      </c>
    </row>
    <row r="17" spans="1:29" x14ac:dyDescent="0.35">
      <c r="A17" s="15" t="s">
        <v>4</v>
      </c>
      <c r="B17" s="15">
        <f>[2]Globals!C30</f>
        <v>11.24126450400006</v>
      </c>
      <c r="C17" s="9">
        <f>[2]Globals!D30</f>
        <v>11.24126450400006</v>
      </c>
      <c r="D17" s="9">
        <f>[2]Globals!E30</f>
        <v>11.24126450400006</v>
      </c>
      <c r="E17" s="9">
        <f>[2]Globals!F30</f>
        <v>0.28823755138461687</v>
      </c>
      <c r="F17" s="9">
        <f>[2]Globals!G30</f>
        <v>0</v>
      </c>
      <c r="G17" s="9">
        <f>[2]Globals!H30</f>
        <v>0</v>
      </c>
      <c r="H17" s="9">
        <f>[2]Globals!I30</f>
        <v>39</v>
      </c>
      <c r="I17" s="9">
        <f>[2]Globals!J30</f>
        <v>39</v>
      </c>
      <c r="J17" s="9">
        <f>[2]Globals!K30</f>
        <v>1</v>
      </c>
      <c r="K17" s="9">
        <f>[2]Globals!L30</f>
        <v>0.73603382882565993</v>
      </c>
      <c r="L17" s="9">
        <f>[2]Globals!M30</f>
        <v>0.73603382882565993</v>
      </c>
      <c r="M17" s="9">
        <f>[2]Globals!N30</f>
        <v>0.73603382882565993</v>
      </c>
      <c r="N17" s="9">
        <f>[2]Globals!O30</f>
        <v>1</v>
      </c>
      <c r="O17" s="9">
        <f>[2]Globals!P30</f>
        <v>1</v>
      </c>
      <c r="P17" s="9">
        <f>[2]Globals!Q30</f>
        <v>1</v>
      </c>
      <c r="Q17" s="9">
        <f>[2]Globals!R30</f>
        <v>0.73603382882565993</v>
      </c>
      <c r="R17" s="9">
        <f>[2]Globals!S30</f>
        <v>0.73603382882565993</v>
      </c>
      <c r="S17" s="9">
        <f>[2]Globals!T30</f>
        <v>0.73603382882565993</v>
      </c>
      <c r="T17" s="9">
        <f>[2]Globals!U30</f>
        <v>0.73603382882565993</v>
      </c>
      <c r="U17" s="9">
        <f>[2]Globals!V30</f>
        <v>1</v>
      </c>
      <c r="V17" s="9">
        <f>[2]Globals!W30</f>
        <v>1</v>
      </c>
      <c r="W17" s="9">
        <f>[2]Globals!X30</f>
        <v>1</v>
      </c>
      <c r="X17" s="16">
        <f>[2]Globals!Y30</f>
        <v>0.73603382882565993</v>
      </c>
      <c r="Z17" s="15">
        <f>J17</f>
        <v>1</v>
      </c>
      <c r="AA17" s="16">
        <f>Q17</f>
        <v>0.73603382882565993</v>
      </c>
      <c r="AB17" s="16">
        <f>X17</f>
        <v>0.73603382882565993</v>
      </c>
      <c r="AC17" s="16"/>
    </row>
    <row r="18" spans="1:29" x14ac:dyDescent="0.35">
      <c r="A18" s="10" t="s">
        <v>5</v>
      </c>
      <c r="B18" s="10">
        <f>[2]Globals!C31</f>
        <v>0.37000328251480102</v>
      </c>
      <c r="C18" s="11">
        <f>[2]Globals!D31</f>
        <v>0.37000328251480102</v>
      </c>
      <c r="D18" s="11">
        <f>[2]Globals!E31</f>
        <v>0.37000328251480102</v>
      </c>
      <c r="E18" s="11">
        <f>[2]Globals!F31</f>
        <v>9.4872636542256625E-3</v>
      </c>
      <c r="F18" s="11">
        <f>[2]Globals!G31</f>
        <v>0</v>
      </c>
      <c r="G18" s="11">
        <f>[2]Globals!H31</f>
        <v>0</v>
      </c>
      <c r="H18" s="11">
        <f>[2]Globals!I31</f>
        <v>0</v>
      </c>
      <c r="I18" s="11">
        <f>[2]Globals!J31</f>
        <v>0</v>
      </c>
      <c r="J18" s="11">
        <f>[2]Globals!K31</f>
        <v>0</v>
      </c>
      <c r="K18" s="11">
        <f>[2]Globals!L31</f>
        <v>6.7084864242251806E-3</v>
      </c>
      <c r="L18" s="11">
        <f>[2]Globals!M31</f>
        <v>6.7084864242251806E-3</v>
      </c>
      <c r="M18" s="11">
        <f>[2]Globals!N31</f>
        <v>6.7084864242251806E-3</v>
      </c>
      <c r="N18" s="11">
        <f>[2]Globals!O31</f>
        <v>0</v>
      </c>
      <c r="O18" s="11">
        <f>[2]Globals!P31</f>
        <v>0</v>
      </c>
      <c r="P18" s="11">
        <f>[2]Globals!Q31</f>
        <v>0</v>
      </c>
      <c r="Q18" s="11">
        <f>[2]Globals!R31</f>
        <v>6.7084864242251806E-3</v>
      </c>
      <c r="R18" s="11">
        <f>[2]Globals!S31</f>
        <v>6.7084864242251806E-3</v>
      </c>
      <c r="S18" s="11">
        <f>[2]Globals!T31</f>
        <v>6.7084864242251806E-3</v>
      </c>
      <c r="T18" s="11">
        <f>[2]Globals!U31</f>
        <v>6.7084864242251806E-3</v>
      </c>
      <c r="U18" s="11">
        <f>[2]Globals!V31</f>
        <v>0</v>
      </c>
      <c r="V18" s="11">
        <f>[2]Globals!W31</f>
        <v>0</v>
      </c>
      <c r="W18" s="11">
        <f>[2]Globals!X31</f>
        <v>0</v>
      </c>
      <c r="X18" s="5">
        <f>[2]Globals!Y31</f>
        <v>6.7084864242251806E-3</v>
      </c>
      <c r="Z18" s="10">
        <f t="shared" ref="Z18:Z25" si="5">J18</f>
        <v>0</v>
      </c>
      <c r="AA18" s="5">
        <f t="shared" ref="AA18:AA25" si="6">Q18</f>
        <v>6.7084864242251806E-3</v>
      </c>
      <c r="AB18" s="5">
        <f t="shared" ref="AB18:AB25" si="7">X18</f>
        <v>6.7084864242251806E-3</v>
      </c>
      <c r="AC18" s="5"/>
    </row>
    <row r="19" spans="1:29" x14ac:dyDescent="0.35">
      <c r="A19" s="10" t="s">
        <v>6</v>
      </c>
      <c r="B19" s="10">
        <f>[2]Globals!C32</f>
        <v>10.763305499999721</v>
      </c>
      <c r="C19" s="11">
        <f>[2]Globals!D32</f>
        <v>10.763305499999721</v>
      </c>
      <c r="D19" s="11">
        <f>[2]Globals!E32</f>
        <v>10.763305499999721</v>
      </c>
      <c r="E19" s="11">
        <f>[2]Globals!F32</f>
        <v>0.27598219230768511</v>
      </c>
      <c r="F19" s="11">
        <f>[2]Globals!G32</f>
        <v>0</v>
      </c>
      <c r="G19" s="11">
        <f>[2]Globals!H32</f>
        <v>0</v>
      </c>
      <c r="H19" s="11">
        <f>[2]Globals!I32</f>
        <v>39</v>
      </c>
      <c r="I19" s="11">
        <f>[2]Globals!J32</f>
        <v>39</v>
      </c>
      <c r="J19" s="11">
        <f>[2]Globals!K32</f>
        <v>1</v>
      </c>
      <c r="K19" s="11">
        <f>[2]Globals!L32</f>
        <v>0.71996772543276644</v>
      </c>
      <c r="L19" s="11">
        <f>[2]Globals!M32</f>
        <v>0.71996772543276644</v>
      </c>
      <c r="M19" s="11">
        <f>[2]Globals!N32</f>
        <v>0.71996772543276644</v>
      </c>
      <c r="N19" s="11">
        <f>[2]Globals!O32</f>
        <v>1</v>
      </c>
      <c r="O19" s="11">
        <f>[2]Globals!P32</f>
        <v>1</v>
      </c>
      <c r="P19" s="11">
        <f>[2]Globals!Q32</f>
        <v>1</v>
      </c>
      <c r="Q19" s="11">
        <f>[2]Globals!R32</f>
        <v>0.71996772543276644</v>
      </c>
      <c r="R19" s="11">
        <f>[2]Globals!S32</f>
        <v>0.71996772543276644</v>
      </c>
      <c r="S19" s="11">
        <f>[2]Globals!T32</f>
        <v>0.71996772543276644</v>
      </c>
      <c r="T19" s="11">
        <f>[2]Globals!U32</f>
        <v>0.71996772543276644</v>
      </c>
      <c r="U19" s="11">
        <f>[2]Globals!V32</f>
        <v>1</v>
      </c>
      <c r="V19" s="11">
        <f>[2]Globals!W32</f>
        <v>1</v>
      </c>
      <c r="W19" s="11">
        <f>[2]Globals!X32</f>
        <v>1</v>
      </c>
      <c r="X19" s="5">
        <f>[2]Globals!Y32</f>
        <v>0.71996772543276644</v>
      </c>
      <c r="Z19" s="10">
        <f t="shared" si="5"/>
        <v>1</v>
      </c>
      <c r="AA19" s="5">
        <f t="shared" si="6"/>
        <v>0.71996772543276644</v>
      </c>
      <c r="AB19" s="5">
        <f t="shared" si="7"/>
        <v>0.71996772543276644</v>
      </c>
      <c r="AC19" s="5"/>
    </row>
    <row r="20" spans="1:29" x14ac:dyDescent="0.35">
      <c r="A20" s="10" t="s">
        <v>7</v>
      </c>
      <c r="B20" s="10">
        <f>[2]Globals!C33</f>
        <v>10.96547340000043</v>
      </c>
      <c r="C20" s="11">
        <f>[2]Globals!D33</f>
        <v>10.96547340000043</v>
      </c>
      <c r="D20" s="11">
        <f>[2]Globals!E33</f>
        <v>10.96547340000043</v>
      </c>
      <c r="E20" s="11">
        <f>[2]Globals!F33</f>
        <v>0.28116598461539571</v>
      </c>
      <c r="F20" s="11">
        <f>[2]Globals!G33</f>
        <v>0</v>
      </c>
      <c r="G20" s="11">
        <f>[2]Globals!H33</f>
        <v>0</v>
      </c>
      <c r="H20" s="11">
        <f>[2]Globals!I33</f>
        <v>39</v>
      </c>
      <c r="I20" s="11">
        <f>[2]Globals!J33</f>
        <v>39</v>
      </c>
      <c r="J20" s="11">
        <f>[2]Globals!K33</f>
        <v>1</v>
      </c>
      <c r="K20" s="11">
        <f>[2]Globals!L33</f>
        <v>0.73224758982711924</v>
      </c>
      <c r="L20" s="11">
        <f>[2]Globals!M33</f>
        <v>0.73224758982711924</v>
      </c>
      <c r="M20" s="11">
        <f>[2]Globals!N33</f>
        <v>0.73224758982711924</v>
      </c>
      <c r="N20" s="11">
        <f>[2]Globals!O33</f>
        <v>1</v>
      </c>
      <c r="O20" s="11">
        <f>[2]Globals!P33</f>
        <v>1</v>
      </c>
      <c r="P20" s="11">
        <f>[2]Globals!Q33</f>
        <v>1</v>
      </c>
      <c r="Q20" s="11">
        <f>[2]Globals!R33</f>
        <v>0.73224758982711924</v>
      </c>
      <c r="R20" s="11">
        <f>[2]Globals!S33</f>
        <v>0.73224758982711924</v>
      </c>
      <c r="S20" s="11">
        <f>[2]Globals!T33</f>
        <v>0.73224758982711924</v>
      </c>
      <c r="T20" s="11">
        <f>[2]Globals!U33</f>
        <v>0.73224758982711924</v>
      </c>
      <c r="U20" s="11">
        <f>[2]Globals!V33</f>
        <v>1</v>
      </c>
      <c r="V20" s="11">
        <f>[2]Globals!W33</f>
        <v>1</v>
      </c>
      <c r="W20" s="11">
        <f>[2]Globals!X33</f>
        <v>1</v>
      </c>
      <c r="X20" s="5">
        <f>[2]Globals!Y33</f>
        <v>0.73224758982711924</v>
      </c>
      <c r="Z20" s="10">
        <f t="shared" si="5"/>
        <v>1</v>
      </c>
      <c r="AA20" s="5">
        <f t="shared" si="6"/>
        <v>0.73224758982711924</v>
      </c>
      <c r="AB20" s="5">
        <f t="shared" si="7"/>
        <v>0.73224758982711924</v>
      </c>
      <c r="AC20" s="5"/>
    </row>
    <row r="21" spans="1:29" x14ac:dyDescent="0.35">
      <c r="A21" s="10" t="s">
        <v>8</v>
      </c>
      <c r="B21" s="10">
        <f>[2]Globals!C34</f>
        <v>11.232078399999949</v>
      </c>
      <c r="C21" s="11">
        <f>[2]Globals!D34</f>
        <v>11.232078399999949</v>
      </c>
      <c r="D21" s="11">
        <f>[2]Globals!E34</f>
        <v>11.232078399999949</v>
      </c>
      <c r="E21" s="11">
        <f>[2]Globals!F34</f>
        <v>0.28800201025640898</v>
      </c>
      <c r="F21" s="11">
        <f>[2]Globals!G34</f>
        <v>0</v>
      </c>
      <c r="G21" s="11">
        <f>[2]Globals!H34</f>
        <v>0</v>
      </c>
      <c r="H21" s="11">
        <f>[2]Globals!I34</f>
        <v>39</v>
      </c>
      <c r="I21" s="11">
        <f>[2]Globals!J34</f>
        <v>39</v>
      </c>
      <c r="J21" s="11">
        <f>[2]Globals!K34</f>
        <v>1</v>
      </c>
      <c r="K21" s="11">
        <f>[2]Globals!L34</f>
        <v>0.73603957144774745</v>
      </c>
      <c r="L21" s="11">
        <f>[2]Globals!M34</f>
        <v>0.73603957144774745</v>
      </c>
      <c r="M21" s="11">
        <f>[2]Globals!N34</f>
        <v>0.73603957144774745</v>
      </c>
      <c r="N21" s="11">
        <f>[2]Globals!O34</f>
        <v>1</v>
      </c>
      <c r="O21" s="11">
        <f>[2]Globals!P34</f>
        <v>1</v>
      </c>
      <c r="P21" s="11">
        <f>[2]Globals!Q34</f>
        <v>1</v>
      </c>
      <c r="Q21" s="11">
        <f>[2]Globals!R34</f>
        <v>0.73603957144774745</v>
      </c>
      <c r="R21" s="11">
        <f>[2]Globals!S34</f>
        <v>0.73603957144774745</v>
      </c>
      <c r="S21" s="11">
        <f>[2]Globals!T34</f>
        <v>0.73603957144774745</v>
      </c>
      <c r="T21" s="11">
        <f>[2]Globals!U34</f>
        <v>0.73603957144774745</v>
      </c>
      <c r="U21" s="11">
        <f>[2]Globals!V34</f>
        <v>1</v>
      </c>
      <c r="V21" s="11">
        <f>[2]Globals!W34</f>
        <v>1</v>
      </c>
      <c r="W21" s="11">
        <f>[2]Globals!X34</f>
        <v>1</v>
      </c>
      <c r="X21" s="5">
        <f>[2]Globals!Y34</f>
        <v>0.73603957144774745</v>
      </c>
      <c r="Z21" s="10">
        <f t="shared" si="5"/>
        <v>1</v>
      </c>
      <c r="AA21" s="5">
        <f t="shared" si="6"/>
        <v>0.73603957144774745</v>
      </c>
      <c r="AB21" s="5">
        <f t="shared" si="7"/>
        <v>0.73603957144774745</v>
      </c>
      <c r="AC21" s="5"/>
    </row>
    <row r="22" spans="1:29" x14ac:dyDescent="0.35">
      <c r="A22" s="10" t="s">
        <v>9</v>
      </c>
      <c r="B22" s="10">
        <f>[2]Globals!C35</f>
        <v>11.440584599999889</v>
      </c>
      <c r="C22" s="11">
        <f>[2]Globals!D35</f>
        <v>11.440584599999889</v>
      </c>
      <c r="D22" s="11">
        <f>[2]Globals!E35</f>
        <v>11.440584599999889</v>
      </c>
      <c r="E22" s="11">
        <f>[2]Globals!F35</f>
        <v>0.29334832307692038</v>
      </c>
      <c r="F22" s="11">
        <f>[2]Globals!G35</f>
        <v>0</v>
      </c>
      <c r="G22" s="11">
        <f>[2]Globals!H35</f>
        <v>0</v>
      </c>
      <c r="H22" s="11">
        <f>[2]Globals!I35</f>
        <v>39</v>
      </c>
      <c r="I22" s="11">
        <f>[2]Globals!J35</f>
        <v>39</v>
      </c>
      <c r="J22" s="11">
        <f>[2]Globals!K35</f>
        <v>1</v>
      </c>
      <c r="K22" s="11">
        <f>[2]Globals!L35</f>
        <v>0.74105066880197401</v>
      </c>
      <c r="L22" s="11">
        <f>[2]Globals!M35</f>
        <v>0.74105066880197401</v>
      </c>
      <c r="M22" s="11">
        <f>[2]Globals!N35</f>
        <v>0.74105066880197401</v>
      </c>
      <c r="N22" s="11">
        <f>[2]Globals!O35</f>
        <v>1</v>
      </c>
      <c r="O22" s="11">
        <f>[2]Globals!P35</f>
        <v>1</v>
      </c>
      <c r="P22" s="11">
        <f>[2]Globals!Q35</f>
        <v>1</v>
      </c>
      <c r="Q22" s="11">
        <f>[2]Globals!R35</f>
        <v>0.74105066880197401</v>
      </c>
      <c r="R22" s="11">
        <f>[2]Globals!S35</f>
        <v>0.74105066880197401</v>
      </c>
      <c r="S22" s="11">
        <f>[2]Globals!T35</f>
        <v>0.74105066880197401</v>
      </c>
      <c r="T22" s="11">
        <f>[2]Globals!U35</f>
        <v>0.74105066880197401</v>
      </c>
      <c r="U22" s="11">
        <f>[2]Globals!V35</f>
        <v>1</v>
      </c>
      <c r="V22" s="11">
        <f>[2]Globals!W35</f>
        <v>1</v>
      </c>
      <c r="W22" s="11">
        <f>[2]Globals!X35</f>
        <v>1</v>
      </c>
      <c r="X22" s="5">
        <f>[2]Globals!Y35</f>
        <v>0.74105066880197401</v>
      </c>
      <c r="Z22" s="10">
        <f t="shared" si="5"/>
        <v>1</v>
      </c>
      <c r="AA22" s="5">
        <f t="shared" si="6"/>
        <v>0.74105066880197401</v>
      </c>
      <c r="AB22" s="5">
        <f t="shared" si="7"/>
        <v>0.74105066880197401</v>
      </c>
      <c r="AC22" s="5"/>
    </row>
    <row r="23" spans="1:29" x14ac:dyDescent="0.35">
      <c r="A23" s="10" t="s">
        <v>10</v>
      </c>
      <c r="B23" s="10">
        <f>[2]Globals!C36</f>
        <v>12.15795610000009</v>
      </c>
      <c r="C23" s="11">
        <f>[2]Globals!D36</f>
        <v>12.15795610000009</v>
      </c>
      <c r="D23" s="11">
        <f>[2]Globals!E36</f>
        <v>12.15795610000009</v>
      </c>
      <c r="E23" s="11">
        <f>[2]Globals!F36</f>
        <v>0.31174246410256651</v>
      </c>
      <c r="F23" s="11">
        <f>[2]Globals!G36</f>
        <v>0</v>
      </c>
      <c r="G23" s="11">
        <f>[2]Globals!H36</f>
        <v>0</v>
      </c>
      <c r="H23" s="11">
        <f>[2]Globals!I36</f>
        <v>39</v>
      </c>
      <c r="I23" s="11">
        <f>[2]Globals!J36</f>
        <v>39</v>
      </c>
      <c r="J23" s="11">
        <f>[2]Globals!K36</f>
        <v>1</v>
      </c>
      <c r="K23" s="11">
        <f>[2]Globals!L36</f>
        <v>0.74498018100038887</v>
      </c>
      <c r="L23" s="11">
        <f>[2]Globals!M36</f>
        <v>0.74498018100038887</v>
      </c>
      <c r="M23" s="11">
        <f>[2]Globals!N36</f>
        <v>0.74498018100038887</v>
      </c>
      <c r="N23" s="11">
        <f>[2]Globals!O36</f>
        <v>1</v>
      </c>
      <c r="O23" s="11">
        <f>[2]Globals!P36</f>
        <v>1</v>
      </c>
      <c r="P23" s="11">
        <f>[2]Globals!Q36</f>
        <v>1</v>
      </c>
      <c r="Q23" s="11">
        <f>[2]Globals!R36</f>
        <v>0.74498018100038887</v>
      </c>
      <c r="R23" s="11">
        <f>[2]Globals!S36</f>
        <v>0.74498018100038887</v>
      </c>
      <c r="S23" s="11">
        <f>[2]Globals!T36</f>
        <v>0.74498018100038887</v>
      </c>
      <c r="T23" s="11">
        <f>[2]Globals!U36</f>
        <v>0.74498018100038887</v>
      </c>
      <c r="U23" s="11">
        <f>[2]Globals!V36</f>
        <v>1</v>
      </c>
      <c r="V23" s="11">
        <f>[2]Globals!W36</f>
        <v>1</v>
      </c>
      <c r="W23" s="11">
        <f>[2]Globals!X36</f>
        <v>1</v>
      </c>
      <c r="X23" s="5">
        <f>[2]Globals!Y36</f>
        <v>0.74498018100038887</v>
      </c>
      <c r="Z23" s="10">
        <f t="shared" si="5"/>
        <v>1</v>
      </c>
      <c r="AA23" s="5">
        <f t="shared" si="6"/>
        <v>0.74498018100038887</v>
      </c>
      <c r="AB23" s="5">
        <f t="shared" si="7"/>
        <v>0.74498018100038887</v>
      </c>
      <c r="AC23" s="5"/>
    </row>
    <row r="24" spans="1:29" x14ac:dyDescent="0.35">
      <c r="A24" s="10" t="s">
        <v>11</v>
      </c>
      <c r="B24" s="10">
        <f>B22-B20</f>
        <v>0.47511119999945883</v>
      </c>
      <c r="C24" s="11">
        <f t="shared" ref="C24:X24" si="8">C22-C20</f>
        <v>0.47511119999945883</v>
      </c>
      <c r="D24" s="11">
        <f t="shared" si="8"/>
        <v>0.47511119999945883</v>
      </c>
      <c r="E24" s="11">
        <f t="shared" si="8"/>
        <v>1.2182338461524667E-2</v>
      </c>
      <c r="F24" s="11">
        <f t="shared" si="8"/>
        <v>0</v>
      </c>
      <c r="G24" s="11">
        <f t="shared" si="8"/>
        <v>0</v>
      </c>
      <c r="H24" s="11">
        <f t="shared" si="8"/>
        <v>0</v>
      </c>
      <c r="I24" s="11">
        <f t="shared" si="8"/>
        <v>0</v>
      </c>
      <c r="J24" s="11">
        <f t="shared" si="8"/>
        <v>0</v>
      </c>
      <c r="K24" s="11">
        <f t="shared" si="8"/>
        <v>8.8030789748547722E-3</v>
      </c>
      <c r="L24" s="11">
        <f t="shared" si="8"/>
        <v>8.8030789748547722E-3</v>
      </c>
      <c r="M24" s="11">
        <f t="shared" si="8"/>
        <v>8.8030789748547722E-3</v>
      </c>
      <c r="N24" s="11">
        <f t="shared" si="8"/>
        <v>0</v>
      </c>
      <c r="O24" s="11">
        <f t="shared" si="8"/>
        <v>0</v>
      </c>
      <c r="P24" s="11">
        <f t="shared" si="8"/>
        <v>0</v>
      </c>
      <c r="Q24" s="11">
        <f t="shared" si="8"/>
        <v>8.8030789748547722E-3</v>
      </c>
      <c r="R24" s="11">
        <f t="shared" si="8"/>
        <v>8.8030789748547722E-3</v>
      </c>
      <c r="S24" s="11">
        <f t="shared" si="8"/>
        <v>8.8030789748547722E-3</v>
      </c>
      <c r="T24" s="11">
        <f t="shared" si="8"/>
        <v>8.8030789748547722E-3</v>
      </c>
      <c r="U24" s="11">
        <f t="shared" si="8"/>
        <v>0</v>
      </c>
      <c r="V24" s="11">
        <f t="shared" si="8"/>
        <v>0</v>
      </c>
      <c r="W24" s="11">
        <f t="shared" si="8"/>
        <v>0</v>
      </c>
      <c r="X24" s="5">
        <f t="shared" si="8"/>
        <v>8.8030789748547722E-3</v>
      </c>
      <c r="Z24" s="10">
        <f t="shared" si="5"/>
        <v>0</v>
      </c>
      <c r="AA24" s="5">
        <f t="shared" si="6"/>
        <v>8.8030789748547722E-3</v>
      </c>
      <c r="AB24" s="5">
        <f t="shared" si="7"/>
        <v>8.8030789748547722E-3</v>
      </c>
      <c r="AC24" s="5"/>
    </row>
    <row r="25" spans="1:29" ht="15" thickBot="1" x14ac:dyDescent="0.4">
      <c r="A25" s="12" t="s">
        <v>12</v>
      </c>
      <c r="B25" s="12">
        <f>B23-B19</f>
        <v>1.3946506000003698</v>
      </c>
      <c r="C25" s="13">
        <f t="shared" ref="C25:X25" si="9">C23-C19</f>
        <v>1.3946506000003698</v>
      </c>
      <c r="D25" s="13">
        <f t="shared" si="9"/>
        <v>1.3946506000003698</v>
      </c>
      <c r="E25" s="13">
        <f t="shared" si="9"/>
        <v>3.5760271794881393E-2</v>
      </c>
      <c r="F25" s="13">
        <f t="shared" si="9"/>
        <v>0</v>
      </c>
      <c r="G25" s="13">
        <f t="shared" si="9"/>
        <v>0</v>
      </c>
      <c r="H25" s="13">
        <f t="shared" si="9"/>
        <v>0</v>
      </c>
      <c r="I25" s="13">
        <f t="shared" si="9"/>
        <v>0</v>
      </c>
      <c r="J25" s="13">
        <f t="shared" si="9"/>
        <v>0</v>
      </c>
      <c r="K25" s="13">
        <f t="shared" si="9"/>
        <v>2.5012455567622438E-2</v>
      </c>
      <c r="L25" s="13">
        <f t="shared" si="9"/>
        <v>2.5012455567622438E-2</v>
      </c>
      <c r="M25" s="13">
        <f t="shared" si="9"/>
        <v>2.5012455567622438E-2</v>
      </c>
      <c r="N25" s="13">
        <f t="shared" si="9"/>
        <v>0</v>
      </c>
      <c r="O25" s="13">
        <f t="shared" si="9"/>
        <v>0</v>
      </c>
      <c r="P25" s="13">
        <f t="shared" si="9"/>
        <v>0</v>
      </c>
      <c r="Q25" s="13">
        <f t="shared" si="9"/>
        <v>2.5012455567622438E-2</v>
      </c>
      <c r="R25" s="13">
        <f t="shared" si="9"/>
        <v>2.5012455567622438E-2</v>
      </c>
      <c r="S25" s="13">
        <f t="shared" si="9"/>
        <v>2.5012455567622438E-2</v>
      </c>
      <c r="T25" s="13">
        <f t="shared" si="9"/>
        <v>2.5012455567622438E-2</v>
      </c>
      <c r="U25" s="13">
        <f t="shared" si="9"/>
        <v>0</v>
      </c>
      <c r="V25" s="13">
        <f t="shared" si="9"/>
        <v>0</v>
      </c>
      <c r="W25" s="13">
        <f t="shared" si="9"/>
        <v>0</v>
      </c>
      <c r="X25" s="14">
        <f t="shared" si="9"/>
        <v>2.5012455567622438E-2</v>
      </c>
      <c r="Z25" s="12">
        <f t="shared" si="5"/>
        <v>0</v>
      </c>
      <c r="AA25" s="14">
        <f t="shared" si="6"/>
        <v>2.5012455567622438E-2</v>
      </c>
      <c r="AB25" s="14">
        <f t="shared" si="7"/>
        <v>2.5012455567622438E-2</v>
      </c>
      <c r="AC25" s="14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15" t="s">
        <v>3</v>
      </c>
      <c r="C28" s="16"/>
      <c r="Z28" s="15" t="s">
        <v>42</v>
      </c>
      <c r="AA28" s="16"/>
      <c r="AB28" s="11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15" t="s">
        <v>4</v>
      </c>
      <c r="B30" s="15">
        <f>[3]Globals!C30</f>
        <v>12.1682382719999</v>
      </c>
      <c r="C30" s="9">
        <f>[3]Globals!D30</f>
        <v>12.1682382719999</v>
      </c>
      <c r="D30" s="9">
        <f>[3]Globals!E30</f>
        <v>12.1682382719999</v>
      </c>
      <c r="E30" s="9">
        <f>[3]Globals!F30</f>
        <v>0.31200610953845898</v>
      </c>
      <c r="F30" s="9">
        <f>[3]Globals!G30</f>
        <v>0</v>
      </c>
      <c r="G30" s="9">
        <f>[3]Globals!H30</f>
        <v>0</v>
      </c>
      <c r="H30" s="9">
        <f>[3]Globals!I30</f>
        <v>39</v>
      </c>
      <c r="I30" s="9">
        <f>[3]Globals!J30</f>
        <v>39</v>
      </c>
      <c r="J30" s="9">
        <f>[3]Globals!K30</f>
        <v>1</v>
      </c>
      <c r="K30" s="9">
        <f>[3]Globals!L30</f>
        <v>0.71987112199821912</v>
      </c>
      <c r="L30" s="9">
        <f>[3]Globals!M30</f>
        <v>0.71987112199821912</v>
      </c>
      <c r="M30" s="9">
        <f>[3]Globals!N30</f>
        <v>0.71987112199821912</v>
      </c>
      <c r="N30" s="9">
        <f>[3]Globals!O30</f>
        <v>1</v>
      </c>
      <c r="O30" s="9">
        <f>[3]Globals!P30</f>
        <v>1</v>
      </c>
      <c r="P30" s="9">
        <f>[3]Globals!Q30</f>
        <v>1</v>
      </c>
      <c r="Q30" s="9">
        <f>[3]Globals!R30</f>
        <v>0.71987112199821912</v>
      </c>
      <c r="R30" s="9">
        <f>[3]Globals!S30</f>
        <v>0.71987112199821912</v>
      </c>
      <c r="S30" s="9">
        <f>[3]Globals!T30</f>
        <v>0.71987112199821912</v>
      </c>
      <c r="T30" s="9">
        <f>[3]Globals!U30</f>
        <v>0.71987112199821912</v>
      </c>
      <c r="U30" s="9">
        <f>[3]Globals!V30</f>
        <v>1</v>
      </c>
      <c r="V30" s="9">
        <f>[3]Globals!W30</f>
        <v>1</v>
      </c>
      <c r="W30" s="9">
        <f>[3]Globals!X30</f>
        <v>1</v>
      </c>
      <c r="X30" s="16">
        <f>[3]Globals!Y30</f>
        <v>0.71987112199821912</v>
      </c>
      <c r="Z30" s="15">
        <f>J30</f>
        <v>1</v>
      </c>
      <c r="AA30" s="16">
        <f>Q30</f>
        <v>0.71987112199821912</v>
      </c>
      <c r="AB30" s="16">
        <f>X30</f>
        <v>0.71987112199821912</v>
      </c>
      <c r="AC30" s="16"/>
    </row>
    <row r="31" spans="1:29" x14ac:dyDescent="0.35">
      <c r="A31" s="10" t="s">
        <v>5</v>
      </c>
      <c r="B31" s="10">
        <f>[3]Globals!C31</f>
        <v>0.27381896109449239</v>
      </c>
      <c r="C31" s="11">
        <f>[3]Globals!D31</f>
        <v>0.27381896109449239</v>
      </c>
      <c r="D31" s="11">
        <f>[3]Globals!E31</f>
        <v>0.27381896109449239</v>
      </c>
      <c r="E31" s="11">
        <f>[3]Globals!F31</f>
        <v>7.0209990024228831E-3</v>
      </c>
      <c r="F31" s="11">
        <f>[3]Globals!G31</f>
        <v>0</v>
      </c>
      <c r="G31" s="11">
        <f>[3]Globals!H31</f>
        <v>0</v>
      </c>
      <c r="H31" s="11">
        <f>[3]Globals!I31</f>
        <v>0</v>
      </c>
      <c r="I31" s="11">
        <f>[3]Globals!J31</f>
        <v>0</v>
      </c>
      <c r="J31" s="11">
        <f>[3]Globals!K31</f>
        <v>0</v>
      </c>
      <c r="K31" s="11">
        <f>[3]Globals!L31</f>
        <v>4.4480836081981969E-3</v>
      </c>
      <c r="L31" s="11">
        <f>[3]Globals!M31</f>
        <v>4.4480836081981969E-3</v>
      </c>
      <c r="M31" s="11">
        <f>[3]Globals!N31</f>
        <v>4.4480836081981969E-3</v>
      </c>
      <c r="N31" s="11">
        <f>[3]Globals!O31</f>
        <v>0</v>
      </c>
      <c r="O31" s="11">
        <f>[3]Globals!P31</f>
        <v>0</v>
      </c>
      <c r="P31" s="11">
        <f>[3]Globals!Q31</f>
        <v>0</v>
      </c>
      <c r="Q31" s="11">
        <f>[3]Globals!R31</f>
        <v>4.4480836081981969E-3</v>
      </c>
      <c r="R31" s="11">
        <f>[3]Globals!S31</f>
        <v>4.4480836081981969E-3</v>
      </c>
      <c r="S31" s="11">
        <f>[3]Globals!T31</f>
        <v>4.4480836081981969E-3</v>
      </c>
      <c r="T31" s="11">
        <f>[3]Globals!U31</f>
        <v>4.4480836081981969E-3</v>
      </c>
      <c r="U31" s="11">
        <f>[3]Globals!V31</f>
        <v>0</v>
      </c>
      <c r="V31" s="11">
        <f>[3]Globals!W31</f>
        <v>0</v>
      </c>
      <c r="W31" s="11">
        <f>[3]Globals!X31</f>
        <v>0</v>
      </c>
      <c r="X31" s="5">
        <f>[3]Globals!Y31</f>
        <v>4.4480836081981969E-3</v>
      </c>
      <c r="Z31" s="10">
        <f t="shared" ref="Z31:Z38" si="10">J31</f>
        <v>0</v>
      </c>
      <c r="AA31" s="5">
        <f t="shared" ref="AA31:AA38" si="11">Q31</f>
        <v>4.4480836081981969E-3</v>
      </c>
      <c r="AB31" s="5">
        <f t="shared" ref="AB31:AB38" si="12">X31</f>
        <v>4.4480836081981969E-3</v>
      </c>
      <c r="AC31" s="5"/>
    </row>
    <row r="32" spans="1:29" x14ac:dyDescent="0.35">
      <c r="A32" s="10" t="s">
        <v>6</v>
      </c>
      <c r="B32" s="10">
        <f>[3]Globals!C32</f>
        <v>11.82429770000004</v>
      </c>
      <c r="C32" s="11">
        <f>[3]Globals!D32</f>
        <v>11.82429770000004</v>
      </c>
      <c r="D32" s="11">
        <f>[3]Globals!E32</f>
        <v>11.82429770000004</v>
      </c>
      <c r="E32" s="11">
        <f>[3]Globals!F32</f>
        <v>0.30318712051282148</v>
      </c>
      <c r="F32" s="11">
        <f>[3]Globals!G32</f>
        <v>0</v>
      </c>
      <c r="G32" s="11">
        <f>[3]Globals!H32</f>
        <v>0</v>
      </c>
      <c r="H32" s="11">
        <f>[3]Globals!I32</f>
        <v>39</v>
      </c>
      <c r="I32" s="11">
        <f>[3]Globals!J32</f>
        <v>39</v>
      </c>
      <c r="J32" s="11">
        <f>[3]Globals!K32</f>
        <v>1</v>
      </c>
      <c r="K32" s="11">
        <f>[3]Globals!L32</f>
        <v>0.71120131613400872</v>
      </c>
      <c r="L32" s="11">
        <f>[3]Globals!M32</f>
        <v>0.71120131613400872</v>
      </c>
      <c r="M32" s="11">
        <f>[3]Globals!N32</f>
        <v>0.71120131613400872</v>
      </c>
      <c r="N32" s="11">
        <f>[3]Globals!O32</f>
        <v>1</v>
      </c>
      <c r="O32" s="11">
        <f>[3]Globals!P32</f>
        <v>1</v>
      </c>
      <c r="P32" s="11">
        <f>[3]Globals!Q32</f>
        <v>1</v>
      </c>
      <c r="Q32" s="11">
        <f>[3]Globals!R32</f>
        <v>0.71120131613400872</v>
      </c>
      <c r="R32" s="11">
        <f>[3]Globals!S32</f>
        <v>0.71120131613400872</v>
      </c>
      <c r="S32" s="11">
        <f>[3]Globals!T32</f>
        <v>0.71120131613400872</v>
      </c>
      <c r="T32" s="11">
        <f>[3]Globals!U32</f>
        <v>0.71120131613400872</v>
      </c>
      <c r="U32" s="11">
        <f>[3]Globals!V32</f>
        <v>1</v>
      </c>
      <c r="V32" s="11">
        <f>[3]Globals!W32</f>
        <v>1</v>
      </c>
      <c r="W32" s="11">
        <f>[3]Globals!X32</f>
        <v>1</v>
      </c>
      <c r="X32" s="5">
        <f>[3]Globals!Y32</f>
        <v>0.71120131613400872</v>
      </c>
      <c r="Z32" s="10">
        <f t="shared" si="10"/>
        <v>1</v>
      </c>
      <c r="AA32" s="5">
        <f t="shared" si="11"/>
        <v>0.71120131613400872</v>
      </c>
      <c r="AB32" s="5">
        <f t="shared" si="12"/>
        <v>0.71120131613400872</v>
      </c>
      <c r="AC32" s="5"/>
    </row>
    <row r="33" spans="1:29" x14ac:dyDescent="0.35">
      <c r="A33" s="10" t="s">
        <v>7</v>
      </c>
      <c r="B33" s="10">
        <f>[3]Globals!C33</f>
        <v>11.916622899999989</v>
      </c>
      <c r="C33" s="11">
        <f>[3]Globals!D33</f>
        <v>11.916622899999989</v>
      </c>
      <c r="D33" s="11">
        <f>[3]Globals!E33</f>
        <v>11.916622899999989</v>
      </c>
      <c r="E33" s="11">
        <f>[3]Globals!F33</f>
        <v>0.30555443333333321</v>
      </c>
      <c r="F33" s="11">
        <f>[3]Globals!G33</f>
        <v>0</v>
      </c>
      <c r="G33" s="11">
        <f>[3]Globals!H33</f>
        <v>0</v>
      </c>
      <c r="H33" s="11">
        <f>[3]Globals!I33</f>
        <v>39</v>
      </c>
      <c r="I33" s="11">
        <f>[3]Globals!J33</f>
        <v>39</v>
      </c>
      <c r="J33" s="11">
        <f>[3]Globals!K33</f>
        <v>1</v>
      </c>
      <c r="K33" s="11">
        <f>[3]Globals!L33</f>
        <v>0.71573340683493392</v>
      </c>
      <c r="L33" s="11">
        <f>[3]Globals!M33</f>
        <v>0.71573340683493392</v>
      </c>
      <c r="M33" s="11">
        <f>[3]Globals!N33</f>
        <v>0.71573340683493392</v>
      </c>
      <c r="N33" s="11">
        <f>[3]Globals!O33</f>
        <v>1</v>
      </c>
      <c r="O33" s="11">
        <f>[3]Globals!P33</f>
        <v>1</v>
      </c>
      <c r="P33" s="11">
        <f>[3]Globals!Q33</f>
        <v>1</v>
      </c>
      <c r="Q33" s="11">
        <f>[3]Globals!R33</f>
        <v>0.71573340683493392</v>
      </c>
      <c r="R33" s="11">
        <f>[3]Globals!S33</f>
        <v>0.71573340683493392</v>
      </c>
      <c r="S33" s="11">
        <f>[3]Globals!T33</f>
        <v>0.71573340683493392</v>
      </c>
      <c r="T33" s="11">
        <f>[3]Globals!U33</f>
        <v>0.71573340683493392</v>
      </c>
      <c r="U33" s="11">
        <f>[3]Globals!V33</f>
        <v>1</v>
      </c>
      <c r="V33" s="11">
        <f>[3]Globals!W33</f>
        <v>1</v>
      </c>
      <c r="W33" s="11">
        <f>[3]Globals!X33</f>
        <v>1</v>
      </c>
      <c r="X33" s="5">
        <f>[3]Globals!Y33</f>
        <v>0.71573340683493392</v>
      </c>
      <c r="Z33" s="10">
        <f t="shared" si="10"/>
        <v>1</v>
      </c>
      <c r="AA33" s="5">
        <f t="shared" si="11"/>
        <v>0.71573340683493392</v>
      </c>
      <c r="AB33" s="5">
        <f t="shared" si="12"/>
        <v>0.71573340683493392</v>
      </c>
      <c r="AC33" s="5"/>
    </row>
    <row r="34" spans="1:29" x14ac:dyDescent="0.35">
      <c r="A34" s="10" t="s">
        <v>8</v>
      </c>
      <c r="B34" s="10">
        <f>[3]Globals!C34</f>
        <v>12.142160900000039</v>
      </c>
      <c r="C34" s="11">
        <f>[3]Globals!D34</f>
        <v>12.142160900000039</v>
      </c>
      <c r="D34" s="11">
        <f>[3]Globals!E34</f>
        <v>12.142160900000039</v>
      </c>
      <c r="E34" s="11">
        <f>[3]Globals!F34</f>
        <v>0.31133745897435988</v>
      </c>
      <c r="F34" s="11">
        <f>[3]Globals!G34</f>
        <v>0</v>
      </c>
      <c r="G34" s="11">
        <f>[3]Globals!H34</f>
        <v>0</v>
      </c>
      <c r="H34" s="11">
        <f>[3]Globals!I34</f>
        <v>39</v>
      </c>
      <c r="I34" s="11">
        <f>[3]Globals!J34</f>
        <v>39</v>
      </c>
      <c r="J34" s="11">
        <f>[3]Globals!K34</f>
        <v>1</v>
      </c>
      <c r="K34" s="11">
        <f>[3]Globals!L34</f>
        <v>0.72022628552884549</v>
      </c>
      <c r="L34" s="11">
        <f>[3]Globals!M34</f>
        <v>0.72022628552884549</v>
      </c>
      <c r="M34" s="11">
        <f>[3]Globals!N34</f>
        <v>0.72022628552884549</v>
      </c>
      <c r="N34" s="11">
        <f>[3]Globals!O34</f>
        <v>1</v>
      </c>
      <c r="O34" s="11">
        <f>[3]Globals!P34</f>
        <v>1</v>
      </c>
      <c r="P34" s="11">
        <f>[3]Globals!Q34</f>
        <v>1</v>
      </c>
      <c r="Q34" s="11">
        <f>[3]Globals!R34</f>
        <v>0.72022628552884549</v>
      </c>
      <c r="R34" s="11">
        <f>[3]Globals!S34</f>
        <v>0.72022628552884549</v>
      </c>
      <c r="S34" s="11">
        <f>[3]Globals!T34</f>
        <v>0.72022628552884549</v>
      </c>
      <c r="T34" s="11">
        <f>[3]Globals!U34</f>
        <v>0.72022628552884549</v>
      </c>
      <c r="U34" s="11">
        <f>[3]Globals!V34</f>
        <v>1</v>
      </c>
      <c r="V34" s="11">
        <f>[3]Globals!W34</f>
        <v>1</v>
      </c>
      <c r="W34" s="11">
        <f>[3]Globals!X34</f>
        <v>1</v>
      </c>
      <c r="X34" s="5">
        <f>[3]Globals!Y34</f>
        <v>0.72022628552884549</v>
      </c>
      <c r="Z34" s="10">
        <f t="shared" si="10"/>
        <v>1</v>
      </c>
      <c r="AA34" s="5">
        <f t="shared" si="11"/>
        <v>0.72022628552884549</v>
      </c>
      <c r="AB34" s="5">
        <f t="shared" si="12"/>
        <v>0.72022628552884549</v>
      </c>
      <c r="AC34" s="5"/>
    </row>
    <row r="35" spans="1:29" x14ac:dyDescent="0.35">
      <c r="A35" s="10" t="s">
        <v>9</v>
      </c>
      <c r="B35" s="10">
        <f>[3]Globals!C35</f>
        <v>12.42103019999996</v>
      </c>
      <c r="C35" s="11">
        <f>[3]Globals!D35</f>
        <v>12.42103019999996</v>
      </c>
      <c r="D35" s="11">
        <f>[3]Globals!E35</f>
        <v>12.42103019999996</v>
      </c>
      <c r="E35" s="11">
        <f>[3]Globals!F35</f>
        <v>0.31848795384615292</v>
      </c>
      <c r="F35" s="11">
        <f>[3]Globals!G35</f>
        <v>0</v>
      </c>
      <c r="G35" s="11">
        <f>[3]Globals!H35</f>
        <v>0</v>
      </c>
      <c r="H35" s="11">
        <f>[3]Globals!I35</f>
        <v>39</v>
      </c>
      <c r="I35" s="11">
        <f>[3]Globals!J35</f>
        <v>39</v>
      </c>
      <c r="J35" s="11">
        <f>[3]Globals!K35</f>
        <v>1</v>
      </c>
      <c r="K35" s="11">
        <f>[3]Globals!L35</f>
        <v>0.72397396627680677</v>
      </c>
      <c r="L35" s="11">
        <f>[3]Globals!M35</f>
        <v>0.72397396627680677</v>
      </c>
      <c r="M35" s="11">
        <f>[3]Globals!N35</f>
        <v>0.72397396627680677</v>
      </c>
      <c r="N35" s="11">
        <f>[3]Globals!O35</f>
        <v>1</v>
      </c>
      <c r="O35" s="11">
        <f>[3]Globals!P35</f>
        <v>1</v>
      </c>
      <c r="P35" s="11">
        <f>[3]Globals!Q35</f>
        <v>1</v>
      </c>
      <c r="Q35" s="11">
        <f>[3]Globals!R35</f>
        <v>0.72397396627680677</v>
      </c>
      <c r="R35" s="11">
        <f>[3]Globals!S35</f>
        <v>0.72397396627680677</v>
      </c>
      <c r="S35" s="11">
        <f>[3]Globals!T35</f>
        <v>0.72397396627680677</v>
      </c>
      <c r="T35" s="11">
        <f>[3]Globals!U35</f>
        <v>0.72397396627680677</v>
      </c>
      <c r="U35" s="11">
        <f>[3]Globals!V35</f>
        <v>1</v>
      </c>
      <c r="V35" s="11">
        <f>[3]Globals!W35</f>
        <v>1</v>
      </c>
      <c r="W35" s="11">
        <f>[3]Globals!X35</f>
        <v>1</v>
      </c>
      <c r="X35" s="5">
        <f>[3]Globals!Y35</f>
        <v>0.72397396627680677</v>
      </c>
      <c r="Z35" s="10">
        <f t="shared" si="10"/>
        <v>1</v>
      </c>
      <c r="AA35" s="5">
        <f t="shared" si="11"/>
        <v>0.72397396627680677</v>
      </c>
      <c r="AB35" s="5">
        <f t="shared" si="12"/>
        <v>0.72397396627680677</v>
      </c>
      <c r="AC35" s="5"/>
    </row>
    <row r="36" spans="1:29" x14ac:dyDescent="0.35">
      <c r="A36" s="10" t="s">
        <v>10</v>
      </c>
      <c r="B36" s="10">
        <f>[3]Globals!C36</f>
        <v>12.712010999999849</v>
      </c>
      <c r="C36" s="11">
        <f>[3]Globals!D36</f>
        <v>12.712010999999849</v>
      </c>
      <c r="D36" s="11">
        <f>[3]Globals!E36</f>
        <v>12.712010999999849</v>
      </c>
      <c r="E36" s="11">
        <f>[3]Globals!F36</f>
        <v>0.3259489999999961</v>
      </c>
      <c r="F36" s="11">
        <f>[3]Globals!G36</f>
        <v>0</v>
      </c>
      <c r="G36" s="11">
        <f>[3]Globals!H36</f>
        <v>0</v>
      </c>
      <c r="H36" s="11">
        <f>[3]Globals!I36</f>
        <v>39</v>
      </c>
      <c r="I36" s="11">
        <f>[3]Globals!J36</f>
        <v>39</v>
      </c>
      <c r="J36" s="11">
        <f>[3]Globals!K36</f>
        <v>1</v>
      </c>
      <c r="K36" s="11">
        <f>[3]Globals!L36</f>
        <v>0.72553899411126777</v>
      </c>
      <c r="L36" s="11">
        <f>[3]Globals!M36</f>
        <v>0.72553899411126777</v>
      </c>
      <c r="M36" s="11">
        <f>[3]Globals!N36</f>
        <v>0.72553899411126777</v>
      </c>
      <c r="N36" s="11">
        <f>[3]Globals!O36</f>
        <v>1</v>
      </c>
      <c r="O36" s="11">
        <f>[3]Globals!P36</f>
        <v>1</v>
      </c>
      <c r="P36" s="11">
        <f>[3]Globals!Q36</f>
        <v>1</v>
      </c>
      <c r="Q36" s="11">
        <f>[3]Globals!R36</f>
        <v>0.72553899411126777</v>
      </c>
      <c r="R36" s="11">
        <f>[3]Globals!S36</f>
        <v>0.72553899411126777</v>
      </c>
      <c r="S36" s="11">
        <f>[3]Globals!T36</f>
        <v>0.72553899411126777</v>
      </c>
      <c r="T36" s="11">
        <f>[3]Globals!U36</f>
        <v>0.72553899411126777</v>
      </c>
      <c r="U36" s="11">
        <f>[3]Globals!V36</f>
        <v>1</v>
      </c>
      <c r="V36" s="11">
        <f>[3]Globals!W36</f>
        <v>1</v>
      </c>
      <c r="W36" s="11">
        <f>[3]Globals!X36</f>
        <v>1</v>
      </c>
      <c r="X36" s="5">
        <f>[3]Globals!Y36</f>
        <v>0.72553899411126777</v>
      </c>
      <c r="Z36" s="10">
        <f t="shared" si="10"/>
        <v>1</v>
      </c>
      <c r="AA36" s="5">
        <f t="shared" si="11"/>
        <v>0.72553899411126777</v>
      </c>
      <c r="AB36" s="5">
        <f t="shared" si="12"/>
        <v>0.72553899411126777</v>
      </c>
      <c r="AC36" s="5"/>
    </row>
    <row r="37" spans="1:29" x14ac:dyDescent="0.35">
      <c r="A37" s="10" t="s">
        <v>11</v>
      </c>
      <c r="B37" s="10">
        <f>B35-B33</f>
        <v>0.50440729999997025</v>
      </c>
      <c r="C37" s="11">
        <f t="shared" ref="C37:X37" si="13">C35-C33</f>
        <v>0.50440729999997025</v>
      </c>
      <c r="D37" s="11">
        <f t="shared" si="13"/>
        <v>0.50440729999997025</v>
      </c>
      <c r="E37" s="11">
        <f t="shared" si="13"/>
        <v>1.2933520512819707E-2</v>
      </c>
      <c r="F37" s="11">
        <f t="shared" si="13"/>
        <v>0</v>
      </c>
      <c r="G37" s="11">
        <f t="shared" si="13"/>
        <v>0</v>
      </c>
      <c r="H37" s="11">
        <f t="shared" si="13"/>
        <v>0</v>
      </c>
      <c r="I37" s="11">
        <f t="shared" si="13"/>
        <v>0</v>
      </c>
      <c r="J37" s="11">
        <f t="shared" si="13"/>
        <v>0</v>
      </c>
      <c r="K37" s="11">
        <f t="shared" si="13"/>
        <v>8.2405594418728523E-3</v>
      </c>
      <c r="L37" s="11">
        <f t="shared" si="13"/>
        <v>8.2405594418728523E-3</v>
      </c>
      <c r="M37" s="11">
        <f t="shared" si="13"/>
        <v>8.2405594418728523E-3</v>
      </c>
      <c r="N37" s="11">
        <f t="shared" si="13"/>
        <v>0</v>
      </c>
      <c r="O37" s="11">
        <f t="shared" si="13"/>
        <v>0</v>
      </c>
      <c r="P37" s="11">
        <f t="shared" si="13"/>
        <v>0</v>
      </c>
      <c r="Q37" s="11">
        <f t="shared" si="13"/>
        <v>8.2405594418728523E-3</v>
      </c>
      <c r="R37" s="11">
        <f t="shared" si="13"/>
        <v>8.2405594418728523E-3</v>
      </c>
      <c r="S37" s="11">
        <f t="shared" si="13"/>
        <v>8.2405594418728523E-3</v>
      </c>
      <c r="T37" s="11">
        <f t="shared" si="13"/>
        <v>8.2405594418728523E-3</v>
      </c>
      <c r="U37" s="11">
        <f t="shared" si="13"/>
        <v>0</v>
      </c>
      <c r="V37" s="11">
        <f t="shared" si="13"/>
        <v>0</v>
      </c>
      <c r="W37" s="11">
        <f t="shared" si="13"/>
        <v>0</v>
      </c>
      <c r="X37" s="5">
        <f t="shared" si="13"/>
        <v>8.2405594418728523E-3</v>
      </c>
      <c r="Z37" s="10">
        <f t="shared" si="10"/>
        <v>0</v>
      </c>
      <c r="AA37" s="5">
        <f t="shared" si="11"/>
        <v>8.2405594418728523E-3</v>
      </c>
      <c r="AB37" s="5">
        <f t="shared" si="12"/>
        <v>8.2405594418728523E-3</v>
      </c>
      <c r="AC37" s="5"/>
    </row>
    <row r="38" spans="1:29" ht="15" thickBot="1" x14ac:dyDescent="0.4">
      <c r="A38" s="12" t="s">
        <v>12</v>
      </c>
      <c r="B38" s="12">
        <f>B36-B32</f>
        <v>0.88771329999980964</v>
      </c>
      <c r="C38" s="13">
        <f t="shared" ref="C38:X38" si="14">C36-C32</f>
        <v>0.88771329999980964</v>
      </c>
      <c r="D38" s="13">
        <f t="shared" si="14"/>
        <v>0.88771329999980964</v>
      </c>
      <c r="E38" s="13">
        <f t="shared" si="14"/>
        <v>2.2761879487174619E-2</v>
      </c>
      <c r="F38" s="13">
        <f t="shared" si="14"/>
        <v>0</v>
      </c>
      <c r="G38" s="13">
        <f t="shared" si="14"/>
        <v>0</v>
      </c>
      <c r="H38" s="13">
        <f t="shared" si="14"/>
        <v>0</v>
      </c>
      <c r="I38" s="13">
        <f t="shared" si="14"/>
        <v>0</v>
      </c>
      <c r="J38" s="13">
        <f t="shared" si="14"/>
        <v>0</v>
      </c>
      <c r="K38" s="13">
        <f t="shared" si="14"/>
        <v>1.4337677977259045E-2</v>
      </c>
      <c r="L38" s="13">
        <f t="shared" si="14"/>
        <v>1.4337677977259045E-2</v>
      </c>
      <c r="M38" s="13">
        <f t="shared" si="14"/>
        <v>1.4337677977259045E-2</v>
      </c>
      <c r="N38" s="13">
        <f t="shared" si="14"/>
        <v>0</v>
      </c>
      <c r="O38" s="13">
        <f t="shared" si="14"/>
        <v>0</v>
      </c>
      <c r="P38" s="13">
        <f t="shared" si="14"/>
        <v>0</v>
      </c>
      <c r="Q38" s="13">
        <f t="shared" si="14"/>
        <v>1.4337677977259045E-2</v>
      </c>
      <c r="R38" s="13">
        <f t="shared" si="14"/>
        <v>1.4337677977259045E-2</v>
      </c>
      <c r="S38" s="13">
        <f t="shared" si="14"/>
        <v>1.4337677977259045E-2</v>
      </c>
      <c r="T38" s="13">
        <f t="shared" si="14"/>
        <v>1.4337677977259045E-2</v>
      </c>
      <c r="U38" s="13">
        <f t="shared" si="14"/>
        <v>0</v>
      </c>
      <c r="V38" s="13">
        <f t="shared" si="14"/>
        <v>0</v>
      </c>
      <c r="W38" s="13">
        <f t="shared" si="14"/>
        <v>0</v>
      </c>
      <c r="X38" s="14">
        <f t="shared" si="14"/>
        <v>1.4337677977259045E-2</v>
      </c>
      <c r="Z38" s="12">
        <f t="shared" si="10"/>
        <v>0</v>
      </c>
      <c r="AA38" s="14">
        <f t="shared" si="11"/>
        <v>1.4337677977259045E-2</v>
      </c>
      <c r="AB38" s="14">
        <f t="shared" si="12"/>
        <v>1.4337677977259045E-2</v>
      </c>
      <c r="AC38" s="14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15" t="s">
        <v>30</v>
      </c>
      <c r="C41" s="16"/>
      <c r="Z41" s="15" t="s">
        <v>42</v>
      </c>
      <c r="AA41" s="16"/>
      <c r="AB41" s="11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15" t="s">
        <v>4</v>
      </c>
      <c r="B43" s="15">
        <f>[4]Globals!C30</f>
        <v>10.277508851999981</v>
      </c>
      <c r="C43" s="9">
        <f>[4]Globals!D30</f>
        <v>10.277508851999981</v>
      </c>
      <c r="D43" s="9">
        <f>[4]Globals!E30</f>
        <v>10.277508851999981</v>
      </c>
      <c r="E43" s="9">
        <f>[4]Globals!F30</f>
        <v>0.26352586799999939</v>
      </c>
      <c r="F43" s="9">
        <f>[4]Globals!G30</f>
        <v>0</v>
      </c>
      <c r="G43" s="9">
        <f>[4]Globals!H30</f>
        <v>0</v>
      </c>
      <c r="H43" s="9">
        <f>[4]Globals!I30</f>
        <v>39</v>
      </c>
      <c r="I43" s="9">
        <f>[4]Globals!J30</f>
        <v>39</v>
      </c>
      <c r="J43" s="9">
        <f>[4]Globals!K30</f>
        <v>1</v>
      </c>
      <c r="K43" s="9">
        <f>[4]Globals!L30</f>
        <v>0.75556968586253281</v>
      </c>
      <c r="L43" s="9">
        <f>[4]Globals!M30</f>
        <v>0.75556968586253281</v>
      </c>
      <c r="M43" s="9">
        <f>[4]Globals!N30</f>
        <v>0.75556968586253281</v>
      </c>
      <c r="N43" s="9">
        <f>[4]Globals!O30</f>
        <v>1</v>
      </c>
      <c r="O43" s="9">
        <f>[4]Globals!P30</f>
        <v>1</v>
      </c>
      <c r="P43" s="9">
        <f>[4]Globals!Q30</f>
        <v>1</v>
      </c>
      <c r="Q43" s="9">
        <f>[4]Globals!R30</f>
        <v>0.75556968586253281</v>
      </c>
      <c r="R43" s="9">
        <f>[4]Globals!S30</f>
        <v>0.75556968586253281</v>
      </c>
      <c r="S43" s="9">
        <f>[4]Globals!T30</f>
        <v>0.75556968586253281</v>
      </c>
      <c r="T43" s="9">
        <f>[4]Globals!U30</f>
        <v>0.75556968586253281</v>
      </c>
      <c r="U43" s="9">
        <f>[4]Globals!V30</f>
        <v>1</v>
      </c>
      <c r="V43" s="9">
        <f>[4]Globals!W30</f>
        <v>1</v>
      </c>
      <c r="W43" s="9">
        <f>[4]Globals!X30</f>
        <v>1</v>
      </c>
      <c r="X43" s="16">
        <f>[4]Globals!Y30</f>
        <v>0.75556968586253281</v>
      </c>
      <c r="Z43" s="15">
        <f>J43</f>
        <v>1</v>
      </c>
      <c r="AA43" s="16">
        <f>Q43</f>
        <v>0.75556968586253281</v>
      </c>
      <c r="AB43" s="16">
        <f>X43</f>
        <v>0.75556968586253281</v>
      </c>
      <c r="AC43" s="16"/>
    </row>
    <row r="44" spans="1:29" x14ac:dyDescent="0.35">
      <c r="A44" s="10" t="s">
        <v>5</v>
      </c>
      <c r="B44" s="10">
        <f>[4]Globals!C31</f>
        <v>0.6426506776010994</v>
      </c>
      <c r="C44" s="11">
        <f>[4]Globals!D31</f>
        <v>0.6426506776010994</v>
      </c>
      <c r="D44" s="11">
        <f>[4]Globals!E31</f>
        <v>0.6426506776010994</v>
      </c>
      <c r="E44" s="11">
        <f>[4]Globals!F31</f>
        <v>1.6478222502592291E-2</v>
      </c>
      <c r="F44" s="11">
        <f>[4]Globals!G31</f>
        <v>0</v>
      </c>
      <c r="G44" s="11">
        <f>[4]Globals!H31</f>
        <v>0</v>
      </c>
      <c r="H44" s="11">
        <f>[4]Globals!I31</f>
        <v>0</v>
      </c>
      <c r="I44" s="11">
        <f>[4]Globals!J31</f>
        <v>0</v>
      </c>
      <c r="J44" s="11">
        <f>[4]Globals!K31</f>
        <v>0</v>
      </c>
      <c r="K44" s="11">
        <f>[4]Globals!L31</f>
        <v>1.3268591078343101E-2</v>
      </c>
      <c r="L44" s="11">
        <f>[4]Globals!M31</f>
        <v>1.3268591078343101E-2</v>
      </c>
      <c r="M44" s="11">
        <f>[4]Globals!N31</f>
        <v>1.3268591078343101E-2</v>
      </c>
      <c r="N44" s="11">
        <f>[4]Globals!O31</f>
        <v>0</v>
      </c>
      <c r="O44" s="11">
        <f>[4]Globals!P31</f>
        <v>0</v>
      </c>
      <c r="P44" s="11">
        <f>[4]Globals!Q31</f>
        <v>0</v>
      </c>
      <c r="Q44" s="11">
        <f>[4]Globals!R31</f>
        <v>1.3268591078343101E-2</v>
      </c>
      <c r="R44" s="11">
        <f>[4]Globals!S31</f>
        <v>1.3268591078343101E-2</v>
      </c>
      <c r="S44" s="11">
        <f>[4]Globals!T31</f>
        <v>1.3268591078343101E-2</v>
      </c>
      <c r="T44" s="11">
        <f>[4]Globals!U31</f>
        <v>1.3268591078343101E-2</v>
      </c>
      <c r="U44" s="11">
        <f>[4]Globals!V31</f>
        <v>0</v>
      </c>
      <c r="V44" s="11">
        <f>[4]Globals!W31</f>
        <v>0</v>
      </c>
      <c r="W44" s="11">
        <f>[4]Globals!X31</f>
        <v>0</v>
      </c>
      <c r="X44" s="5">
        <f>[4]Globals!Y31</f>
        <v>1.3268591078343101E-2</v>
      </c>
      <c r="Z44" s="10">
        <f t="shared" ref="Z44:Z51" si="15">J44</f>
        <v>0</v>
      </c>
      <c r="AA44" s="5">
        <f t="shared" ref="AA44:AA51" si="16">Q44</f>
        <v>1.3268591078343101E-2</v>
      </c>
      <c r="AB44" s="5">
        <f t="shared" ref="AB44:AB51" si="17">X44</f>
        <v>1.3268591078343101E-2</v>
      </c>
      <c r="AC44" s="5"/>
    </row>
    <row r="45" spans="1:29" x14ac:dyDescent="0.35">
      <c r="A45" s="10" t="s">
        <v>6</v>
      </c>
      <c r="B45" s="10">
        <f>[4]Globals!C32</f>
        <v>9.3186471000000779</v>
      </c>
      <c r="C45" s="11">
        <f>[4]Globals!D32</f>
        <v>9.3186471000000779</v>
      </c>
      <c r="D45" s="11">
        <f>[4]Globals!E32</f>
        <v>9.3186471000000779</v>
      </c>
      <c r="E45" s="11">
        <f>[4]Globals!F32</f>
        <v>0.2389396692307712</v>
      </c>
      <c r="F45" s="11">
        <f>[4]Globals!G32</f>
        <v>0</v>
      </c>
      <c r="G45" s="11">
        <f>[4]Globals!H32</f>
        <v>0</v>
      </c>
      <c r="H45" s="11">
        <f>[4]Globals!I32</f>
        <v>39</v>
      </c>
      <c r="I45" s="11">
        <f>[4]Globals!J32</f>
        <v>39</v>
      </c>
      <c r="J45" s="11">
        <f>[4]Globals!K32</f>
        <v>1</v>
      </c>
      <c r="K45" s="11">
        <f>[4]Globals!L32</f>
        <v>0.72329955612283925</v>
      </c>
      <c r="L45" s="11">
        <f>[4]Globals!M32</f>
        <v>0.72329955612283925</v>
      </c>
      <c r="M45" s="11">
        <f>[4]Globals!N32</f>
        <v>0.72329955612283925</v>
      </c>
      <c r="N45" s="11">
        <f>[4]Globals!O32</f>
        <v>1</v>
      </c>
      <c r="O45" s="11">
        <f>[4]Globals!P32</f>
        <v>1</v>
      </c>
      <c r="P45" s="11">
        <f>[4]Globals!Q32</f>
        <v>1</v>
      </c>
      <c r="Q45" s="11">
        <f>[4]Globals!R32</f>
        <v>0.72329955612283925</v>
      </c>
      <c r="R45" s="11">
        <f>[4]Globals!S32</f>
        <v>0.72329955612283925</v>
      </c>
      <c r="S45" s="11">
        <f>[4]Globals!T32</f>
        <v>0.72329955612283925</v>
      </c>
      <c r="T45" s="11">
        <f>[4]Globals!U32</f>
        <v>0.72329955612283925</v>
      </c>
      <c r="U45" s="11">
        <f>[4]Globals!V32</f>
        <v>1</v>
      </c>
      <c r="V45" s="11">
        <f>[4]Globals!W32</f>
        <v>1</v>
      </c>
      <c r="W45" s="11">
        <f>[4]Globals!X32</f>
        <v>1</v>
      </c>
      <c r="X45" s="5">
        <f>[4]Globals!Y32</f>
        <v>0.72329955612283925</v>
      </c>
      <c r="Z45" s="10">
        <f t="shared" si="15"/>
        <v>1</v>
      </c>
      <c r="AA45" s="5">
        <f t="shared" si="16"/>
        <v>0.72329955612283925</v>
      </c>
      <c r="AB45" s="5">
        <f t="shared" si="17"/>
        <v>0.72329955612283925</v>
      </c>
      <c r="AC45" s="5"/>
    </row>
    <row r="46" spans="1:29" x14ac:dyDescent="0.35">
      <c r="A46" s="10" t="s">
        <v>7</v>
      </c>
      <c r="B46" s="10">
        <f>[4]Globals!C33</f>
        <v>9.8451754000000449</v>
      </c>
      <c r="C46" s="11">
        <f>[4]Globals!D33</f>
        <v>9.8451754000000449</v>
      </c>
      <c r="D46" s="11">
        <f>[4]Globals!E33</f>
        <v>9.8451754000000449</v>
      </c>
      <c r="E46" s="11">
        <f>[4]Globals!F33</f>
        <v>0.25244039487179598</v>
      </c>
      <c r="F46" s="11">
        <f>[4]Globals!G33</f>
        <v>0</v>
      </c>
      <c r="G46" s="11">
        <f>[4]Globals!H33</f>
        <v>0</v>
      </c>
      <c r="H46" s="11">
        <f>[4]Globals!I33</f>
        <v>39</v>
      </c>
      <c r="I46" s="11">
        <f>[4]Globals!J33</f>
        <v>39</v>
      </c>
      <c r="J46" s="11">
        <f>[4]Globals!K33</f>
        <v>1</v>
      </c>
      <c r="K46" s="11">
        <f>[4]Globals!L33</f>
        <v>0.74661949014396956</v>
      </c>
      <c r="L46" s="11">
        <f>[4]Globals!M33</f>
        <v>0.74661949014396956</v>
      </c>
      <c r="M46" s="11">
        <f>[4]Globals!N33</f>
        <v>0.74661949014396956</v>
      </c>
      <c r="N46" s="11">
        <f>[4]Globals!O33</f>
        <v>1</v>
      </c>
      <c r="O46" s="11">
        <f>[4]Globals!P33</f>
        <v>1</v>
      </c>
      <c r="P46" s="11">
        <f>[4]Globals!Q33</f>
        <v>1</v>
      </c>
      <c r="Q46" s="11">
        <f>[4]Globals!R33</f>
        <v>0.74661949014396956</v>
      </c>
      <c r="R46" s="11">
        <f>[4]Globals!S33</f>
        <v>0.74661949014396956</v>
      </c>
      <c r="S46" s="11">
        <f>[4]Globals!T33</f>
        <v>0.74661949014396956</v>
      </c>
      <c r="T46" s="11">
        <f>[4]Globals!U33</f>
        <v>0.74661949014396956</v>
      </c>
      <c r="U46" s="11">
        <f>[4]Globals!V33</f>
        <v>1</v>
      </c>
      <c r="V46" s="11">
        <f>[4]Globals!W33</f>
        <v>1</v>
      </c>
      <c r="W46" s="11">
        <f>[4]Globals!X33</f>
        <v>1</v>
      </c>
      <c r="X46" s="5">
        <f>[4]Globals!Y33</f>
        <v>0.74661949014396956</v>
      </c>
      <c r="Z46" s="10">
        <f t="shared" si="15"/>
        <v>1</v>
      </c>
      <c r="AA46" s="5">
        <f t="shared" si="16"/>
        <v>0.74661949014396956</v>
      </c>
      <c r="AB46" s="5">
        <f t="shared" si="17"/>
        <v>0.74661949014396956</v>
      </c>
      <c r="AC46" s="5"/>
    </row>
    <row r="47" spans="1:29" x14ac:dyDescent="0.35">
      <c r="A47" s="10" t="s">
        <v>8</v>
      </c>
      <c r="B47" s="10">
        <f>[4]Globals!C34</f>
        <v>10.058877500000159</v>
      </c>
      <c r="C47" s="11">
        <f>[4]Globals!D34</f>
        <v>10.058877500000159</v>
      </c>
      <c r="D47" s="11">
        <f>[4]Globals!E34</f>
        <v>10.058877500000159</v>
      </c>
      <c r="E47" s="11">
        <f>[4]Globals!F34</f>
        <v>0.25791993589744011</v>
      </c>
      <c r="F47" s="11">
        <f>[4]Globals!G34</f>
        <v>0</v>
      </c>
      <c r="G47" s="11">
        <f>[4]Globals!H34</f>
        <v>0</v>
      </c>
      <c r="H47" s="11">
        <f>[4]Globals!I34</f>
        <v>39</v>
      </c>
      <c r="I47" s="11">
        <f>[4]Globals!J34</f>
        <v>39</v>
      </c>
      <c r="J47" s="11">
        <f>[4]Globals!K34</f>
        <v>1</v>
      </c>
      <c r="K47" s="11">
        <f>[4]Globals!L34</f>
        <v>0.75965386287102854</v>
      </c>
      <c r="L47" s="11">
        <f>[4]Globals!M34</f>
        <v>0.75965386287102854</v>
      </c>
      <c r="M47" s="11">
        <f>[4]Globals!N34</f>
        <v>0.75965386287102854</v>
      </c>
      <c r="N47" s="11">
        <f>[4]Globals!O34</f>
        <v>1</v>
      </c>
      <c r="O47" s="11">
        <f>[4]Globals!P34</f>
        <v>1</v>
      </c>
      <c r="P47" s="11">
        <f>[4]Globals!Q34</f>
        <v>1</v>
      </c>
      <c r="Q47" s="11">
        <f>[4]Globals!R34</f>
        <v>0.75965386287102854</v>
      </c>
      <c r="R47" s="11">
        <f>[4]Globals!S34</f>
        <v>0.75965386287102854</v>
      </c>
      <c r="S47" s="11">
        <f>[4]Globals!T34</f>
        <v>0.75965386287102854</v>
      </c>
      <c r="T47" s="11">
        <f>[4]Globals!U34</f>
        <v>0.75965386287102854</v>
      </c>
      <c r="U47" s="11">
        <f>[4]Globals!V34</f>
        <v>1</v>
      </c>
      <c r="V47" s="11">
        <f>[4]Globals!W34</f>
        <v>1</v>
      </c>
      <c r="W47" s="11">
        <f>[4]Globals!X34</f>
        <v>1</v>
      </c>
      <c r="X47" s="5">
        <f>[4]Globals!Y34</f>
        <v>0.75965386287102854</v>
      </c>
      <c r="Z47" s="10">
        <f t="shared" si="15"/>
        <v>1</v>
      </c>
      <c r="AA47" s="5">
        <f t="shared" si="16"/>
        <v>0.75965386287102854</v>
      </c>
      <c r="AB47" s="5">
        <f t="shared" si="17"/>
        <v>0.75965386287102854</v>
      </c>
      <c r="AC47" s="5"/>
    </row>
    <row r="48" spans="1:29" x14ac:dyDescent="0.35">
      <c r="A48" s="10" t="s">
        <v>9</v>
      </c>
      <c r="B48" s="10">
        <f>[4]Globals!C35</f>
        <v>10.680709799999979</v>
      </c>
      <c r="C48" s="11">
        <f>[4]Globals!D35</f>
        <v>10.680709799999979</v>
      </c>
      <c r="D48" s="11">
        <f>[4]Globals!E35</f>
        <v>10.680709799999979</v>
      </c>
      <c r="E48" s="11">
        <f>[4]Globals!F35</f>
        <v>0.27386435384615337</v>
      </c>
      <c r="F48" s="11">
        <f>[4]Globals!G35</f>
        <v>0</v>
      </c>
      <c r="G48" s="11">
        <f>[4]Globals!H35</f>
        <v>0</v>
      </c>
      <c r="H48" s="11">
        <f>[4]Globals!I35</f>
        <v>39</v>
      </c>
      <c r="I48" s="11">
        <f>[4]Globals!J35</f>
        <v>39</v>
      </c>
      <c r="J48" s="11">
        <f>[4]Globals!K35</f>
        <v>1</v>
      </c>
      <c r="K48" s="11">
        <f>[4]Globals!L35</f>
        <v>0.76444443694045239</v>
      </c>
      <c r="L48" s="11">
        <f>[4]Globals!M35</f>
        <v>0.76444443694045239</v>
      </c>
      <c r="M48" s="11">
        <f>[4]Globals!N35</f>
        <v>0.76444443694045239</v>
      </c>
      <c r="N48" s="11">
        <f>[4]Globals!O35</f>
        <v>1</v>
      </c>
      <c r="O48" s="11">
        <f>[4]Globals!P35</f>
        <v>1</v>
      </c>
      <c r="P48" s="11">
        <f>[4]Globals!Q35</f>
        <v>1</v>
      </c>
      <c r="Q48" s="11">
        <f>[4]Globals!R35</f>
        <v>0.76444443694045239</v>
      </c>
      <c r="R48" s="11">
        <f>[4]Globals!S35</f>
        <v>0.76444443694045239</v>
      </c>
      <c r="S48" s="11">
        <f>[4]Globals!T35</f>
        <v>0.76444443694045239</v>
      </c>
      <c r="T48" s="11">
        <f>[4]Globals!U35</f>
        <v>0.76444443694045239</v>
      </c>
      <c r="U48" s="11">
        <f>[4]Globals!V35</f>
        <v>1</v>
      </c>
      <c r="V48" s="11">
        <f>[4]Globals!W35</f>
        <v>1</v>
      </c>
      <c r="W48" s="11">
        <f>[4]Globals!X35</f>
        <v>1</v>
      </c>
      <c r="X48" s="5">
        <f>[4]Globals!Y35</f>
        <v>0.76444443694045239</v>
      </c>
      <c r="Z48" s="10">
        <f t="shared" si="15"/>
        <v>1</v>
      </c>
      <c r="AA48" s="5">
        <f t="shared" si="16"/>
        <v>0.76444443694045239</v>
      </c>
      <c r="AB48" s="5">
        <f t="shared" si="17"/>
        <v>0.76444443694045239</v>
      </c>
      <c r="AC48" s="5"/>
    </row>
    <row r="49" spans="1:29" x14ac:dyDescent="0.35">
      <c r="A49" s="10" t="s">
        <v>10</v>
      </c>
      <c r="B49" s="10">
        <f>[4]Globals!C36</f>
        <v>11.956743299999969</v>
      </c>
      <c r="C49" s="11">
        <f>[4]Globals!D36</f>
        <v>11.956743299999969</v>
      </c>
      <c r="D49" s="11">
        <f>[4]Globals!E36</f>
        <v>11.956743299999969</v>
      </c>
      <c r="E49" s="11">
        <f>[4]Globals!F36</f>
        <v>0.30658316153846082</v>
      </c>
      <c r="F49" s="11">
        <f>[4]Globals!G36</f>
        <v>0</v>
      </c>
      <c r="G49" s="11">
        <f>[4]Globals!H36</f>
        <v>0</v>
      </c>
      <c r="H49" s="11">
        <f>[4]Globals!I36</f>
        <v>39</v>
      </c>
      <c r="I49" s="11">
        <f>[4]Globals!J36</f>
        <v>39</v>
      </c>
      <c r="J49" s="11">
        <f>[4]Globals!K36</f>
        <v>1</v>
      </c>
      <c r="K49" s="11">
        <f>[4]Globals!L36</f>
        <v>0.77703827434852912</v>
      </c>
      <c r="L49" s="11">
        <f>[4]Globals!M36</f>
        <v>0.77703827434852912</v>
      </c>
      <c r="M49" s="11">
        <f>[4]Globals!N36</f>
        <v>0.77703827434852912</v>
      </c>
      <c r="N49" s="11">
        <f>[4]Globals!O36</f>
        <v>1</v>
      </c>
      <c r="O49" s="11">
        <f>[4]Globals!P36</f>
        <v>1</v>
      </c>
      <c r="P49" s="11">
        <f>[4]Globals!Q36</f>
        <v>1</v>
      </c>
      <c r="Q49" s="11">
        <f>[4]Globals!R36</f>
        <v>0.77703827434852912</v>
      </c>
      <c r="R49" s="11">
        <f>[4]Globals!S36</f>
        <v>0.77703827434852912</v>
      </c>
      <c r="S49" s="11">
        <f>[4]Globals!T36</f>
        <v>0.77703827434852912</v>
      </c>
      <c r="T49" s="11">
        <f>[4]Globals!U36</f>
        <v>0.77703827434852912</v>
      </c>
      <c r="U49" s="11">
        <f>[4]Globals!V36</f>
        <v>1</v>
      </c>
      <c r="V49" s="11">
        <f>[4]Globals!W36</f>
        <v>1</v>
      </c>
      <c r="W49" s="11">
        <f>[4]Globals!X36</f>
        <v>1</v>
      </c>
      <c r="X49" s="5">
        <f>[4]Globals!Y36</f>
        <v>0.77703827434852912</v>
      </c>
      <c r="Z49" s="10">
        <f t="shared" si="15"/>
        <v>1</v>
      </c>
      <c r="AA49" s="5">
        <f t="shared" si="16"/>
        <v>0.77703827434852912</v>
      </c>
      <c r="AB49" s="5">
        <f t="shared" si="17"/>
        <v>0.77703827434852912</v>
      </c>
      <c r="AC49" s="5"/>
    </row>
    <row r="50" spans="1:29" x14ac:dyDescent="0.35">
      <c r="A50" s="10" t="s">
        <v>11</v>
      </c>
      <c r="B50" s="10">
        <f>B48-B46</f>
        <v>0.83553439999993451</v>
      </c>
      <c r="C50" s="11">
        <f t="shared" ref="C50:X50" si="18">C48-C46</f>
        <v>0.83553439999993451</v>
      </c>
      <c r="D50" s="11">
        <f t="shared" si="18"/>
        <v>0.83553439999993451</v>
      </c>
      <c r="E50" s="11">
        <f t="shared" si="18"/>
        <v>2.1423958974357393E-2</v>
      </c>
      <c r="F50" s="11">
        <f t="shared" si="18"/>
        <v>0</v>
      </c>
      <c r="G50" s="11">
        <f t="shared" si="18"/>
        <v>0</v>
      </c>
      <c r="H50" s="11">
        <f t="shared" si="18"/>
        <v>0</v>
      </c>
      <c r="I50" s="11">
        <f t="shared" si="18"/>
        <v>0</v>
      </c>
      <c r="J50" s="11">
        <f t="shared" si="18"/>
        <v>0</v>
      </c>
      <c r="K50" s="11">
        <f t="shared" si="18"/>
        <v>1.7824946796482832E-2</v>
      </c>
      <c r="L50" s="11">
        <f t="shared" si="18"/>
        <v>1.7824946796482832E-2</v>
      </c>
      <c r="M50" s="11">
        <f t="shared" si="18"/>
        <v>1.7824946796482832E-2</v>
      </c>
      <c r="N50" s="11">
        <f t="shared" si="18"/>
        <v>0</v>
      </c>
      <c r="O50" s="11">
        <f t="shared" si="18"/>
        <v>0</v>
      </c>
      <c r="P50" s="11">
        <f t="shared" si="18"/>
        <v>0</v>
      </c>
      <c r="Q50" s="11">
        <f t="shared" si="18"/>
        <v>1.7824946796482832E-2</v>
      </c>
      <c r="R50" s="11">
        <f t="shared" si="18"/>
        <v>1.7824946796482832E-2</v>
      </c>
      <c r="S50" s="11">
        <f t="shared" si="18"/>
        <v>1.7824946796482832E-2</v>
      </c>
      <c r="T50" s="11">
        <f t="shared" si="18"/>
        <v>1.7824946796482832E-2</v>
      </c>
      <c r="U50" s="11">
        <f t="shared" si="18"/>
        <v>0</v>
      </c>
      <c r="V50" s="11">
        <f t="shared" si="18"/>
        <v>0</v>
      </c>
      <c r="W50" s="11">
        <f t="shared" si="18"/>
        <v>0</v>
      </c>
      <c r="X50" s="5">
        <f t="shared" si="18"/>
        <v>1.7824946796482832E-2</v>
      </c>
      <c r="Z50" s="10">
        <f t="shared" si="15"/>
        <v>0</v>
      </c>
      <c r="AA50" s="5">
        <f t="shared" si="16"/>
        <v>1.7824946796482832E-2</v>
      </c>
      <c r="AB50" s="5">
        <f t="shared" si="17"/>
        <v>1.7824946796482832E-2</v>
      </c>
      <c r="AC50" s="5"/>
    </row>
    <row r="51" spans="1:29" ht="15" thickBot="1" x14ac:dyDescent="0.4">
      <c r="A51" s="12" t="s">
        <v>12</v>
      </c>
      <c r="B51" s="12">
        <f>B49-B45</f>
        <v>2.6380961999998913</v>
      </c>
      <c r="C51" s="13">
        <f t="shared" ref="C51:X51" si="19">C49-C45</f>
        <v>2.6380961999998913</v>
      </c>
      <c r="D51" s="13">
        <f t="shared" si="19"/>
        <v>2.6380961999998913</v>
      </c>
      <c r="E51" s="13">
        <f t="shared" si="19"/>
        <v>6.7643492307689623E-2</v>
      </c>
      <c r="F51" s="13">
        <f t="shared" si="19"/>
        <v>0</v>
      </c>
      <c r="G51" s="13">
        <f t="shared" si="19"/>
        <v>0</v>
      </c>
      <c r="H51" s="13">
        <f t="shared" si="19"/>
        <v>0</v>
      </c>
      <c r="I51" s="13">
        <f t="shared" si="19"/>
        <v>0</v>
      </c>
      <c r="J51" s="13">
        <f t="shared" si="19"/>
        <v>0</v>
      </c>
      <c r="K51" s="13">
        <f t="shared" si="19"/>
        <v>5.3738718225689874E-2</v>
      </c>
      <c r="L51" s="13">
        <f t="shared" si="19"/>
        <v>5.3738718225689874E-2</v>
      </c>
      <c r="M51" s="13">
        <f t="shared" si="19"/>
        <v>5.3738718225689874E-2</v>
      </c>
      <c r="N51" s="13">
        <f t="shared" si="19"/>
        <v>0</v>
      </c>
      <c r="O51" s="13">
        <f t="shared" si="19"/>
        <v>0</v>
      </c>
      <c r="P51" s="13">
        <f t="shared" si="19"/>
        <v>0</v>
      </c>
      <c r="Q51" s="13">
        <f t="shared" si="19"/>
        <v>5.3738718225689874E-2</v>
      </c>
      <c r="R51" s="13">
        <f t="shared" si="19"/>
        <v>5.3738718225689874E-2</v>
      </c>
      <c r="S51" s="13">
        <f t="shared" si="19"/>
        <v>5.3738718225689874E-2</v>
      </c>
      <c r="T51" s="13">
        <f t="shared" si="19"/>
        <v>5.3738718225689874E-2</v>
      </c>
      <c r="U51" s="13">
        <f t="shared" si="19"/>
        <v>0</v>
      </c>
      <c r="V51" s="13">
        <f t="shared" si="19"/>
        <v>0</v>
      </c>
      <c r="W51" s="13">
        <f t="shared" si="19"/>
        <v>0</v>
      </c>
      <c r="X51" s="14">
        <f t="shared" si="19"/>
        <v>5.3738718225689874E-2</v>
      </c>
      <c r="Z51" s="12">
        <f t="shared" si="15"/>
        <v>0</v>
      </c>
      <c r="AA51" s="14">
        <f t="shared" si="16"/>
        <v>5.3738718225689874E-2</v>
      </c>
      <c r="AB51" s="14">
        <f t="shared" si="17"/>
        <v>5.3738718225689874E-2</v>
      </c>
      <c r="AC51" s="14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15" t="s">
        <v>30</v>
      </c>
      <c r="C54" s="16"/>
      <c r="Z54" s="15" t="s">
        <v>42</v>
      </c>
      <c r="AA54" s="16"/>
      <c r="AB54" s="11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15" t="s">
        <v>4</v>
      </c>
      <c r="B56" s="15">
        <f>[5]Globals!C30</f>
        <v>11.322892871999921</v>
      </c>
      <c r="C56" s="9">
        <f>[5]Globals!D30</f>
        <v>11.322892871999921</v>
      </c>
      <c r="D56" s="9">
        <f>[5]Globals!E30</f>
        <v>11.322892871999921</v>
      </c>
      <c r="E56" s="9">
        <f>[5]Globals!F30</f>
        <v>0.29033058646153648</v>
      </c>
      <c r="F56" s="9">
        <f>[5]Globals!G30</f>
        <v>0</v>
      </c>
      <c r="G56" s="9">
        <f>[5]Globals!H30</f>
        <v>0</v>
      </c>
      <c r="H56" s="9">
        <f>[5]Globals!I30</f>
        <v>39</v>
      </c>
      <c r="I56" s="9">
        <f>[5]Globals!J30</f>
        <v>39</v>
      </c>
      <c r="J56" s="9">
        <f>[5]Globals!K30</f>
        <v>1</v>
      </c>
      <c r="K56" s="9">
        <f>[5]Globals!L30</f>
        <v>0.73450465096681783</v>
      </c>
      <c r="L56" s="9">
        <f>[5]Globals!M30</f>
        <v>0.73450465096681783</v>
      </c>
      <c r="M56" s="9">
        <f>[5]Globals!N30</f>
        <v>0.73450465096681783</v>
      </c>
      <c r="N56" s="9">
        <f>[5]Globals!O30</f>
        <v>1</v>
      </c>
      <c r="O56" s="9">
        <f>[5]Globals!P30</f>
        <v>1</v>
      </c>
      <c r="P56" s="9">
        <f>[5]Globals!Q30</f>
        <v>1</v>
      </c>
      <c r="Q56" s="9">
        <f>[5]Globals!R30</f>
        <v>0.73450465096681783</v>
      </c>
      <c r="R56" s="9">
        <f>[5]Globals!S30</f>
        <v>0.73450465096681783</v>
      </c>
      <c r="S56" s="9">
        <f>[5]Globals!T30</f>
        <v>0.73450465096681783</v>
      </c>
      <c r="T56" s="9">
        <f>[5]Globals!U30</f>
        <v>0.73450465096681783</v>
      </c>
      <c r="U56" s="9">
        <f>[5]Globals!V30</f>
        <v>1</v>
      </c>
      <c r="V56" s="9">
        <f>[5]Globals!W30</f>
        <v>1</v>
      </c>
      <c r="W56" s="9">
        <f>[5]Globals!X30</f>
        <v>1</v>
      </c>
      <c r="X56" s="16">
        <f>[5]Globals!Y30</f>
        <v>0.73450465096681783</v>
      </c>
      <c r="Z56" s="15">
        <f>J56</f>
        <v>1</v>
      </c>
      <c r="AA56" s="16">
        <f>Q56</f>
        <v>0.73450465096681783</v>
      </c>
      <c r="AB56" s="16">
        <f>X56</f>
        <v>0.73450465096681783</v>
      </c>
      <c r="AC56" s="16"/>
    </row>
    <row r="57" spans="1:29" x14ac:dyDescent="0.35">
      <c r="A57" s="10" t="s">
        <v>5</v>
      </c>
      <c r="B57" s="10">
        <f>[5]Globals!C31</f>
        <v>0.32771383706754309</v>
      </c>
      <c r="C57" s="11">
        <f>[5]Globals!D31</f>
        <v>0.32771383706754309</v>
      </c>
      <c r="D57" s="11">
        <f>[5]Globals!E31</f>
        <v>0.32771383706754309</v>
      </c>
      <c r="E57" s="11">
        <f>[5]Globals!F31</f>
        <v>8.402918899167772E-3</v>
      </c>
      <c r="F57" s="11">
        <f>[5]Globals!G31</f>
        <v>0</v>
      </c>
      <c r="G57" s="11">
        <f>[5]Globals!H31</f>
        <v>0</v>
      </c>
      <c r="H57" s="11">
        <f>[5]Globals!I31</f>
        <v>0</v>
      </c>
      <c r="I57" s="11">
        <f>[5]Globals!J31</f>
        <v>0</v>
      </c>
      <c r="J57" s="11">
        <f>[5]Globals!K31</f>
        <v>0</v>
      </c>
      <c r="K57" s="11">
        <f>[5]Globals!L31</f>
        <v>6.0297519724038474E-3</v>
      </c>
      <c r="L57" s="11">
        <f>[5]Globals!M31</f>
        <v>6.0297519724038474E-3</v>
      </c>
      <c r="M57" s="11">
        <f>[5]Globals!N31</f>
        <v>6.0297519724038474E-3</v>
      </c>
      <c r="N57" s="11">
        <f>[5]Globals!O31</f>
        <v>0</v>
      </c>
      <c r="O57" s="11">
        <f>[5]Globals!P31</f>
        <v>0</v>
      </c>
      <c r="P57" s="11">
        <f>[5]Globals!Q31</f>
        <v>0</v>
      </c>
      <c r="Q57" s="11">
        <f>[5]Globals!R31</f>
        <v>6.0297519724038474E-3</v>
      </c>
      <c r="R57" s="11">
        <f>[5]Globals!S31</f>
        <v>6.0297519724038474E-3</v>
      </c>
      <c r="S57" s="11">
        <f>[5]Globals!T31</f>
        <v>6.0297519724038474E-3</v>
      </c>
      <c r="T57" s="11">
        <f>[5]Globals!U31</f>
        <v>6.0297519724038474E-3</v>
      </c>
      <c r="U57" s="11">
        <f>[5]Globals!V31</f>
        <v>0</v>
      </c>
      <c r="V57" s="11">
        <f>[5]Globals!W31</f>
        <v>0</v>
      </c>
      <c r="W57" s="11">
        <f>[5]Globals!X31</f>
        <v>0</v>
      </c>
      <c r="X57" s="5">
        <f>[5]Globals!Y31</f>
        <v>6.0297519724038474E-3</v>
      </c>
      <c r="Z57" s="10">
        <f t="shared" ref="Z57:Z64" si="20">J57</f>
        <v>0</v>
      </c>
      <c r="AA57" s="5">
        <f t="shared" ref="AA57:AA64" si="21">Q57</f>
        <v>6.0297519724038474E-3</v>
      </c>
      <c r="AB57" s="5">
        <f t="shared" ref="AB57:AB64" si="22">X57</f>
        <v>6.0297519724038474E-3</v>
      </c>
      <c r="AC57" s="5"/>
    </row>
    <row r="58" spans="1:29" x14ac:dyDescent="0.35">
      <c r="A58" s="10" t="s">
        <v>6</v>
      </c>
      <c r="B58" s="10">
        <f>[5]Globals!C32</f>
        <v>10.6859129000004</v>
      </c>
      <c r="C58" s="11">
        <f>[5]Globals!D32</f>
        <v>10.6859129000004</v>
      </c>
      <c r="D58" s="11">
        <f>[5]Globals!E32</f>
        <v>10.6859129000004</v>
      </c>
      <c r="E58" s="11">
        <f>[5]Globals!F32</f>
        <v>0.27399776666667702</v>
      </c>
      <c r="F58" s="11">
        <f>[5]Globals!G32</f>
        <v>0</v>
      </c>
      <c r="G58" s="11">
        <f>[5]Globals!H32</f>
        <v>0</v>
      </c>
      <c r="H58" s="11">
        <f>[5]Globals!I32</f>
        <v>39</v>
      </c>
      <c r="I58" s="11">
        <f>[5]Globals!J32</f>
        <v>39</v>
      </c>
      <c r="J58" s="11">
        <f>[5]Globals!K32</f>
        <v>1</v>
      </c>
      <c r="K58" s="11">
        <f>[5]Globals!L32</f>
        <v>0.7242608295335603</v>
      </c>
      <c r="L58" s="11">
        <f>[5]Globals!M32</f>
        <v>0.7242608295335603</v>
      </c>
      <c r="M58" s="11">
        <f>[5]Globals!N32</f>
        <v>0.7242608295335603</v>
      </c>
      <c r="N58" s="11">
        <f>[5]Globals!O32</f>
        <v>1</v>
      </c>
      <c r="O58" s="11">
        <f>[5]Globals!P32</f>
        <v>1</v>
      </c>
      <c r="P58" s="11">
        <f>[5]Globals!Q32</f>
        <v>1</v>
      </c>
      <c r="Q58" s="11">
        <f>[5]Globals!R32</f>
        <v>0.7242608295335603</v>
      </c>
      <c r="R58" s="11">
        <f>[5]Globals!S32</f>
        <v>0.7242608295335603</v>
      </c>
      <c r="S58" s="11">
        <f>[5]Globals!T32</f>
        <v>0.7242608295335603</v>
      </c>
      <c r="T58" s="11">
        <f>[5]Globals!U32</f>
        <v>0.7242608295335603</v>
      </c>
      <c r="U58" s="11">
        <f>[5]Globals!V32</f>
        <v>1</v>
      </c>
      <c r="V58" s="11">
        <f>[5]Globals!W32</f>
        <v>1</v>
      </c>
      <c r="W58" s="11">
        <f>[5]Globals!X32</f>
        <v>1</v>
      </c>
      <c r="X58" s="5">
        <f>[5]Globals!Y32</f>
        <v>0.7242608295335603</v>
      </c>
      <c r="Z58" s="10">
        <f t="shared" si="20"/>
        <v>1</v>
      </c>
      <c r="AA58" s="5">
        <f t="shared" si="21"/>
        <v>0.7242608295335603</v>
      </c>
      <c r="AB58" s="5">
        <f t="shared" si="22"/>
        <v>0.7242608295335603</v>
      </c>
      <c r="AC58" s="5"/>
    </row>
    <row r="59" spans="1:29" x14ac:dyDescent="0.35">
      <c r="A59" s="10" t="s">
        <v>7</v>
      </c>
      <c r="B59" s="10">
        <f>[5]Globals!C33</f>
        <v>11.052706600000141</v>
      </c>
      <c r="C59" s="11">
        <f>[5]Globals!D33</f>
        <v>11.052706600000141</v>
      </c>
      <c r="D59" s="11">
        <f>[5]Globals!E33</f>
        <v>11.052706600000141</v>
      </c>
      <c r="E59" s="11">
        <f>[5]Globals!F33</f>
        <v>0.28340273333333682</v>
      </c>
      <c r="F59" s="11">
        <f>[5]Globals!G33</f>
        <v>0</v>
      </c>
      <c r="G59" s="11">
        <f>[5]Globals!H33</f>
        <v>0</v>
      </c>
      <c r="H59" s="11">
        <f>[5]Globals!I33</f>
        <v>39</v>
      </c>
      <c r="I59" s="11">
        <f>[5]Globals!J33</f>
        <v>39</v>
      </c>
      <c r="J59" s="11">
        <f>[5]Globals!K33</f>
        <v>1</v>
      </c>
      <c r="K59" s="11">
        <f>[5]Globals!L33</f>
        <v>0.73042718865576295</v>
      </c>
      <c r="L59" s="11">
        <f>[5]Globals!M33</f>
        <v>0.73042718865576295</v>
      </c>
      <c r="M59" s="11">
        <f>[5]Globals!N33</f>
        <v>0.73042718865576295</v>
      </c>
      <c r="N59" s="11">
        <f>[5]Globals!O33</f>
        <v>1</v>
      </c>
      <c r="O59" s="11">
        <f>[5]Globals!P33</f>
        <v>1</v>
      </c>
      <c r="P59" s="11">
        <f>[5]Globals!Q33</f>
        <v>1</v>
      </c>
      <c r="Q59" s="11">
        <f>[5]Globals!R33</f>
        <v>0.73042718865576295</v>
      </c>
      <c r="R59" s="11">
        <f>[5]Globals!S33</f>
        <v>0.73042718865576295</v>
      </c>
      <c r="S59" s="11">
        <f>[5]Globals!T33</f>
        <v>0.73042718865576295</v>
      </c>
      <c r="T59" s="11">
        <f>[5]Globals!U33</f>
        <v>0.73042718865576295</v>
      </c>
      <c r="U59" s="11">
        <f>[5]Globals!V33</f>
        <v>1</v>
      </c>
      <c r="V59" s="11">
        <f>[5]Globals!W33</f>
        <v>1</v>
      </c>
      <c r="W59" s="11">
        <f>[5]Globals!X33</f>
        <v>1</v>
      </c>
      <c r="X59" s="5">
        <f>[5]Globals!Y33</f>
        <v>0.73042718865576295</v>
      </c>
      <c r="Z59" s="10">
        <f t="shared" si="20"/>
        <v>1</v>
      </c>
      <c r="AA59" s="5">
        <f t="shared" si="21"/>
        <v>0.73042718865576295</v>
      </c>
      <c r="AB59" s="5">
        <f t="shared" si="22"/>
        <v>0.73042718865576295</v>
      </c>
      <c r="AC59" s="5"/>
    </row>
    <row r="60" spans="1:29" x14ac:dyDescent="0.35">
      <c r="A60" s="10" t="s">
        <v>8</v>
      </c>
      <c r="B60" s="10">
        <f>[5]Globals!C34</f>
        <v>11.3490205</v>
      </c>
      <c r="C60" s="11">
        <f>[5]Globals!D34</f>
        <v>11.3490205</v>
      </c>
      <c r="D60" s="11">
        <f>[5]Globals!E34</f>
        <v>11.3490205</v>
      </c>
      <c r="E60" s="11">
        <f>[5]Globals!F34</f>
        <v>0.29100052564102569</v>
      </c>
      <c r="F60" s="11">
        <f>[5]Globals!G34</f>
        <v>0</v>
      </c>
      <c r="G60" s="11">
        <f>[5]Globals!H34</f>
        <v>0</v>
      </c>
      <c r="H60" s="11">
        <f>[5]Globals!I34</f>
        <v>39</v>
      </c>
      <c r="I60" s="11">
        <f>[5]Globals!J34</f>
        <v>39</v>
      </c>
      <c r="J60" s="11">
        <f>[5]Globals!K34</f>
        <v>1</v>
      </c>
      <c r="K60" s="11">
        <f>[5]Globals!L34</f>
        <v>0.7338995560333812</v>
      </c>
      <c r="L60" s="11">
        <f>[5]Globals!M34</f>
        <v>0.7338995560333812</v>
      </c>
      <c r="M60" s="11">
        <f>[5]Globals!N34</f>
        <v>0.7338995560333812</v>
      </c>
      <c r="N60" s="11">
        <f>[5]Globals!O34</f>
        <v>1</v>
      </c>
      <c r="O60" s="11">
        <f>[5]Globals!P34</f>
        <v>1</v>
      </c>
      <c r="P60" s="11">
        <f>[5]Globals!Q34</f>
        <v>1</v>
      </c>
      <c r="Q60" s="11">
        <f>[5]Globals!R34</f>
        <v>0.7338995560333812</v>
      </c>
      <c r="R60" s="11">
        <f>[5]Globals!S34</f>
        <v>0.7338995560333812</v>
      </c>
      <c r="S60" s="11">
        <f>[5]Globals!T34</f>
        <v>0.7338995560333812</v>
      </c>
      <c r="T60" s="11">
        <f>[5]Globals!U34</f>
        <v>0.7338995560333812</v>
      </c>
      <c r="U60" s="11">
        <f>[5]Globals!V34</f>
        <v>1</v>
      </c>
      <c r="V60" s="11">
        <f>[5]Globals!W34</f>
        <v>1</v>
      </c>
      <c r="W60" s="11">
        <f>[5]Globals!X34</f>
        <v>1</v>
      </c>
      <c r="X60" s="5">
        <f>[5]Globals!Y34</f>
        <v>0.7338995560333812</v>
      </c>
      <c r="Z60" s="10">
        <f t="shared" si="20"/>
        <v>1</v>
      </c>
      <c r="AA60" s="5">
        <f t="shared" si="21"/>
        <v>0.7338995560333812</v>
      </c>
      <c r="AB60" s="5">
        <f t="shared" si="22"/>
        <v>0.7338995560333812</v>
      </c>
      <c r="AC60" s="5"/>
    </row>
    <row r="61" spans="1:29" x14ac:dyDescent="0.35">
      <c r="A61" s="10" t="s">
        <v>9</v>
      </c>
      <c r="B61" s="10">
        <f>[5]Globals!C35</f>
        <v>11.542806399999851</v>
      </c>
      <c r="C61" s="11">
        <f>[5]Globals!D35</f>
        <v>11.542806399999851</v>
      </c>
      <c r="D61" s="11">
        <f>[5]Globals!E35</f>
        <v>11.542806399999851</v>
      </c>
      <c r="E61" s="11">
        <f>[5]Globals!F35</f>
        <v>0.29596939487179103</v>
      </c>
      <c r="F61" s="11">
        <f>[5]Globals!G35</f>
        <v>0</v>
      </c>
      <c r="G61" s="11">
        <f>[5]Globals!H35</f>
        <v>0</v>
      </c>
      <c r="H61" s="11">
        <f>[5]Globals!I35</f>
        <v>39</v>
      </c>
      <c r="I61" s="11">
        <f>[5]Globals!J35</f>
        <v>39</v>
      </c>
      <c r="J61" s="11">
        <f>[5]Globals!K35</f>
        <v>1</v>
      </c>
      <c r="K61" s="11">
        <f>[5]Globals!L35</f>
        <v>0.73939023053093988</v>
      </c>
      <c r="L61" s="11">
        <f>[5]Globals!M35</f>
        <v>0.73939023053093988</v>
      </c>
      <c r="M61" s="11">
        <f>[5]Globals!N35</f>
        <v>0.73939023053093988</v>
      </c>
      <c r="N61" s="11">
        <f>[5]Globals!O35</f>
        <v>1</v>
      </c>
      <c r="O61" s="11">
        <f>[5]Globals!P35</f>
        <v>1</v>
      </c>
      <c r="P61" s="11">
        <f>[5]Globals!Q35</f>
        <v>1</v>
      </c>
      <c r="Q61" s="11">
        <f>[5]Globals!R35</f>
        <v>0.73939023053093988</v>
      </c>
      <c r="R61" s="11">
        <f>[5]Globals!S35</f>
        <v>0.73939023053093988</v>
      </c>
      <c r="S61" s="11">
        <f>[5]Globals!T35</f>
        <v>0.73939023053093988</v>
      </c>
      <c r="T61" s="11">
        <f>[5]Globals!U35</f>
        <v>0.73939023053093988</v>
      </c>
      <c r="U61" s="11">
        <f>[5]Globals!V35</f>
        <v>1</v>
      </c>
      <c r="V61" s="11">
        <f>[5]Globals!W35</f>
        <v>1</v>
      </c>
      <c r="W61" s="11">
        <f>[5]Globals!X35</f>
        <v>1</v>
      </c>
      <c r="X61" s="5">
        <f>[5]Globals!Y35</f>
        <v>0.73939023053093988</v>
      </c>
      <c r="Z61" s="10">
        <f t="shared" si="20"/>
        <v>1</v>
      </c>
      <c r="AA61" s="5">
        <f t="shared" si="21"/>
        <v>0.73939023053093988</v>
      </c>
      <c r="AB61" s="5">
        <f t="shared" si="22"/>
        <v>0.73939023053093988</v>
      </c>
      <c r="AC61" s="5"/>
    </row>
    <row r="62" spans="1:29" x14ac:dyDescent="0.35">
      <c r="A62" s="10" t="s">
        <v>10</v>
      </c>
      <c r="B62" s="10">
        <f>[5]Globals!C36</f>
        <v>11.89961890000011</v>
      </c>
      <c r="C62" s="11">
        <f>[5]Globals!D36</f>
        <v>11.89961890000011</v>
      </c>
      <c r="D62" s="11">
        <f>[5]Globals!E36</f>
        <v>11.89961890000011</v>
      </c>
      <c r="E62" s="11">
        <f>[5]Globals!F36</f>
        <v>0.30511843333333599</v>
      </c>
      <c r="F62" s="11">
        <f>[5]Globals!G36</f>
        <v>0</v>
      </c>
      <c r="G62" s="11">
        <f>[5]Globals!H36</f>
        <v>0</v>
      </c>
      <c r="H62" s="11">
        <f>[5]Globals!I36</f>
        <v>39</v>
      </c>
      <c r="I62" s="11">
        <f>[5]Globals!J36</f>
        <v>39</v>
      </c>
      <c r="J62" s="11">
        <f>[5]Globals!K36</f>
        <v>1</v>
      </c>
      <c r="K62" s="11">
        <f>[5]Globals!L36</f>
        <v>0.74651562556563389</v>
      </c>
      <c r="L62" s="11">
        <f>[5]Globals!M36</f>
        <v>0.74651562556563389</v>
      </c>
      <c r="M62" s="11">
        <f>[5]Globals!N36</f>
        <v>0.74651562556563389</v>
      </c>
      <c r="N62" s="11">
        <f>[5]Globals!O36</f>
        <v>1</v>
      </c>
      <c r="O62" s="11">
        <f>[5]Globals!P36</f>
        <v>1</v>
      </c>
      <c r="P62" s="11">
        <f>[5]Globals!Q36</f>
        <v>1</v>
      </c>
      <c r="Q62" s="11">
        <f>[5]Globals!R36</f>
        <v>0.74651562556563389</v>
      </c>
      <c r="R62" s="11">
        <f>[5]Globals!S36</f>
        <v>0.74651562556563389</v>
      </c>
      <c r="S62" s="11">
        <f>[5]Globals!T36</f>
        <v>0.74651562556563389</v>
      </c>
      <c r="T62" s="11">
        <f>[5]Globals!U36</f>
        <v>0.74651562556563389</v>
      </c>
      <c r="U62" s="11">
        <f>[5]Globals!V36</f>
        <v>1</v>
      </c>
      <c r="V62" s="11">
        <f>[5]Globals!W36</f>
        <v>1</v>
      </c>
      <c r="W62" s="11">
        <f>[5]Globals!X36</f>
        <v>1</v>
      </c>
      <c r="X62" s="5">
        <f>[5]Globals!Y36</f>
        <v>0.74651562556563389</v>
      </c>
      <c r="Z62" s="10">
        <f t="shared" si="20"/>
        <v>1</v>
      </c>
      <c r="AA62" s="5">
        <f t="shared" si="21"/>
        <v>0.74651562556563389</v>
      </c>
      <c r="AB62" s="5">
        <f t="shared" si="22"/>
        <v>0.74651562556563389</v>
      </c>
      <c r="AC62" s="5"/>
    </row>
    <row r="63" spans="1:29" x14ac:dyDescent="0.35">
      <c r="A63" s="10" t="s">
        <v>11</v>
      </c>
      <c r="B63" s="10">
        <f>B61-B59</f>
        <v>0.49009979999970987</v>
      </c>
      <c r="C63" s="11">
        <f t="shared" ref="C63:X63" si="23">C61-C59</f>
        <v>0.49009979999970987</v>
      </c>
      <c r="D63" s="11">
        <f t="shared" si="23"/>
        <v>0.49009979999970987</v>
      </c>
      <c r="E63" s="11">
        <f t="shared" si="23"/>
        <v>1.2566661538454205E-2</v>
      </c>
      <c r="F63" s="11">
        <f t="shared" si="23"/>
        <v>0</v>
      </c>
      <c r="G63" s="11">
        <f t="shared" si="23"/>
        <v>0</v>
      </c>
      <c r="H63" s="11">
        <f t="shared" si="23"/>
        <v>0</v>
      </c>
      <c r="I63" s="11">
        <f t="shared" si="23"/>
        <v>0</v>
      </c>
      <c r="J63" s="11">
        <f t="shared" si="23"/>
        <v>0</v>
      </c>
      <c r="K63" s="11">
        <f t="shared" si="23"/>
        <v>8.9630418751769358E-3</v>
      </c>
      <c r="L63" s="11">
        <f t="shared" si="23"/>
        <v>8.9630418751769358E-3</v>
      </c>
      <c r="M63" s="11">
        <f t="shared" si="23"/>
        <v>8.9630418751769358E-3</v>
      </c>
      <c r="N63" s="11">
        <f t="shared" si="23"/>
        <v>0</v>
      </c>
      <c r="O63" s="11">
        <f t="shared" si="23"/>
        <v>0</v>
      </c>
      <c r="P63" s="11">
        <f t="shared" si="23"/>
        <v>0</v>
      </c>
      <c r="Q63" s="11">
        <f t="shared" si="23"/>
        <v>8.9630418751769358E-3</v>
      </c>
      <c r="R63" s="11">
        <f t="shared" si="23"/>
        <v>8.9630418751769358E-3</v>
      </c>
      <c r="S63" s="11">
        <f t="shared" si="23"/>
        <v>8.9630418751769358E-3</v>
      </c>
      <c r="T63" s="11">
        <f t="shared" si="23"/>
        <v>8.9630418751769358E-3</v>
      </c>
      <c r="U63" s="11">
        <f t="shared" si="23"/>
        <v>0</v>
      </c>
      <c r="V63" s="11">
        <f t="shared" si="23"/>
        <v>0</v>
      </c>
      <c r="W63" s="11">
        <f t="shared" si="23"/>
        <v>0</v>
      </c>
      <c r="X63" s="5">
        <f t="shared" si="23"/>
        <v>8.9630418751769358E-3</v>
      </c>
      <c r="Z63" s="10">
        <f t="shared" si="20"/>
        <v>0</v>
      </c>
      <c r="AA63" s="5">
        <f t="shared" si="21"/>
        <v>8.9630418751769358E-3</v>
      </c>
      <c r="AB63" s="5">
        <f t="shared" si="22"/>
        <v>8.9630418751769358E-3</v>
      </c>
      <c r="AC63" s="5"/>
    </row>
    <row r="64" spans="1:29" ht="15" thickBot="1" x14ac:dyDescent="0.4">
      <c r="A64" s="12" t="s">
        <v>12</v>
      </c>
      <c r="B64" s="12">
        <f>B62-B58</f>
        <v>1.2137059999997106</v>
      </c>
      <c r="C64" s="13">
        <f t="shared" ref="C64:X64" si="24">C62-C58</f>
        <v>1.2137059999997106</v>
      </c>
      <c r="D64" s="13">
        <f t="shared" si="24"/>
        <v>1.2137059999997106</v>
      </c>
      <c r="E64" s="13">
        <f t="shared" si="24"/>
        <v>3.1120666666658969E-2</v>
      </c>
      <c r="F64" s="13">
        <f t="shared" si="24"/>
        <v>0</v>
      </c>
      <c r="G64" s="13">
        <f t="shared" si="24"/>
        <v>0</v>
      </c>
      <c r="H64" s="13">
        <f t="shared" si="24"/>
        <v>0</v>
      </c>
      <c r="I64" s="13">
        <f t="shared" si="24"/>
        <v>0</v>
      </c>
      <c r="J64" s="13">
        <f t="shared" si="24"/>
        <v>0</v>
      </c>
      <c r="K64" s="13">
        <f t="shared" si="24"/>
        <v>2.2254796032073587E-2</v>
      </c>
      <c r="L64" s="13">
        <f t="shared" si="24"/>
        <v>2.2254796032073587E-2</v>
      </c>
      <c r="M64" s="13">
        <f t="shared" si="24"/>
        <v>2.2254796032073587E-2</v>
      </c>
      <c r="N64" s="13">
        <f t="shared" si="24"/>
        <v>0</v>
      </c>
      <c r="O64" s="13">
        <f t="shared" si="24"/>
        <v>0</v>
      </c>
      <c r="P64" s="13">
        <f t="shared" si="24"/>
        <v>0</v>
      </c>
      <c r="Q64" s="13">
        <f t="shared" si="24"/>
        <v>2.2254796032073587E-2</v>
      </c>
      <c r="R64" s="13">
        <f t="shared" si="24"/>
        <v>2.2254796032073587E-2</v>
      </c>
      <c r="S64" s="13">
        <f t="shared" si="24"/>
        <v>2.2254796032073587E-2</v>
      </c>
      <c r="T64" s="13">
        <f t="shared" si="24"/>
        <v>2.2254796032073587E-2</v>
      </c>
      <c r="U64" s="13">
        <f t="shared" si="24"/>
        <v>0</v>
      </c>
      <c r="V64" s="13">
        <f t="shared" si="24"/>
        <v>0</v>
      </c>
      <c r="W64" s="13">
        <f t="shared" si="24"/>
        <v>0</v>
      </c>
      <c r="X64" s="14">
        <f t="shared" si="24"/>
        <v>2.2254796032073587E-2</v>
      </c>
      <c r="Z64" s="12">
        <f t="shared" si="20"/>
        <v>0</v>
      </c>
      <c r="AA64" s="14">
        <f t="shared" si="21"/>
        <v>2.2254796032073587E-2</v>
      </c>
      <c r="AB64" s="14">
        <f t="shared" si="22"/>
        <v>2.2254796032073587E-2</v>
      </c>
      <c r="AC64" s="14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15" t="s">
        <v>30</v>
      </c>
      <c r="C67" s="16"/>
      <c r="Z67" s="15" t="s">
        <v>42</v>
      </c>
      <c r="AA67" s="16"/>
      <c r="AB67" s="11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15" t="s">
        <v>4</v>
      </c>
      <c r="B69" s="15">
        <f>[6]Globals!C30</f>
        <v>12.185290016000019</v>
      </c>
      <c r="C69" s="9">
        <f>[6]Globals!D30</f>
        <v>12.185290016000019</v>
      </c>
      <c r="D69" s="9">
        <f>[6]Globals!E30</f>
        <v>12.185290016000019</v>
      </c>
      <c r="E69" s="9">
        <f>[6]Globals!F30</f>
        <v>0.31244333374359029</v>
      </c>
      <c r="F69" s="9">
        <f>[6]Globals!G30</f>
        <v>0</v>
      </c>
      <c r="G69" s="9">
        <f>[6]Globals!H30</f>
        <v>0</v>
      </c>
      <c r="H69" s="9">
        <f>[6]Globals!I30</f>
        <v>39</v>
      </c>
      <c r="I69" s="9">
        <f>[6]Globals!J30</f>
        <v>39</v>
      </c>
      <c r="J69" s="9">
        <f>[6]Globals!K30</f>
        <v>1</v>
      </c>
      <c r="K69" s="9">
        <f>[6]Globals!L30</f>
        <v>0.71957895956357365</v>
      </c>
      <c r="L69" s="9">
        <f>[6]Globals!M30</f>
        <v>0.71957895956357365</v>
      </c>
      <c r="M69" s="9">
        <f>[6]Globals!N30</f>
        <v>0.71957895956357365</v>
      </c>
      <c r="N69" s="9">
        <f>[6]Globals!O30</f>
        <v>1</v>
      </c>
      <c r="O69" s="9">
        <f>[6]Globals!P30</f>
        <v>1</v>
      </c>
      <c r="P69" s="9">
        <f>[6]Globals!Q30</f>
        <v>1</v>
      </c>
      <c r="Q69" s="9">
        <f>[6]Globals!R30</f>
        <v>0.71957895956357365</v>
      </c>
      <c r="R69" s="9">
        <f>[6]Globals!S30</f>
        <v>0.71957895956357365</v>
      </c>
      <c r="S69" s="9">
        <f>[6]Globals!T30</f>
        <v>0.71957895956357365</v>
      </c>
      <c r="T69" s="9">
        <f>[6]Globals!U30</f>
        <v>0.71957895956357365</v>
      </c>
      <c r="U69" s="9">
        <f>[6]Globals!V30</f>
        <v>1</v>
      </c>
      <c r="V69" s="9">
        <f>[6]Globals!W30</f>
        <v>1</v>
      </c>
      <c r="W69" s="9">
        <f>[6]Globals!X30</f>
        <v>1</v>
      </c>
      <c r="X69" s="16">
        <f>[6]Globals!Y30</f>
        <v>0.71957895956357365</v>
      </c>
      <c r="Z69" s="15">
        <f>J69</f>
        <v>1</v>
      </c>
      <c r="AA69" s="16">
        <f>Q69</f>
        <v>0.71957895956357365</v>
      </c>
      <c r="AB69" s="16">
        <f>X69</f>
        <v>0.71957895956357365</v>
      </c>
      <c r="AC69" s="16"/>
    </row>
    <row r="70" spans="1:29" x14ac:dyDescent="0.35">
      <c r="A70" s="10" t="s">
        <v>5</v>
      </c>
      <c r="B70" s="10">
        <f>[6]Globals!C31</f>
        <v>0.24483314237781079</v>
      </c>
      <c r="C70" s="11">
        <f>[6]Globals!D31</f>
        <v>0.24483314237781079</v>
      </c>
      <c r="D70" s="11">
        <f>[6]Globals!E31</f>
        <v>0.24483314237781079</v>
      </c>
      <c r="E70" s="11">
        <f>[6]Globals!F31</f>
        <v>6.2777728814823273E-3</v>
      </c>
      <c r="F70" s="11">
        <f>[6]Globals!G31</f>
        <v>0</v>
      </c>
      <c r="G70" s="11">
        <f>[6]Globals!H31</f>
        <v>0</v>
      </c>
      <c r="H70" s="11">
        <f>[6]Globals!I31</f>
        <v>0</v>
      </c>
      <c r="I70" s="11">
        <f>[6]Globals!J31</f>
        <v>0</v>
      </c>
      <c r="J70" s="11">
        <f>[6]Globals!K31</f>
        <v>0</v>
      </c>
      <c r="K70" s="11">
        <f>[6]Globals!L31</f>
        <v>4.0012925478495392E-3</v>
      </c>
      <c r="L70" s="11">
        <f>[6]Globals!M31</f>
        <v>4.0012925478495392E-3</v>
      </c>
      <c r="M70" s="11">
        <f>[6]Globals!N31</f>
        <v>4.0012925478495392E-3</v>
      </c>
      <c r="N70" s="11">
        <f>[6]Globals!O31</f>
        <v>0</v>
      </c>
      <c r="O70" s="11">
        <f>[6]Globals!P31</f>
        <v>0</v>
      </c>
      <c r="P70" s="11">
        <f>[6]Globals!Q31</f>
        <v>0</v>
      </c>
      <c r="Q70" s="11">
        <f>[6]Globals!R31</f>
        <v>4.0012925478495392E-3</v>
      </c>
      <c r="R70" s="11">
        <f>[6]Globals!S31</f>
        <v>4.0012925478495392E-3</v>
      </c>
      <c r="S70" s="11">
        <f>[6]Globals!T31</f>
        <v>4.0012925478495392E-3</v>
      </c>
      <c r="T70" s="11">
        <f>[6]Globals!U31</f>
        <v>4.0012925478495392E-3</v>
      </c>
      <c r="U70" s="11">
        <f>[6]Globals!V31</f>
        <v>0</v>
      </c>
      <c r="V70" s="11">
        <f>[6]Globals!W31</f>
        <v>0</v>
      </c>
      <c r="W70" s="11">
        <f>[6]Globals!X31</f>
        <v>0</v>
      </c>
      <c r="X70" s="5">
        <f>[6]Globals!Y31</f>
        <v>4.0012925478495392E-3</v>
      </c>
      <c r="Z70" s="10">
        <f t="shared" ref="Z70:Z77" si="25">J70</f>
        <v>0</v>
      </c>
      <c r="AA70" s="5">
        <f t="shared" ref="AA70:AA77" si="26">Q70</f>
        <v>4.0012925478495392E-3</v>
      </c>
      <c r="AB70" s="5">
        <f t="shared" ref="AB70:AB77" si="27">X70</f>
        <v>4.0012925478495392E-3</v>
      </c>
      <c r="AC70" s="5"/>
    </row>
    <row r="71" spans="1:29" x14ac:dyDescent="0.35">
      <c r="A71" s="10" t="s">
        <v>6</v>
      </c>
      <c r="B71" s="10">
        <f>[6]Globals!C32</f>
        <v>11.687789500000051</v>
      </c>
      <c r="C71" s="11">
        <f>[6]Globals!D32</f>
        <v>11.687789500000051</v>
      </c>
      <c r="D71" s="11">
        <f>[6]Globals!E32</f>
        <v>11.687789500000051</v>
      </c>
      <c r="E71" s="11">
        <f>[6]Globals!F32</f>
        <v>0.29968691025641148</v>
      </c>
      <c r="F71" s="11">
        <f>[6]Globals!G32</f>
        <v>0</v>
      </c>
      <c r="G71" s="11">
        <f>[6]Globals!H32</f>
        <v>0</v>
      </c>
      <c r="H71" s="11">
        <f>[6]Globals!I32</f>
        <v>39</v>
      </c>
      <c r="I71" s="11">
        <f>[6]Globals!J32</f>
        <v>39</v>
      </c>
      <c r="J71" s="11">
        <f>[6]Globals!K32</f>
        <v>1</v>
      </c>
      <c r="K71" s="11">
        <f>[6]Globals!L32</f>
        <v>0.71330586067728496</v>
      </c>
      <c r="L71" s="11">
        <f>[6]Globals!M32</f>
        <v>0.71330586067728496</v>
      </c>
      <c r="M71" s="11">
        <f>[6]Globals!N32</f>
        <v>0.71330586067728496</v>
      </c>
      <c r="N71" s="11">
        <f>[6]Globals!O32</f>
        <v>1</v>
      </c>
      <c r="O71" s="11">
        <f>[6]Globals!P32</f>
        <v>1</v>
      </c>
      <c r="P71" s="11">
        <f>[6]Globals!Q32</f>
        <v>1</v>
      </c>
      <c r="Q71" s="11">
        <f>[6]Globals!R32</f>
        <v>0.71330586067728496</v>
      </c>
      <c r="R71" s="11">
        <f>[6]Globals!S32</f>
        <v>0.71330586067728496</v>
      </c>
      <c r="S71" s="11">
        <f>[6]Globals!T32</f>
        <v>0.71330586067728496</v>
      </c>
      <c r="T71" s="11">
        <f>[6]Globals!U32</f>
        <v>0.71330586067728496</v>
      </c>
      <c r="U71" s="11">
        <f>[6]Globals!V32</f>
        <v>1</v>
      </c>
      <c r="V71" s="11">
        <f>[6]Globals!W32</f>
        <v>1</v>
      </c>
      <c r="W71" s="11">
        <f>[6]Globals!X32</f>
        <v>1</v>
      </c>
      <c r="X71" s="5">
        <f>[6]Globals!Y32</f>
        <v>0.71330586067728496</v>
      </c>
      <c r="Z71" s="10">
        <f t="shared" si="25"/>
        <v>1</v>
      </c>
      <c r="AA71" s="5">
        <f t="shared" si="26"/>
        <v>0.71330586067728496</v>
      </c>
      <c r="AB71" s="5">
        <f t="shared" si="27"/>
        <v>0.71330586067728496</v>
      </c>
      <c r="AC71" s="5"/>
    </row>
    <row r="72" spans="1:29" x14ac:dyDescent="0.35">
      <c r="A72" s="10" t="s">
        <v>7</v>
      </c>
      <c r="B72" s="10">
        <f>[6]Globals!C33</f>
        <v>11.9504170000003</v>
      </c>
      <c r="C72" s="11">
        <f>[6]Globals!D33</f>
        <v>11.9504170000003</v>
      </c>
      <c r="D72" s="11">
        <f>[6]Globals!E33</f>
        <v>11.9504170000003</v>
      </c>
      <c r="E72" s="11">
        <f>[6]Globals!F33</f>
        <v>0.30642094871795639</v>
      </c>
      <c r="F72" s="11">
        <f>[6]Globals!G33</f>
        <v>0</v>
      </c>
      <c r="G72" s="11">
        <f>[6]Globals!H33</f>
        <v>0</v>
      </c>
      <c r="H72" s="11">
        <f>[6]Globals!I33</f>
        <v>39</v>
      </c>
      <c r="I72" s="11">
        <f>[6]Globals!J33</f>
        <v>39</v>
      </c>
      <c r="J72" s="11">
        <f>[6]Globals!K33</f>
        <v>1</v>
      </c>
      <c r="K72" s="11">
        <f>[6]Globals!L33</f>
        <v>0.71658131491007093</v>
      </c>
      <c r="L72" s="11">
        <f>[6]Globals!M33</f>
        <v>0.71658131491007093</v>
      </c>
      <c r="M72" s="11">
        <f>[6]Globals!N33</f>
        <v>0.71658131491007093</v>
      </c>
      <c r="N72" s="11">
        <f>[6]Globals!O33</f>
        <v>1</v>
      </c>
      <c r="O72" s="11">
        <f>[6]Globals!P33</f>
        <v>1</v>
      </c>
      <c r="P72" s="11">
        <f>[6]Globals!Q33</f>
        <v>1</v>
      </c>
      <c r="Q72" s="11">
        <f>[6]Globals!R33</f>
        <v>0.71658131491007093</v>
      </c>
      <c r="R72" s="11">
        <f>[6]Globals!S33</f>
        <v>0.71658131491007093</v>
      </c>
      <c r="S72" s="11">
        <f>[6]Globals!T33</f>
        <v>0.71658131491007093</v>
      </c>
      <c r="T72" s="11">
        <f>[6]Globals!U33</f>
        <v>0.71658131491007093</v>
      </c>
      <c r="U72" s="11">
        <f>[6]Globals!V33</f>
        <v>1</v>
      </c>
      <c r="V72" s="11">
        <f>[6]Globals!W33</f>
        <v>1</v>
      </c>
      <c r="W72" s="11">
        <f>[6]Globals!X33</f>
        <v>1</v>
      </c>
      <c r="X72" s="5">
        <f>[6]Globals!Y33</f>
        <v>0.71658131491007093</v>
      </c>
      <c r="Z72" s="10">
        <f t="shared" si="25"/>
        <v>1</v>
      </c>
      <c r="AA72" s="5">
        <f t="shared" si="26"/>
        <v>0.71658131491007093</v>
      </c>
      <c r="AB72" s="5">
        <f t="shared" si="27"/>
        <v>0.71658131491007093</v>
      </c>
      <c r="AC72" s="5"/>
    </row>
    <row r="73" spans="1:29" x14ac:dyDescent="0.35">
      <c r="A73" s="10" t="s">
        <v>8</v>
      </c>
      <c r="B73" s="10">
        <f>[6]Globals!C34</f>
        <v>12.227010299999961</v>
      </c>
      <c r="C73" s="11">
        <f>[6]Globals!D34</f>
        <v>12.227010299999961</v>
      </c>
      <c r="D73" s="11">
        <f>[6]Globals!E34</f>
        <v>12.227010299999961</v>
      </c>
      <c r="E73" s="11">
        <f>[6]Globals!F34</f>
        <v>0.31351308461538357</v>
      </c>
      <c r="F73" s="11">
        <f>[6]Globals!G34</f>
        <v>0</v>
      </c>
      <c r="G73" s="11">
        <f>[6]Globals!H34</f>
        <v>0</v>
      </c>
      <c r="H73" s="11">
        <f>[6]Globals!I34</f>
        <v>39</v>
      </c>
      <c r="I73" s="11">
        <f>[6]Globals!J34</f>
        <v>39</v>
      </c>
      <c r="J73" s="11">
        <f>[6]Globals!K34</f>
        <v>1</v>
      </c>
      <c r="K73" s="11">
        <f>[6]Globals!L34</f>
        <v>0.71884318759890453</v>
      </c>
      <c r="L73" s="11">
        <f>[6]Globals!M34</f>
        <v>0.71884318759890453</v>
      </c>
      <c r="M73" s="11">
        <f>[6]Globals!N34</f>
        <v>0.71884318759890453</v>
      </c>
      <c r="N73" s="11">
        <f>[6]Globals!O34</f>
        <v>1</v>
      </c>
      <c r="O73" s="11">
        <f>[6]Globals!P34</f>
        <v>1</v>
      </c>
      <c r="P73" s="11">
        <f>[6]Globals!Q34</f>
        <v>1</v>
      </c>
      <c r="Q73" s="11">
        <f>[6]Globals!R34</f>
        <v>0.71884318759890453</v>
      </c>
      <c r="R73" s="11">
        <f>[6]Globals!S34</f>
        <v>0.71884318759890453</v>
      </c>
      <c r="S73" s="11">
        <f>[6]Globals!T34</f>
        <v>0.71884318759890453</v>
      </c>
      <c r="T73" s="11">
        <f>[6]Globals!U34</f>
        <v>0.71884318759890453</v>
      </c>
      <c r="U73" s="11">
        <f>[6]Globals!V34</f>
        <v>1</v>
      </c>
      <c r="V73" s="11">
        <f>[6]Globals!W34</f>
        <v>1</v>
      </c>
      <c r="W73" s="11">
        <f>[6]Globals!X34</f>
        <v>1</v>
      </c>
      <c r="X73" s="5">
        <f>[6]Globals!Y34</f>
        <v>0.71884318759890453</v>
      </c>
      <c r="Z73" s="10">
        <f t="shared" si="25"/>
        <v>1</v>
      </c>
      <c r="AA73" s="5">
        <f t="shared" si="26"/>
        <v>0.71884318759890453</v>
      </c>
      <c r="AB73" s="5">
        <f t="shared" si="27"/>
        <v>0.71884318759890453</v>
      </c>
      <c r="AC73" s="5"/>
    </row>
    <row r="74" spans="1:29" x14ac:dyDescent="0.35">
      <c r="A74" s="10" t="s">
        <v>9</v>
      </c>
      <c r="B74" s="10">
        <f>[6]Globals!C35</f>
        <v>12.36767979999993</v>
      </c>
      <c r="C74" s="11">
        <f>[6]Globals!D35</f>
        <v>12.36767979999993</v>
      </c>
      <c r="D74" s="11">
        <f>[6]Globals!E35</f>
        <v>12.36767979999993</v>
      </c>
      <c r="E74" s="11">
        <f>[6]Globals!F35</f>
        <v>0.31711999487179321</v>
      </c>
      <c r="F74" s="11">
        <f>[6]Globals!G35</f>
        <v>0</v>
      </c>
      <c r="G74" s="11">
        <f>[6]Globals!H35</f>
        <v>0</v>
      </c>
      <c r="H74" s="11">
        <f>[6]Globals!I35</f>
        <v>39</v>
      </c>
      <c r="I74" s="11">
        <f>[6]Globals!J35</f>
        <v>39</v>
      </c>
      <c r="J74" s="11">
        <f>[6]Globals!K35</f>
        <v>1</v>
      </c>
      <c r="K74" s="11">
        <f>[6]Globals!L35</f>
        <v>0.72340567291302471</v>
      </c>
      <c r="L74" s="11">
        <f>[6]Globals!M35</f>
        <v>0.72340567291302471</v>
      </c>
      <c r="M74" s="11">
        <f>[6]Globals!N35</f>
        <v>0.72340567291302471</v>
      </c>
      <c r="N74" s="11">
        <f>[6]Globals!O35</f>
        <v>1</v>
      </c>
      <c r="O74" s="11">
        <f>[6]Globals!P35</f>
        <v>1</v>
      </c>
      <c r="P74" s="11">
        <f>[6]Globals!Q35</f>
        <v>1</v>
      </c>
      <c r="Q74" s="11">
        <f>[6]Globals!R35</f>
        <v>0.72340567291302471</v>
      </c>
      <c r="R74" s="11">
        <f>[6]Globals!S35</f>
        <v>0.72340567291302471</v>
      </c>
      <c r="S74" s="11">
        <f>[6]Globals!T35</f>
        <v>0.72340567291302471</v>
      </c>
      <c r="T74" s="11">
        <f>[6]Globals!U35</f>
        <v>0.72340567291302471</v>
      </c>
      <c r="U74" s="11">
        <f>[6]Globals!V35</f>
        <v>1</v>
      </c>
      <c r="V74" s="11">
        <f>[6]Globals!W35</f>
        <v>1</v>
      </c>
      <c r="W74" s="11">
        <f>[6]Globals!X35</f>
        <v>1</v>
      </c>
      <c r="X74" s="5">
        <f>[6]Globals!Y35</f>
        <v>0.72340567291302471</v>
      </c>
      <c r="Z74" s="10">
        <f t="shared" si="25"/>
        <v>1</v>
      </c>
      <c r="AA74" s="5">
        <f t="shared" si="26"/>
        <v>0.72340567291302471</v>
      </c>
      <c r="AB74" s="5">
        <f t="shared" si="27"/>
        <v>0.72340567291302471</v>
      </c>
      <c r="AC74" s="5"/>
    </row>
    <row r="75" spans="1:29" x14ac:dyDescent="0.35">
      <c r="A75" s="10" t="s">
        <v>10</v>
      </c>
      <c r="B75" s="10">
        <f>[6]Globals!C36</f>
        <v>12.575659899999691</v>
      </c>
      <c r="C75" s="11">
        <f>[6]Globals!D36</f>
        <v>12.575659899999691</v>
      </c>
      <c r="D75" s="11">
        <f>[6]Globals!E36</f>
        <v>12.575659899999691</v>
      </c>
      <c r="E75" s="11">
        <f>[6]Globals!F36</f>
        <v>0.32245281794871011</v>
      </c>
      <c r="F75" s="11">
        <f>[6]Globals!G36</f>
        <v>0</v>
      </c>
      <c r="G75" s="11">
        <f>[6]Globals!H36</f>
        <v>0</v>
      </c>
      <c r="H75" s="11">
        <f>[6]Globals!I36</f>
        <v>39</v>
      </c>
      <c r="I75" s="11">
        <f>[6]Globals!J36</f>
        <v>39</v>
      </c>
      <c r="J75" s="11">
        <f>[6]Globals!K36</f>
        <v>1</v>
      </c>
      <c r="K75" s="11">
        <f>[6]Globals!L36</f>
        <v>0.72788714862381154</v>
      </c>
      <c r="L75" s="11">
        <f>[6]Globals!M36</f>
        <v>0.72788714862381154</v>
      </c>
      <c r="M75" s="11">
        <f>[6]Globals!N36</f>
        <v>0.72788714862381154</v>
      </c>
      <c r="N75" s="11">
        <f>[6]Globals!O36</f>
        <v>1</v>
      </c>
      <c r="O75" s="11">
        <f>[6]Globals!P36</f>
        <v>1</v>
      </c>
      <c r="P75" s="11">
        <f>[6]Globals!Q36</f>
        <v>1</v>
      </c>
      <c r="Q75" s="11">
        <f>[6]Globals!R36</f>
        <v>0.72788714862381154</v>
      </c>
      <c r="R75" s="11">
        <f>[6]Globals!S36</f>
        <v>0.72788714862381154</v>
      </c>
      <c r="S75" s="11">
        <f>[6]Globals!T36</f>
        <v>0.72788714862381154</v>
      </c>
      <c r="T75" s="11">
        <f>[6]Globals!U36</f>
        <v>0.72788714862381154</v>
      </c>
      <c r="U75" s="11">
        <f>[6]Globals!V36</f>
        <v>1</v>
      </c>
      <c r="V75" s="11">
        <f>[6]Globals!W36</f>
        <v>1</v>
      </c>
      <c r="W75" s="11">
        <f>[6]Globals!X36</f>
        <v>1</v>
      </c>
      <c r="X75" s="5">
        <f>[6]Globals!Y36</f>
        <v>0.72788714862381154</v>
      </c>
      <c r="Z75" s="10">
        <f t="shared" si="25"/>
        <v>1</v>
      </c>
      <c r="AA75" s="5">
        <f t="shared" si="26"/>
        <v>0.72788714862381154</v>
      </c>
      <c r="AB75" s="5">
        <f t="shared" si="27"/>
        <v>0.72788714862381154</v>
      </c>
      <c r="AC75" s="5"/>
    </row>
    <row r="76" spans="1:29" x14ac:dyDescent="0.35">
      <c r="A76" s="10" t="s">
        <v>11</v>
      </c>
      <c r="B76" s="10">
        <f>B74-B72</f>
        <v>0.41726279999963012</v>
      </c>
      <c r="C76" s="11">
        <f t="shared" ref="C76:X76" si="28">C74-C72</f>
        <v>0.41726279999963012</v>
      </c>
      <c r="D76" s="11">
        <f t="shared" si="28"/>
        <v>0.41726279999963012</v>
      </c>
      <c r="E76" s="11">
        <f t="shared" si="28"/>
        <v>1.0699046153836822E-2</v>
      </c>
      <c r="F76" s="11">
        <f t="shared" si="28"/>
        <v>0</v>
      </c>
      <c r="G76" s="11">
        <f t="shared" si="28"/>
        <v>0</v>
      </c>
      <c r="H76" s="11">
        <f t="shared" si="28"/>
        <v>0</v>
      </c>
      <c r="I76" s="11">
        <f t="shared" si="28"/>
        <v>0</v>
      </c>
      <c r="J76" s="11">
        <f t="shared" si="28"/>
        <v>0</v>
      </c>
      <c r="K76" s="11">
        <f t="shared" si="28"/>
        <v>6.8243580029537787E-3</v>
      </c>
      <c r="L76" s="11">
        <f t="shared" si="28"/>
        <v>6.8243580029537787E-3</v>
      </c>
      <c r="M76" s="11">
        <f t="shared" si="28"/>
        <v>6.8243580029537787E-3</v>
      </c>
      <c r="N76" s="11">
        <f t="shared" si="28"/>
        <v>0</v>
      </c>
      <c r="O76" s="11">
        <f t="shared" si="28"/>
        <v>0</v>
      </c>
      <c r="P76" s="11">
        <f t="shared" si="28"/>
        <v>0</v>
      </c>
      <c r="Q76" s="11">
        <f t="shared" si="28"/>
        <v>6.8243580029537787E-3</v>
      </c>
      <c r="R76" s="11">
        <f t="shared" si="28"/>
        <v>6.8243580029537787E-3</v>
      </c>
      <c r="S76" s="11">
        <f t="shared" si="28"/>
        <v>6.8243580029537787E-3</v>
      </c>
      <c r="T76" s="11">
        <f t="shared" si="28"/>
        <v>6.8243580029537787E-3</v>
      </c>
      <c r="U76" s="11">
        <f t="shared" si="28"/>
        <v>0</v>
      </c>
      <c r="V76" s="11">
        <f t="shared" si="28"/>
        <v>0</v>
      </c>
      <c r="W76" s="11">
        <f t="shared" si="28"/>
        <v>0</v>
      </c>
      <c r="X76" s="5">
        <f t="shared" si="28"/>
        <v>6.8243580029537787E-3</v>
      </c>
      <c r="Z76" s="10">
        <f t="shared" si="25"/>
        <v>0</v>
      </c>
      <c r="AA76" s="5">
        <f t="shared" si="26"/>
        <v>6.8243580029537787E-3</v>
      </c>
      <c r="AB76" s="5">
        <f t="shared" si="27"/>
        <v>6.8243580029537787E-3</v>
      </c>
      <c r="AC76" s="5"/>
    </row>
    <row r="77" spans="1:29" ht="15" thickBot="1" x14ac:dyDescent="0.4">
      <c r="A77" s="12" t="s">
        <v>12</v>
      </c>
      <c r="B77" s="12">
        <f>B75-B71</f>
        <v>0.88787039999964001</v>
      </c>
      <c r="C77" s="13">
        <f t="shared" ref="C77:X77" si="29">C75-C71</f>
        <v>0.88787039999964001</v>
      </c>
      <c r="D77" s="13">
        <f t="shared" si="29"/>
        <v>0.88787039999964001</v>
      </c>
      <c r="E77" s="13">
        <f t="shared" si="29"/>
        <v>2.2765907692298637E-2</v>
      </c>
      <c r="F77" s="13">
        <f t="shared" si="29"/>
        <v>0</v>
      </c>
      <c r="G77" s="13">
        <f t="shared" si="29"/>
        <v>0</v>
      </c>
      <c r="H77" s="13">
        <f t="shared" si="29"/>
        <v>0</v>
      </c>
      <c r="I77" s="13">
        <f t="shared" si="29"/>
        <v>0</v>
      </c>
      <c r="J77" s="13">
        <f t="shared" si="29"/>
        <v>0</v>
      </c>
      <c r="K77" s="13">
        <f t="shared" si="29"/>
        <v>1.4581287946526578E-2</v>
      </c>
      <c r="L77" s="13">
        <f t="shared" si="29"/>
        <v>1.4581287946526578E-2</v>
      </c>
      <c r="M77" s="13">
        <f t="shared" si="29"/>
        <v>1.4581287946526578E-2</v>
      </c>
      <c r="N77" s="13">
        <f t="shared" si="29"/>
        <v>0</v>
      </c>
      <c r="O77" s="13">
        <f t="shared" si="29"/>
        <v>0</v>
      </c>
      <c r="P77" s="13">
        <f t="shared" si="29"/>
        <v>0</v>
      </c>
      <c r="Q77" s="13">
        <f t="shared" si="29"/>
        <v>1.4581287946526578E-2</v>
      </c>
      <c r="R77" s="13">
        <f t="shared" si="29"/>
        <v>1.4581287946526578E-2</v>
      </c>
      <c r="S77" s="13">
        <f t="shared" si="29"/>
        <v>1.4581287946526578E-2</v>
      </c>
      <c r="T77" s="13">
        <f t="shared" si="29"/>
        <v>1.4581287946526578E-2</v>
      </c>
      <c r="U77" s="13">
        <f t="shared" si="29"/>
        <v>0</v>
      </c>
      <c r="V77" s="13">
        <f t="shared" si="29"/>
        <v>0</v>
      </c>
      <c r="W77" s="13">
        <f t="shared" si="29"/>
        <v>0</v>
      </c>
      <c r="X77" s="14">
        <f t="shared" si="29"/>
        <v>1.4581287946526578E-2</v>
      </c>
      <c r="Z77" s="12">
        <f t="shared" si="25"/>
        <v>0</v>
      </c>
      <c r="AA77" s="14">
        <f t="shared" si="26"/>
        <v>1.4581287946526578E-2</v>
      </c>
      <c r="AB77" s="14">
        <f t="shared" si="27"/>
        <v>1.4581287946526578E-2</v>
      </c>
      <c r="AC77" s="14"/>
    </row>
  </sheetData>
  <conditionalFormatting sqref="Z4:Z12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{9DB88772-8EAF-4DC5-8065-AD9ED259D203}</x14:id>
        </ext>
      </extLst>
    </cfRule>
  </conditionalFormatting>
  <conditionalFormatting sqref="AA4:AA12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{72CA6DB1-9769-440C-B4ED-05690BAAC395}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{48143C53-B7E0-48EC-B61E-246C8169598E}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{B067A6AB-2024-4E70-8C44-B218C7A776AC}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{F6A7273F-9AA6-4B57-8F56-D34BD195D2D2}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{DAF6362F-E89A-4FEE-89F2-61C22AE9D653}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{1A912922-BBAA-4D0A-A138-1D1195383483}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{BF7319D7-9ABE-4566-A0C6-DCA67FC123A8}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{A9C578A8-C59B-4C5B-BCB1-6B94CBFA57D6}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{FF1B873B-2E91-42F4-BA4D-7E09F9453214}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{830C8094-EAB9-4CD8-B248-FDFB227CB77D}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{B883DE7B-CA00-40BB-9E3C-91EC3B33BA14}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{EEC101F0-350F-4295-BFA7-F3D41BAFBE6A}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{9EDB24CB-EB84-4D10-A6D2-51E1A135AE21}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{6AC96DE8-19C7-4FA3-8C28-D38DC72FA150}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{612062F3-0576-46A3-825F-18B054E70DC5}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{9E5536A3-E198-4B04-9F65-07C682B61CA0}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{CD69498D-161D-4305-88B6-06F224F64251}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B88772-8EAF-4DC5-8065-AD9ED259D2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72CA6DB1-9769-440C-B4ED-05690BAAC39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48143C53-B7E0-48EC-B61E-246C816959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B067A6AB-2024-4E70-8C44-B218C7A776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F6A7273F-9AA6-4B57-8F56-D34BD195D2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DAF6362F-E89A-4FEE-89F2-61C22AE9D6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1A912922-BBAA-4D0A-A138-1D119538348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BF7319D7-9ABE-4566-A0C6-DCA67FC123A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A9C578A8-C59B-4C5B-BCB1-6B94CBFA57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FF1B873B-2E91-42F4-BA4D-7E09F94532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830C8094-EAB9-4CD8-B248-FDFB227CB7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883DE7B-CA00-40BB-9E3C-91EC3B33BA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EEC101F0-350F-4295-BFA7-F3D41BAFBE6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9EDB24CB-EB84-4D10-A6D2-51E1A135AE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6AC96DE8-19C7-4FA3-8C28-D38DC72FA15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612062F3-0576-46A3-825F-18B054E70D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9E5536A3-E198-4B04-9F65-07C682B61C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CD69498D-161D-4305-88B6-06F224F642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76F0167A-7B2F-47BE-803F-9F231D450A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PS1'!Z69:AB69</xm:f>
              <xm:sqref>AC69</xm:sqref>
            </x14:sparkline>
            <x14:sparkline>
              <xm:f>'Globals PS1'!Z70:AB70</xm:f>
              <xm:sqref>AC70</xm:sqref>
            </x14:sparkline>
            <x14:sparkline>
              <xm:f>'Globals PS1'!Z71:AB71</xm:f>
              <xm:sqref>AC71</xm:sqref>
            </x14:sparkline>
            <x14:sparkline>
              <xm:f>'Globals PS1'!Z72:AB72</xm:f>
              <xm:sqref>AC72</xm:sqref>
            </x14:sparkline>
            <x14:sparkline>
              <xm:f>'Globals PS1'!Z73:AB73</xm:f>
              <xm:sqref>AC73</xm:sqref>
            </x14:sparkline>
            <x14:sparkline>
              <xm:f>'Globals PS1'!Z74:AB74</xm:f>
              <xm:sqref>AC74</xm:sqref>
            </x14:sparkline>
            <x14:sparkline>
              <xm:f>'Globals PS1'!Z75:AB75</xm:f>
              <xm:sqref>AC75</xm:sqref>
            </x14:sparkline>
            <x14:sparkline>
              <xm:f>'Globals PS1'!Z76:AB76</xm:f>
              <xm:sqref>AC76</xm:sqref>
            </x14:sparkline>
            <x14:sparkline>
              <xm:f>'Globals PS1'!Z77:AB77</xm:f>
              <xm:sqref>AC77</xm:sqref>
            </x14:sparkline>
          </x14:sparklines>
        </x14:sparklineGroup>
        <x14:sparklineGroup manualMax="1" manualMin="0" type="column" displayEmptyCellsAs="gap" high="1" minAxisType="custom" maxAxisType="custom" xr2:uid="{15261AFC-2DF2-4112-B520-6F25037C30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PS1'!Z56:AB56</xm:f>
              <xm:sqref>AC56</xm:sqref>
            </x14:sparkline>
            <x14:sparkline>
              <xm:f>'Globals PS1'!Z57:AB57</xm:f>
              <xm:sqref>AC57</xm:sqref>
            </x14:sparkline>
            <x14:sparkline>
              <xm:f>'Globals PS1'!Z58:AB58</xm:f>
              <xm:sqref>AC58</xm:sqref>
            </x14:sparkline>
            <x14:sparkline>
              <xm:f>'Globals PS1'!Z59:AB59</xm:f>
              <xm:sqref>AC59</xm:sqref>
            </x14:sparkline>
            <x14:sparkline>
              <xm:f>'Globals PS1'!Z60:AB60</xm:f>
              <xm:sqref>AC60</xm:sqref>
            </x14:sparkline>
            <x14:sparkline>
              <xm:f>'Globals PS1'!Z61:AB61</xm:f>
              <xm:sqref>AC61</xm:sqref>
            </x14:sparkline>
            <x14:sparkline>
              <xm:f>'Globals PS1'!Z62:AB62</xm:f>
              <xm:sqref>AC62</xm:sqref>
            </x14:sparkline>
            <x14:sparkline>
              <xm:f>'Globals PS1'!Z63:AB63</xm:f>
              <xm:sqref>AC63</xm:sqref>
            </x14:sparkline>
            <x14:sparkline>
              <xm:f>'Globals PS1'!Z64:AB64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7D9842FD-496B-4F7B-877C-441D1EDDB5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PS1'!Z43:AB43</xm:f>
              <xm:sqref>AC43</xm:sqref>
            </x14:sparkline>
            <x14:sparkline>
              <xm:f>'Globals PS1'!Z44:AB44</xm:f>
              <xm:sqref>AC44</xm:sqref>
            </x14:sparkline>
            <x14:sparkline>
              <xm:f>'Globals PS1'!Z45:AB45</xm:f>
              <xm:sqref>AC45</xm:sqref>
            </x14:sparkline>
            <x14:sparkline>
              <xm:f>'Globals PS1'!Z46:AB46</xm:f>
              <xm:sqref>AC46</xm:sqref>
            </x14:sparkline>
            <x14:sparkline>
              <xm:f>'Globals PS1'!Z47:AB47</xm:f>
              <xm:sqref>AC47</xm:sqref>
            </x14:sparkline>
            <x14:sparkline>
              <xm:f>'Globals PS1'!Z48:AB48</xm:f>
              <xm:sqref>AC48</xm:sqref>
            </x14:sparkline>
            <x14:sparkline>
              <xm:f>'Globals PS1'!Z49:AB49</xm:f>
              <xm:sqref>AC49</xm:sqref>
            </x14:sparkline>
            <x14:sparkline>
              <xm:f>'Globals PS1'!Z50:AB50</xm:f>
              <xm:sqref>AC50</xm:sqref>
            </x14:sparkline>
            <x14:sparkline>
              <xm:f>'Globals PS1'!Z51:AB51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D2E7E861-D209-4B42-A9DE-0B6E2B90F1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PS1'!Z30:AB30</xm:f>
              <xm:sqref>AC30</xm:sqref>
            </x14:sparkline>
            <x14:sparkline>
              <xm:f>'Globals PS1'!Z31:AB31</xm:f>
              <xm:sqref>AC31</xm:sqref>
            </x14:sparkline>
            <x14:sparkline>
              <xm:f>'Globals PS1'!Z32:AB32</xm:f>
              <xm:sqref>AC32</xm:sqref>
            </x14:sparkline>
            <x14:sparkline>
              <xm:f>'Globals PS1'!Z33:AB33</xm:f>
              <xm:sqref>AC33</xm:sqref>
            </x14:sparkline>
            <x14:sparkline>
              <xm:f>'Globals PS1'!Z34:AB34</xm:f>
              <xm:sqref>AC34</xm:sqref>
            </x14:sparkline>
            <x14:sparkline>
              <xm:f>'Globals PS1'!Z35:AB35</xm:f>
              <xm:sqref>AC35</xm:sqref>
            </x14:sparkline>
            <x14:sparkline>
              <xm:f>'Globals PS1'!Z36:AB36</xm:f>
              <xm:sqref>AC36</xm:sqref>
            </x14:sparkline>
            <x14:sparkline>
              <xm:f>'Globals PS1'!Z37:AB37</xm:f>
              <xm:sqref>AC37</xm:sqref>
            </x14:sparkline>
            <x14:sparkline>
              <xm:f>'Globals PS1'!Z38:AB38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16AF4D3B-75ED-4A29-B7E0-C2891A29C3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PS1'!Z4:AB4</xm:f>
              <xm:sqref>AC4</xm:sqref>
            </x14:sparkline>
            <x14:sparkline>
              <xm:f>'Globals PS1'!Z5:AB5</xm:f>
              <xm:sqref>AC5</xm:sqref>
            </x14:sparkline>
            <x14:sparkline>
              <xm:f>'Globals PS1'!Z6:AB6</xm:f>
              <xm:sqref>AC6</xm:sqref>
            </x14:sparkline>
            <x14:sparkline>
              <xm:f>'Globals PS1'!Z7:AB7</xm:f>
              <xm:sqref>AC7</xm:sqref>
            </x14:sparkline>
            <x14:sparkline>
              <xm:f>'Globals PS1'!Z8:AB8</xm:f>
              <xm:sqref>AC8</xm:sqref>
            </x14:sparkline>
            <x14:sparkline>
              <xm:f>'Globals PS1'!Z9:AB9</xm:f>
              <xm:sqref>AC9</xm:sqref>
            </x14:sparkline>
            <x14:sparkline>
              <xm:f>'Globals PS1'!Z10:AB10</xm:f>
              <xm:sqref>AC10</xm:sqref>
            </x14:sparkline>
            <x14:sparkline>
              <xm:f>'Globals PS1'!Z11:AB11</xm:f>
              <xm:sqref>AC11</xm:sqref>
            </x14:sparkline>
            <x14:sparkline>
              <xm:f>'Globals PS1'!Z12:AB12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003C28A7-A162-4003-8B50-72FE3A218E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PS1'!Z17:AB17</xm:f>
              <xm:sqref>AC17</xm:sqref>
            </x14:sparkline>
            <x14:sparkline>
              <xm:f>'Globals PS1'!Z18:AB18</xm:f>
              <xm:sqref>AC18</xm:sqref>
            </x14:sparkline>
            <x14:sparkline>
              <xm:f>'Globals PS1'!Z19:AB19</xm:f>
              <xm:sqref>AC19</xm:sqref>
            </x14:sparkline>
            <x14:sparkline>
              <xm:f>'Globals PS1'!Z20:AB20</xm:f>
              <xm:sqref>AC20</xm:sqref>
            </x14:sparkline>
            <x14:sparkline>
              <xm:f>'Globals PS1'!Z21:AB21</xm:f>
              <xm:sqref>AC21</xm:sqref>
            </x14:sparkline>
            <x14:sparkline>
              <xm:f>'Globals PS1'!Z22:AB22</xm:f>
              <xm:sqref>AC22</xm:sqref>
            </x14:sparkline>
            <x14:sparkline>
              <xm:f>'Globals PS1'!Z23:AB23</xm:f>
              <xm:sqref>AC23</xm:sqref>
            </x14:sparkline>
            <x14:sparkline>
              <xm:f>'Globals PS1'!Z24:AB24</xm:f>
              <xm:sqref>AC24</xm:sqref>
            </x14:sparkline>
            <x14:sparkline>
              <xm:f>'Globals PS1'!Z25:AB25</xm:f>
              <xm:sqref>AC25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A4DF-96A2-4810-8B70-7850474424A4}">
  <dimension ref="A1:AC77"/>
  <sheetViews>
    <sheetView workbookViewId="0">
      <selection activeCell="AG18" sqref="AG18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15" t="s">
        <v>3</v>
      </c>
      <c r="C2" s="16"/>
      <c r="Z2" s="15" t="s">
        <v>42</v>
      </c>
      <c r="AA2" s="16"/>
      <c r="AB2" s="11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15" t="s">
        <v>39</v>
      </c>
      <c r="AA3" s="16" t="s">
        <v>40</v>
      </c>
      <c r="AB3" s="3" t="s">
        <v>41</v>
      </c>
    </row>
    <row r="4" spans="1:29" x14ac:dyDescent="0.35">
      <c r="A4" s="15" t="s">
        <v>4</v>
      </c>
      <c r="B4" s="15">
        <f>[7]Globals!C30</f>
        <v>17.27488032399993</v>
      </c>
      <c r="C4" s="9">
        <f>[7]Globals!D30</f>
        <v>17.27488032399993</v>
      </c>
      <c r="D4" s="9">
        <f>[7]Globals!E30</f>
        <v>17.27488032399993</v>
      </c>
      <c r="E4" s="9">
        <f>[7]Globals!F30</f>
        <v>0.32088741047409819</v>
      </c>
      <c r="F4" s="9">
        <f>[7]Globals!G30</f>
        <v>0</v>
      </c>
      <c r="G4" s="9">
        <f>[7]Globals!H30</f>
        <v>0</v>
      </c>
      <c r="H4" s="9">
        <f>[7]Globals!I30</f>
        <v>53.8</v>
      </c>
      <c r="I4" s="9">
        <f>[7]Globals!J30</f>
        <v>53.8</v>
      </c>
      <c r="J4" s="9">
        <f>[7]Globals!K30</f>
        <v>0.98545454545454558</v>
      </c>
      <c r="K4" s="9">
        <f>[7]Globals!L30</f>
        <v>0.6565734772868862</v>
      </c>
      <c r="L4" s="9">
        <f>[7]Globals!M30</f>
        <v>0.6565734772868862</v>
      </c>
      <c r="M4" s="9">
        <f>[7]Globals!N30</f>
        <v>0.6565734772868862</v>
      </c>
      <c r="N4" s="9">
        <f>[7]Globals!O30</f>
        <v>1</v>
      </c>
      <c r="O4" s="9">
        <f>[7]Globals!P30</f>
        <v>1</v>
      </c>
      <c r="P4" s="9">
        <f>[7]Globals!Q30</f>
        <v>1</v>
      </c>
      <c r="Q4" s="9">
        <f>[7]Globals!R30</f>
        <v>0.6565734772868862</v>
      </c>
      <c r="R4" s="9">
        <f>[7]Globals!S30</f>
        <v>0.64717752429865993</v>
      </c>
      <c r="S4" s="9">
        <f>[7]Globals!T30</f>
        <v>0.64717752429865993</v>
      </c>
      <c r="T4" s="9">
        <f>[7]Globals!U30</f>
        <v>0.64717752429865993</v>
      </c>
      <c r="U4" s="9">
        <f>[7]Globals!V30</f>
        <v>0.98545454545454558</v>
      </c>
      <c r="V4" s="9">
        <f>[7]Globals!W30</f>
        <v>0.98545454545454558</v>
      </c>
      <c r="W4" s="9">
        <f>[7]Globals!X30</f>
        <v>0.98545454545454558</v>
      </c>
      <c r="X4" s="16">
        <f>[7]Globals!Y30</f>
        <v>0.64717752429865993</v>
      </c>
      <c r="Z4" s="15">
        <f>J4</f>
        <v>0.98545454545454558</v>
      </c>
      <c r="AA4" s="16">
        <f>Q4</f>
        <v>0.6565734772868862</v>
      </c>
      <c r="AB4" s="16">
        <f>X4</f>
        <v>0.64717752429865993</v>
      </c>
      <c r="AC4" s="16"/>
    </row>
    <row r="5" spans="1:29" x14ac:dyDescent="0.35">
      <c r="A5" s="10" t="s">
        <v>5</v>
      </c>
      <c r="B5" s="10">
        <f>[7]Globals!C31</f>
        <v>2.2662064173333198</v>
      </c>
      <c r="C5" s="11">
        <f>[7]Globals!D31</f>
        <v>2.2662064173333198</v>
      </c>
      <c r="D5" s="11">
        <f>[7]Globals!E31</f>
        <v>2.2662064173333198</v>
      </c>
      <c r="E5" s="11">
        <f>[7]Globals!F31</f>
        <v>3.9560814826340142E-2</v>
      </c>
      <c r="F5" s="11">
        <f>[7]Globals!G31</f>
        <v>0</v>
      </c>
      <c r="G5" s="11">
        <f>[7]Globals!H31</f>
        <v>0</v>
      </c>
      <c r="H5" s="11">
        <f>[7]Globals!I31</f>
        <v>1</v>
      </c>
      <c r="I5" s="11">
        <f>[7]Globals!J31</f>
        <v>1</v>
      </c>
      <c r="J5" s="11">
        <f>[7]Globals!K31</f>
        <v>1.8181818181818191E-2</v>
      </c>
      <c r="K5" s="11">
        <f>[7]Globals!L31</f>
        <v>1.9999785721873511E-2</v>
      </c>
      <c r="L5" s="11">
        <f>[7]Globals!M31</f>
        <v>1.9999785721873511E-2</v>
      </c>
      <c r="M5" s="11">
        <f>[7]Globals!N31</f>
        <v>1.9999785721873511E-2</v>
      </c>
      <c r="N5" s="11">
        <f>[7]Globals!O31</f>
        <v>0</v>
      </c>
      <c r="O5" s="11">
        <f>[7]Globals!P31</f>
        <v>0</v>
      </c>
      <c r="P5" s="11">
        <f>[7]Globals!Q31</f>
        <v>0</v>
      </c>
      <c r="Q5" s="11">
        <f>[7]Globals!R31</f>
        <v>1.9999785721873511E-2</v>
      </c>
      <c r="R5" s="11">
        <f>[7]Globals!S31</f>
        <v>2.7042092623558622E-2</v>
      </c>
      <c r="S5" s="11">
        <f>[7]Globals!T31</f>
        <v>2.7042092623558622E-2</v>
      </c>
      <c r="T5" s="11">
        <f>[7]Globals!U31</f>
        <v>2.7042092623558622E-2</v>
      </c>
      <c r="U5" s="11">
        <f>[7]Globals!V31</f>
        <v>1.8181818181818191E-2</v>
      </c>
      <c r="V5" s="11">
        <f>[7]Globals!W31</f>
        <v>1.8181818181818191E-2</v>
      </c>
      <c r="W5" s="11">
        <f>[7]Globals!X31</f>
        <v>1.8181818181818191E-2</v>
      </c>
      <c r="X5" s="5">
        <f>[7]Globals!Y31</f>
        <v>2.7042092623558622E-2</v>
      </c>
      <c r="Z5" s="10">
        <f t="shared" ref="Z5:Z12" si="0">J5</f>
        <v>1.8181818181818191E-2</v>
      </c>
      <c r="AA5" s="5">
        <f t="shared" ref="AA5:AA12" si="1">Q5</f>
        <v>1.9999785721873511E-2</v>
      </c>
      <c r="AB5" s="5">
        <f t="shared" ref="AB5:AB12" si="2">X5</f>
        <v>2.7042092623558622E-2</v>
      </c>
      <c r="AC5" s="5"/>
    </row>
    <row r="6" spans="1:29" x14ac:dyDescent="0.35">
      <c r="A6" s="10" t="s">
        <v>6</v>
      </c>
      <c r="B6" s="10">
        <f>[7]Globals!C32</f>
        <v>14.8688363</v>
      </c>
      <c r="C6" s="11">
        <f>[7]Globals!D32</f>
        <v>14.8688363</v>
      </c>
      <c r="D6" s="11">
        <f>[7]Globals!E32</f>
        <v>14.8688363</v>
      </c>
      <c r="E6" s="11">
        <f>[7]Globals!F32</f>
        <v>0.28054408113207552</v>
      </c>
      <c r="F6" s="11">
        <f>[7]Globals!G32</f>
        <v>0</v>
      </c>
      <c r="G6" s="11">
        <f>[7]Globals!H32</f>
        <v>0</v>
      </c>
      <c r="H6" s="11">
        <f>[7]Globals!I32</f>
        <v>53</v>
      </c>
      <c r="I6" s="11">
        <f>[7]Globals!J32</f>
        <v>53</v>
      </c>
      <c r="J6" s="11">
        <f>[7]Globals!K32</f>
        <v>0.96363636363636362</v>
      </c>
      <c r="K6" s="11">
        <f>[7]Globals!L32</f>
        <v>0.58934094997332176</v>
      </c>
      <c r="L6" s="11">
        <f>[7]Globals!M32</f>
        <v>0.58934094997332176</v>
      </c>
      <c r="M6" s="11">
        <f>[7]Globals!N32</f>
        <v>0.58934094997332176</v>
      </c>
      <c r="N6" s="11">
        <f>[7]Globals!O32</f>
        <v>1</v>
      </c>
      <c r="O6" s="11">
        <f>[7]Globals!P32</f>
        <v>1</v>
      </c>
      <c r="P6" s="11">
        <f>[7]Globals!Q32</f>
        <v>1</v>
      </c>
      <c r="Q6" s="11">
        <f>[7]Globals!R32</f>
        <v>0.58934094997332176</v>
      </c>
      <c r="R6" s="11">
        <f>[7]Globals!S32</f>
        <v>0.5679103699742919</v>
      </c>
      <c r="S6" s="11">
        <f>[7]Globals!T32</f>
        <v>0.5679103699742919</v>
      </c>
      <c r="T6" s="11">
        <f>[7]Globals!U32</f>
        <v>0.5679103699742919</v>
      </c>
      <c r="U6" s="11">
        <f>[7]Globals!V32</f>
        <v>0.96363636363636362</v>
      </c>
      <c r="V6" s="11">
        <f>[7]Globals!W32</f>
        <v>0.96363636363636362</v>
      </c>
      <c r="W6" s="11">
        <f>[7]Globals!X32</f>
        <v>0.96363636363636362</v>
      </c>
      <c r="X6" s="5">
        <f>[7]Globals!Y32</f>
        <v>0.5679103699742919</v>
      </c>
      <c r="Z6" s="10">
        <f t="shared" si="0"/>
        <v>0.96363636363636362</v>
      </c>
      <c r="AA6" s="5">
        <f t="shared" si="1"/>
        <v>0.58934094997332176</v>
      </c>
      <c r="AB6" s="5">
        <f t="shared" si="2"/>
        <v>0.5679103699742919</v>
      </c>
      <c r="AC6" s="5"/>
    </row>
    <row r="7" spans="1:29" x14ac:dyDescent="0.35">
      <c r="A7" s="10" t="s">
        <v>7</v>
      </c>
      <c r="B7" s="10">
        <f>[7]Globals!C33</f>
        <v>15.87754950000021</v>
      </c>
      <c r="C7" s="11">
        <f>[7]Globals!D33</f>
        <v>15.87754950000021</v>
      </c>
      <c r="D7" s="11">
        <f>[7]Globals!E33</f>
        <v>15.87754950000021</v>
      </c>
      <c r="E7" s="11">
        <f>[7]Globals!F33</f>
        <v>0.29875497924527822</v>
      </c>
      <c r="F7" s="11">
        <f>[7]Globals!G33</f>
        <v>0</v>
      </c>
      <c r="G7" s="11">
        <f>[7]Globals!H33</f>
        <v>0</v>
      </c>
      <c r="H7" s="11">
        <f>[7]Globals!I33</f>
        <v>53</v>
      </c>
      <c r="I7" s="11">
        <f>[7]Globals!J33</f>
        <v>53</v>
      </c>
      <c r="J7" s="11">
        <f>[7]Globals!K33</f>
        <v>0.96363636363636362</v>
      </c>
      <c r="K7" s="11">
        <f>[7]Globals!L33</f>
        <v>0.64987819335208252</v>
      </c>
      <c r="L7" s="11">
        <f>[7]Globals!M33</f>
        <v>0.64987819335208252</v>
      </c>
      <c r="M7" s="11">
        <f>[7]Globals!N33</f>
        <v>0.64987819335208252</v>
      </c>
      <c r="N7" s="11">
        <f>[7]Globals!O33</f>
        <v>1</v>
      </c>
      <c r="O7" s="11">
        <f>[7]Globals!P33</f>
        <v>1</v>
      </c>
      <c r="P7" s="11">
        <f>[7]Globals!Q33</f>
        <v>1</v>
      </c>
      <c r="Q7" s="11">
        <f>[7]Globals!R33</f>
        <v>0.64987819335208252</v>
      </c>
      <c r="R7" s="11">
        <f>[7]Globals!S33</f>
        <v>0.63264099746999192</v>
      </c>
      <c r="S7" s="11">
        <f>[7]Globals!T33</f>
        <v>0.63264099746999192</v>
      </c>
      <c r="T7" s="11">
        <f>[7]Globals!U33</f>
        <v>0.63264099746999192</v>
      </c>
      <c r="U7" s="11">
        <f>[7]Globals!V33</f>
        <v>0.96363636363636362</v>
      </c>
      <c r="V7" s="11">
        <f>[7]Globals!W33</f>
        <v>0.96363636363636362</v>
      </c>
      <c r="W7" s="11">
        <f>[7]Globals!X33</f>
        <v>0.96363636363636362</v>
      </c>
      <c r="X7" s="5">
        <f>[7]Globals!Y33</f>
        <v>0.63264099746999192</v>
      </c>
      <c r="Z7" s="10">
        <f t="shared" si="0"/>
        <v>0.96363636363636362</v>
      </c>
      <c r="AA7" s="5">
        <f t="shared" si="1"/>
        <v>0.64987819335208252</v>
      </c>
      <c r="AB7" s="5">
        <f t="shared" si="2"/>
        <v>0.63264099746999192</v>
      </c>
      <c r="AC7" s="5"/>
    </row>
    <row r="8" spans="1:29" x14ac:dyDescent="0.35">
      <c r="A8" s="10" t="s">
        <v>8</v>
      </c>
      <c r="B8" s="10">
        <f>[7]Globals!C34</f>
        <v>16.766522500000061</v>
      </c>
      <c r="C8" s="11">
        <f>[7]Globals!D34</f>
        <v>16.766522500000061</v>
      </c>
      <c r="D8" s="11">
        <f>[7]Globals!E34</f>
        <v>16.766522500000061</v>
      </c>
      <c r="E8" s="11">
        <f>[7]Globals!F34</f>
        <v>0.31138585272727098</v>
      </c>
      <c r="F8" s="11">
        <f>[7]Globals!G34</f>
        <v>0</v>
      </c>
      <c r="G8" s="11">
        <f>[7]Globals!H34</f>
        <v>0</v>
      </c>
      <c r="H8" s="11">
        <f>[7]Globals!I34</f>
        <v>53</v>
      </c>
      <c r="I8" s="11">
        <f>[7]Globals!J34</f>
        <v>53</v>
      </c>
      <c r="J8" s="11">
        <f>[7]Globals!K34</f>
        <v>1</v>
      </c>
      <c r="K8" s="11">
        <f>[7]Globals!L34</f>
        <v>0.66022119093009191</v>
      </c>
      <c r="L8" s="11">
        <f>[7]Globals!M34</f>
        <v>0.66022119093009191</v>
      </c>
      <c r="M8" s="11">
        <f>[7]Globals!N34</f>
        <v>0.66022119093009191</v>
      </c>
      <c r="N8" s="11">
        <f>[7]Globals!O34</f>
        <v>1</v>
      </c>
      <c r="O8" s="11">
        <f>[7]Globals!P34</f>
        <v>1</v>
      </c>
      <c r="P8" s="11">
        <f>[7]Globals!Q34</f>
        <v>1</v>
      </c>
      <c r="Q8" s="11">
        <f>[7]Globals!R34</f>
        <v>0.66022119093009191</v>
      </c>
      <c r="R8" s="11">
        <f>[7]Globals!S34</f>
        <v>0.65814105974498172</v>
      </c>
      <c r="S8" s="11">
        <f>[7]Globals!T34</f>
        <v>0.65814105974498172</v>
      </c>
      <c r="T8" s="11">
        <f>[7]Globals!U34</f>
        <v>0.65814105974498172</v>
      </c>
      <c r="U8" s="11">
        <f>[7]Globals!V34</f>
        <v>1</v>
      </c>
      <c r="V8" s="11">
        <f>[7]Globals!W34</f>
        <v>1</v>
      </c>
      <c r="W8" s="11">
        <f>[7]Globals!X34</f>
        <v>1</v>
      </c>
      <c r="X8" s="5">
        <f>[7]Globals!Y34</f>
        <v>0.65814105974498172</v>
      </c>
      <c r="Z8" s="10">
        <f t="shared" si="0"/>
        <v>1</v>
      </c>
      <c r="AA8" s="5">
        <f t="shared" si="1"/>
        <v>0.66022119093009191</v>
      </c>
      <c r="AB8" s="5">
        <f t="shared" si="2"/>
        <v>0.65814105974498172</v>
      </c>
      <c r="AC8" s="5"/>
    </row>
    <row r="9" spans="1:29" x14ac:dyDescent="0.35">
      <c r="A9" s="10" t="s">
        <v>9</v>
      </c>
      <c r="B9" s="10">
        <f>[7]Globals!C35</f>
        <v>17.795641200000318</v>
      </c>
      <c r="C9" s="11">
        <f>[7]Globals!D35</f>
        <v>17.795641200000318</v>
      </c>
      <c r="D9" s="11">
        <f>[7]Globals!E35</f>
        <v>17.795641200000318</v>
      </c>
      <c r="E9" s="11">
        <f>[7]Globals!F35</f>
        <v>0.3235571127272785</v>
      </c>
      <c r="F9" s="11">
        <f>[7]Globals!G35</f>
        <v>0</v>
      </c>
      <c r="G9" s="11">
        <f>[7]Globals!H35</f>
        <v>0</v>
      </c>
      <c r="H9" s="11">
        <f>[7]Globals!I35</f>
        <v>55</v>
      </c>
      <c r="I9" s="11">
        <f>[7]Globals!J35</f>
        <v>55</v>
      </c>
      <c r="J9" s="11">
        <f>[7]Globals!K35</f>
        <v>1</v>
      </c>
      <c r="K9" s="11">
        <f>[7]Globals!L35</f>
        <v>0.6698504204044835</v>
      </c>
      <c r="L9" s="11">
        <f>[7]Globals!M35</f>
        <v>0.6698504204044835</v>
      </c>
      <c r="M9" s="11">
        <f>[7]Globals!N35</f>
        <v>0.6698504204044835</v>
      </c>
      <c r="N9" s="11">
        <f>[7]Globals!O35</f>
        <v>1</v>
      </c>
      <c r="O9" s="11">
        <f>[7]Globals!P35</f>
        <v>1</v>
      </c>
      <c r="P9" s="11">
        <f>[7]Globals!Q35</f>
        <v>1</v>
      </c>
      <c r="Q9" s="11">
        <f>[7]Globals!R35</f>
        <v>0.6698504204044835</v>
      </c>
      <c r="R9" s="11">
        <f>[7]Globals!S35</f>
        <v>0.6698504204044835</v>
      </c>
      <c r="S9" s="11">
        <f>[7]Globals!T35</f>
        <v>0.6698504204044835</v>
      </c>
      <c r="T9" s="11">
        <f>[7]Globals!U35</f>
        <v>0.6698504204044835</v>
      </c>
      <c r="U9" s="11">
        <f>[7]Globals!V35</f>
        <v>1</v>
      </c>
      <c r="V9" s="11">
        <f>[7]Globals!W35</f>
        <v>1</v>
      </c>
      <c r="W9" s="11">
        <f>[7]Globals!X35</f>
        <v>1</v>
      </c>
      <c r="X9" s="5">
        <f>[7]Globals!Y35</f>
        <v>0.6698504204044835</v>
      </c>
      <c r="Z9" s="10">
        <f t="shared" si="0"/>
        <v>1</v>
      </c>
      <c r="AA9" s="5">
        <f t="shared" si="1"/>
        <v>0.6698504204044835</v>
      </c>
      <c r="AB9" s="5">
        <f t="shared" si="2"/>
        <v>0.6698504204044835</v>
      </c>
      <c r="AC9" s="5"/>
    </row>
    <row r="10" spans="1:29" x14ac:dyDescent="0.35">
      <c r="A10" s="10" t="s">
        <v>10</v>
      </c>
      <c r="B10" s="10">
        <f>[7]Globals!C36</f>
        <v>25.71736419999996</v>
      </c>
      <c r="C10" s="11">
        <f>[7]Globals!D36</f>
        <v>25.71736419999996</v>
      </c>
      <c r="D10" s="11">
        <f>[7]Globals!E36</f>
        <v>25.71736419999996</v>
      </c>
      <c r="E10" s="11">
        <f>[7]Globals!F36</f>
        <v>0.46758843999999927</v>
      </c>
      <c r="F10" s="11">
        <f>[7]Globals!G36</f>
        <v>0</v>
      </c>
      <c r="G10" s="11">
        <f>[7]Globals!H36</f>
        <v>0</v>
      </c>
      <c r="H10" s="11">
        <f>[7]Globals!I36</f>
        <v>55</v>
      </c>
      <c r="I10" s="11">
        <f>[7]Globals!J36</f>
        <v>55</v>
      </c>
      <c r="J10" s="11">
        <f>[7]Globals!K36</f>
        <v>1</v>
      </c>
      <c r="K10" s="11">
        <f>[7]Globals!L36</f>
        <v>0.68169084275071734</v>
      </c>
      <c r="L10" s="11">
        <f>[7]Globals!M36</f>
        <v>0.68169084275071734</v>
      </c>
      <c r="M10" s="11">
        <f>[7]Globals!N36</f>
        <v>0.68169084275071734</v>
      </c>
      <c r="N10" s="11">
        <f>[7]Globals!O36</f>
        <v>1</v>
      </c>
      <c r="O10" s="11">
        <f>[7]Globals!P36</f>
        <v>1</v>
      </c>
      <c r="P10" s="11">
        <f>[7]Globals!Q36</f>
        <v>1</v>
      </c>
      <c r="Q10" s="11">
        <f>[7]Globals!R36</f>
        <v>0.68169084275071734</v>
      </c>
      <c r="R10" s="11">
        <f>[7]Globals!S36</f>
        <v>0.68169084275071734</v>
      </c>
      <c r="S10" s="11">
        <f>[7]Globals!T36</f>
        <v>0.68169084275071734</v>
      </c>
      <c r="T10" s="11">
        <f>[7]Globals!U36</f>
        <v>0.68169084275071734</v>
      </c>
      <c r="U10" s="11">
        <f>[7]Globals!V36</f>
        <v>1</v>
      </c>
      <c r="V10" s="11">
        <f>[7]Globals!W36</f>
        <v>1</v>
      </c>
      <c r="W10" s="11">
        <f>[7]Globals!X36</f>
        <v>1</v>
      </c>
      <c r="X10" s="5">
        <f>[7]Globals!Y36</f>
        <v>0.68169084275071734</v>
      </c>
      <c r="Z10" s="10">
        <f t="shared" si="0"/>
        <v>1</v>
      </c>
      <c r="AA10" s="5">
        <f t="shared" si="1"/>
        <v>0.68169084275071734</v>
      </c>
      <c r="AB10" s="5">
        <f t="shared" si="2"/>
        <v>0.68169084275071734</v>
      </c>
      <c r="AC10" s="5"/>
    </row>
    <row r="11" spans="1:29" x14ac:dyDescent="0.35">
      <c r="A11" s="10" t="s">
        <v>11</v>
      </c>
      <c r="B11" s="10">
        <f>B9-B7</f>
        <v>1.9180917000001081</v>
      </c>
      <c r="C11" s="11">
        <f t="shared" ref="C11:X11" si="3">C9-C7</f>
        <v>1.9180917000001081</v>
      </c>
      <c r="D11" s="11">
        <f t="shared" si="3"/>
        <v>1.9180917000001081</v>
      </c>
      <c r="E11" s="11">
        <f t="shared" si="3"/>
        <v>2.4802133482000277E-2</v>
      </c>
      <c r="F11" s="11">
        <f t="shared" si="3"/>
        <v>0</v>
      </c>
      <c r="G11" s="11">
        <f t="shared" si="3"/>
        <v>0</v>
      </c>
      <c r="H11" s="11">
        <f t="shared" si="3"/>
        <v>2</v>
      </c>
      <c r="I11" s="11">
        <f t="shared" si="3"/>
        <v>2</v>
      </c>
      <c r="J11" s="11">
        <f t="shared" si="3"/>
        <v>3.6363636363636376E-2</v>
      </c>
      <c r="K11" s="11">
        <f t="shared" si="3"/>
        <v>1.9972227052400982E-2</v>
      </c>
      <c r="L11" s="11">
        <f t="shared" si="3"/>
        <v>1.9972227052400982E-2</v>
      </c>
      <c r="M11" s="11">
        <f t="shared" si="3"/>
        <v>1.9972227052400982E-2</v>
      </c>
      <c r="N11" s="11">
        <f t="shared" si="3"/>
        <v>0</v>
      </c>
      <c r="O11" s="11">
        <f t="shared" si="3"/>
        <v>0</v>
      </c>
      <c r="P11" s="11">
        <f t="shared" si="3"/>
        <v>0</v>
      </c>
      <c r="Q11" s="11">
        <f t="shared" si="3"/>
        <v>1.9972227052400982E-2</v>
      </c>
      <c r="R11" s="11">
        <f t="shared" si="3"/>
        <v>3.7209422934491587E-2</v>
      </c>
      <c r="S11" s="11">
        <f t="shared" si="3"/>
        <v>3.7209422934491587E-2</v>
      </c>
      <c r="T11" s="11">
        <f t="shared" si="3"/>
        <v>3.7209422934491587E-2</v>
      </c>
      <c r="U11" s="11">
        <f t="shared" si="3"/>
        <v>3.6363636363636376E-2</v>
      </c>
      <c r="V11" s="11">
        <f t="shared" si="3"/>
        <v>3.6363636363636376E-2</v>
      </c>
      <c r="W11" s="11">
        <f t="shared" si="3"/>
        <v>3.6363636363636376E-2</v>
      </c>
      <c r="X11" s="5">
        <f t="shared" si="3"/>
        <v>3.7209422934491587E-2</v>
      </c>
      <c r="Z11" s="10">
        <f t="shared" si="0"/>
        <v>3.6363636363636376E-2</v>
      </c>
      <c r="AA11" s="5">
        <f t="shared" si="1"/>
        <v>1.9972227052400982E-2</v>
      </c>
      <c r="AB11" s="5">
        <f t="shared" si="2"/>
        <v>3.7209422934491587E-2</v>
      </c>
      <c r="AC11" s="5"/>
    </row>
    <row r="12" spans="1:29" ht="15" thickBot="1" x14ac:dyDescent="0.4">
      <c r="A12" s="12" t="s">
        <v>12</v>
      </c>
      <c r="B12" s="12">
        <f>B10-B6</f>
        <v>10.84852789999996</v>
      </c>
      <c r="C12" s="13">
        <f t="shared" ref="C12:X12" si="4">C10-C6</f>
        <v>10.84852789999996</v>
      </c>
      <c r="D12" s="13">
        <f t="shared" si="4"/>
        <v>10.84852789999996</v>
      </c>
      <c r="E12" s="13">
        <f t="shared" si="4"/>
        <v>0.18704435886792375</v>
      </c>
      <c r="F12" s="13">
        <f t="shared" si="4"/>
        <v>0</v>
      </c>
      <c r="G12" s="13">
        <f t="shared" si="4"/>
        <v>0</v>
      </c>
      <c r="H12" s="13">
        <f t="shared" si="4"/>
        <v>2</v>
      </c>
      <c r="I12" s="13">
        <f t="shared" si="4"/>
        <v>2</v>
      </c>
      <c r="J12" s="13">
        <f t="shared" si="4"/>
        <v>3.6363636363636376E-2</v>
      </c>
      <c r="K12" s="13">
        <f t="shared" si="4"/>
        <v>9.2349892777395581E-2</v>
      </c>
      <c r="L12" s="13">
        <f t="shared" si="4"/>
        <v>9.2349892777395581E-2</v>
      </c>
      <c r="M12" s="13">
        <f t="shared" si="4"/>
        <v>9.2349892777395581E-2</v>
      </c>
      <c r="N12" s="13">
        <f t="shared" si="4"/>
        <v>0</v>
      </c>
      <c r="O12" s="13">
        <f t="shared" si="4"/>
        <v>0</v>
      </c>
      <c r="P12" s="13">
        <f t="shared" si="4"/>
        <v>0</v>
      </c>
      <c r="Q12" s="13">
        <f t="shared" si="4"/>
        <v>9.2349892777395581E-2</v>
      </c>
      <c r="R12" s="13">
        <f t="shared" si="4"/>
        <v>0.11378047277642545</v>
      </c>
      <c r="S12" s="13">
        <f t="shared" si="4"/>
        <v>0.11378047277642545</v>
      </c>
      <c r="T12" s="13">
        <f t="shared" si="4"/>
        <v>0.11378047277642545</v>
      </c>
      <c r="U12" s="13">
        <f t="shared" si="4"/>
        <v>3.6363636363636376E-2</v>
      </c>
      <c r="V12" s="13">
        <f t="shared" si="4"/>
        <v>3.6363636363636376E-2</v>
      </c>
      <c r="W12" s="13">
        <f t="shared" si="4"/>
        <v>3.6363636363636376E-2</v>
      </c>
      <c r="X12" s="14">
        <f t="shared" si="4"/>
        <v>0.11378047277642545</v>
      </c>
      <c r="Z12" s="12">
        <f t="shared" si="0"/>
        <v>3.6363636363636376E-2</v>
      </c>
      <c r="AA12" s="14">
        <f t="shared" si="1"/>
        <v>9.2349892777395581E-2</v>
      </c>
      <c r="AB12" s="14">
        <f t="shared" si="2"/>
        <v>0.11378047277642545</v>
      </c>
      <c r="AC12" s="14"/>
    </row>
    <row r="13" spans="1:29" ht="15" thickBot="1" x14ac:dyDescent="0.4"/>
    <row r="14" spans="1:29" ht="15" thickBot="1" x14ac:dyDescent="0.4">
      <c r="A14" s="1" t="s">
        <v>1</v>
      </c>
      <c r="B14" s="2" t="s">
        <v>28</v>
      </c>
      <c r="C14" s="3"/>
    </row>
    <row r="15" spans="1:29" ht="15" thickBot="1" x14ac:dyDescent="0.4">
      <c r="A15" s="4" t="s">
        <v>0</v>
      </c>
      <c r="B15" s="15" t="s">
        <v>3</v>
      </c>
      <c r="C15" s="16"/>
      <c r="Z15" s="15" t="s">
        <v>42</v>
      </c>
      <c r="AA15" s="16"/>
      <c r="AB15" s="11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Z16" s="6" t="s">
        <v>39</v>
      </c>
      <c r="AA16" s="3" t="s">
        <v>40</v>
      </c>
      <c r="AB16" s="3" t="s">
        <v>41</v>
      </c>
    </row>
    <row r="17" spans="1:29" x14ac:dyDescent="0.35">
      <c r="A17" s="15" t="s">
        <v>4</v>
      </c>
      <c r="B17" s="15">
        <f>[8]Globals!C30</f>
        <v>23.796464907999962</v>
      </c>
      <c r="C17" s="9">
        <f>[8]Globals!D30</f>
        <v>23.796464907999962</v>
      </c>
      <c r="D17" s="9">
        <f>[8]Globals!E30</f>
        <v>23.796464907999962</v>
      </c>
      <c r="E17" s="9">
        <f>[8]Globals!F30</f>
        <v>0.43832696129125143</v>
      </c>
      <c r="F17" s="9">
        <f>[8]Globals!G30</f>
        <v>0</v>
      </c>
      <c r="G17" s="9">
        <f>[8]Globals!H30</f>
        <v>0</v>
      </c>
      <c r="H17" s="9">
        <f>[8]Globals!I30</f>
        <v>54.28</v>
      </c>
      <c r="I17" s="9">
        <f>[8]Globals!J30</f>
        <v>54.28</v>
      </c>
      <c r="J17" s="9">
        <f>[8]Globals!K30</f>
        <v>0.97672727272727289</v>
      </c>
      <c r="K17" s="9">
        <f>[8]Globals!L30</f>
        <v>0.60266014674546442</v>
      </c>
      <c r="L17" s="9">
        <f>[8]Globals!M30</f>
        <v>0.60266014674546442</v>
      </c>
      <c r="M17" s="9">
        <f>[8]Globals!N30</f>
        <v>0.60266014674546442</v>
      </c>
      <c r="N17" s="9">
        <f>[8]Globals!O30</f>
        <v>1</v>
      </c>
      <c r="O17" s="9">
        <f>[8]Globals!P30</f>
        <v>1</v>
      </c>
      <c r="P17" s="9">
        <f>[8]Globals!Q30</f>
        <v>1</v>
      </c>
      <c r="Q17" s="9">
        <f>[8]Globals!R30</f>
        <v>0.60266014674546442</v>
      </c>
      <c r="R17" s="9">
        <f>[8]Globals!S30</f>
        <v>0.58871500770898388</v>
      </c>
      <c r="S17" s="9">
        <f>[8]Globals!T30</f>
        <v>0.58871500770898388</v>
      </c>
      <c r="T17" s="9">
        <f>[8]Globals!U30</f>
        <v>0.58871500770898388</v>
      </c>
      <c r="U17" s="9">
        <f>[8]Globals!V30</f>
        <v>0.97672727272727289</v>
      </c>
      <c r="V17" s="9">
        <f>[8]Globals!W30</f>
        <v>0.97672727272727289</v>
      </c>
      <c r="W17" s="9">
        <f>[8]Globals!X30</f>
        <v>0.97672727272727289</v>
      </c>
      <c r="X17" s="16">
        <f>[8]Globals!Y30</f>
        <v>0.58871500770898388</v>
      </c>
      <c r="Z17" s="15">
        <f>J17</f>
        <v>0.97672727272727289</v>
      </c>
      <c r="AA17" s="16">
        <f>Q17</f>
        <v>0.60266014674546442</v>
      </c>
      <c r="AB17" s="16">
        <f>X17</f>
        <v>0.58871500770898388</v>
      </c>
      <c r="AC17" s="16"/>
    </row>
    <row r="18" spans="1:29" x14ac:dyDescent="0.35">
      <c r="A18" s="10" t="s">
        <v>5</v>
      </c>
      <c r="B18" s="10">
        <f>[8]Globals!C31</f>
        <v>2.4402256424138411</v>
      </c>
      <c r="C18" s="11">
        <f>[8]Globals!D31</f>
        <v>2.4402256424138411</v>
      </c>
      <c r="D18" s="11">
        <f>[8]Globals!E31</f>
        <v>2.4402256424138411</v>
      </c>
      <c r="E18" s="11">
        <f>[8]Globals!F31</f>
        <v>4.3612959761634852E-2</v>
      </c>
      <c r="F18" s="11">
        <f>[8]Globals!G31</f>
        <v>0</v>
      </c>
      <c r="G18" s="11">
        <f>[8]Globals!H31</f>
        <v>0</v>
      </c>
      <c r="H18" s="11">
        <f>[8]Globals!I31</f>
        <v>0.97979589711327142</v>
      </c>
      <c r="I18" s="11">
        <f>[8]Globals!J31</f>
        <v>0.97979589711327142</v>
      </c>
      <c r="J18" s="11">
        <f>[8]Globals!K31</f>
        <v>1.7814470856604939E-2</v>
      </c>
      <c r="K18" s="11">
        <f>[8]Globals!L31</f>
        <v>1.634570981912031E-2</v>
      </c>
      <c r="L18" s="11">
        <f>[8]Globals!M31</f>
        <v>1.634570981912031E-2</v>
      </c>
      <c r="M18" s="11">
        <f>[8]Globals!N31</f>
        <v>1.634570981912031E-2</v>
      </c>
      <c r="N18" s="11">
        <f>[8]Globals!O31</f>
        <v>0</v>
      </c>
      <c r="O18" s="11">
        <f>[8]Globals!P31</f>
        <v>0</v>
      </c>
      <c r="P18" s="11">
        <f>[8]Globals!Q31</f>
        <v>0</v>
      </c>
      <c r="Q18" s="11">
        <f>[8]Globals!R31</f>
        <v>1.634570981912031E-2</v>
      </c>
      <c r="R18" s="11">
        <f>[8]Globals!S31</f>
        <v>2.1727687493022931E-2</v>
      </c>
      <c r="S18" s="11">
        <f>[8]Globals!T31</f>
        <v>2.1727687493022931E-2</v>
      </c>
      <c r="T18" s="11">
        <f>[8]Globals!U31</f>
        <v>2.1727687493022931E-2</v>
      </c>
      <c r="U18" s="11">
        <f>[8]Globals!V31</f>
        <v>1.7814470856604939E-2</v>
      </c>
      <c r="V18" s="11">
        <f>[8]Globals!W31</f>
        <v>1.7814470856604939E-2</v>
      </c>
      <c r="W18" s="11">
        <f>[8]Globals!X31</f>
        <v>1.7814470856604939E-2</v>
      </c>
      <c r="X18" s="5">
        <f>[8]Globals!Y31</f>
        <v>2.1727687493022931E-2</v>
      </c>
      <c r="Z18" s="10">
        <f t="shared" ref="Z18:Z25" si="5">J18</f>
        <v>1.7814470856604939E-2</v>
      </c>
      <c r="AA18" s="5">
        <f t="shared" ref="AA18:AA25" si="6">Q18</f>
        <v>1.634570981912031E-2</v>
      </c>
      <c r="AB18" s="5">
        <f t="shared" ref="AB18:AB25" si="7">X18</f>
        <v>2.1727687493022931E-2</v>
      </c>
      <c r="AC18" s="5"/>
    </row>
    <row r="19" spans="1:29" x14ac:dyDescent="0.35">
      <c r="A19" s="10" t="s">
        <v>6</v>
      </c>
      <c r="B19" s="10">
        <f>[8]Globals!C32</f>
        <v>19.87856679999993</v>
      </c>
      <c r="C19" s="11">
        <f>[8]Globals!D32</f>
        <v>19.87856679999993</v>
      </c>
      <c r="D19" s="11">
        <f>[8]Globals!E32</f>
        <v>19.87856679999993</v>
      </c>
      <c r="E19" s="11">
        <f>[8]Globals!F32</f>
        <v>0.37506729811320622</v>
      </c>
      <c r="F19" s="11">
        <f>[8]Globals!G32</f>
        <v>0</v>
      </c>
      <c r="G19" s="11">
        <f>[8]Globals!H32</f>
        <v>0</v>
      </c>
      <c r="H19" s="11">
        <f>[8]Globals!I32</f>
        <v>53</v>
      </c>
      <c r="I19" s="11">
        <f>[8]Globals!J32</f>
        <v>53</v>
      </c>
      <c r="J19" s="11">
        <f>[8]Globals!K32</f>
        <v>0.96363636363636362</v>
      </c>
      <c r="K19" s="11">
        <f>[8]Globals!L32</f>
        <v>0.5714778254656141</v>
      </c>
      <c r="L19" s="11">
        <f>[8]Globals!M32</f>
        <v>0.5714778254656141</v>
      </c>
      <c r="M19" s="11">
        <f>[8]Globals!N32</f>
        <v>0.5714778254656141</v>
      </c>
      <c r="N19" s="11">
        <f>[8]Globals!O32</f>
        <v>1</v>
      </c>
      <c r="O19" s="11">
        <f>[8]Globals!P32</f>
        <v>1</v>
      </c>
      <c r="P19" s="11">
        <f>[8]Globals!Q32</f>
        <v>1</v>
      </c>
      <c r="Q19" s="11">
        <f>[8]Globals!R32</f>
        <v>0.5714778254656141</v>
      </c>
      <c r="R19" s="11">
        <f>[8]Globals!S32</f>
        <v>0.55069681363050083</v>
      </c>
      <c r="S19" s="11">
        <f>[8]Globals!T32</f>
        <v>0.55069681363050083</v>
      </c>
      <c r="T19" s="11">
        <f>[8]Globals!U32</f>
        <v>0.55069681363050083</v>
      </c>
      <c r="U19" s="11">
        <f>[8]Globals!V32</f>
        <v>0.96363636363636362</v>
      </c>
      <c r="V19" s="11">
        <f>[8]Globals!W32</f>
        <v>0.96363636363636362</v>
      </c>
      <c r="W19" s="11">
        <f>[8]Globals!X32</f>
        <v>0.96363636363636362</v>
      </c>
      <c r="X19" s="5">
        <f>[8]Globals!Y32</f>
        <v>0.55069681363050083</v>
      </c>
      <c r="Z19" s="10">
        <f t="shared" si="5"/>
        <v>0.96363636363636362</v>
      </c>
      <c r="AA19" s="5">
        <f t="shared" si="6"/>
        <v>0.5714778254656141</v>
      </c>
      <c r="AB19" s="5">
        <f t="shared" si="7"/>
        <v>0.55069681363050083</v>
      </c>
      <c r="AC19" s="5"/>
    </row>
    <row r="20" spans="1:29" x14ac:dyDescent="0.35">
      <c r="A20" s="10" t="s">
        <v>7</v>
      </c>
      <c r="B20" s="10">
        <f>[8]Globals!C33</f>
        <v>22.40689730000042</v>
      </c>
      <c r="C20" s="11">
        <f>[8]Globals!D33</f>
        <v>22.40689730000042</v>
      </c>
      <c r="D20" s="11">
        <f>[8]Globals!E33</f>
        <v>22.40689730000042</v>
      </c>
      <c r="E20" s="11">
        <f>[8]Globals!F33</f>
        <v>0.40739813272728043</v>
      </c>
      <c r="F20" s="11">
        <f>[8]Globals!G33</f>
        <v>0</v>
      </c>
      <c r="G20" s="11">
        <f>[8]Globals!H33</f>
        <v>0</v>
      </c>
      <c r="H20" s="11">
        <f>[8]Globals!I33</f>
        <v>53</v>
      </c>
      <c r="I20" s="11">
        <f>[8]Globals!J33</f>
        <v>53</v>
      </c>
      <c r="J20" s="11">
        <f>[8]Globals!K33</f>
        <v>0.96363636363636362</v>
      </c>
      <c r="K20" s="11">
        <f>[8]Globals!L33</f>
        <v>0.59224341324731977</v>
      </c>
      <c r="L20" s="11">
        <f>[8]Globals!M33</f>
        <v>0.59224341324731977</v>
      </c>
      <c r="M20" s="11">
        <f>[8]Globals!N33</f>
        <v>0.59224341324731977</v>
      </c>
      <c r="N20" s="11">
        <f>[8]Globals!O33</f>
        <v>1</v>
      </c>
      <c r="O20" s="11">
        <f>[8]Globals!P33</f>
        <v>1</v>
      </c>
      <c r="P20" s="11">
        <f>[8]Globals!Q33</f>
        <v>1</v>
      </c>
      <c r="Q20" s="11">
        <f>[8]Globals!R33</f>
        <v>0.59224341324731977</v>
      </c>
      <c r="R20" s="11">
        <f>[8]Globals!S33</f>
        <v>0.57434319198690886</v>
      </c>
      <c r="S20" s="11">
        <f>[8]Globals!T33</f>
        <v>0.57434319198690886</v>
      </c>
      <c r="T20" s="11">
        <f>[8]Globals!U33</f>
        <v>0.57434319198690886</v>
      </c>
      <c r="U20" s="11">
        <f>[8]Globals!V33</f>
        <v>0.96363636363636362</v>
      </c>
      <c r="V20" s="11">
        <f>[8]Globals!W33</f>
        <v>0.96363636363636362</v>
      </c>
      <c r="W20" s="11">
        <f>[8]Globals!X33</f>
        <v>0.96363636363636362</v>
      </c>
      <c r="X20" s="5">
        <f>[8]Globals!Y33</f>
        <v>0.57434319198690886</v>
      </c>
      <c r="Z20" s="10">
        <f t="shared" si="5"/>
        <v>0.96363636363636362</v>
      </c>
      <c r="AA20" s="5">
        <f t="shared" si="6"/>
        <v>0.59224341324731977</v>
      </c>
      <c r="AB20" s="5">
        <f t="shared" si="7"/>
        <v>0.57434319198690886</v>
      </c>
      <c r="AC20" s="5"/>
    </row>
    <row r="21" spans="1:29" x14ac:dyDescent="0.35">
      <c r="A21" s="10" t="s">
        <v>8</v>
      </c>
      <c r="B21" s="10">
        <f>[8]Globals!C34</f>
        <v>23.452734300000198</v>
      </c>
      <c r="C21" s="11">
        <f>[8]Globals!D34</f>
        <v>23.452734300000198</v>
      </c>
      <c r="D21" s="11">
        <f>[8]Globals!E34</f>
        <v>23.452734300000198</v>
      </c>
      <c r="E21" s="11">
        <f>[8]Globals!F34</f>
        <v>0.42846216909090912</v>
      </c>
      <c r="F21" s="11">
        <f>[8]Globals!G34</f>
        <v>0</v>
      </c>
      <c r="G21" s="11">
        <f>[8]Globals!H34</f>
        <v>0</v>
      </c>
      <c r="H21" s="11">
        <f>[8]Globals!I34</f>
        <v>55</v>
      </c>
      <c r="I21" s="11">
        <f>[8]Globals!J34</f>
        <v>55</v>
      </c>
      <c r="J21" s="11">
        <f>[8]Globals!K34</f>
        <v>0.96363636363636362</v>
      </c>
      <c r="K21" s="11">
        <f>[8]Globals!L34</f>
        <v>0.60403294873396274</v>
      </c>
      <c r="L21" s="11">
        <f>[8]Globals!M34</f>
        <v>0.60403294873396274</v>
      </c>
      <c r="M21" s="11">
        <f>[8]Globals!N34</f>
        <v>0.60403294873396274</v>
      </c>
      <c r="N21" s="11">
        <f>[8]Globals!O34</f>
        <v>1</v>
      </c>
      <c r="O21" s="11">
        <f>[8]Globals!P34</f>
        <v>1</v>
      </c>
      <c r="P21" s="11">
        <f>[8]Globals!Q34</f>
        <v>1</v>
      </c>
      <c r="Q21" s="11">
        <f>[8]Globals!R34</f>
        <v>0.60403294873396274</v>
      </c>
      <c r="R21" s="11">
        <f>[8]Globals!S34</f>
        <v>0.58631310180981977</v>
      </c>
      <c r="S21" s="11">
        <f>[8]Globals!T34</f>
        <v>0.58631310180981977</v>
      </c>
      <c r="T21" s="11">
        <f>[8]Globals!U34</f>
        <v>0.58631310180981977</v>
      </c>
      <c r="U21" s="11">
        <f>[8]Globals!V34</f>
        <v>0.96363636363636362</v>
      </c>
      <c r="V21" s="11">
        <f>[8]Globals!W34</f>
        <v>0.96363636363636362</v>
      </c>
      <c r="W21" s="11">
        <f>[8]Globals!X34</f>
        <v>0.96363636363636362</v>
      </c>
      <c r="X21" s="5">
        <f>[8]Globals!Y34</f>
        <v>0.58631310180981977</v>
      </c>
      <c r="Z21" s="10">
        <f t="shared" si="5"/>
        <v>0.96363636363636362</v>
      </c>
      <c r="AA21" s="5">
        <f t="shared" si="6"/>
        <v>0.60403294873396274</v>
      </c>
      <c r="AB21" s="5">
        <f t="shared" si="7"/>
        <v>0.58631310180981977</v>
      </c>
      <c r="AC21" s="5"/>
    </row>
    <row r="22" spans="1:29" x14ac:dyDescent="0.35">
      <c r="A22" s="10" t="s">
        <v>9</v>
      </c>
      <c r="B22" s="10">
        <f>[8]Globals!C35</f>
        <v>25.249993700000001</v>
      </c>
      <c r="C22" s="11">
        <f>[8]Globals!D35</f>
        <v>25.249993700000001</v>
      </c>
      <c r="D22" s="11">
        <f>[8]Globals!E35</f>
        <v>25.249993700000001</v>
      </c>
      <c r="E22" s="11">
        <f>[8]Globals!F35</f>
        <v>0.45909079454545471</v>
      </c>
      <c r="F22" s="11">
        <f>[8]Globals!G35</f>
        <v>0</v>
      </c>
      <c r="G22" s="11">
        <f>[8]Globals!H35</f>
        <v>0</v>
      </c>
      <c r="H22" s="11">
        <f>[8]Globals!I35</f>
        <v>55</v>
      </c>
      <c r="I22" s="11">
        <f>[8]Globals!J35</f>
        <v>55</v>
      </c>
      <c r="J22" s="11">
        <f>[8]Globals!K35</f>
        <v>1</v>
      </c>
      <c r="K22" s="11">
        <f>[8]Globals!L35</f>
        <v>0.61140562357703232</v>
      </c>
      <c r="L22" s="11">
        <f>[8]Globals!M35</f>
        <v>0.61140562357703232</v>
      </c>
      <c r="M22" s="11">
        <f>[8]Globals!N35</f>
        <v>0.61140562357703232</v>
      </c>
      <c r="N22" s="11">
        <f>[8]Globals!O35</f>
        <v>1</v>
      </c>
      <c r="O22" s="11">
        <f>[8]Globals!P35</f>
        <v>1</v>
      </c>
      <c r="P22" s="11">
        <f>[8]Globals!Q35</f>
        <v>1</v>
      </c>
      <c r="Q22" s="11">
        <f>[8]Globals!R35</f>
        <v>0.61140562357703232</v>
      </c>
      <c r="R22" s="11">
        <f>[8]Globals!S35</f>
        <v>0.5985315573527209</v>
      </c>
      <c r="S22" s="11">
        <f>[8]Globals!T35</f>
        <v>0.5985315573527209</v>
      </c>
      <c r="T22" s="11">
        <f>[8]Globals!U35</f>
        <v>0.5985315573527209</v>
      </c>
      <c r="U22" s="11">
        <f>[8]Globals!V35</f>
        <v>1</v>
      </c>
      <c r="V22" s="11">
        <f>[8]Globals!W35</f>
        <v>1</v>
      </c>
      <c r="W22" s="11">
        <f>[8]Globals!X35</f>
        <v>1</v>
      </c>
      <c r="X22" s="5">
        <f>[8]Globals!Y35</f>
        <v>0.5985315573527209</v>
      </c>
      <c r="Z22" s="10">
        <f t="shared" si="5"/>
        <v>1</v>
      </c>
      <c r="AA22" s="5">
        <f t="shared" si="6"/>
        <v>0.61140562357703232</v>
      </c>
      <c r="AB22" s="5">
        <f t="shared" si="7"/>
        <v>0.5985315573527209</v>
      </c>
      <c r="AC22" s="5"/>
    </row>
    <row r="23" spans="1:29" x14ac:dyDescent="0.35">
      <c r="A23" s="10" t="s">
        <v>10</v>
      </c>
      <c r="B23" s="10">
        <f>[8]Globals!C36</f>
        <v>28.82884129999923</v>
      </c>
      <c r="C23" s="11">
        <f>[8]Globals!D36</f>
        <v>28.82884129999923</v>
      </c>
      <c r="D23" s="11">
        <f>[8]Globals!E36</f>
        <v>28.82884129999923</v>
      </c>
      <c r="E23" s="11">
        <f>[8]Globals!F36</f>
        <v>0.52416075090907688</v>
      </c>
      <c r="F23" s="11">
        <f>[8]Globals!G36</f>
        <v>0</v>
      </c>
      <c r="G23" s="11">
        <f>[8]Globals!H36</f>
        <v>0</v>
      </c>
      <c r="H23" s="11">
        <f>[8]Globals!I36</f>
        <v>55</v>
      </c>
      <c r="I23" s="11">
        <f>[8]Globals!J36</f>
        <v>55</v>
      </c>
      <c r="J23" s="11">
        <f>[8]Globals!K36</f>
        <v>1</v>
      </c>
      <c r="K23" s="11">
        <f>[8]Globals!L36</f>
        <v>0.63111804048900599</v>
      </c>
      <c r="L23" s="11">
        <f>[8]Globals!M36</f>
        <v>0.63111804048900599</v>
      </c>
      <c r="M23" s="11">
        <f>[8]Globals!N36</f>
        <v>0.63111804048900599</v>
      </c>
      <c r="N23" s="11">
        <f>[8]Globals!O36</f>
        <v>1</v>
      </c>
      <c r="O23" s="11">
        <f>[8]Globals!P36</f>
        <v>1</v>
      </c>
      <c r="P23" s="11">
        <f>[8]Globals!Q36</f>
        <v>1</v>
      </c>
      <c r="Q23" s="11">
        <f>[8]Globals!R36</f>
        <v>0.63111804048900599</v>
      </c>
      <c r="R23" s="11">
        <f>[8]Globals!S36</f>
        <v>0.63111804048900599</v>
      </c>
      <c r="S23" s="11">
        <f>[8]Globals!T36</f>
        <v>0.63111804048900599</v>
      </c>
      <c r="T23" s="11">
        <f>[8]Globals!U36</f>
        <v>0.63111804048900599</v>
      </c>
      <c r="U23" s="11">
        <f>[8]Globals!V36</f>
        <v>1</v>
      </c>
      <c r="V23" s="11">
        <f>[8]Globals!W36</f>
        <v>1</v>
      </c>
      <c r="W23" s="11">
        <f>[8]Globals!X36</f>
        <v>1</v>
      </c>
      <c r="X23" s="5">
        <f>[8]Globals!Y36</f>
        <v>0.63111804048900599</v>
      </c>
      <c r="Z23" s="10">
        <f t="shared" si="5"/>
        <v>1</v>
      </c>
      <c r="AA23" s="5">
        <f t="shared" si="6"/>
        <v>0.63111804048900599</v>
      </c>
      <c r="AB23" s="5">
        <f t="shared" si="7"/>
        <v>0.63111804048900599</v>
      </c>
      <c r="AC23" s="5"/>
    </row>
    <row r="24" spans="1:29" x14ac:dyDescent="0.35">
      <c r="A24" s="10" t="s">
        <v>11</v>
      </c>
      <c r="B24" s="10">
        <f>B22-B20</f>
        <v>2.8430963999995811</v>
      </c>
      <c r="C24" s="11">
        <f t="shared" ref="C24:X24" si="8">C22-C20</f>
        <v>2.8430963999995811</v>
      </c>
      <c r="D24" s="11">
        <f t="shared" si="8"/>
        <v>2.8430963999995811</v>
      </c>
      <c r="E24" s="11">
        <f t="shared" si="8"/>
        <v>5.1692661818174279E-2</v>
      </c>
      <c r="F24" s="11">
        <f t="shared" si="8"/>
        <v>0</v>
      </c>
      <c r="G24" s="11">
        <f t="shared" si="8"/>
        <v>0</v>
      </c>
      <c r="H24" s="11">
        <f t="shared" si="8"/>
        <v>2</v>
      </c>
      <c r="I24" s="11">
        <f t="shared" si="8"/>
        <v>2</v>
      </c>
      <c r="J24" s="11">
        <f t="shared" si="8"/>
        <v>3.6363636363636376E-2</v>
      </c>
      <c r="K24" s="11">
        <f t="shared" si="8"/>
        <v>1.9162210329712548E-2</v>
      </c>
      <c r="L24" s="11">
        <f t="shared" si="8"/>
        <v>1.9162210329712548E-2</v>
      </c>
      <c r="M24" s="11">
        <f t="shared" si="8"/>
        <v>1.9162210329712548E-2</v>
      </c>
      <c r="N24" s="11">
        <f t="shared" si="8"/>
        <v>0</v>
      </c>
      <c r="O24" s="11">
        <f t="shared" si="8"/>
        <v>0</v>
      </c>
      <c r="P24" s="11">
        <f t="shared" si="8"/>
        <v>0</v>
      </c>
      <c r="Q24" s="11">
        <f t="shared" si="8"/>
        <v>1.9162210329712548E-2</v>
      </c>
      <c r="R24" s="11">
        <f t="shared" si="8"/>
        <v>2.4188365365812037E-2</v>
      </c>
      <c r="S24" s="11">
        <f t="shared" si="8"/>
        <v>2.4188365365812037E-2</v>
      </c>
      <c r="T24" s="11">
        <f t="shared" si="8"/>
        <v>2.4188365365812037E-2</v>
      </c>
      <c r="U24" s="11">
        <f t="shared" si="8"/>
        <v>3.6363636363636376E-2</v>
      </c>
      <c r="V24" s="11">
        <f t="shared" si="8"/>
        <v>3.6363636363636376E-2</v>
      </c>
      <c r="W24" s="11">
        <f t="shared" si="8"/>
        <v>3.6363636363636376E-2</v>
      </c>
      <c r="X24" s="5">
        <f t="shared" si="8"/>
        <v>2.4188365365812037E-2</v>
      </c>
      <c r="Z24" s="10">
        <f t="shared" si="5"/>
        <v>3.6363636363636376E-2</v>
      </c>
      <c r="AA24" s="5">
        <f t="shared" si="6"/>
        <v>1.9162210329712548E-2</v>
      </c>
      <c r="AB24" s="5">
        <f t="shared" si="7"/>
        <v>2.4188365365812037E-2</v>
      </c>
      <c r="AC24" s="5"/>
    </row>
    <row r="25" spans="1:29" ht="15" thickBot="1" x14ac:dyDescent="0.4">
      <c r="A25" s="12" t="s">
        <v>12</v>
      </c>
      <c r="B25" s="12">
        <f>B23-B19</f>
        <v>8.9502744999992991</v>
      </c>
      <c r="C25" s="13">
        <f t="shared" ref="C25:X25" si="9">C23-C19</f>
        <v>8.9502744999992991</v>
      </c>
      <c r="D25" s="13">
        <f t="shared" si="9"/>
        <v>8.9502744999992991</v>
      </c>
      <c r="E25" s="13">
        <f t="shared" si="9"/>
        <v>0.14909345279587066</v>
      </c>
      <c r="F25" s="13">
        <f t="shared" si="9"/>
        <v>0</v>
      </c>
      <c r="G25" s="13">
        <f t="shared" si="9"/>
        <v>0</v>
      </c>
      <c r="H25" s="13">
        <f t="shared" si="9"/>
        <v>2</v>
      </c>
      <c r="I25" s="13">
        <f t="shared" si="9"/>
        <v>2</v>
      </c>
      <c r="J25" s="13">
        <f t="shared" si="9"/>
        <v>3.6363636363636376E-2</v>
      </c>
      <c r="K25" s="13">
        <f t="shared" si="9"/>
        <v>5.9640215023391896E-2</v>
      </c>
      <c r="L25" s="13">
        <f t="shared" si="9"/>
        <v>5.9640215023391896E-2</v>
      </c>
      <c r="M25" s="13">
        <f t="shared" si="9"/>
        <v>5.9640215023391896E-2</v>
      </c>
      <c r="N25" s="13">
        <f t="shared" si="9"/>
        <v>0</v>
      </c>
      <c r="O25" s="13">
        <f t="shared" si="9"/>
        <v>0</v>
      </c>
      <c r="P25" s="13">
        <f t="shared" si="9"/>
        <v>0</v>
      </c>
      <c r="Q25" s="13">
        <f t="shared" si="9"/>
        <v>5.9640215023391896E-2</v>
      </c>
      <c r="R25" s="13">
        <f t="shared" si="9"/>
        <v>8.0421226858505168E-2</v>
      </c>
      <c r="S25" s="13">
        <f t="shared" si="9"/>
        <v>8.0421226858505168E-2</v>
      </c>
      <c r="T25" s="13">
        <f t="shared" si="9"/>
        <v>8.0421226858505168E-2</v>
      </c>
      <c r="U25" s="13">
        <f t="shared" si="9"/>
        <v>3.6363636363636376E-2</v>
      </c>
      <c r="V25" s="13">
        <f t="shared" si="9"/>
        <v>3.6363636363636376E-2</v>
      </c>
      <c r="W25" s="13">
        <f t="shared" si="9"/>
        <v>3.6363636363636376E-2</v>
      </c>
      <c r="X25" s="14">
        <f t="shared" si="9"/>
        <v>8.0421226858505168E-2</v>
      </c>
      <c r="Z25" s="12">
        <f t="shared" si="5"/>
        <v>3.6363636363636376E-2</v>
      </c>
      <c r="AA25" s="14">
        <f t="shared" si="6"/>
        <v>5.9640215023391896E-2</v>
      </c>
      <c r="AB25" s="14">
        <f t="shared" si="7"/>
        <v>8.0421226858505168E-2</v>
      </c>
      <c r="AC25" s="14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15" t="s">
        <v>3</v>
      </c>
      <c r="C28" s="16"/>
      <c r="Z28" s="15" t="s">
        <v>42</v>
      </c>
      <c r="AA28" s="16"/>
      <c r="AB28" s="11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15" t="s">
        <v>4</v>
      </c>
      <c r="B30" s="15">
        <f>[9]Globals!C30</f>
        <v>20.555471928000099</v>
      </c>
      <c r="C30" s="9">
        <f>[9]Globals!D30</f>
        <v>20.555471928000099</v>
      </c>
      <c r="D30" s="9">
        <f>[9]Globals!E30</f>
        <v>20.555471928000099</v>
      </c>
      <c r="E30" s="9">
        <f>[9]Globals!F30</f>
        <v>0.37698935591355243</v>
      </c>
      <c r="F30" s="9">
        <f>[9]Globals!G30</f>
        <v>0</v>
      </c>
      <c r="G30" s="9">
        <f>[9]Globals!H30</f>
        <v>0</v>
      </c>
      <c r="H30" s="9">
        <f>[9]Globals!I30</f>
        <v>54.52</v>
      </c>
      <c r="I30" s="9">
        <f>[9]Globals!J30</f>
        <v>54.52</v>
      </c>
      <c r="J30" s="9">
        <f>[9]Globals!K30</f>
        <v>0.97236363636363654</v>
      </c>
      <c r="K30" s="9">
        <f>[9]Globals!L30</f>
        <v>0.62571674471224503</v>
      </c>
      <c r="L30" s="9">
        <f>[9]Globals!M30</f>
        <v>0.62571674471224503</v>
      </c>
      <c r="M30" s="9">
        <f>[9]Globals!N30</f>
        <v>0.62571674471224503</v>
      </c>
      <c r="N30" s="9">
        <f>[9]Globals!O30</f>
        <v>1</v>
      </c>
      <c r="O30" s="9">
        <f>[9]Globals!P30</f>
        <v>1</v>
      </c>
      <c r="P30" s="9">
        <f>[9]Globals!Q30</f>
        <v>1</v>
      </c>
      <c r="Q30" s="9">
        <f>[9]Globals!R30</f>
        <v>0.62571674471224503</v>
      </c>
      <c r="R30" s="9">
        <f>[9]Globals!S30</f>
        <v>0.60848162105282666</v>
      </c>
      <c r="S30" s="9">
        <f>[9]Globals!T30</f>
        <v>0.60848162105282666</v>
      </c>
      <c r="T30" s="9">
        <f>[9]Globals!U30</f>
        <v>0.60848162105282666</v>
      </c>
      <c r="U30" s="9">
        <f>[9]Globals!V30</f>
        <v>0.97236363636363654</v>
      </c>
      <c r="V30" s="9">
        <f>[9]Globals!W30</f>
        <v>0.97236363636363654</v>
      </c>
      <c r="W30" s="9">
        <f>[9]Globals!X30</f>
        <v>0.97236363636363654</v>
      </c>
      <c r="X30" s="16">
        <f>[9]Globals!Y30</f>
        <v>0.60848162105282666</v>
      </c>
      <c r="Z30" s="15">
        <f>J30</f>
        <v>0.97236363636363654</v>
      </c>
      <c r="AA30" s="16">
        <f>Q30</f>
        <v>0.62571674471224503</v>
      </c>
      <c r="AB30" s="16">
        <f>X30</f>
        <v>0.60848162105282666</v>
      </c>
      <c r="AC30" s="16"/>
    </row>
    <row r="31" spans="1:29" x14ac:dyDescent="0.35">
      <c r="A31" s="10" t="s">
        <v>5</v>
      </c>
      <c r="B31" s="10">
        <f>[9]Globals!C31</f>
        <v>0.84720343163038492</v>
      </c>
      <c r="C31" s="11">
        <f>[9]Globals!D31</f>
        <v>0.84720343163038492</v>
      </c>
      <c r="D31" s="11">
        <f>[9]Globals!E31</f>
        <v>0.84720343163038492</v>
      </c>
      <c r="E31" s="11">
        <f>[9]Globals!F31</f>
        <v>1.3336540412978441E-2</v>
      </c>
      <c r="F31" s="11">
        <f>[9]Globals!G31</f>
        <v>0</v>
      </c>
      <c r="G31" s="11">
        <f>[9]Globals!H31</f>
        <v>0</v>
      </c>
      <c r="H31" s="11">
        <f>[9]Globals!I31</f>
        <v>0.87177978870813477</v>
      </c>
      <c r="I31" s="11">
        <f>[9]Globals!J31</f>
        <v>0.87177978870813477</v>
      </c>
      <c r="J31" s="11">
        <f>[9]Globals!K31</f>
        <v>1.585054161287518E-2</v>
      </c>
      <c r="K31" s="11">
        <f>[9]Globals!L31</f>
        <v>6.8443416619906293E-3</v>
      </c>
      <c r="L31" s="11">
        <f>[9]Globals!M31</f>
        <v>6.8443416619906293E-3</v>
      </c>
      <c r="M31" s="11">
        <f>[9]Globals!N31</f>
        <v>6.8443416619906293E-3</v>
      </c>
      <c r="N31" s="11">
        <f>[9]Globals!O31</f>
        <v>0</v>
      </c>
      <c r="O31" s="11">
        <f>[9]Globals!P31</f>
        <v>0</v>
      </c>
      <c r="P31" s="11">
        <f>[9]Globals!Q31</f>
        <v>0</v>
      </c>
      <c r="Q31" s="11">
        <f>[9]Globals!R31</f>
        <v>6.8443416619906293E-3</v>
      </c>
      <c r="R31" s="11">
        <f>[9]Globals!S31</f>
        <v>1.4750869870854661E-2</v>
      </c>
      <c r="S31" s="11">
        <f>[9]Globals!T31</f>
        <v>1.4750869870854661E-2</v>
      </c>
      <c r="T31" s="11">
        <f>[9]Globals!U31</f>
        <v>1.4750869870854661E-2</v>
      </c>
      <c r="U31" s="11">
        <f>[9]Globals!V31</f>
        <v>1.585054161287518E-2</v>
      </c>
      <c r="V31" s="11">
        <f>[9]Globals!W31</f>
        <v>1.585054161287518E-2</v>
      </c>
      <c r="W31" s="11">
        <f>[9]Globals!X31</f>
        <v>1.585054161287518E-2</v>
      </c>
      <c r="X31" s="5">
        <f>[9]Globals!Y31</f>
        <v>1.4750869870854661E-2</v>
      </c>
      <c r="Z31" s="10">
        <f t="shared" ref="Z31:Z38" si="10">J31</f>
        <v>1.585054161287518E-2</v>
      </c>
      <c r="AA31" s="5">
        <f t="shared" ref="AA31:AA38" si="11">Q31</f>
        <v>6.8443416619906293E-3</v>
      </c>
      <c r="AB31" s="5">
        <f t="shared" ref="AB31:AB38" si="12">X31</f>
        <v>1.4750869870854661E-2</v>
      </c>
      <c r="AC31" s="5"/>
    </row>
    <row r="32" spans="1:29" x14ac:dyDescent="0.35">
      <c r="A32" s="10" t="s">
        <v>6</v>
      </c>
      <c r="B32" s="10">
        <f>[9]Globals!C32</f>
        <v>18.835376900000259</v>
      </c>
      <c r="C32" s="11">
        <f>[9]Globals!D32</f>
        <v>18.835376900000259</v>
      </c>
      <c r="D32" s="11">
        <f>[9]Globals!E32</f>
        <v>18.835376900000259</v>
      </c>
      <c r="E32" s="11">
        <f>[9]Globals!F32</f>
        <v>0.3553844698113256</v>
      </c>
      <c r="F32" s="11">
        <f>[9]Globals!G32</f>
        <v>0</v>
      </c>
      <c r="G32" s="11">
        <f>[9]Globals!H32</f>
        <v>0</v>
      </c>
      <c r="H32" s="11">
        <f>[9]Globals!I32</f>
        <v>53</v>
      </c>
      <c r="I32" s="11">
        <f>[9]Globals!J32</f>
        <v>53</v>
      </c>
      <c r="J32" s="11">
        <f>[9]Globals!K32</f>
        <v>0.96363636363636362</v>
      </c>
      <c r="K32" s="11">
        <f>[9]Globals!L32</f>
        <v>0.61435876075381568</v>
      </c>
      <c r="L32" s="11">
        <f>[9]Globals!M32</f>
        <v>0.61435876075381568</v>
      </c>
      <c r="M32" s="11">
        <f>[9]Globals!N32</f>
        <v>0.61435876075381568</v>
      </c>
      <c r="N32" s="11">
        <f>[9]Globals!O32</f>
        <v>1</v>
      </c>
      <c r="O32" s="11">
        <f>[9]Globals!P32</f>
        <v>1</v>
      </c>
      <c r="P32" s="11">
        <f>[9]Globals!Q32</f>
        <v>1</v>
      </c>
      <c r="Q32" s="11">
        <f>[9]Globals!R32</f>
        <v>0.61435876075381568</v>
      </c>
      <c r="R32" s="11">
        <f>[9]Globals!S32</f>
        <v>0.59201844218094968</v>
      </c>
      <c r="S32" s="11">
        <f>[9]Globals!T32</f>
        <v>0.59201844218094968</v>
      </c>
      <c r="T32" s="11">
        <f>[9]Globals!U32</f>
        <v>0.59201844218094968</v>
      </c>
      <c r="U32" s="11">
        <f>[9]Globals!V32</f>
        <v>0.96363636363636362</v>
      </c>
      <c r="V32" s="11">
        <f>[9]Globals!W32</f>
        <v>0.96363636363636362</v>
      </c>
      <c r="W32" s="11">
        <f>[9]Globals!X32</f>
        <v>0.96363636363636362</v>
      </c>
      <c r="X32" s="5">
        <f>[9]Globals!Y32</f>
        <v>0.59201844218094968</v>
      </c>
      <c r="Z32" s="10">
        <f t="shared" si="10"/>
        <v>0.96363636363636362</v>
      </c>
      <c r="AA32" s="5">
        <f t="shared" si="11"/>
        <v>0.61435876075381568</v>
      </c>
      <c r="AB32" s="5">
        <f t="shared" si="12"/>
        <v>0.59201844218094968</v>
      </c>
      <c r="AC32" s="5"/>
    </row>
    <row r="33" spans="1:29" x14ac:dyDescent="0.35">
      <c r="A33" s="10" t="s">
        <v>7</v>
      </c>
      <c r="B33" s="10">
        <f>[9]Globals!C33</f>
        <v>20.080707300000999</v>
      </c>
      <c r="C33" s="11">
        <f>[9]Globals!D33</f>
        <v>20.080707300000999</v>
      </c>
      <c r="D33" s="11">
        <f>[9]Globals!E33</f>
        <v>20.080707300000999</v>
      </c>
      <c r="E33" s="11">
        <f>[9]Globals!F33</f>
        <v>0.36610854363636502</v>
      </c>
      <c r="F33" s="11">
        <f>[9]Globals!G33</f>
        <v>0</v>
      </c>
      <c r="G33" s="11">
        <f>[9]Globals!H33</f>
        <v>0</v>
      </c>
      <c r="H33" s="11">
        <f>[9]Globals!I33</f>
        <v>55</v>
      </c>
      <c r="I33" s="11">
        <f>[9]Globals!J33</f>
        <v>55</v>
      </c>
      <c r="J33" s="11">
        <f>[9]Globals!K33</f>
        <v>0.96363636363636362</v>
      </c>
      <c r="K33" s="11">
        <f>[9]Globals!L33</f>
        <v>0.62031421291665712</v>
      </c>
      <c r="L33" s="11">
        <f>[9]Globals!M33</f>
        <v>0.62031421291665712</v>
      </c>
      <c r="M33" s="11">
        <f>[9]Globals!N33</f>
        <v>0.62031421291665712</v>
      </c>
      <c r="N33" s="11">
        <f>[9]Globals!O33</f>
        <v>1</v>
      </c>
      <c r="O33" s="11">
        <f>[9]Globals!P33</f>
        <v>1</v>
      </c>
      <c r="P33" s="11">
        <f>[9]Globals!Q33</f>
        <v>1</v>
      </c>
      <c r="Q33" s="11">
        <f>[9]Globals!R33</f>
        <v>0.62031421291665712</v>
      </c>
      <c r="R33" s="11">
        <f>[9]Globals!S33</f>
        <v>0.60061401785396451</v>
      </c>
      <c r="S33" s="11">
        <f>[9]Globals!T33</f>
        <v>0.60061401785396451</v>
      </c>
      <c r="T33" s="11">
        <f>[9]Globals!U33</f>
        <v>0.60061401785396451</v>
      </c>
      <c r="U33" s="11">
        <f>[9]Globals!V33</f>
        <v>0.96363636363636362</v>
      </c>
      <c r="V33" s="11">
        <f>[9]Globals!W33</f>
        <v>0.96363636363636362</v>
      </c>
      <c r="W33" s="11">
        <f>[9]Globals!X33</f>
        <v>0.96363636363636362</v>
      </c>
      <c r="X33" s="5">
        <f>[9]Globals!Y33</f>
        <v>0.60061401785396451</v>
      </c>
      <c r="Z33" s="10">
        <f t="shared" si="10"/>
        <v>0.96363636363636362</v>
      </c>
      <c r="AA33" s="5">
        <f t="shared" si="11"/>
        <v>0.62031421291665712</v>
      </c>
      <c r="AB33" s="5">
        <f t="shared" si="12"/>
        <v>0.60061401785396451</v>
      </c>
      <c r="AC33" s="5"/>
    </row>
    <row r="34" spans="1:29" x14ac:dyDescent="0.35">
      <c r="A34" s="10" t="s">
        <v>8</v>
      </c>
      <c r="B34" s="10">
        <f>[9]Globals!C34</f>
        <v>20.52193490000008</v>
      </c>
      <c r="C34" s="11">
        <f>[9]Globals!D34</f>
        <v>20.52193490000008</v>
      </c>
      <c r="D34" s="11">
        <f>[9]Globals!E34</f>
        <v>20.52193490000008</v>
      </c>
      <c r="E34" s="11">
        <f>[9]Globals!F34</f>
        <v>0.37465649454545452</v>
      </c>
      <c r="F34" s="11">
        <f>[9]Globals!G34</f>
        <v>0</v>
      </c>
      <c r="G34" s="11">
        <f>[9]Globals!H34</f>
        <v>0</v>
      </c>
      <c r="H34" s="11">
        <f>[9]Globals!I34</f>
        <v>55</v>
      </c>
      <c r="I34" s="11">
        <f>[9]Globals!J34</f>
        <v>55</v>
      </c>
      <c r="J34" s="11">
        <f>[9]Globals!K34</f>
        <v>0.96363636363636362</v>
      </c>
      <c r="K34" s="11">
        <f>[9]Globals!L34</f>
        <v>0.62581906592891445</v>
      </c>
      <c r="L34" s="11">
        <f>[9]Globals!M34</f>
        <v>0.62581906592891445</v>
      </c>
      <c r="M34" s="11">
        <f>[9]Globals!N34</f>
        <v>0.62581906592891445</v>
      </c>
      <c r="N34" s="11">
        <f>[9]Globals!O34</f>
        <v>1</v>
      </c>
      <c r="O34" s="11">
        <f>[9]Globals!P34</f>
        <v>1</v>
      </c>
      <c r="P34" s="11">
        <f>[9]Globals!Q34</f>
        <v>1</v>
      </c>
      <c r="Q34" s="11">
        <f>[9]Globals!R34</f>
        <v>0.62581906592891445</v>
      </c>
      <c r="R34" s="11">
        <f>[9]Globals!S34</f>
        <v>0.60340418365634763</v>
      </c>
      <c r="S34" s="11">
        <f>[9]Globals!T34</f>
        <v>0.60340418365634763</v>
      </c>
      <c r="T34" s="11">
        <f>[9]Globals!U34</f>
        <v>0.60340418365634763</v>
      </c>
      <c r="U34" s="11">
        <f>[9]Globals!V34</f>
        <v>0.96363636363636362</v>
      </c>
      <c r="V34" s="11">
        <f>[9]Globals!W34</f>
        <v>0.96363636363636362</v>
      </c>
      <c r="W34" s="11">
        <f>[9]Globals!X34</f>
        <v>0.96363636363636362</v>
      </c>
      <c r="X34" s="5">
        <f>[9]Globals!Y34</f>
        <v>0.60340418365634763</v>
      </c>
      <c r="Z34" s="10">
        <f t="shared" si="10"/>
        <v>0.96363636363636362</v>
      </c>
      <c r="AA34" s="5">
        <f t="shared" si="11"/>
        <v>0.62581906592891445</v>
      </c>
      <c r="AB34" s="5">
        <f t="shared" si="12"/>
        <v>0.60340418365634763</v>
      </c>
      <c r="AC34" s="5"/>
    </row>
    <row r="35" spans="1:29" x14ac:dyDescent="0.35">
      <c r="A35" s="10" t="s">
        <v>9</v>
      </c>
      <c r="B35" s="10">
        <f>[9]Globals!C35</f>
        <v>21.21792070000004</v>
      </c>
      <c r="C35" s="11">
        <f>[9]Globals!D35</f>
        <v>21.21792070000004</v>
      </c>
      <c r="D35" s="11">
        <f>[9]Globals!E35</f>
        <v>21.21792070000004</v>
      </c>
      <c r="E35" s="11">
        <f>[9]Globals!F35</f>
        <v>0.38711619818181742</v>
      </c>
      <c r="F35" s="11">
        <f>[9]Globals!G35</f>
        <v>0</v>
      </c>
      <c r="G35" s="11">
        <f>[9]Globals!H35</f>
        <v>0</v>
      </c>
      <c r="H35" s="11">
        <f>[9]Globals!I35</f>
        <v>55</v>
      </c>
      <c r="I35" s="11">
        <f>[9]Globals!J35</f>
        <v>55</v>
      </c>
      <c r="J35" s="11">
        <f>[9]Globals!K35</f>
        <v>0.96363636363636362</v>
      </c>
      <c r="K35" s="11">
        <f>[9]Globals!L35</f>
        <v>0.62943036408885289</v>
      </c>
      <c r="L35" s="11">
        <f>[9]Globals!M35</f>
        <v>0.62943036408885289</v>
      </c>
      <c r="M35" s="11">
        <f>[9]Globals!N35</f>
        <v>0.62943036408885289</v>
      </c>
      <c r="N35" s="11">
        <f>[9]Globals!O35</f>
        <v>1</v>
      </c>
      <c r="O35" s="11">
        <f>[9]Globals!P35</f>
        <v>1</v>
      </c>
      <c r="P35" s="11">
        <f>[9]Globals!Q35</f>
        <v>1</v>
      </c>
      <c r="Q35" s="11">
        <f>[9]Globals!R35</f>
        <v>0.62943036408885289</v>
      </c>
      <c r="R35" s="11">
        <f>[9]Globals!S35</f>
        <v>0.60712132956958453</v>
      </c>
      <c r="S35" s="11">
        <f>[9]Globals!T35</f>
        <v>0.60712132956958453</v>
      </c>
      <c r="T35" s="11">
        <f>[9]Globals!U35</f>
        <v>0.60712132956958453</v>
      </c>
      <c r="U35" s="11">
        <f>[9]Globals!V35</f>
        <v>0.96363636363636362</v>
      </c>
      <c r="V35" s="11">
        <f>[9]Globals!W35</f>
        <v>0.96363636363636362</v>
      </c>
      <c r="W35" s="11">
        <f>[9]Globals!X35</f>
        <v>0.96363636363636362</v>
      </c>
      <c r="X35" s="5">
        <f>[9]Globals!Y35</f>
        <v>0.60712132956958453</v>
      </c>
      <c r="Z35" s="10">
        <f t="shared" si="10"/>
        <v>0.96363636363636362</v>
      </c>
      <c r="AA35" s="5">
        <f t="shared" si="11"/>
        <v>0.62943036408885289</v>
      </c>
      <c r="AB35" s="5">
        <f t="shared" si="12"/>
        <v>0.60712132956958453</v>
      </c>
      <c r="AC35" s="5"/>
    </row>
    <row r="36" spans="1:29" x14ac:dyDescent="0.35">
      <c r="A36" s="10" t="s">
        <v>10</v>
      </c>
      <c r="B36" s="10">
        <f>[9]Globals!C36</f>
        <v>22.003930300000089</v>
      </c>
      <c r="C36" s="11">
        <f>[9]Globals!D36</f>
        <v>22.003930300000089</v>
      </c>
      <c r="D36" s="11">
        <f>[9]Globals!E36</f>
        <v>22.003930300000089</v>
      </c>
      <c r="E36" s="11">
        <f>[9]Globals!F36</f>
        <v>0.40033812641509497</v>
      </c>
      <c r="F36" s="11">
        <f>[9]Globals!G36</f>
        <v>0</v>
      </c>
      <c r="G36" s="11">
        <f>[9]Globals!H36</f>
        <v>0</v>
      </c>
      <c r="H36" s="11">
        <f>[9]Globals!I36</f>
        <v>55</v>
      </c>
      <c r="I36" s="11">
        <f>[9]Globals!J36</f>
        <v>55</v>
      </c>
      <c r="J36" s="11">
        <f>[9]Globals!K36</f>
        <v>1</v>
      </c>
      <c r="K36" s="11">
        <f>[9]Globals!L36</f>
        <v>0.64018416817015411</v>
      </c>
      <c r="L36" s="11">
        <f>[9]Globals!M36</f>
        <v>0.64018416817015411</v>
      </c>
      <c r="M36" s="11">
        <f>[9]Globals!N36</f>
        <v>0.64018416817015411</v>
      </c>
      <c r="N36" s="11">
        <f>[9]Globals!O36</f>
        <v>1</v>
      </c>
      <c r="O36" s="11">
        <f>[9]Globals!P36</f>
        <v>1</v>
      </c>
      <c r="P36" s="11">
        <f>[9]Globals!Q36</f>
        <v>1</v>
      </c>
      <c r="Q36" s="11">
        <f>[9]Globals!R36</f>
        <v>0.64018416817015411</v>
      </c>
      <c r="R36" s="11">
        <f>[9]Globals!S36</f>
        <v>0.64018416817015411</v>
      </c>
      <c r="S36" s="11">
        <f>[9]Globals!T36</f>
        <v>0.64018416817015411</v>
      </c>
      <c r="T36" s="11">
        <f>[9]Globals!U36</f>
        <v>0.64018416817015411</v>
      </c>
      <c r="U36" s="11">
        <f>[9]Globals!V36</f>
        <v>1</v>
      </c>
      <c r="V36" s="11">
        <f>[9]Globals!W36</f>
        <v>1</v>
      </c>
      <c r="W36" s="11">
        <f>[9]Globals!X36</f>
        <v>1</v>
      </c>
      <c r="X36" s="5">
        <f>[9]Globals!Y36</f>
        <v>0.64018416817015411</v>
      </c>
      <c r="Z36" s="10">
        <f t="shared" si="10"/>
        <v>1</v>
      </c>
      <c r="AA36" s="5">
        <f t="shared" si="11"/>
        <v>0.64018416817015411</v>
      </c>
      <c r="AB36" s="5">
        <f t="shared" si="12"/>
        <v>0.64018416817015411</v>
      </c>
      <c r="AC36" s="5"/>
    </row>
    <row r="37" spans="1:29" x14ac:dyDescent="0.35">
      <c r="A37" s="10" t="s">
        <v>11</v>
      </c>
      <c r="B37" s="10">
        <f>B35-B33</f>
        <v>1.137213399999041</v>
      </c>
      <c r="C37" s="11">
        <f t="shared" ref="C37:X37" si="13">C35-C33</f>
        <v>1.137213399999041</v>
      </c>
      <c r="D37" s="11">
        <f t="shared" si="13"/>
        <v>1.137213399999041</v>
      </c>
      <c r="E37" s="11">
        <f t="shared" si="13"/>
        <v>2.1007654545452392E-2</v>
      </c>
      <c r="F37" s="11">
        <f t="shared" si="13"/>
        <v>0</v>
      </c>
      <c r="G37" s="11">
        <f t="shared" si="13"/>
        <v>0</v>
      </c>
      <c r="H37" s="11">
        <f t="shared" si="13"/>
        <v>0</v>
      </c>
      <c r="I37" s="11">
        <f t="shared" si="13"/>
        <v>0</v>
      </c>
      <c r="J37" s="11">
        <f t="shared" si="13"/>
        <v>0</v>
      </c>
      <c r="K37" s="11">
        <f t="shared" si="13"/>
        <v>9.1161511721957744E-3</v>
      </c>
      <c r="L37" s="11">
        <f t="shared" si="13"/>
        <v>9.1161511721957744E-3</v>
      </c>
      <c r="M37" s="11">
        <f t="shared" si="13"/>
        <v>9.1161511721957744E-3</v>
      </c>
      <c r="N37" s="11">
        <f t="shared" si="13"/>
        <v>0</v>
      </c>
      <c r="O37" s="11">
        <f t="shared" si="13"/>
        <v>0</v>
      </c>
      <c r="P37" s="11">
        <f t="shared" si="13"/>
        <v>0</v>
      </c>
      <c r="Q37" s="11">
        <f t="shared" si="13"/>
        <v>9.1161511721957744E-3</v>
      </c>
      <c r="R37" s="11">
        <f t="shared" si="13"/>
        <v>6.5073117156200233E-3</v>
      </c>
      <c r="S37" s="11">
        <f t="shared" si="13"/>
        <v>6.5073117156200233E-3</v>
      </c>
      <c r="T37" s="11">
        <f t="shared" si="13"/>
        <v>6.5073117156200233E-3</v>
      </c>
      <c r="U37" s="11">
        <f t="shared" si="13"/>
        <v>0</v>
      </c>
      <c r="V37" s="11">
        <f t="shared" si="13"/>
        <v>0</v>
      </c>
      <c r="W37" s="11">
        <f t="shared" si="13"/>
        <v>0</v>
      </c>
      <c r="X37" s="5">
        <f t="shared" si="13"/>
        <v>6.5073117156200233E-3</v>
      </c>
      <c r="Z37" s="10">
        <f t="shared" si="10"/>
        <v>0</v>
      </c>
      <c r="AA37" s="5">
        <f t="shared" si="11"/>
        <v>9.1161511721957744E-3</v>
      </c>
      <c r="AB37" s="5">
        <f t="shared" si="12"/>
        <v>6.5073117156200233E-3</v>
      </c>
      <c r="AC37" s="5"/>
    </row>
    <row r="38" spans="1:29" ht="15" thickBot="1" x14ac:dyDescent="0.4">
      <c r="A38" s="12" t="s">
        <v>12</v>
      </c>
      <c r="B38" s="12">
        <f>B36-B32</f>
        <v>3.1685533999998299</v>
      </c>
      <c r="C38" s="13">
        <f t="shared" ref="C38:X38" si="14">C36-C32</f>
        <v>3.1685533999998299</v>
      </c>
      <c r="D38" s="13">
        <f t="shared" si="14"/>
        <v>3.1685533999998299</v>
      </c>
      <c r="E38" s="13">
        <f t="shared" si="14"/>
        <v>4.4953656603769376E-2</v>
      </c>
      <c r="F38" s="13">
        <f t="shared" si="14"/>
        <v>0</v>
      </c>
      <c r="G38" s="13">
        <f t="shared" si="14"/>
        <v>0</v>
      </c>
      <c r="H38" s="13">
        <f t="shared" si="14"/>
        <v>2</v>
      </c>
      <c r="I38" s="13">
        <f t="shared" si="14"/>
        <v>2</v>
      </c>
      <c r="J38" s="13">
        <f t="shared" si="14"/>
        <v>3.6363636363636376E-2</v>
      </c>
      <c r="K38" s="13">
        <f t="shared" si="14"/>
        <v>2.5825407416338431E-2</v>
      </c>
      <c r="L38" s="13">
        <f t="shared" si="14"/>
        <v>2.5825407416338431E-2</v>
      </c>
      <c r="M38" s="13">
        <f t="shared" si="14"/>
        <v>2.5825407416338431E-2</v>
      </c>
      <c r="N38" s="13">
        <f t="shared" si="14"/>
        <v>0</v>
      </c>
      <c r="O38" s="13">
        <f t="shared" si="14"/>
        <v>0</v>
      </c>
      <c r="P38" s="13">
        <f t="shared" si="14"/>
        <v>0</v>
      </c>
      <c r="Q38" s="13">
        <f t="shared" si="14"/>
        <v>2.5825407416338431E-2</v>
      </c>
      <c r="R38" s="13">
        <f t="shared" si="14"/>
        <v>4.8165725989204433E-2</v>
      </c>
      <c r="S38" s="13">
        <f t="shared" si="14"/>
        <v>4.8165725989204433E-2</v>
      </c>
      <c r="T38" s="13">
        <f t="shared" si="14"/>
        <v>4.8165725989204433E-2</v>
      </c>
      <c r="U38" s="13">
        <f t="shared" si="14"/>
        <v>3.6363636363636376E-2</v>
      </c>
      <c r="V38" s="13">
        <f t="shared" si="14"/>
        <v>3.6363636363636376E-2</v>
      </c>
      <c r="W38" s="13">
        <f t="shared" si="14"/>
        <v>3.6363636363636376E-2</v>
      </c>
      <c r="X38" s="14">
        <f t="shared" si="14"/>
        <v>4.8165725989204433E-2</v>
      </c>
      <c r="Z38" s="12">
        <f t="shared" si="10"/>
        <v>3.6363636363636376E-2</v>
      </c>
      <c r="AA38" s="14">
        <f t="shared" si="11"/>
        <v>2.5825407416338431E-2</v>
      </c>
      <c r="AB38" s="14">
        <f t="shared" si="12"/>
        <v>4.8165725989204433E-2</v>
      </c>
      <c r="AC38" s="14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15" t="s">
        <v>30</v>
      </c>
      <c r="C41" s="16"/>
      <c r="Z41" s="15" t="s">
        <v>42</v>
      </c>
      <c r="AA41" s="16"/>
      <c r="AB41" s="11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15" t="s">
        <v>4</v>
      </c>
      <c r="B43" s="15">
        <f>[10]Globals!C30</f>
        <v>17.90020454399988</v>
      </c>
      <c r="C43" s="9">
        <f>[10]Globals!D30</f>
        <v>17.90020454399988</v>
      </c>
      <c r="D43" s="9">
        <f>[10]Globals!E30</f>
        <v>17.90020454399988</v>
      </c>
      <c r="E43" s="9">
        <f>[10]Globals!F30</f>
        <v>0.33140132985248499</v>
      </c>
      <c r="F43" s="9">
        <f>[10]Globals!G30</f>
        <v>0</v>
      </c>
      <c r="G43" s="9">
        <f>[10]Globals!H30</f>
        <v>0</v>
      </c>
      <c r="H43" s="9">
        <f>[10]Globals!I30</f>
        <v>53.96</v>
      </c>
      <c r="I43" s="9">
        <f>[10]Globals!J30</f>
        <v>53.96</v>
      </c>
      <c r="J43" s="9">
        <f>[10]Globals!K30</f>
        <v>0.98254545454545461</v>
      </c>
      <c r="K43" s="9">
        <f>[10]Globals!L30</f>
        <v>0.6503017579517073</v>
      </c>
      <c r="L43" s="9">
        <f>[10]Globals!M30</f>
        <v>0.6503017579517073</v>
      </c>
      <c r="M43" s="9">
        <f>[10]Globals!N30</f>
        <v>0.6503017579517073</v>
      </c>
      <c r="N43" s="9">
        <f>[10]Globals!O30</f>
        <v>1</v>
      </c>
      <c r="O43" s="9">
        <f>[10]Globals!P30</f>
        <v>1</v>
      </c>
      <c r="P43" s="9">
        <f>[10]Globals!Q30</f>
        <v>1</v>
      </c>
      <c r="Q43" s="9">
        <f>[10]Globals!R30</f>
        <v>0.6503017579517073</v>
      </c>
      <c r="R43" s="9">
        <f>[10]Globals!S30</f>
        <v>0.63917306398514351</v>
      </c>
      <c r="S43" s="9">
        <f>[10]Globals!T30</f>
        <v>0.63917306398514351</v>
      </c>
      <c r="T43" s="9">
        <f>[10]Globals!U30</f>
        <v>0.63917306398514351</v>
      </c>
      <c r="U43" s="9">
        <f>[10]Globals!V30</f>
        <v>0.98254545454545461</v>
      </c>
      <c r="V43" s="9">
        <f>[10]Globals!W30</f>
        <v>0.98254545454545461</v>
      </c>
      <c r="W43" s="9">
        <f>[10]Globals!X30</f>
        <v>0.98254545454545461</v>
      </c>
      <c r="X43" s="16">
        <f>[10]Globals!Y30</f>
        <v>0.63917306398514351</v>
      </c>
      <c r="Z43" s="15">
        <f>J43</f>
        <v>0.98254545454545461</v>
      </c>
      <c r="AA43" s="16">
        <f>Q43</f>
        <v>0.6503017579517073</v>
      </c>
      <c r="AB43" s="16">
        <f>X43</f>
        <v>0.63917306398514351</v>
      </c>
      <c r="AC43" s="16"/>
    </row>
    <row r="44" spans="1:29" x14ac:dyDescent="0.35">
      <c r="A44" s="10" t="s">
        <v>5</v>
      </c>
      <c r="B44" s="10">
        <f>[10]Globals!C31</f>
        <v>2.1305682273519211</v>
      </c>
      <c r="C44" s="11">
        <f>[10]Globals!D31</f>
        <v>2.1305682273519211</v>
      </c>
      <c r="D44" s="11">
        <f>[10]Globals!E31</f>
        <v>2.1305682273519211</v>
      </c>
      <c r="E44" s="11">
        <f>[10]Globals!F31</f>
        <v>3.5756867072674718E-2</v>
      </c>
      <c r="F44" s="11">
        <f>[10]Globals!G31</f>
        <v>0</v>
      </c>
      <c r="G44" s="11">
        <f>[10]Globals!H31</f>
        <v>0</v>
      </c>
      <c r="H44" s="11">
        <f>[10]Globals!I31</f>
        <v>1.019803902718557</v>
      </c>
      <c r="I44" s="11">
        <f>[10]Globals!J31</f>
        <v>1.019803902718557</v>
      </c>
      <c r="J44" s="11">
        <f>[10]Globals!K31</f>
        <v>1.85418891403374E-2</v>
      </c>
      <c r="K44" s="11">
        <f>[10]Globals!L31</f>
        <v>1.9717350219206699E-2</v>
      </c>
      <c r="L44" s="11">
        <f>[10]Globals!M31</f>
        <v>1.9717350219206699E-2</v>
      </c>
      <c r="M44" s="11">
        <f>[10]Globals!N31</f>
        <v>1.9717350219206699E-2</v>
      </c>
      <c r="N44" s="11">
        <f>[10]Globals!O31</f>
        <v>0</v>
      </c>
      <c r="O44" s="11">
        <f>[10]Globals!P31</f>
        <v>0</v>
      </c>
      <c r="P44" s="11">
        <f>[10]Globals!Q31</f>
        <v>0</v>
      </c>
      <c r="Q44" s="11">
        <f>[10]Globals!R31</f>
        <v>1.9717350219206699E-2</v>
      </c>
      <c r="R44" s="11">
        <f>[10]Globals!S31</f>
        <v>2.8524734111431749E-2</v>
      </c>
      <c r="S44" s="11">
        <f>[10]Globals!T31</f>
        <v>2.8524734111431749E-2</v>
      </c>
      <c r="T44" s="11">
        <f>[10]Globals!U31</f>
        <v>2.8524734111431749E-2</v>
      </c>
      <c r="U44" s="11">
        <f>[10]Globals!V31</f>
        <v>1.85418891403374E-2</v>
      </c>
      <c r="V44" s="11">
        <f>[10]Globals!W31</f>
        <v>1.85418891403374E-2</v>
      </c>
      <c r="W44" s="11">
        <f>[10]Globals!X31</f>
        <v>1.85418891403374E-2</v>
      </c>
      <c r="X44" s="5">
        <f>[10]Globals!Y31</f>
        <v>2.8524734111431749E-2</v>
      </c>
      <c r="Z44" s="10">
        <f t="shared" ref="Z44:Z51" si="15">J44</f>
        <v>1.85418891403374E-2</v>
      </c>
      <c r="AA44" s="5">
        <f t="shared" ref="AA44:AA51" si="16">Q44</f>
        <v>1.9717350219206699E-2</v>
      </c>
      <c r="AB44" s="5">
        <f t="shared" ref="AB44:AB51" si="17">X44</f>
        <v>2.8524734111431749E-2</v>
      </c>
      <c r="AC44" s="5"/>
    </row>
    <row r="45" spans="1:29" x14ac:dyDescent="0.35">
      <c r="A45" s="10" t="s">
        <v>6</v>
      </c>
      <c r="B45" s="10">
        <f>[10]Globals!C32</f>
        <v>14.80330680000009</v>
      </c>
      <c r="C45" s="11">
        <f>[10]Globals!D32</f>
        <v>14.80330680000009</v>
      </c>
      <c r="D45" s="11">
        <f>[10]Globals!E32</f>
        <v>14.80330680000009</v>
      </c>
      <c r="E45" s="11">
        <f>[10]Globals!F32</f>
        <v>0.27930767547169982</v>
      </c>
      <c r="F45" s="11">
        <f>[10]Globals!G32</f>
        <v>0</v>
      </c>
      <c r="G45" s="11">
        <f>[10]Globals!H32</f>
        <v>0</v>
      </c>
      <c r="H45" s="11">
        <f>[10]Globals!I32</f>
        <v>53</v>
      </c>
      <c r="I45" s="11">
        <f>[10]Globals!J32</f>
        <v>53</v>
      </c>
      <c r="J45" s="11">
        <f>[10]Globals!K32</f>
        <v>0.96363636363636362</v>
      </c>
      <c r="K45" s="11">
        <f>[10]Globals!L32</f>
        <v>0.60952916516045308</v>
      </c>
      <c r="L45" s="11">
        <f>[10]Globals!M32</f>
        <v>0.60952916516045308</v>
      </c>
      <c r="M45" s="11">
        <f>[10]Globals!N32</f>
        <v>0.60952916516045308</v>
      </c>
      <c r="N45" s="11">
        <f>[10]Globals!O32</f>
        <v>1</v>
      </c>
      <c r="O45" s="11">
        <f>[10]Globals!P32</f>
        <v>1</v>
      </c>
      <c r="P45" s="11">
        <f>[10]Globals!Q32</f>
        <v>1</v>
      </c>
      <c r="Q45" s="11">
        <f>[10]Globals!R32</f>
        <v>0.60952916516045308</v>
      </c>
      <c r="R45" s="11">
        <f>[10]Globals!S32</f>
        <v>0.58736446824552746</v>
      </c>
      <c r="S45" s="11">
        <f>[10]Globals!T32</f>
        <v>0.58736446824552746</v>
      </c>
      <c r="T45" s="11">
        <f>[10]Globals!U32</f>
        <v>0.58736446824552746</v>
      </c>
      <c r="U45" s="11">
        <f>[10]Globals!V32</f>
        <v>0.96363636363636362</v>
      </c>
      <c r="V45" s="11">
        <f>[10]Globals!W32</f>
        <v>0.96363636363636362</v>
      </c>
      <c r="W45" s="11">
        <f>[10]Globals!X32</f>
        <v>0.96363636363636362</v>
      </c>
      <c r="X45" s="5">
        <f>[10]Globals!Y32</f>
        <v>0.58736446824552746</v>
      </c>
      <c r="Z45" s="10">
        <f t="shared" si="15"/>
        <v>0.96363636363636362</v>
      </c>
      <c r="AA45" s="5">
        <f t="shared" si="16"/>
        <v>0.60952916516045308</v>
      </c>
      <c r="AB45" s="5">
        <f t="shared" si="17"/>
        <v>0.58736446824552746</v>
      </c>
      <c r="AC45" s="5"/>
    </row>
    <row r="46" spans="1:29" x14ac:dyDescent="0.35">
      <c r="A46" s="10" t="s">
        <v>7</v>
      </c>
      <c r="B46" s="10">
        <f>[10]Globals!C33</f>
        <v>16.579245499999999</v>
      </c>
      <c r="C46" s="11">
        <f>[10]Globals!D33</f>
        <v>16.579245499999999</v>
      </c>
      <c r="D46" s="11">
        <f>[10]Globals!E33</f>
        <v>16.579245499999999</v>
      </c>
      <c r="E46" s="11">
        <f>[10]Globals!F33</f>
        <v>0.30751778545454472</v>
      </c>
      <c r="F46" s="11">
        <f>[10]Globals!G33</f>
        <v>0</v>
      </c>
      <c r="G46" s="11">
        <f>[10]Globals!H33</f>
        <v>0</v>
      </c>
      <c r="H46" s="11">
        <f>[10]Globals!I33</f>
        <v>53</v>
      </c>
      <c r="I46" s="11">
        <f>[10]Globals!J33</f>
        <v>53</v>
      </c>
      <c r="J46" s="11">
        <f>[10]Globals!K33</f>
        <v>0.96363636363636362</v>
      </c>
      <c r="K46" s="11">
        <f>[10]Globals!L33</f>
        <v>0.63887274309586983</v>
      </c>
      <c r="L46" s="11">
        <f>[10]Globals!M33</f>
        <v>0.63887274309586983</v>
      </c>
      <c r="M46" s="11">
        <f>[10]Globals!N33</f>
        <v>0.63887274309586983</v>
      </c>
      <c r="N46" s="11">
        <f>[10]Globals!O33</f>
        <v>1</v>
      </c>
      <c r="O46" s="11">
        <f>[10]Globals!P33</f>
        <v>1</v>
      </c>
      <c r="P46" s="11">
        <f>[10]Globals!Q33</f>
        <v>1</v>
      </c>
      <c r="Q46" s="11">
        <f>[10]Globals!R33</f>
        <v>0.63887274309586983</v>
      </c>
      <c r="R46" s="11">
        <f>[10]Globals!S33</f>
        <v>0.62032300342253033</v>
      </c>
      <c r="S46" s="11">
        <f>[10]Globals!T33</f>
        <v>0.62032300342253033</v>
      </c>
      <c r="T46" s="11">
        <f>[10]Globals!U33</f>
        <v>0.62032300342253033</v>
      </c>
      <c r="U46" s="11">
        <f>[10]Globals!V33</f>
        <v>0.96363636363636362</v>
      </c>
      <c r="V46" s="11">
        <f>[10]Globals!W33</f>
        <v>0.96363636363636362</v>
      </c>
      <c r="W46" s="11">
        <f>[10]Globals!X33</f>
        <v>0.96363636363636362</v>
      </c>
      <c r="X46" s="5">
        <f>[10]Globals!Y33</f>
        <v>0.62032300342253033</v>
      </c>
      <c r="Z46" s="10">
        <f t="shared" si="15"/>
        <v>0.96363636363636362</v>
      </c>
      <c r="AA46" s="5">
        <f t="shared" si="16"/>
        <v>0.63887274309586983</v>
      </c>
      <c r="AB46" s="5">
        <f t="shared" si="17"/>
        <v>0.62032300342253033</v>
      </c>
      <c r="AC46" s="5"/>
    </row>
    <row r="47" spans="1:29" x14ac:dyDescent="0.35">
      <c r="A47" s="10" t="s">
        <v>8</v>
      </c>
      <c r="B47" s="10">
        <f>[10]Globals!C34</f>
        <v>17.534635999999178</v>
      </c>
      <c r="C47" s="11">
        <f>[10]Globals!D34</f>
        <v>17.534635999999178</v>
      </c>
      <c r="D47" s="11">
        <f>[10]Globals!E34</f>
        <v>17.534635999999178</v>
      </c>
      <c r="E47" s="11">
        <f>[10]Globals!F34</f>
        <v>0.32489154339622311</v>
      </c>
      <c r="F47" s="11">
        <f>[10]Globals!G34</f>
        <v>0</v>
      </c>
      <c r="G47" s="11">
        <f>[10]Globals!H34</f>
        <v>0</v>
      </c>
      <c r="H47" s="11">
        <f>[10]Globals!I34</f>
        <v>53</v>
      </c>
      <c r="I47" s="11">
        <f>[10]Globals!J34</f>
        <v>53</v>
      </c>
      <c r="J47" s="11">
        <f>[10]Globals!K34</f>
        <v>1</v>
      </c>
      <c r="K47" s="11">
        <f>[10]Globals!L34</f>
        <v>0.65242646242670999</v>
      </c>
      <c r="L47" s="11">
        <f>[10]Globals!M34</f>
        <v>0.65242646242670999</v>
      </c>
      <c r="M47" s="11">
        <f>[10]Globals!N34</f>
        <v>0.65242646242670999</v>
      </c>
      <c r="N47" s="11">
        <f>[10]Globals!O34</f>
        <v>1</v>
      </c>
      <c r="O47" s="11">
        <f>[10]Globals!P34</f>
        <v>1</v>
      </c>
      <c r="P47" s="11">
        <f>[10]Globals!Q34</f>
        <v>1</v>
      </c>
      <c r="Q47" s="11">
        <f>[10]Globals!R34</f>
        <v>0.65242646242670999</v>
      </c>
      <c r="R47" s="11">
        <f>[10]Globals!S34</f>
        <v>0.63474172888532998</v>
      </c>
      <c r="S47" s="11">
        <f>[10]Globals!T34</f>
        <v>0.63474172888532998</v>
      </c>
      <c r="T47" s="11">
        <f>[10]Globals!U34</f>
        <v>0.63474172888532998</v>
      </c>
      <c r="U47" s="11">
        <f>[10]Globals!V34</f>
        <v>1</v>
      </c>
      <c r="V47" s="11">
        <f>[10]Globals!W34</f>
        <v>1</v>
      </c>
      <c r="W47" s="11">
        <f>[10]Globals!X34</f>
        <v>1</v>
      </c>
      <c r="X47" s="5">
        <f>[10]Globals!Y34</f>
        <v>0.63474172888532998</v>
      </c>
      <c r="Z47" s="10">
        <f t="shared" si="15"/>
        <v>1</v>
      </c>
      <c r="AA47" s="5">
        <f t="shared" si="16"/>
        <v>0.65242646242670999</v>
      </c>
      <c r="AB47" s="5">
        <f t="shared" si="17"/>
        <v>0.63474172888532998</v>
      </c>
      <c r="AC47" s="5"/>
    </row>
    <row r="48" spans="1:29" x14ac:dyDescent="0.35">
      <c r="A48" s="10" t="s">
        <v>9</v>
      </c>
      <c r="B48" s="10">
        <f>[10]Globals!C35</f>
        <v>18.981925399999739</v>
      </c>
      <c r="C48" s="11">
        <f>[10]Globals!D35</f>
        <v>18.981925399999739</v>
      </c>
      <c r="D48" s="11">
        <f>[10]Globals!E35</f>
        <v>18.981925399999739</v>
      </c>
      <c r="E48" s="11">
        <f>[10]Globals!F35</f>
        <v>0.3451259163636316</v>
      </c>
      <c r="F48" s="11">
        <f>[10]Globals!G35</f>
        <v>0</v>
      </c>
      <c r="G48" s="11">
        <f>[10]Globals!H35</f>
        <v>0</v>
      </c>
      <c r="H48" s="11">
        <f>[10]Globals!I35</f>
        <v>55</v>
      </c>
      <c r="I48" s="11">
        <f>[10]Globals!J35</f>
        <v>55</v>
      </c>
      <c r="J48" s="11">
        <f>[10]Globals!K35</f>
        <v>1</v>
      </c>
      <c r="K48" s="11">
        <f>[10]Globals!L35</f>
        <v>0.66219276841123242</v>
      </c>
      <c r="L48" s="11">
        <f>[10]Globals!M35</f>
        <v>0.66219276841123242</v>
      </c>
      <c r="M48" s="11">
        <f>[10]Globals!N35</f>
        <v>0.66219276841123242</v>
      </c>
      <c r="N48" s="11">
        <f>[10]Globals!O35</f>
        <v>1</v>
      </c>
      <c r="O48" s="11">
        <f>[10]Globals!P35</f>
        <v>1</v>
      </c>
      <c r="P48" s="11">
        <f>[10]Globals!Q35</f>
        <v>1</v>
      </c>
      <c r="Q48" s="11">
        <f>[10]Globals!R35</f>
        <v>0.66219276841123242</v>
      </c>
      <c r="R48" s="11">
        <f>[10]Globals!S35</f>
        <v>0.66219276841123242</v>
      </c>
      <c r="S48" s="11">
        <f>[10]Globals!T35</f>
        <v>0.66219276841123242</v>
      </c>
      <c r="T48" s="11">
        <f>[10]Globals!U35</f>
        <v>0.66219276841123242</v>
      </c>
      <c r="U48" s="11">
        <f>[10]Globals!V35</f>
        <v>1</v>
      </c>
      <c r="V48" s="11">
        <f>[10]Globals!W35</f>
        <v>1</v>
      </c>
      <c r="W48" s="11">
        <f>[10]Globals!X35</f>
        <v>1</v>
      </c>
      <c r="X48" s="5">
        <f>[10]Globals!Y35</f>
        <v>0.66219276841123242</v>
      </c>
      <c r="Z48" s="10">
        <f t="shared" si="15"/>
        <v>1</v>
      </c>
      <c r="AA48" s="5">
        <f t="shared" si="16"/>
        <v>0.66219276841123242</v>
      </c>
      <c r="AB48" s="5">
        <f t="shared" si="17"/>
        <v>0.66219276841123242</v>
      </c>
      <c r="AC48" s="5"/>
    </row>
    <row r="49" spans="1:29" x14ac:dyDescent="0.35">
      <c r="A49" s="10" t="s">
        <v>10</v>
      </c>
      <c r="B49" s="10">
        <f>[10]Globals!C36</f>
        <v>22.667620899999889</v>
      </c>
      <c r="C49" s="11">
        <f>[10]Globals!D36</f>
        <v>22.667620899999889</v>
      </c>
      <c r="D49" s="11">
        <f>[10]Globals!E36</f>
        <v>22.667620899999889</v>
      </c>
      <c r="E49" s="11">
        <f>[10]Globals!F36</f>
        <v>0.41213856181817982</v>
      </c>
      <c r="F49" s="11">
        <f>[10]Globals!G36</f>
        <v>0</v>
      </c>
      <c r="G49" s="11">
        <f>[10]Globals!H36</f>
        <v>0</v>
      </c>
      <c r="H49" s="11">
        <f>[10]Globals!I36</f>
        <v>55</v>
      </c>
      <c r="I49" s="11">
        <f>[10]Globals!J36</f>
        <v>55</v>
      </c>
      <c r="J49" s="11">
        <f>[10]Globals!K36</f>
        <v>1</v>
      </c>
      <c r="K49" s="11">
        <f>[10]Globals!L36</f>
        <v>0.6824976378936799</v>
      </c>
      <c r="L49" s="11">
        <f>[10]Globals!M36</f>
        <v>0.6824976378936799</v>
      </c>
      <c r="M49" s="11">
        <f>[10]Globals!N36</f>
        <v>0.6824976378936799</v>
      </c>
      <c r="N49" s="11">
        <f>[10]Globals!O36</f>
        <v>1</v>
      </c>
      <c r="O49" s="11">
        <f>[10]Globals!P36</f>
        <v>1</v>
      </c>
      <c r="P49" s="11">
        <f>[10]Globals!Q36</f>
        <v>1</v>
      </c>
      <c r="Q49" s="11">
        <f>[10]Globals!R36</f>
        <v>0.6824976378936799</v>
      </c>
      <c r="R49" s="11">
        <f>[10]Globals!S36</f>
        <v>0.6824976378936799</v>
      </c>
      <c r="S49" s="11">
        <f>[10]Globals!T36</f>
        <v>0.6824976378936799</v>
      </c>
      <c r="T49" s="11">
        <f>[10]Globals!U36</f>
        <v>0.6824976378936799</v>
      </c>
      <c r="U49" s="11">
        <f>[10]Globals!V36</f>
        <v>1</v>
      </c>
      <c r="V49" s="11">
        <f>[10]Globals!W36</f>
        <v>1</v>
      </c>
      <c r="W49" s="11">
        <f>[10]Globals!X36</f>
        <v>1</v>
      </c>
      <c r="X49" s="5">
        <f>[10]Globals!Y36</f>
        <v>0.6824976378936799</v>
      </c>
      <c r="Z49" s="10">
        <f t="shared" si="15"/>
        <v>1</v>
      </c>
      <c r="AA49" s="5">
        <f t="shared" si="16"/>
        <v>0.6824976378936799</v>
      </c>
      <c r="AB49" s="5">
        <f t="shared" si="17"/>
        <v>0.6824976378936799</v>
      </c>
      <c r="AC49" s="5"/>
    </row>
    <row r="50" spans="1:29" x14ac:dyDescent="0.35">
      <c r="A50" s="10" t="s">
        <v>11</v>
      </c>
      <c r="B50" s="10">
        <f>B48-B46</f>
        <v>2.4026798999997396</v>
      </c>
      <c r="C50" s="11">
        <f t="shared" ref="C50:X50" si="18">C48-C46</f>
        <v>2.4026798999997396</v>
      </c>
      <c r="D50" s="11">
        <f t="shared" si="18"/>
        <v>2.4026798999997396</v>
      </c>
      <c r="E50" s="11">
        <f t="shared" si="18"/>
        <v>3.7608130909086879E-2</v>
      </c>
      <c r="F50" s="11">
        <f t="shared" si="18"/>
        <v>0</v>
      </c>
      <c r="G50" s="11">
        <f t="shared" si="18"/>
        <v>0</v>
      </c>
      <c r="H50" s="11">
        <f t="shared" si="18"/>
        <v>2</v>
      </c>
      <c r="I50" s="11">
        <f t="shared" si="18"/>
        <v>2</v>
      </c>
      <c r="J50" s="11">
        <f t="shared" si="18"/>
        <v>3.6363636363636376E-2</v>
      </c>
      <c r="K50" s="11">
        <f t="shared" si="18"/>
        <v>2.3320025315362591E-2</v>
      </c>
      <c r="L50" s="11">
        <f t="shared" si="18"/>
        <v>2.3320025315362591E-2</v>
      </c>
      <c r="M50" s="11">
        <f t="shared" si="18"/>
        <v>2.3320025315362591E-2</v>
      </c>
      <c r="N50" s="11">
        <f t="shared" si="18"/>
        <v>0</v>
      </c>
      <c r="O50" s="11">
        <f t="shared" si="18"/>
        <v>0</v>
      </c>
      <c r="P50" s="11">
        <f t="shared" si="18"/>
        <v>0</v>
      </c>
      <c r="Q50" s="11">
        <f t="shared" si="18"/>
        <v>2.3320025315362591E-2</v>
      </c>
      <c r="R50" s="11">
        <f t="shared" si="18"/>
        <v>4.1869764988702096E-2</v>
      </c>
      <c r="S50" s="11">
        <f t="shared" si="18"/>
        <v>4.1869764988702096E-2</v>
      </c>
      <c r="T50" s="11">
        <f t="shared" si="18"/>
        <v>4.1869764988702096E-2</v>
      </c>
      <c r="U50" s="11">
        <f t="shared" si="18"/>
        <v>3.6363636363636376E-2</v>
      </c>
      <c r="V50" s="11">
        <f t="shared" si="18"/>
        <v>3.6363636363636376E-2</v>
      </c>
      <c r="W50" s="11">
        <f t="shared" si="18"/>
        <v>3.6363636363636376E-2</v>
      </c>
      <c r="X50" s="5">
        <f t="shared" si="18"/>
        <v>4.1869764988702096E-2</v>
      </c>
      <c r="Z50" s="10">
        <f t="shared" si="15"/>
        <v>3.6363636363636376E-2</v>
      </c>
      <c r="AA50" s="5">
        <f t="shared" si="16"/>
        <v>2.3320025315362591E-2</v>
      </c>
      <c r="AB50" s="5">
        <f t="shared" si="17"/>
        <v>4.1869764988702096E-2</v>
      </c>
      <c r="AC50" s="5"/>
    </row>
    <row r="51" spans="1:29" ht="15" thickBot="1" x14ac:dyDescent="0.4">
      <c r="A51" s="12" t="s">
        <v>12</v>
      </c>
      <c r="B51" s="12">
        <f>B49-B45</f>
        <v>7.8643140999997989</v>
      </c>
      <c r="C51" s="13">
        <f t="shared" ref="C51:X51" si="19">C49-C45</f>
        <v>7.8643140999997989</v>
      </c>
      <c r="D51" s="13">
        <f t="shared" si="19"/>
        <v>7.8643140999997989</v>
      </c>
      <c r="E51" s="13">
        <f t="shared" si="19"/>
        <v>0.13283088634647999</v>
      </c>
      <c r="F51" s="13">
        <f t="shared" si="19"/>
        <v>0</v>
      </c>
      <c r="G51" s="13">
        <f t="shared" si="19"/>
        <v>0</v>
      </c>
      <c r="H51" s="13">
        <f t="shared" si="19"/>
        <v>2</v>
      </c>
      <c r="I51" s="13">
        <f t="shared" si="19"/>
        <v>2</v>
      </c>
      <c r="J51" s="13">
        <f t="shared" si="19"/>
        <v>3.6363636363636376E-2</v>
      </c>
      <c r="K51" s="13">
        <f t="shared" si="19"/>
        <v>7.2968472733226819E-2</v>
      </c>
      <c r="L51" s="13">
        <f t="shared" si="19"/>
        <v>7.2968472733226819E-2</v>
      </c>
      <c r="M51" s="13">
        <f t="shared" si="19"/>
        <v>7.2968472733226819E-2</v>
      </c>
      <c r="N51" s="13">
        <f t="shared" si="19"/>
        <v>0</v>
      </c>
      <c r="O51" s="13">
        <f t="shared" si="19"/>
        <v>0</v>
      </c>
      <c r="P51" s="13">
        <f t="shared" si="19"/>
        <v>0</v>
      </c>
      <c r="Q51" s="13">
        <f t="shared" si="19"/>
        <v>7.2968472733226819E-2</v>
      </c>
      <c r="R51" s="13">
        <f t="shared" si="19"/>
        <v>9.5133169648152438E-2</v>
      </c>
      <c r="S51" s="13">
        <f t="shared" si="19"/>
        <v>9.5133169648152438E-2</v>
      </c>
      <c r="T51" s="13">
        <f t="shared" si="19"/>
        <v>9.5133169648152438E-2</v>
      </c>
      <c r="U51" s="13">
        <f t="shared" si="19"/>
        <v>3.6363636363636376E-2</v>
      </c>
      <c r="V51" s="13">
        <f t="shared" si="19"/>
        <v>3.6363636363636376E-2</v>
      </c>
      <c r="W51" s="13">
        <f t="shared" si="19"/>
        <v>3.6363636363636376E-2</v>
      </c>
      <c r="X51" s="14">
        <f t="shared" si="19"/>
        <v>9.5133169648152438E-2</v>
      </c>
      <c r="Z51" s="12">
        <f t="shared" si="15"/>
        <v>3.6363636363636376E-2</v>
      </c>
      <c r="AA51" s="14">
        <f t="shared" si="16"/>
        <v>7.2968472733226819E-2</v>
      </c>
      <c r="AB51" s="14">
        <f t="shared" si="17"/>
        <v>9.5133169648152438E-2</v>
      </c>
      <c r="AC51" s="14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15" t="s">
        <v>30</v>
      </c>
      <c r="C54" s="16"/>
      <c r="Z54" s="15" t="s">
        <v>42</v>
      </c>
      <c r="AA54" s="16"/>
      <c r="AB54" s="11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15" t="s">
        <v>4</v>
      </c>
      <c r="B56" s="15">
        <f>[11]Globals!C30</f>
        <v>23.333290975999969</v>
      </c>
      <c r="C56" s="9">
        <f>[11]Globals!D30</f>
        <v>23.333290975999969</v>
      </c>
      <c r="D56" s="9">
        <f>[11]Globals!E30</f>
        <v>23.333290975999969</v>
      </c>
      <c r="E56" s="9">
        <f>[11]Globals!F30</f>
        <v>0.4324329758243563</v>
      </c>
      <c r="F56" s="9">
        <f>[11]Globals!G30</f>
        <v>0</v>
      </c>
      <c r="G56" s="9">
        <f>[11]Globals!H30</f>
        <v>0</v>
      </c>
      <c r="H56" s="9">
        <f>[11]Globals!I30</f>
        <v>53.96</v>
      </c>
      <c r="I56" s="9">
        <f>[11]Globals!J30</f>
        <v>53.96</v>
      </c>
      <c r="J56" s="9">
        <f>[11]Globals!K30</f>
        <v>0.98254545454545483</v>
      </c>
      <c r="K56" s="9">
        <f>[11]Globals!L30</f>
        <v>0.60567283726932042</v>
      </c>
      <c r="L56" s="9">
        <f>[11]Globals!M30</f>
        <v>0.60567283726932042</v>
      </c>
      <c r="M56" s="9">
        <f>[11]Globals!N30</f>
        <v>0.60567283726932042</v>
      </c>
      <c r="N56" s="9">
        <f>[11]Globals!O30</f>
        <v>1</v>
      </c>
      <c r="O56" s="9">
        <f>[11]Globals!P30</f>
        <v>1</v>
      </c>
      <c r="P56" s="9">
        <f>[11]Globals!Q30</f>
        <v>1</v>
      </c>
      <c r="Q56" s="9">
        <f>[11]Globals!R30</f>
        <v>0.60567283726932042</v>
      </c>
      <c r="R56" s="9">
        <f>[11]Globals!S30</f>
        <v>0.59515376938772624</v>
      </c>
      <c r="S56" s="9">
        <f>[11]Globals!T30</f>
        <v>0.59515376938772624</v>
      </c>
      <c r="T56" s="9">
        <f>[11]Globals!U30</f>
        <v>0.59515376938772624</v>
      </c>
      <c r="U56" s="9">
        <f>[11]Globals!V30</f>
        <v>0.98254545454545483</v>
      </c>
      <c r="V56" s="9">
        <f>[11]Globals!W30</f>
        <v>0.98254545454545483</v>
      </c>
      <c r="W56" s="9">
        <f>[11]Globals!X30</f>
        <v>0.98254545454545483</v>
      </c>
      <c r="X56" s="16">
        <f>[11]Globals!Y30</f>
        <v>0.59515376938772624</v>
      </c>
      <c r="Z56" s="15">
        <f>J56</f>
        <v>0.98254545454545483</v>
      </c>
      <c r="AA56" s="16">
        <f>Q56</f>
        <v>0.60567283726932042</v>
      </c>
      <c r="AB56" s="16">
        <f>X56</f>
        <v>0.59515376938772624</v>
      </c>
      <c r="AC56" s="16"/>
    </row>
    <row r="57" spans="1:29" x14ac:dyDescent="0.35">
      <c r="A57" s="10" t="s">
        <v>5</v>
      </c>
      <c r="B57" s="10">
        <f>[11]Globals!C31</f>
        <v>2.1747547484235992</v>
      </c>
      <c r="C57" s="11">
        <f>[11]Globals!D31</f>
        <v>2.1747547484235992</v>
      </c>
      <c r="D57" s="11">
        <f>[11]Globals!E31</f>
        <v>2.1747547484235992</v>
      </c>
      <c r="E57" s="11">
        <f>[11]Globals!F31</f>
        <v>3.9817500086563269E-2</v>
      </c>
      <c r="F57" s="11">
        <f>[11]Globals!G31</f>
        <v>0</v>
      </c>
      <c r="G57" s="11">
        <f>[11]Globals!H31</f>
        <v>0</v>
      </c>
      <c r="H57" s="11">
        <f>[11]Globals!I31</f>
        <v>1.019803902718557</v>
      </c>
      <c r="I57" s="11">
        <f>[11]Globals!J31</f>
        <v>1.019803902718557</v>
      </c>
      <c r="J57" s="11">
        <f>[11]Globals!K31</f>
        <v>1.85418891403374E-2</v>
      </c>
      <c r="K57" s="11">
        <f>[11]Globals!L31</f>
        <v>1.512699238493862E-2</v>
      </c>
      <c r="L57" s="11">
        <f>[11]Globals!M31</f>
        <v>1.512699238493862E-2</v>
      </c>
      <c r="M57" s="11">
        <f>[11]Globals!N31</f>
        <v>1.512699238493862E-2</v>
      </c>
      <c r="N57" s="11">
        <f>[11]Globals!O31</f>
        <v>0</v>
      </c>
      <c r="O57" s="11">
        <f>[11]Globals!P31</f>
        <v>0</v>
      </c>
      <c r="P57" s="11">
        <f>[11]Globals!Q31</f>
        <v>0</v>
      </c>
      <c r="Q57" s="11">
        <f>[11]Globals!R31</f>
        <v>1.512699238493862E-2</v>
      </c>
      <c r="R57" s="11">
        <f>[11]Globals!S31</f>
        <v>2.0358466328592589E-2</v>
      </c>
      <c r="S57" s="11">
        <f>[11]Globals!T31</f>
        <v>2.0358466328592589E-2</v>
      </c>
      <c r="T57" s="11">
        <f>[11]Globals!U31</f>
        <v>2.0358466328592589E-2</v>
      </c>
      <c r="U57" s="11">
        <f>[11]Globals!V31</f>
        <v>1.85418891403374E-2</v>
      </c>
      <c r="V57" s="11">
        <f>[11]Globals!W31</f>
        <v>1.85418891403374E-2</v>
      </c>
      <c r="W57" s="11">
        <f>[11]Globals!X31</f>
        <v>1.85418891403374E-2</v>
      </c>
      <c r="X57" s="5">
        <f>[11]Globals!Y31</f>
        <v>2.0358466328592589E-2</v>
      </c>
      <c r="Z57" s="10">
        <f t="shared" ref="Z57:Z64" si="20">J57</f>
        <v>1.85418891403374E-2</v>
      </c>
      <c r="AA57" s="5">
        <f t="shared" ref="AA57:AA64" si="21">Q57</f>
        <v>1.512699238493862E-2</v>
      </c>
      <c r="AB57" s="5">
        <f t="shared" ref="AB57:AB64" si="22">X57</f>
        <v>2.0358466328592589E-2</v>
      </c>
      <c r="AC57" s="5"/>
    </row>
    <row r="58" spans="1:29" x14ac:dyDescent="0.35">
      <c r="A58" s="10" t="s">
        <v>6</v>
      </c>
      <c r="B58" s="10">
        <f>[11]Globals!C32</f>
        <v>19.409499100000009</v>
      </c>
      <c r="C58" s="11">
        <f>[11]Globals!D32</f>
        <v>19.409499100000009</v>
      </c>
      <c r="D58" s="11">
        <f>[11]Globals!E32</f>
        <v>19.409499100000009</v>
      </c>
      <c r="E58" s="11">
        <f>[11]Globals!F32</f>
        <v>0.36621696415094351</v>
      </c>
      <c r="F58" s="11">
        <f>[11]Globals!G32</f>
        <v>0</v>
      </c>
      <c r="G58" s="11">
        <f>[11]Globals!H32</f>
        <v>0</v>
      </c>
      <c r="H58" s="11">
        <f>[11]Globals!I32</f>
        <v>53</v>
      </c>
      <c r="I58" s="11">
        <f>[11]Globals!J32</f>
        <v>53</v>
      </c>
      <c r="J58" s="11">
        <f>[11]Globals!K32</f>
        <v>0.96363636363636362</v>
      </c>
      <c r="K58" s="11">
        <f>[11]Globals!L32</f>
        <v>0.58023440061789389</v>
      </c>
      <c r="L58" s="11">
        <f>[11]Globals!M32</f>
        <v>0.58023440061789389</v>
      </c>
      <c r="M58" s="11">
        <f>[11]Globals!N32</f>
        <v>0.58023440061789389</v>
      </c>
      <c r="N58" s="11">
        <f>[11]Globals!O32</f>
        <v>1</v>
      </c>
      <c r="O58" s="11">
        <f>[11]Globals!P32</f>
        <v>1</v>
      </c>
      <c r="P58" s="11">
        <f>[11]Globals!Q32</f>
        <v>1</v>
      </c>
      <c r="Q58" s="11">
        <f>[11]Globals!R32</f>
        <v>0.58023440061789389</v>
      </c>
      <c r="R58" s="11">
        <f>[11]Globals!S32</f>
        <v>0.55913496786815231</v>
      </c>
      <c r="S58" s="11">
        <f>[11]Globals!T32</f>
        <v>0.55913496786815231</v>
      </c>
      <c r="T58" s="11">
        <f>[11]Globals!U32</f>
        <v>0.55913496786815231</v>
      </c>
      <c r="U58" s="11">
        <f>[11]Globals!V32</f>
        <v>0.96363636363636362</v>
      </c>
      <c r="V58" s="11">
        <f>[11]Globals!W32</f>
        <v>0.96363636363636362</v>
      </c>
      <c r="W58" s="11">
        <f>[11]Globals!X32</f>
        <v>0.96363636363636362</v>
      </c>
      <c r="X58" s="5">
        <f>[11]Globals!Y32</f>
        <v>0.55913496786815231</v>
      </c>
      <c r="Z58" s="10">
        <f t="shared" si="20"/>
        <v>0.96363636363636362</v>
      </c>
      <c r="AA58" s="5">
        <f t="shared" si="21"/>
        <v>0.58023440061789389</v>
      </c>
      <c r="AB58" s="5">
        <f t="shared" si="22"/>
        <v>0.55913496786815231</v>
      </c>
      <c r="AC58" s="5"/>
    </row>
    <row r="59" spans="1:29" x14ac:dyDescent="0.35">
      <c r="A59" s="10" t="s">
        <v>7</v>
      </c>
      <c r="B59" s="10">
        <f>[11]Globals!C33</f>
        <v>21.86860989999991</v>
      </c>
      <c r="C59" s="11">
        <f>[11]Globals!D33</f>
        <v>21.86860989999991</v>
      </c>
      <c r="D59" s="11">
        <f>[11]Globals!E33</f>
        <v>21.86860989999991</v>
      </c>
      <c r="E59" s="11">
        <f>[11]Globals!F33</f>
        <v>0.40088839818181649</v>
      </c>
      <c r="F59" s="11">
        <f>[11]Globals!G33</f>
        <v>0</v>
      </c>
      <c r="G59" s="11">
        <f>[11]Globals!H33</f>
        <v>0</v>
      </c>
      <c r="H59" s="11">
        <f>[11]Globals!I33</f>
        <v>53</v>
      </c>
      <c r="I59" s="11">
        <f>[11]Globals!J33</f>
        <v>53</v>
      </c>
      <c r="J59" s="11">
        <f>[11]Globals!K33</f>
        <v>0.96363636363636362</v>
      </c>
      <c r="K59" s="11">
        <f>[11]Globals!L33</f>
        <v>0.59317191109174106</v>
      </c>
      <c r="L59" s="11">
        <f>[11]Globals!M33</f>
        <v>0.59317191109174106</v>
      </c>
      <c r="M59" s="11">
        <f>[11]Globals!N33</f>
        <v>0.59317191109174106</v>
      </c>
      <c r="N59" s="11">
        <f>[11]Globals!O33</f>
        <v>1</v>
      </c>
      <c r="O59" s="11">
        <f>[11]Globals!P33</f>
        <v>1</v>
      </c>
      <c r="P59" s="11">
        <f>[11]Globals!Q33</f>
        <v>1</v>
      </c>
      <c r="Q59" s="11">
        <f>[11]Globals!R33</f>
        <v>0.59317191109174106</v>
      </c>
      <c r="R59" s="11">
        <f>[11]Globals!S33</f>
        <v>0.58318458907090176</v>
      </c>
      <c r="S59" s="11">
        <f>[11]Globals!T33</f>
        <v>0.58318458907090176</v>
      </c>
      <c r="T59" s="11">
        <f>[11]Globals!U33</f>
        <v>0.58318458907090176</v>
      </c>
      <c r="U59" s="11">
        <f>[11]Globals!V33</f>
        <v>0.96363636363636362</v>
      </c>
      <c r="V59" s="11">
        <f>[11]Globals!W33</f>
        <v>0.96363636363636362</v>
      </c>
      <c r="W59" s="11">
        <f>[11]Globals!X33</f>
        <v>0.96363636363636362</v>
      </c>
      <c r="X59" s="5">
        <f>[11]Globals!Y33</f>
        <v>0.58318458907090176</v>
      </c>
      <c r="Z59" s="10">
        <f t="shared" si="20"/>
        <v>0.96363636363636362</v>
      </c>
      <c r="AA59" s="5">
        <f t="shared" si="21"/>
        <v>0.59317191109174106</v>
      </c>
      <c r="AB59" s="5">
        <f t="shared" si="22"/>
        <v>0.58318458907090176</v>
      </c>
      <c r="AC59" s="5"/>
    </row>
    <row r="60" spans="1:29" x14ac:dyDescent="0.35">
      <c r="A60" s="10" t="s">
        <v>8</v>
      </c>
      <c r="B60" s="10">
        <f>[11]Globals!C34</f>
        <v>23.284530800000031</v>
      </c>
      <c r="C60" s="11">
        <f>[11]Globals!D34</f>
        <v>23.284530800000031</v>
      </c>
      <c r="D60" s="11">
        <f>[11]Globals!E34</f>
        <v>23.284530800000031</v>
      </c>
      <c r="E60" s="11">
        <f>[11]Globals!F34</f>
        <v>0.42335510545454602</v>
      </c>
      <c r="F60" s="11">
        <f>[11]Globals!G34</f>
        <v>0</v>
      </c>
      <c r="G60" s="11">
        <f>[11]Globals!H34</f>
        <v>0</v>
      </c>
      <c r="H60" s="11">
        <f>[11]Globals!I34</f>
        <v>53</v>
      </c>
      <c r="I60" s="11">
        <f>[11]Globals!J34</f>
        <v>53</v>
      </c>
      <c r="J60" s="11">
        <f>[11]Globals!K34</f>
        <v>1</v>
      </c>
      <c r="K60" s="11">
        <f>[11]Globals!L34</f>
        <v>0.60519155469621877</v>
      </c>
      <c r="L60" s="11">
        <f>[11]Globals!M34</f>
        <v>0.60519155469621877</v>
      </c>
      <c r="M60" s="11">
        <f>[11]Globals!N34</f>
        <v>0.60519155469621877</v>
      </c>
      <c r="N60" s="11">
        <f>[11]Globals!O34</f>
        <v>1</v>
      </c>
      <c r="O60" s="11">
        <f>[11]Globals!P34</f>
        <v>1</v>
      </c>
      <c r="P60" s="11">
        <f>[11]Globals!Q34</f>
        <v>1</v>
      </c>
      <c r="Q60" s="11">
        <f>[11]Globals!R34</f>
        <v>0.60519155469621877</v>
      </c>
      <c r="R60" s="11">
        <f>[11]Globals!S34</f>
        <v>0.59169799729835448</v>
      </c>
      <c r="S60" s="11">
        <f>[11]Globals!T34</f>
        <v>0.59169799729835448</v>
      </c>
      <c r="T60" s="11">
        <f>[11]Globals!U34</f>
        <v>0.59169799729835448</v>
      </c>
      <c r="U60" s="11">
        <f>[11]Globals!V34</f>
        <v>1</v>
      </c>
      <c r="V60" s="11">
        <f>[11]Globals!W34</f>
        <v>1</v>
      </c>
      <c r="W60" s="11">
        <f>[11]Globals!X34</f>
        <v>1</v>
      </c>
      <c r="X60" s="5">
        <f>[11]Globals!Y34</f>
        <v>0.59169799729835448</v>
      </c>
      <c r="Z60" s="10">
        <f t="shared" si="20"/>
        <v>1</v>
      </c>
      <c r="AA60" s="5">
        <f t="shared" si="21"/>
        <v>0.60519155469621877</v>
      </c>
      <c r="AB60" s="5">
        <f t="shared" si="22"/>
        <v>0.59169799729835448</v>
      </c>
      <c r="AC60" s="5"/>
    </row>
    <row r="61" spans="1:29" x14ac:dyDescent="0.35">
      <c r="A61" s="10" t="s">
        <v>9</v>
      </c>
      <c r="B61" s="10">
        <f>[11]Globals!C35</f>
        <v>25.102615799999281</v>
      </c>
      <c r="C61" s="11">
        <f>[11]Globals!D35</f>
        <v>25.102615799999281</v>
      </c>
      <c r="D61" s="11">
        <f>[11]Globals!E35</f>
        <v>25.102615799999281</v>
      </c>
      <c r="E61" s="11">
        <f>[11]Globals!F35</f>
        <v>0.45897242830188589</v>
      </c>
      <c r="F61" s="11">
        <f>[11]Globals!G35</f>
        <v>0</v>
      </c>
      <c r="G61" s="11">
        <f>[11]Globals!H35</f>
        <v>0</v>
      </c>
      <c r="H61" s="11">
        <f>[11]Globals!I35</f>
        <v>55</v>
      </c>
      <c r="I61" s="11">
        <f>[11]Globals!J35</f>
        <v>55</v>
      </c>
      <c r="J61" s="11">
        <f>[11]Globals!K35</f>
        <v>1</v>
      </c>
      <c r="K61" s="11">
        <f>[11]Globals!L35</f>
        <v>0.61536529871513856</v>
      </c>
      <c r="L61" s="11">
        <f>[11]Globals!M35</f>
        <v>0.61536529871513856</v>
      </c>
      <c r="M61" s="11">
        <f>[11]Globals!N35</f>
        <v>0.61536529871513856</v>
      </c>
      <c r="N61" s="11">
        <f>[11]Globals!O35</f>
        <v>1</v>
      </c>
      <c r="O61" s="11">
        <f>[11]Globals!P35</f>
        <v>1</v>
      </c>
      <c r="P61" s="11">
        <f>[11]Globals!Q35</f>
        <v>1</v>
      </c>
      <c r="Q61" s="11">
        <f>[11]Globals!R35</f>
        <v>0.61536529871513856</v>
      </c>
      <c r="R61" s="11">
        <f>[11]Globals!S35</f>
        <v>0.60402506123941868</v>
      </c>
      <c r="S61" s="11">
        <f>[11]Globals!T35</f>
        <v>0.60402506123941868</v>
      </c>
      <c r="T61" s="11">
        <f>[11]Globals!U35</f>
        <v>0.60402506123941868</v>
      </c>
      <c r="U61" s="11">
        <f>[11]Globals!V35</f>
        <v>1</v>
      </c>
      <c r="V61" s="11">
        <f>[11]Globals!W35</f>
        <v>1</v>
      </c>
      <c r="W61" s="11">
        <f>[11]Globals!X35</f>
        <v>1</v>
      </c>
      <c r="X61" s="5">
        <f>[11]Globals!Y35</f>
        <v>0.60402506123941868</v>
      </c>
      <c r="Z61" s="10">
        <f t="shared" si="20"/>
        <v>1</v>
      </c>
      <c r="AA61" s="5">
        <f t="shared" si="21"/>
        <v>0.61536529871513856</v>
      </c>
      <c r="AB61" s="5">
        <f t="shared" si="22"/>
        <v>0.60402506123941868</v>
      </c>
      <c r="AC61" s="5"/>
    </row>
    <row r="62" spans="1:29" x14ac:dyDescent="0.35">
      <c r="A62" s="10" t="s">
        <v>10</v>
      </c>
      <c r="B62" s="10">
        <f>[11]Globals!C36</f>
        <v>27.251523499999958</v>
      </c>
      <c r="C62" s="11">
        <f>[11]Globals!D36</f>
        <v>27.251523499999958</v>
      </c>
      <c r="D62" s="11">
        <f>[11]Globals!E36</f>
        <v>27.251523499999958</v>
      </c>
      <c r="E62" s="11">
        <f>[11]Globals!F36</f>
        <v>0.50923134716981411</v>
      </c>
      <c r="F62" s="11">
        <f>[11]Globals!G36</f>
        <v>0</v>
      </c>
      <c r="G62" s="11">
        <f>[11]Globals!H36</f>
        <v>0</v>
      </c>
      <c r="H62" s="11">
        <f>[11]Globals!I36</f>
        <v>55</v>
      </c>
      <c r="I62" s="11">
        <f>[11]Globals!J36</f>
        <v>55</v>
      </c>
      <c r="J62" s="11">
        <f>[11]Globals!K36</f>
        <v>1</v>
      </c>
      <c r="K62" s="11">
        <f>[11]Globals!L36</f>
        <v>0.63511855921661775</v>
      </c>
      <c r="L62" s="11">
        <f>[11]Globals!M36</f>
        <v>0.63511855921661775</v>
      </c>
      <c r="M62" s="11">
        <f>[11]Globals!N36</f>
        <v>0.63511855921661775</v>
      </c>
      <c r="N62" s="11">
        <f>[11]Globals!O36</f>
        <v>1</v>
      </c>
      <c r="O62" s="11">
        <f>[11]Globals!P36</f>
        <v>1</v>
      </c>
      <c r="P62" s="11">
        <f>[11]Globals!Q36</f>
        <v>1</v>
      </c>
      <c r="Q62" s="11">
        <f>[11]Globals!R36</f>
        <v>0.63511855921661775</v>
      </c>
      <c r="R62" s="11">
        <f>[11]Globals!S36</f>
        <v>0.63511855921661775</v>
      </c>
      <c r="S62" s="11">
        <f>[11]Globals!T36</f>
        <v>0.63511855921661775</v>
      </c>
      <c r="T62" s="11">
        <f>[11]Globals!U36</f>
        <v>0.63511855921661775</v>
      </c>
      <c r="U62" s="11">
        <f>[11]Globals!V36</f>
        <v>1</v>
      </c>
      <c r="V62" s="11">
        <f>[11]Globals!W36</f>
        <v>1</v>
      </c>
      <c r="W62" s="11">
        <f>[11]Globals!X36</f>
        <v>1</v>
      </c>
      <c r="X62" s="5">
        <f>[11]Globals!Y36</f>
        <v>0.63511855921661775</v>
      </c>
      <c r="Z62" s="10">
        <f t="shared" si="20"/>
        <v>1</v>
      </c>
      <c r="AA62" s="5">
        <f t="shared" si="21"/>
        <v>0.63511855921661775</v>
      </c>
      <c r="AB62" s="5">
        <f t="shared" si="22"/>
        <v>0.63511855921661775</v>
      </c>
      <c r="AC62" s="5"/>
    </row>
    <row r="63" spans="1:29" x14ac:dyDescent="0.35">
      <c r="A63" s="10" t="s">
        <v>11</v>
      </c>
      <c r="B63" s="10">
        <f>B61-B59</f>
        <v>3.2340058999993708</v>
      </c>
      <c r="C63" s="11">
        <f t="shared" ref="C63:X63" si="23">C61-C59</f>
        <v>3.2340058999993708</v>
      </c>
      <c r="D63" s="11">
        <f t="shared" si="23"/>
        <v>3.2340058999993708</v>
      </c>
      <c r="E63" s="11">
        <f t="shared" si="23"/>
        <v>5.8084030120069408E-2</v>
      </c>
      <c r="F63" s="11">
        <f t="shared" si="23"/>
        <v>0</v>
      </c>
      <c r="G63" s="11">
        <f t="shared" si="23"/>
        <v>0</v>
      </c>
      <c r="H63" s="11">
        <f t="shared" si="23"/>
        <v>2</v>
      </c>
      <c r="I63" s="11">
        <f t="shared" si="23"/>
        <v>2</v>
      </c>
      <c r="J63" s="11">
        <f t="shared" si="23"/>
        <v>3.6363636363636376E-2</v>
      </c>
      <c r="K63" s="11">
        <f t="shared" si="23"/>
        <v>2.2193387623397509E-2</v>
      </c>
      <c r="L63" s="11">
        <f t="shared" si="23"/>
        <v>2.2193387623397509E-2</v>
      </c>
      <c r="M63" s="11">
        <f t="shared" si="23"/>
        <v>2.2193387623397509E-2</v>
      </c>
      <c r="N63" s="11">
        <f t="shared" si="23"/>
        <v>0</v>
      </c>
      <c r="O63" s="11">
        <f t="shared" si="23"/>
        <v>0</v>
      </c>
      <c r="P63" s="11">
        <f t="shared" si="23"/>
        <v>0</v>
      </c>
      <c r="Q63" s="11">
        <f t="shared" si="23"/>
        <v>2.2193387623397509E-2</v>
      </c>
      <c r="R63" s="11">
        <f t="shared" si="23"/>
        <v>2.0840472168516921E-2</v>
      </c>
      <c r="S63" s="11">
        <f t="shared" si="23"/>
        <v>2.0840472168516921E-2</v>
      </c>
      <c r="T63" s="11">
        <f t="shared" si="23"/>
        <v>2.0840472168516921E-2</v>
      </c>
      <c r="U63" s="11">
        <f t="shared" si="23"/>
        <v>3.6363636363636376E-2</v>
      </c>
      <c r="V63" s="11">
        <f t="shared" si="23"/>
        <v>3.6363636363636376E-2</v>
      </c>
      <c r="W63" s="11">
        <f t="shared" si="23"/>
        <v>3.6363636363636376E-2</v>
      </c>
      <c r="X63" s="5">
        <f t="shared" si="23"/>
        <v>2.0840472168516921E-2</v>
      </c>
      <c r="Z63" s="10">
        <f t="shared" si="20"/>
        <v>3.6363636363636376E-2</v>
      </c>
      <c r="AA63" s="5">
        <f t="shared" si="21"/>
        <v>2.2193387623397509E-2</v>
      </c>
      <c r="AB63" s="5">
        <f t="shared" si="22"/>
        <v>2.0840472168516921E-2</v>
      </c>
      <c r="AC63" s="5"/>
    </row>
    <row r="64" spans="1:29" ht="15" thickBot="1" x14ac:dyDescent="0.4">
      <c r="A64" s="12" t="s">
        <v>12</v>
      </c>
      <c r="B64" s="12">
        <f>B62-B58</f>
        <v>7.8420243999999499</v>
      </c>
      <c r="C64" s="13">
        <f t="shared" ref="C64:X64" si="24">C62-C58</f>
        <v>7.8420243999999499</v>
      </c>
      <c r="D64" s="13">
        <f t="shared" si="24"/>
        <v>7.8420243999999499</v>
      </c>
      <c r="E64" s="13">
        <f t="shared" si="24"/>
        <v>0.14301438301887059</v>
      </c>
      <c r="F64" s="13">
        <f t="shared" si="24"/>
        <v>0</v>
      </c>
      <c r="G64" s="13">
        <f t="shared" si="24"/>
        <v>0</v>
      </c>
      <c r="H64" s="13">
        <f t="shared" si="24"/>
        <v>2</v>
      </c>
      <c r="I64" s="13">
        <f t="shared" si="24"/>
        <v>2</v>
      </c>
      <c r="J64" s="13">
        <f t="shared" si="24"/>
        <v>3.6363636363636376E-2</v>
      </c>
      <c r="K64" s="13">
        <f t="shared" si="24"/>
        <v>5.4884158598723864E-2</v>
      </c>
      <c r="L64" s="13">
        <f t="shared" si="24"/>
        <v>5.4884158598723864E-2</v>
      </c>
      <c r="M64" s="13">
        <f t="shared" si="24"/>
        <v>5.4884158598723864E-2</v>
      </c>
      <c r="N64" s="13">
        <f t="shared" si="24"/>
        <v>0</v>
      </c>
      <c r="O64" s="13">
        <f t="shared" si="24"/>
        <v>0</v>
      </c>
      <c r="P64" s="13">
        <f t="shared" si="24"/>
        <v>0</v>
      </c>
      <c r="Q64" s="13">
        <f t="shared" si="24"/>
        <v>5.4884158598723864E-2</v>
      </c>
      <c r="R64" s="13">
        <f t="shared" si="24"/>
        <v>7.598359134846544E-2</v>
      </c>
      <c r="S64" s="13">
        <f t="shared" si="24"/>
        <v>7.598359134846544E-2</v>
      </c>
      <c r="T64" s="13">
        <f t="shared" si="24"/>
        <v>7.598359134846544E-2</v>
      </c>
      <c r="U64" s="13">
        <f t="shared" si="24"/>
        <v>3.6363636363636376E-2</v>
      </c>
      <c r="V64" s="13">
        <f t="shared" si="24"/>
        <v>3.6363636363636376E-2</v>
      </c>
      <c r="W64" s="13">
        <f t="shared" si="24"/>
        <v>3.6363636363636376E-2</v>
      </c>
      <c r="X64" s="14">
        <f t="shared" si="24"/>
        <v>7.598359134846544E-2</v>
      </c>
      <c r="Z64" s="12">
        <f t="shared" si="20"/>
        <v>3.6363636363636376E-2</v>
      </c>
      <c r="AA64" s="14">
        <f t="shared" si="21"/>
        <v>5.4884158598723864E-2</v>
      </c>
      <c r="AB64" s="14">
        <f t="shared" si="22"/>
        <v>7.598359134846544E-2</v>
      </c>
      <c r="AC64" s="14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15" t="s">
        <v>30</v>
      </c>
      <c r="C67" s="16"/>
      <c r="Z67" s="15" t="s">
        <v>42</v>
      </c>
      <c r="AA67" s="16"/>
      <c r="AB67" s="11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15" t="s">
        <v>4</v>
      </c>
      <c r="B69" s="15">
        <f>[12]Globals!C30</f>
        <v>21.044700419999941</v>
      </c>
      <c r="C69" s="9">
        <f>[12]Globals!D30</f>
        <v>21.044700419999941</v>
      </c>
      <c r="D69" s="9">
        <f>[12]Globals!E30</f>
        <v>21.044700419999941</v>
      </c>
      <c r="E69" s="9">
        <f>[12]Globals!F30</f>
        <v>0.384281405484733</v>
      </c>
      <c r="F69" s="9">
        <f>[12]Globals!G30</f>
        <v>0</v>
      </c>
      <c r="G69" s="9">
        <f>[12]Globals!H30</f>
        <v>0</v>
      </c>
      <c r="H69" s="9">
        <f>[12]Globals!I30</f>
        <v>54.76</v>
      </c>
      <c r="I69" s="9">
        <f>[12]Globals!J30</f>
        <v>54.76</v>
      </c>
      <c r="J69" s="9">
        <f>[12]Globals!K30</f>
        <v>0.96800000000000008</v>
      </c>
      <c r="K69" s="9">
        <f>[12]Globals!L30</f>
        <v>0.621871121844221</v>
      </c>
      <c r="L69" s="9">
        <f>[12]Globals!M30</f>
        <v>0.621871121844221</v>
      </c>
      <c r="M69" s="9">
        <f>[12]Globals!N30</f>
        <v>0.621871121844221</v>
      </c>
      <c r="N69" s="9">
        <f>[12]Globals!O30</f>
        <v>1</v>
      </c>
      <c r="O69" s="9">
        <f>[12]Globals!P30</f>
        <v>1</v>
      </c>
      <c r="P69" s="9">
        <f>[12]Globals!Q30</f>
        <v>1</v>
      </c>
      <c r="Q69" s="9">
        <f>[12]Globals!R30</f>
        <v>0.621871121844221</v>
      </c>
      <c r="R69" s="9">
        <f>[12]Globals!S30</f>
        <v>0.60200557931823562</v>
      </c>
      <c r="S69" s="9">
        <f>[12]Globals!T30</f>
        <v>0.60200557931823562</v>
      </c>
      <c r="T69" s="9">
        <f>[12]Globals!U30</f>
        <v>0.60200557931823562</v>
      </c>
      <c r="U69" s="9">
        <f>[12]Globals!V30</f>
        <v>0.96800000000000008</v>
      </c>
      <c r="V69" s="9">
        <f>[12]Globals!W30</f>
        <v>0.96800000000000008</v>
      </c>
      <c r="W69" s="9">
        <f>[12]Globals!X30</f>
        <v>0.96800000000000008</v>
      </c>
      <c r="X69" s="16">
        <f>[12]Globals!Y30</f>
        <v>0.60200557931823562</v>
      </c>
      <c r="Z69" s="15">
        <f>J69</f>
        <v>0.96800000000000008</v>
      </c>
      <c r="AA69" s="16">
        <f>Q69</f>
        <v>0.621871121844221</v>
      </c>
      <c r="AB69" s="16">
        <f>X69</f>
        <v>0.60200557931823562</v>
      </c>
      <c r="AC69" s="16"/>
    </row>
    <row r="70" spans="1:29" x14ac:dyDescent="0.35">
      <c r="A70" s="10" t="s">
        <v>5</v>
      </c>
      <c r="B70" s="10">
        <f>[12]Globals!C31</f>
        <v>0.9852398273169034</v>
      </c>
      <c r="C70" s="11">
        <f>[12]Globals!D31</f>
        <v>0.9852398273169034</v>
      </c>
      <c r="D70" s="11">
        <f>[12]Globals!E31</f>
        <v>0.9852398273169034</v>
      </c>
      <c r="E70" s="11">
        <f>[12]Globals!F31</f>
        <v>1.6721443238844259E-2</v>
      </c>
      <c r="F70" s="11">
        <f>[12]Globals!G31</f>
        <v>0</v>
      </c>
      <c r="G70" s="11">
        <f>[12]Globals!H31</f>
        <v>0</v>
      </c>
      <c r="H70" s="11">
        <f>[12]Globals!I31</f>
        <v>0.66332495807107994</v>
      </c>
      <c r="I70" s="11">
        <f>[12]Globals!J31</f>
        <v>0.66332495807107994</v>
      </c>
      <c r="J70" s="11">
        <f>[12]Globals!K31</f>
        <v>1.2060453783110551E-2</v>
      </c>
      <c r="K70" s="11">
        <f>[12]Globals!L31</f>
        <v>7.5498326076271398E-3</v>
      </c>
      <c r="L70" s="11">
        <f>[12]Globals!M31</f>
        <v>7.5498326076271398E-3</v>
      </c>
      <c r="M70" s="11">
        <f>[12]Globals!N31</f>
        <v>7.5498326076271398E-3</v>
      </c>
      <c r="N70" s="11">
        <f>[12]Globals!O31</f>
        <v>0</v>
      </c>
      <c r="O70" s="11">
        <f>[12]Globals!P31</f>
        <v>0</v>
      </c>
      <c r="P70" s="11">
        <f>[12]Globals!Q31</f>
        <v>0</v>
      </c>
      <c r="Q70" s="11">
        <f>[12]Globals!R31</f>
        <v>7.5498326076271398E-3</v>
      </c>
      <c r="R70" s="11">
        <f>[12]Globals!S31</f>
        <v>1.2412863967339059E-2</v>
      </c>
      <c r="S70" s="11">
        <f>[12]Globals!T31</f>
        <v>1.2412863967339059E-2</v>
      </c>
      <c r="T70" s="11">
        <f>[12]Globals!U31</f>
        <v>1.2412863967339059E-2</v>
      </c>
      <c r="U70" s="11">
        <f>[12]Globals!V31</f>
        <v>1.2060453783110551E-2</v>
      </c>
      <c r="V70" s="11">
        <f>[12]Globals!W31</f>
        <v>1.2060453783110551E-2</v>
      </c>
      <c r="W70" s="11">
        <f>[12]Globals!X31</f>
        <v>1.2060453783110551E-2</v>
      </c>
      <c r="X70" s="5">
        <f>[12]Globals!Y31</f>
        <v>1.2412863967339059E-2</v>
      </c>
      <c r="Z70" s="10">
        <f t="shared" ref="Z70:Z77" si="25">J70</f>
        <v>1.2060453783110551E-2</v>
      </c>
      <c r="AA70" s="5">
        <f t="shared" ref="AA70:AA77" si="26">Q70</f>
        <v>7.5498326076271398E-3</v>
      </c>
      <c r="AB70" s="5">
        <f t="shared" ref="AB70:AB77" si="27">X70</f>
        <v>1.2412863967339059E-2</v>
      </c>
      <c r="AC70" s="5"/>
    </row>
    <row r="71" spans="1:29" x14ac:dyDescent="0.35">
      <c r="A71" s="10" t="s">
        <v>6</v>
      </c>
      <c r="B71" s="10">
        <f>[12]Globals!C32</f>
        <v>19.631143999999381</v>
      </c>
      <c r="C71" s="11">
        <f>[12]Globals!D32</f>
        <v>19.631143999999381</v>
      </c>
      <c r="D71" s="11">
        <f>[12]Globals!E32</f>
        <v>19.631143999999381</v>
      </c>
      <c r="E71" s="11">
        <f>[12]Globals!F32</f>
        <v>0.35709511999999421</v>
      </c>
      <c r="F71" s="11">
        <f>[12]Globals!G32</f>
        <v>0</v>
      </c>
      <c r="G71" s="11">
        <f>[12]Globals!H32</f>
        <v>0</v>
      </c>
      <c r="H71" s="11">
        <f>[12]Globals!I32</f>
        <v>53</v>
      </c>
      <c r="I71" s="11">
        <f>[12]Globals!J32</f>
        <v>53</v>
      </c>
      <c r="J71" s="11">
        <f>[12]Globals!K32</f>
        <v>0.96363636363636362</v>
      </c>
      <c r="K71" s="11">
        <f>[12]Globals!L32</f>
        <v>0.60315861363196854</v>
      </c>
      <c r="L71" s="11">
        <f>[12]Globals!M32</f>
        <v>0.60315861363196854</v>
      </c>
      <c r="M71" s="11">
        <f>[12]Globals!N32</f>
        <v>0.60315861363196854</v>
      </c>
      <c r="N71" s="11">
        <f>[12]Globals!O32</f>
        <v>1</v>
      </c>
      <c r="O71" s="11">
        <f>[12]Globals!P32</f>
        <v>1</v>
      </c>
      <c r="P71" s="11">
        <f>[12]Globals!Q32</f>
        <v>1</v>
      </c>
      <c r="Q71" s="11">
        <f>[12]Globals!R32</f>
        <v>0.60315861363196854</v>
      </c>
      <c r="R71" s="11">
        <f>[12]Globals!S32</f>
        <v>0.58122557313626055</v>
      </c>
      <c r="S71" s="11">
        <f>[12]Globals!T32</f>
        <v>0.58122557313626055</v>
      </c>
      <c r="T71" s="11">
        <f>[12]Globals!U32</f>
        <v>0.58122557313626055</v>
      </c>
      <c r="U71" s="11">
        <f>[12]Globals!V32</f>
        <v>0.96363636363636362</v>
      </c>
      <c r="V71" s="11">
        <f>[12]Globals!W32</f>
        <v>0.96363636363636362</v>
      </c>
      <c r="W71" s="11">
        <f>[12]Globals!X32</f>
        <v>0.96363636363636362</v>
      </c>
      <c r="X71" s="5">
        <f>[12]Globals!Y32</f>
        <v>0.58122557313626055</v>
      </c>
      <c r="Z71" s="10">
        <f t="shared" si="25"/>
        <v>0.96363636363636362</v>
      </c>
      <c r="AA71" s="5">
        <f t="shared" si="26"/>
        <v>0.60315861363196854</v>
      </c>
      <c r="AB71" s="5">
        <f t="shared" si="27"/>
        <v>0.58122557313626055</v>
      </c>
      <c r="AC71" s="5"/>
    </row>
    <row r="72" spans="1:29" x14ac:dyDescent="0.35">
      <c r="A72" s="10" t="s">
        <v>7</v>
      </c>
      <c r="B72" s="10">
        <f>[12]Globals!C33</f>
        <v>20.380439499998939</v>
      </c>
      <c r="C72" s="11">
        <f>[12]Globals!D33</f>
        <v>20.380439499998939</v>
      </c>
      <c r="D72" s="11">
        <f>[12]Globals!E33</f>
        <v>20.380439499998939</v>
      </c>
      <c r="E72" s="11">
        <f>[12]Globals!F33</f>
        <v>0.37160812545454291</v>
      </c>
      <c r="F72" s="11">
        <f>[12]Globals!G33</f>
        <v>0</v>
      </c>
      <c r="G72" s="11">
        <f>[12]Globals!H33</f>
        <v>0</v>
      </c>
      <c r="H72" s="11">
        <f>[12]Globals!I33</f>
        <v>55</v>
      </c>
      <c r="I72" s="11">
        <f>[12]Globals!J33</f>
        <v>55</v>
      </c>
      <c r="J72" s="11">
        <f>[12]Globals!K33</f>
        <v>0.96363636363636362</v>
      </c>
      <c r="K72" s="11">
        <f>[12]Globals!L33</f>
        <v>0.61919067379117876</v>
      </c>
      <c r="L72" s="11">
        <f>[12]Globals!M33</f>
        <v>0.61919067379117876</v>
      </c>
      <c r="M72" s="11">
        <f>[12]Globals!N33</f>
        <v>0.61919067379117876</v>
      </c>
      <c r="N72" s="11">
        <f>[12]Globals!O33</f>
        <v>1</v>
      </c>
      <c r="O72" s="11">
        <f>[12]Globals!P33</f>
        <v>1</v>
      </c>
      <c r="P72" s="11">
        <f>[12]Globals!Q33</f>
        <v>1</v>
      </c>
      <c r="Q72" s="11">
        <f>[12]Globals!R33</f>
        <v>0.61919067379117876</v>
      </c>
      <c r="R72" s="11">
        <f>[12]Globals!S33</f>
        <v>0.59667464928968139</v>
      </c>
      <c r="S72" s="11">
        <f>[12]Globals!T33</f>
        <v>0.59667464928968139</v>
      </c>
      <c r="T72" s="11">
        <f>[12]Globals!U33</f>
        <v>0.59667464928968139</v>
      </c>
      <c r="U72" s="11">
        <f>[12]Globals!V33</f>
        <v>0.96363636363636362</v>
      </c>
      <c r="V72" s="11">
        <f>[12]Globals!W33</f>
        <v>0.96363636363636362</v>
      </c>
      <c r="W72" s="11">
        <f>[12]Globals!X33</f>
        <v>0.96363636363636362</v>
      </c>
      <c r="X72" s="5">
        <f>[12]Globals!Y33</f>
        <v>0.59667464928968139</v>
      </c>
      <c r="Z72" s="10">
        <f t="shared" si="25"/>
        <v>0.96363636363636362</v>
      </c>
      <c r="AA72" s="5">
        <f t="shared" si="26"/>
        <v>0.61919067379117876</v>
      </c>
      <c r="AB72" s="5">
        <f t="shared" si="27"/>
        <v>0.59667464928968139</v>
      </c>
      <c r="AC72" s="5"/>
    </row>
    <row r="73" spans="1:29" x14ac:dyDescent="0.35">
      <c r="A73" s="10" t="s">
        <v>8</v>
      </c>
      <c r="B73" s="10">
        <f>[12]Globals!C34</f>
        <v>20.941309899999869</v>
      </c>
      <c r="C73" s="11">
        <f>[12]Globals!D34</f>
        <v>20.941309899999869</v>
      </c>
      <c r="D73" s="11">
        <f>[12]Globals!E34</f>
        <v>20.941309899999869</v>
      </c>
      <c r="E73" s="11">
        <f>[12]Globals!F34</f>
        <v>0.38122014181817993</v>
      </c>
      <c r="F73" s="11">
        <f>[12]Globals!G34</f>
        <v>0</v>
      </c>
      <c r="G73" s="11">
        <f>[12]Globals!H34</f>
        <v>0</v>
      </c>
      <c r="H73" s="11">
        <f>[12]Globals!I34</f>
        <v>55</v>
      </c>
      <c r="I73" s="11">
        <f>[12]Globals!J34</f>
        <v>55</v>
      </c>
      <c r="J73" s="11">
        <f>[12]Globals!K34</f>
        <v>0.96363636363636362</v>
      </c>
      <c r="K73" s="11">
        <f>[12]Globals!L34</f>
        <v>0.62247492799380311</v>
      </c>
      <c r="L73" s="11">
        <f>[12]Globals!M34</f>
        <v>0.62247492799380311</v>
      </c>
      <c r="M73" s="11">
        <f>[12]Globals!N34</f>
        <v>0.62247492799380311</v>
      </c>
      <c r="N73" s="11">
        <f>[12]Globals!O34</f>
        <v>1</v>
      </c>
      <c r="O73" s="11">
        <f>[12]Globals!P34</f>
        <v>1</v>
      </c>
      <c r="P73" s="11">
        <f>[12]Globals!Q34</f>
        <v>1</v>
      </c>
      <c r="Q73" s="11">
        <f>[12]Globals!R34</f>
        <v>0.62247492799380311</v>
      </c>
      <c r="R73" s="11">
        <f>[12]Globals!S34</f>
        <v>0.59983947606675569</v>
      </c>
      <c r="S73" s="11">
        <f>[12]Globals!T34</f>
        <v>0.59983947606675569</v>
      </c>
      <c r="T73" s="11">
        <f>[12]Globals!U34</f>
        <v>0.59983947606675569</v>
      </c>
      <c r="U73" s="11">
        <f>[12]Globals!V34</f>
        <v>0.96363636363636362</v>
      </c>
      <c r="V73" s="11">
        <f>[12]Globals!W34</f>
        <v>0.96363636363636362</v>
      </c>
      <c r="W73" s="11">
        <f>[12]Globals!X34</f>
        <v>0.96363636363636362</v>
      </c>
      <c r="X73" s="5">
        <f>[12]Globals!Y34</f>
        <v>0.59983947606675569</v>
      </c>
      <c r="Z73" s="10">
        <f t="shared" si="25"/>
        <v>0.96363636363636362</v>
      </c>
      <c r="AA73" s="5">
        <f t="shared" si="26"/>
        <v>0.62247492799380311</v>
      </c>
      <c r="AB73" s="5">
        <f t="shared" si="27"/>
        <v>0.59983947606675569</v>
      </c>
      <c r="AC73" s="5"/>
    </row>
    <row r="74" spans="1:29" x14ac:dyDescent="0.35">
      <c r="A74" s="10" t="s">
        <v>9</v>
      </c>
      <c r="B74" s="10">
        <f>[12]Globals!C35</f>
        <v>21.363534300000168</v>
      </c>
      <c r="C74" s="11">
        <f>[12]Globals!D35</f>
        <v>21.363534300000168</v>
      </c>
      <c r="D74" s="11">
        <f>[12]Globals!E35</f>
        <v>21.363534300000168</v>
      </c>
      <c r="E74" s="11">
        <f>[12]Globals!F35</f>
        <v>0.38842789636363939</v>
      </c>
      <c r="F74" s="11">
        <f>[12]Globals!G35</f>
        <v>0</v>
      </c>
      <c r="G74" s="11">
        <f>[12]Globals!H35</f>
        <v>0</v>
      </c>
      <c r="H74" s="11">
        <f>[12]Globals!I35</f>
        <v>55</v>
      </c>
      <c r="I74" s="11">
        <f>[12]Globals!J35</f>
        <v>55</v>
      </c>
      <c r="J74" s="11">
        <f>[12]Globals!K35</f>
        <v>0.96363636363636362</v>
      </c>
      <c r="K74" s="11">
        <f>[12]Globals!L35</f>
        <v>0.62696654484761982</v>
      </c>
      <c r="L74" s="11">
        <f>[12]Globals!M35</f>
        <v>0.62696654484761982</v>
      </c>
      <c r="M74" s="11">
        <f>[12]Globals!N35</f>
        <v>0.62696654484761982</v>
      </c>
      <c r="N74" s="11">
        <f>[12]Globals!O35</f>
        <v>1</v>
      </c>
      <c r="O74" s="11">
        <f>[12]Globals!P35</f>
        <v>1</v>
      </c>
      <c r="P74" s="11">
        <f>[12]Globals!Q35</f>
        <v>1</v>
      </c>
      <c r="Q74" s="11">
        <f>[12]Globals!R35</f>
        <v>0.62696654484761982</v>
      </c>
      <c r="R74" s="11">
        <f>[12]Globals!S35</f>
        <v>0.60421369017134396</v>
      </c>
      <c r="S74" s="11">
        <f>[12]Globals!T35</f>
        <v>0.60421369017134396</v>
      </c>
      <c r="T74" s="11">
        <f>[12]Globals!U35</f>
        <v>0.60421369017134396</v>
      </c>
      <c r="U74" s="11">
        <f>[12]Globals!V35</f>
        <v>0.96363636363636362</v>
      </c>
      <c r="V74" s="11">
        <f>[12]Globals!W35</f>
        <v>0.96363636363636362</v>
      </c>
      <c r="W74" s="11">
        <f>[12]Globals!X35</f>
        <v>0.96363636363636362</v>
      </c>
      <c r="X74" s="5">
        <f>[12]Globals!Y35</f>
        <v>0.60421369017134396</v>
      </c>
      <c r="Z74" s="10">
        <f t="shared" si="25"/>
        <v>0.96363636363636362</v>
      </c>
      <c r="AA74" s="5">
        <f t="shared" si="26"/>
        <v>0.62696654484761982</v>
      </c>
      <c r="AB74" s="5">
        <f t="shared" si="27"/>
        <v>0.60421369017134396</v>
      </c>
      <c r="AC74" s="5"/>
    </row>
    <row r="75" spans="1:29" x14ac:dyDescent="0.35">
      <c r="A75" s="10" t="s">
        <v>10</v>
      </c>
      <c r="B75" s="10">
        <f>[12]Globals!C36</f>
        <v>23.580638699999721</v>
      </c>
      <c r="C75" s="11">
        <f>[12]Globals!D36</f>
        <v>23.580638699999721</v>
      </c>
      <c r="D75" s="11">
        <f>[12]Globals!E36</f>
        <v>23.580638699999721</v>
      </c>
      <c r="E75" s="11">
        <f>[12]Globals!F36</f>
        <v>0.42873888545454042</v>
      </c>
      <c r="F75" s="11">
        <f>[12]Globals!G36</f>
        <v>0</v>
      </c>
      <c r="G75" s="11">
        <f>[12]Globals!H36</f>
        <v>0</v>
      </c>
      <c r="H75" s="11">
        <f>[12]Globals!I36</f>
        <v>55</v>
      </c>
      <c r="I75" s="11">
        <f>[12]Globals!J36</f>
        <v>55</v>
      </c>
      <c r="J75" s="11">
        <f>[12]Globals!K36</f>
        <v>1</v>
      </c>
      <c r="K75" s="11">
        <f>[12]Globals!L36</f>
        <v>0.63321326797771471</v>
      </c>
      <c r="L75" s="11">
        <f>[12]Globals!M36</f>
        <v>0.63321326797771471</v>
      </c>
      <c r="M75" s="11">
        <f>[12]Globals!N36</f>
        <v>0.63321326797771471</v>
      </c>
      <c r="N75" s="11">
        <f>[12]Globals!O36</f>
        <v>1</v>
      </c>
      <c r="O75" s="11">
        <f>[12]Globals!P36</f>
        <v>1</v>
      </c>
      <c r="P75" s="11">
        <f>[12]Globals!Q36</f>
        <v>1</v>
      </c>
      <c r="Q75" s="11">
        <f>[12]Globals!R36</f>
        <v>0.63321326797771471</v>
      </c>
      <c r="R75" s="11">
        <f>[12]Globals!S36</f>
        <v>0.63321326797771471</v>
      </c>
      <c r="S75" s="11">
        <f>[12]Globals!T36</f>
        <v>0.63321326797771471</v>
      </c>
      <c r="T75" s="11">
        <f>[12]Globals!U36</f>
        <v>0.63321326797771471</v>
      </c>
      <c r="U75" s="11">
        <f>[12]Globals!V36</f>
        <v>1</v>
      </c>
      <c r="V75" s="11">
        <f>[12]Globals!W36</f>
        <v>1</v>
      </c>
      <c r="W75" s="11">
        <f>[12]Globals!X36</f>
        <v>1</v>
      </c>
      <c r="X75" s="5">
        <f>[12]Globals!Y36</f>
        <v>0.63321326797771471</v>
      </c>
      <c r="Z75" s="10">
        <f t="shared" si="25"/>
        <v>1</v>
      </c>
      <c r="AA75" s="5">
        <f t="shared" si="26"/>
        <v>0.63321326797771471</v>
      </c>
      <c r="AB75" s="5">
        <f t="shared" si="27"/>
        <v>0.63321326797771471</v>
      </c>
      <c r="AC75" s="5"/>
    </row>
    <row r="76" spans="1:29" x14ac:dyDescent="0.35">
      <c r="A76" s="10" t="s">
        <v>11</v>
      </c>
      <c r="B76" s="10">
        <f>B74-B72</f>
        <v>0.98309480000122917</v>
      </c>
      <c r="C76" s="11">
        <f t="shared" ref="C76:X76" si="28">C74-C72</f>
        <v>0.98309480000122917</v>
      </c>
      <c r="D76" s="11">
        <f t="shared" si="28"/>
        <v>0.98309480000122917</v>
      </c>
      <c r="E76" s="11">
        <f t="shared" si="28"/>
        <v>1.6819770909096476E-2</v>
      </c>
      <c r="F76" s="11">
        <f t="shared" si="28"/>
        <v>0</v>
      </c>
      <c r="G76" s="11">
        <f t="shared" si="28"/>
        <v>0</v>
      </c>
      <c r="H76" s="11">
        <f t="shared" si="28"/>
        <v>0</v>
      </c>
      <c r="I76" s="11">
        <f t="shared" si="28"/>
        <v>0</v>
      </c>
      <c r="J76" s="11">
        <f t="shared" si="28"/>
        <v>0</v>
      </c>
      <c r="K76" s="11">
        <f t="shared" si="28"/>
        <v>7.7758710564410638E-3</v>
      </c>
      <c r="L76" s="11">
        <f t="shared" si="28"/>
        <v>7.7758710564410638E-3</v>
      </c>
      <c r="M76" s="11">
        <f t="shared" si="28"/>
        <v>7.7758710564410638E-3</v>
      </c>
      <c r="N76" s="11">
        <f t="shared" si="28"/>
        <v>0</v>
      </c>
      <c r="O76" s="11">
        <f t="shared" si="28"/>
        <v>0</v>
      </c>
      <c r="P76" s="11">
        <f t="shared" si="28"/>
        <v>0</v>
      </c>
      <c r="Q76" s="11">
        <f t="shared" si="28"/>
        <v>7.7758710564410638E-3</v>
      </c>
      <c r="R76" s="11">
        <f t="shared" si="28"/>
        <v>7.5390408816625731E-3</v>
      </c>
      <c r="S76" s="11">
        <f t="shared" si="28"/>
        <v>7.5390408816625731E-3</v>
      </c>
      <c r="T76" s="11">
        <f t="shared" si="28"/>
        <v>7.5390408816625731E-3</v>
      </c>
      <c r="U76" s="11">
        <f t="shared" si="28"/>
        <v>0</v>
      </c>
      <c r="V76" s="11">
        <f t="shared" si="28"/>
        <v>0</v>
      </c>
      <c r="W76" s="11">
        <f t="shared" si="28"/>
        <v>0</v>
      </c>
      <c r="X76" s="5">
        <f t="shared" si="28"/>
        <v>7.5390408816625731E-3</v>
      </c>
      <c r="Z76" s="10">
        <f t="shared" si="25"/>
        <v>0</v>
      </c>
      <c r="AA76" s="5">
        <f t="shared" si="26"/>
        <v>7.7758710564410638E-3</v>
      </c>
      <c r="AB76" s="5">
        <f t="shared" si="27"/>
        <v>7.5390408816625731E-3</v>
      </c>
      <c r="AC76" s="5"/>
    </row>
    <row r="77" spans="1:29" ht="15" thickBot="1" x14ac:dyDescent="0.4">
      <c r="A77" s="12" t="s">
        <v>12</v>
      </c>
      <c r="B77" s="12">
        <f>B75-B71</f>
        <v>3.94949470000034</v>
      </c>
      <c r="C77" s="13">
        <f t="shared" ref="C77:X77" si="29">C75-C71</f>
        <v>3.94949470000034</v>
      </c>
      <c r="D77" s="13">
        <f t="shared" si="29"/>
        <v>3.94949470000034</v>
      </c>
      <c r="E77" s="13">
        <f t="shared" si="29"/>
        <v>7.1643765454546204E-2</v>
      </c>
      <c r="F77" s="13">
        <f t="shared" si="29"/>
        <v>0</v>
      </c>
      <c r="G77" s="13">
        <f t="shared" si="29"/>
        <v>0</v>
      </c>
      <c r="H77" s="13">
        <f t="shared" si="29"/>
        <v>2</v>
      </c>
      <c r="I77" s="13">
        <f t="shared" si="29"/>
        <v>2</v>
      </c>
      <c r="J77" s="13">
        <f t="shared" si="29"/>
        <v>3.6363636363636376E-2</v>
      </c>
      <c r="K77" s="13">
        <f t="shared" si="29"/>
        <v>3.0054654345746168E-2</v>
      </c>
      <c r="L77" s="13">
        <f t="shared" si="29"/>
        <v>3.0054654345746168E-2</v>
      </c>
      <c r="M77" s="13">
        <f t="shared" si="29"/>
        <v>3.0054654345746168E-2</v>
      </c>
      <c r="N77" s="13">
        <f t="shared" si="29"/>
        <v>0</v>
      </c>
      <c r="O77" s="13">
        <f t="shared" si="29"/>
        <v>0</v>
      </c>
      <c r="P77" s="13">
        <f t="shared" si="29"/>
        <v>0</v>
      </c>
      <c r="Q77" s="13">
        <f t="shared" si="29"/>
        <v>3.0054654345746168E-2</v>
      </c>
      <c r="R77" s="13">
        <f t="shared" si="29"/>
        <v>5.1987694841454157E-2</v>
      </c>
      <c r="S77" s="13">
        <f t="shared" si="29"/>
        <v>5.1987694841454157E-2</v>
      </c>
      <c r="T77" s="13">
        <f t="shared" si="29"/>
        <v>5.1987694841454157E-2</v>
      </c>
      <c r="U77" s="13">
        <f t="shared" si="29"/>
        <v>3.6363636363636376E-2</v>
      </c>
      <c r="V77" s="13">
        <f t="shared" si="29"/>
        <v>3.6363636363636376E-2</v>
      </c>
      <c r="W77" s="13">
        <f t="shared" si="29"/>
        <v>3.6363636363636376E-2</v>
      </c>
      <c r="X77" s="14">
        <f t="shared" si="29"/>
        <v>5.1987694841454157E-2</v>
      </c>
      <c r="Z77" s="12">
        <f t="shared" si="25"/>
        <v>3.6363636363636376E-2</v>
      </c>
      <c r="AA77" s="14">
        <f t="shared" si="26"/>
        <v>3.0054654345746168E-2</v>
      </c>
      <c r="AB77" s="14">
        <f t="shared" si="27"/>
        <v>5.1987694841454157E-2</v>
      </c>
      <c r="AC77" s="14"/>
    </row>
  </sheetData>
  <conditionalFormatting sqref="Z4:Z12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{41DFB847-02F8-4D1E-B270-9AB725036B45}</x14:id>
        </ext>
      </extLst>
    </cfRule>
  </conditionalFormatting>
  <conditionalFormatting sqref="AA4:AA12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{732360B2-887D-413C-A43A-070B7CCDABF4}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{2FE1F9A5-6E67-4B53-A9B5-38D101430864}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{71364D1C-20AE-4283-A38D-F1C65CFF9A43}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{43015F74-7D6B-47DA-9A79-750008FDBAB2}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{354540E5-3984-4297-BAE0-C7F90CDB3905}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{5DFAC6F6-DCDE-4CB9-A793-004FC25069A1}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{E2097CA8-E88E-4E36-8ECF-2FFFC0692FAC}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{2981999E-F3D0-4C44-AAB8-B766F58BE0C5}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{644AE37C-32CB-4A80-B063-AF80565DF23B}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{49940BD4-CCEF-491E-8B00-81778470F377}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{9D817B31-E2FF-4FFE-8CBE-018AF7F3A448}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{302934A2-5AEA-4282-81F9-43F5CA41BE0D}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{A7A510D8-2577-4A88-9F01-28EE2F4AD15F}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{563AA3DE-0F0F-4DC9-8E63-0582F539F291}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{EDD6A30E-8CC3-4050-9F3C-D884AA2EEB32}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{6E1252AD-8582-47E2-BA73-672D5A982B1E}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{2939BEDF-FE72-4935-AFD0-7A394551F6D4}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DFB847-02F8-4D1E-B270-9AB725036B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732360B2-887D-413C-A43A-070B7CCDABF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2FE1F9A5-6E67-4B53-A9B5-38D1014308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71364D1C-20AE-4283-A38D-F1C65CFF9A4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43015F74-7D6B-47DA-9A79-750008FDBA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54540E5-3984-4297-BAE0-C7F90CDB39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5DFAC6F6-DCDE-4CB9-A793-004FC25069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E2097CA8-E88E-4E36-8ECF-2FFFC0692F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2981999E-F3D0-4C44-AAB8-B766F58BE0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644AE37C-32CB-4A80-B063-AF80565DF2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49940BD4-CCEF-491E-8B00-81778470F3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9D817B31-E2FF-4FFE-8CBE-018AF7F3A4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302934A2-5AEA-4282-81F9-43F5CA41BE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A7A510D8-2577-4A88-9F01-28EE2F4AD15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563AA3DE-0F0F-4DC9-8E63-0582F539F2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EDD6A30E-8CC3-4050-9F3C-D884AA2EEB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6E1252AD-8582-47E2-BA73-672D5A982B1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939BEDF-FE72-4935-AFD0-7A394551F6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8CC3C2C5-B8A0-4869-A4DD-173221BA85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PS2'!Z69:AB69</xm:f>
              <xm:sqref>AC69</xm:sqref>
            </x14:sparkline>
            <x14:sparkline>
              <xm:f>'Globals PS2'!Z70:AB70</xm:f>
              <xm:sqref>AC70</xm:sqref>
            </x14:sparkline>
            <x14:sparkline>
              <xm:f>'Globals PS2'!Z71:AB71</xm:f>
              <xm:sqref>AC71</xm:sqref>
            </x14:sparkline>
            <x14:sparkline>
              <xm:f>'Globals PS2'!Z72:AB72</xm:f>
              <xm:sqref>AC72</xm:sqref>
            </x14:sparkline>
            <x14:sparkline>
              <xm:f>'Globals PS2'!Z73:AB73</xm:f>
              <xm:sqref>AC73</xm:sqref>
            </x14:sparkline>
            <x14:sparkline>
              <xm:f>'Globals PS2'!Z74:AB74</xm:f>
              <xm:sqref>AC74</xm:sqref>
            </x14:sparkline>
            <x14:sparkline>
              <xm:f>'Globals PS2'!Z75:AB75</xm:f>
              <xm:sqref>AC75</xm:sqref>
            </x14:sparkline>
            <x14:sparkline>
              <xm:f>'Globals PS2'!Z76:AB76</xm:f>
              <xm:sqref>AC76</xm:sqref>
            </x14:sparkline>
            <x14:sparkline>
              <xm:f>'Globals PS2'!Z77:AB77</xm:f>
              <xm:sqref>AC77</xm:sqref>
            </x14:sparkline>
          </x14:sparklines>
        </x14:sparklineGroup>
        <x14:sparklineGroup manualMax="1" manualMin="0" type="column" displayEmptyCellsAs="gap" high="1" minAxisType="custom" maxAxisType="custom" xr2:uid="{8F04A4F5-0D02-4E75-A7EF-9DA9168CC2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PS2'!Z56:AB56</xm:f>
              <xm:sqref>AC56</xm:sqref>
            </x14:sparkline>
            <x14:sparkline>
              <xm:f>'Globals PS2'!Z57:AB57</xm:f>
              <xm:sqref>AC57</xm:sqref>
            </x14:sparkline>
            <x14:sparkline>
              <xm:f>'Globals PS2'!Z58:AB58</xm:f>
              <xm:sqref>AC58</xm:sqref>
            </x14:sparkline>
            <x14:sparkline>
              <xm:f>'Globals PS2'!Z59:AB59</xm:f>
              <xm:sqref>AC59</xm:sqref>
            </x14:sparkline>
            <x14:sparkline>
              <xm:f>'Globals PS2'!Z60:AB60</xm:f>
              <xm:sqref>AC60</xm:sqref>
            </x14:sparkline>
            <x14:sparkline>
              <xm:f>'Globals PS2'!Z61:AB61</xm:f>
              <xm:sqref>AC61</xm:sqref>
            </x14:sparkline>
            <x14:sparkline>
              <xm:f>'Globals PS2'!Z62:AB62</xm:f>
              <xm:sqref>AC62</xm:sqref>
            </x14:sparkline>
            <x14:sparkline>
              <xm:f>'Globals PS2'!Z63:AB63</xm:f>
              <xm:sqref>AC63</xm:sqref>
            </x14:sparkline>
            <x14:sparkline>
              <xm:f>'Globals PS2'!Z64:AB64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4391B5E9-B94A-41EA-98A4-482072E993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PS2'!Z43:AB43</xm:f>
              <xm:sqref>AC43</xm:sqref>
            </x14:sparkline>
            <x14:sparkline>
              <xm:f>'Globals PS2'!Z44:AB44</xm:f>
              <xm:sqref>AC44</xm:sqref>
            </x14:sparkline>
            <x14:sparkline>
              <xm:f>'Globals PS2'!Z45:AB45</xm:f>
              <xm:sqref>AC45</xm:sqref>
            </x14:sparkline>
            <x14:sparkline>
              <xm:f>'Globals PS2'!Z46:AB46</xm:f>
              <xm:sqref>AC46</xm:sqref>
            </x14:sparkline>
            <x14:sparkline>
              <xm:f>'Globals PS2'!Z47:AB47</xm:f>
              <xm:sqref>AC47</xm:sqref>
            </x14:sparkline>
            <x14:sparkline>
              <xm:f>'Globals PS2'!Z48:AB48</xm:f>
              <xm:sqref>AC48</xm:sqref>
            </x14:sparkline>
            <x14:sparkline>
              <xm:f>'Globals PS2'!Z49:AB49</xm:f>
              <xm:sqref>AC49</xm:sqref>
            </x14:sparkline>
            <x14:sparkline>
              <xm:f>'Globals PS2'!Z50:AB50</xm:f>
              <xm:sqref>AC50</xm:sqref>
            </x14:sparkline>
            <x14:sparkline>
              <xm:f>'Globals PS2'!Z51:AB51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08CDE015-5480-440B-8C54-C9DF435CB0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PS2'!Z30:AB30</xm:f>
              <xm:sqref>AC30</xm:sqref>
            </x14:sparkline>
            <x14:sparkline>
              <xm:f>'Globals PS2'!Z31:AB31</xm:f>
              <xm:sqref>AC31</xm:sqref>
            </x14:sparkline>
            <x14:sparkline>
              <xm:f>'Globals PS2'!Z32:AB32</xm:f>
              <xm:sqref>AC32</xm:sqref>
            </x14:sparkline>
            <x14:sparkline>
              <xm:f>'Globals PS2'!Z33:AB33</xm:f>
              <xm:sqref>AC33</xm:sqref>
            </x14:sparkline>
            <x14:sparkline>
              <xm:f>'Globals PS2'!Z34:AB34</xm:f>
              <xm:sqref>AC34</xm:sqref>
            </x14:sparkline>
            <x14:sparkline>
              <xm:f>'Globals PS2'!Z35:AB35</xm:f>
              <xm:sqref>AC35</xm:sqref>
            </x14:sparkline>
            <x14:sparkline>
              <xm:f>'Globals PS2'!Z36:AB36</xm:f>
              <xm:sqref>AC36</xm:sqref>
            </x14:sparkline>
            <x14:sparkline>
              <xm:f>'Globals PS2'!Z37:AB37</xm:f>
              <xm:sqref>AC37</xm:sqref>
            </x14:sparkline>
            <x14:sparkline>
              <xm:f>'Globals PS2'!Z38:AB38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F5A1DF84-CBD9-4F69-9FE4-A61331AB74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PS2'!Z4:AB4</xm:f>
              <xm:sqref>AC4</xm:sqref>
            </x14:sparkline>
            <x14:sparkline>
              <xm:f>'Globals PS2'!Z5:AB5</xm:f>
              <xm:sqref>AC5</xm:sqref>
            </x14:sparkline>
            <x14:sparkline>
              <xm:f>'Globals PS2'!Z6:AB6</xm:f>
              <xm:sqref>AC6</xm:sqref>
            </x14:sparkline>
            <x14:sparkline>
              <xm:f>'Globals PS2'!Z7:AB7</xm:f>
              <xm:sqref>AC7</xm:sqref>
            </x14:sparkline>
            <x14:sparkline>
              <xm:f>'Globals PS2'!Z8:AB8</xm:f>
              <xm:sqref>AC8</xm:sqref>
            </x14:sparkline>
            <x14:sparkline>
              <xm:f>'Globals PS2'!Z9:AB9</xm:f>
              <xm:sqref>AC9</xm:sqref>
            </x14:sparkline>
            <x14:sparkline>
              <xm:f>'Globals PS2'!Z10:AB10</xm:f>
              <xm:sqref>AC10</xm:sqref>
            </x14:sparkline>
            <x14:sparkline>
              <xm:f>'Globals PS2'!Z11:AB11</xm:f>
              <xm:sqref>AC11</xm:sqref>
            </x14:sparkline>
            <x14:sparkline>
              <xm:f>'Globals PS2'!Z12:AB12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5BCB9D73-8CC8-4B8F-9217-BF1C432EFE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PS2'!Z17:AB17</xm:f>
              <xm:sqref>AC17</xm:sqref>
            </x14:sparkline>
            <x14:sparkline>
              <xm:f>'Globals PS2'!Z18:AB18</xm:f>
              <xm:sqref>AC18</xm:sqref>
            </x14:sparkline>
            <x14:sparkline>
              <xm:f>'Globals PS2'!Z19:AB19</xm:f>
              <xm:sqref>AC19</xm:sqref>
            </x14:sparkline>
            <x14:sparkline>
              <xm:f>'Globals PS2'!Z20:AB20</xm:f>
              <xm:sqref>AC20</xm:sqref>
            </x14:sparkline>
            <x14:sparkline>
              <xm:f>'Globals PS2'!Z21:AB21</xm:f>
              <xm:sqref>AC21</xm:sqref>
            </x14:sparkline>
            <x14:sparkline>
              <xm:f>'Globals PS2'!Z22:AB22</xm:f>
              <xm:sqref>AC22</xm:sqref>
            </x14:sparkline>
            <x14:sparkline>
              <xm:f>'Globals PS2'!Z23:AB23</xm:f>
              <xm:sqref>AC23</xm:sqref>
            </x14:sparkline>
            <x14:sparkline>
              <xm:f>'Globals PS2'!Z24:AB24</xm:f>
              <xm:sqref>AC24</xm:sqref>
            </x14:sparkline>
            <x14:sparkline>
              <xm:f>'Globals PS2'!Z25:AB25</xm:f>
              <xm:sqref>AC25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7417-0E8E-41F5-9596-BD6ED3893762}">
  <dimension ref="A1:AC77"/>
  <sheetViews>
    <sheetView workbookViewId="0">
      <selection activeCell="AJ29" sqref="AJ29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15" t="s">
        <v>3</v>
      </c>
      <c r="C2" s="16"/>
      <c r="Z2" s="15" t="s">
        <v>42</v>
      </c>
      <c r="AA2" s="16"/>
      <c r="AB2" s="11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15" t="s">
        <v>39</v>
      </c>
      <c r="AA3" s="16" t="s">
        <v>40</v>
      </c>
      <c r="AB3" s="3" t="s">
        <v>41</v>
      </c>
    </row>
    <row r="4" spans="1:29" x14ac:dyDescent="0.35">
      <c r="A4" s="15" t="s">
        <v>4</v>
      </c>
      <c r="B4" s="15">
        <f>[13]Globals!C30</f>
        <v>52.210082504000042</v>
      </c>
      <c r="C4" s="9">
        <f>[13]Globals!D30</f>
        <v>52.210082504000042</v>
      </c>
      <c r="D4" s="9">
        <f>[13]Globals!E30</f>
        <v>52.210082504000042</v>
      </c>
      <c r="E4" s="9">
        <f>[13]Globals!F30</f>
        <v>0.73206241208128087</v>
      </c>
      <c r="F4" s="9">
        <f>[13]Globals!G30</f>
        <v>0</v>
      </c>
      <c r="G4" s="9">
        <f>[13]Globals!H30</f>
        <v>0</v>
      </c>
      <c r="H4" s="9">
        <f>[13]Globals!I30</f>
        <v>71.239999999999995</v>
      </c>
      <c r="I4" s="9">
        <f>[13]Globals!J30</f>
        <v>71.239999999999995</v>
      </c>
      <c r="J4" s="9">
        <f>[13]Globals!K30</f>
        <v>0.94085927516658396</v>
      </c>
      <c r="K4" s="9">
        <f>[13]Globals!L30</f>
        <v>0.48613055963448659</v>
      </c>
      <c r="L4" s="9">
        <f>[13]Globals!M30</f>
        <v>0.48613055963448659</v>
      </c>
      <c r="M4" s="9">
        <f>[13]Globals!N30</f>
        <v>0.48613055963448659</v>
      </c>
      <c r="N4" s="9">
        <f>[13]Globals!O30</f>
        <v>0.99850901509477141</v>
      </c>
      <c r="O4" s="9">
        <f>[13]Globals!P30</f>
        <v>1</v>
      </c>
      <c r="P4" s="9">
        <f>[13]Globals!Q30</f>
        <v>1</v>
      </c>
      <c r="Q4" s="9">
        <f>[13]Globals!R30</f>
        <v>0.48613055963448659</v>
      </c>
      <c r="R4" s="9">
        <f>[13]Globals!S30</f>
        <v>0.45756581187406331</v>
      </c>
      <c r="S4" s="9">
        <f>[13]Globals!T30</f>
        <v>0.45756581187406331</v>
      </c>
      <c r="T4" s="9">
        <f>[13]Globals!U30</f>
        <v>0.45756581187406331</v>
      </c>
      <c r="U4" s="9">
        <f>[13]Globals!V30</f>
        <v>0.93947622847593271</v>
      </c>
      <c r="V4" s="9">
        <f>[13]Globals!W30</f>
        <v>0.94085927516658396</v>
      </c>
      <c r="W4" s="9">
        <f>[13]Globals!X30</f>
        <v>0.94085927516658396</v>
      </c>
      <c r="X4" s="16">
        <f>[13]Globals!Y30</f>
        <v>0.45756581187406331</v>
      </c>
      <c r="Y4" s="11"/>
      <c r="Z4" s="15">
        <f>J4</f>
        <v>0.94085927516658396</v>
      </c>
      <c r="AA4" s="16">
        <f>Q4</f>
        <v>0.48613055963448659</v>
      </c>
      <c r="AB4" s="16">
        <f>X4</f>
        <v>0.45756581187406331</v>
      </c>
      <c r="AC4" s="16"/>
    </row>
    <row r="5" spans="1:29" x14ac:dyDescent="0.35">
      <c r="A5" s="10" t="s">
        <v>5</v>
      </c>
      <c r="B5" s="10">
        <f>[13]Globals!C31</f>
        <v>11.513491221065889</v>
      </c>
      <c r="C5" s="11">
        <f>[13]Globals!D31</f>
        <v>11.513491221065889</v>
      </c>
      <c r="D5" s="11">
        <f>[13]Globals!E31</f>
        <v>11.513491221065889</v>
      </c>
      <c r="E5" s="11">
        <f>[13]Globals!F31</f>
        <v>0.15558774441654519</v>
      </c>
      <c r="F5" s="11">
        <f>[13]Globals!G31</f>
        <v>0</v>
      </c>
      <c r="G5" s="11">
        <f>[13]Globals!H31</f>
        <v>0</v>
      </c>
      <c r="H5" s="11">
        <f>[13]Globals!I31</f>
        <v>1.4514360704718161</v>
      </c>
      <c r="I5" s="11">
        <f>[13]Globals!J31</f>
        <v>1.4514360704718161</v>
      </c>
      <c r="J5" s="11">
        <f>[13]Globals!K31</f>
        <v>1.9248113001885551E-2</v>
      </c>
      <c r="K5" s="11">
        <f>[13]Globals!L31</f>
        <v>2.8878474079756598E-2</v>
      </c>
      <c r="L5" s="11">
        <f>[13]Globals!M31</f>
        <v>2.8878474079756598E-2</v>
      </c>
      <c r="M5" s="11">
        <f>[13]Globals!N31</f>
        <v>2.8878474079756598E-2</v>
      </c>
      <c r="N5" s="11">
        <f>[13]Globals!O31</f>
        <v>5.3222223311110584E-3</v>
      </c>
      <c r="O5" s="11">
        <f>[13]Globals!P31</f>
        <v>0</v>
      </c>
      <c r="P5" s="11">
        <f>[13]Globals!Q31</f>
        <v>0</v>
      </c>
      <c r="Q5" s="11">
        <f>[13]Globals!R31</f>
        <v>2.8878474079756598E-2</v>
      </c>
      <c r="R5" s="11">
        <f>[13]Globals!S31</f>
        <v>3.1508181719658641E-2</v>
      </c>
      <c r="S5" s="11">
        <f>[13]Globals!T31</f>
        <v>3.1508181719658641E-2</v>
      </c>
      <c r="T5" s="11">
        <f>[13]Globals!U31</f>
        <v>3.1508181719658641E-2</v>
      </c>
      <c r="U5" s="11">
        <f>[13]Globals!V31</f>
        <v>2.0794411478799211E-2</v>
      </c>
      <c r="V5" s="11">
        <f>[13]Globals!W31</f>
        <v>1.9248113001885551E-2</v>
      </c>
      <c r="W5" s="11">
        <f>[13]Globals!X31</f>
        <v>1.9248113001885551E-2</v>
      </c>
      <c r="X5" s="5">
        <f>[13]Globals!Y31</f>
        <v>3.1508181719658641E-2</v>
      </c>
      <c r="Y5" s="11"/>
      <c r="Z5" s="10">
        <f t="shared" ref="Z5:Z12" si="0">J5</f>
        <v>1.9248113001885551E-2</v>
      </c>
      <c r="AA5" s="5">
        <f t="shared" ref="AA5:AA12" si="1">Q5</f>
        <v>2.8878474079756598E-2</v>
      </c>
      <c r="AB5" s="5">
        <f t="shared" ref="AB5:AB12" si="2">X5</f>
        <v>3.1508181719658641E-2</v>
      </c>
      <c r="AC5" s="5"/>
    </row>
    <row r="6" spans="1:29" x14ac:dyDescent="0.35">
      <c r="A6" s="10" t="s">
        <v>6</v>
      </c>
      <c r="B6" s="10">
        <f>[13]Globals!C32</f>
        <v>38.071193100000983</v>
      </c>
      <c r="C6" s="11">
        <f>[13]Globals!D32</f>
        <v>38.071193100000983</v>
      </c>
      <c r="D6" s="11">
        <f>[13]Globals!E32</f>
        <v>38.071193100000983</v>
      </c>
      <c r="E6" s="11">
        <f>[13]Globals!F32</f>
        <v>0.53621398732395753</v>
      </c>
      <c r="F6" s="11">
        <f>[13]Globals!G32</f>
        <v>0</v>
      </c>
      <c r="G6" s="11">
        <f>[13]Globals!H32</f>
        <v>0</v>
      </c>
      <c r="H6" s="11">
        <f>[13]Globals!I32</f>
        <v>69</v>
      </c>
      <c r="I6" s="11">
        <f>[13]Globals!J32</f>
        <v>69</v>
      </c>
      <c r="J6" s="11">
        <f>[13]Globals!K32</f>
        <v>0.9178082191780822</v>
      </c>
      <c r="K6" s="11">
        <f>[13]Globals!L32</f>
        <v>0.41074183415198617</v>
      </c>
      <c r="L6" s="11">
        <f>[13]Globals!M32</f>
        <v>0.41074183415198617</v>
      </c>
      <c r="M6" s="11">
        <f>[13]Globals!N32</f>
        <v>0.41074183415198617</v>
      </c>
      <c r="N6" s="11">
        <f>[13]Globals!O32</f>
        <v>0.97685146010685819</v>
      </c>
      <c r="O6" s="11">
        <f>[13]Globals!P32</f>
        <v>1</v>
      </c>
      <c r="P6" s="11">
        <f>[13]Globals!Q32</f>
        <v>1</v>
      </c>
      <c r="Q6" s="11">
        <f>[13]Globals!R32</f>
        <v>0.41074183415198617</v>
      </c>
      <c r="R6" s="11">
        <f>[13]Globals!S32</f>
        <v>0.37698223134497361</v>
      </c>
      <c r="S6" s="11">
        <f>[13]Globals!T32</f>
        <v>0.37698223134497361</v>
      </c>
      <c r="T6" s="11">
        <f>[13]Globals!U32</f>
        <v>0.37698223134497361</v>
      </c>
      <c r="U6" s="11">
        <f>[13]Globals!V32</f>
        <v>0.89656229900218487</v>
      </c>
      <c r="V6" s="11">
        <f>[13]Globals!W32</f>
        <v>0.9178082191780822</v>
      </c>
      <c r="W6" s="11">
        <f>[13]Globals!X32</f>
        <v>0.9178082191780822</v>
      </c>
      <c r="X6" s="5">
        <f>[13]Globals!Y32</f>
        <v>0.37698223134497361</v>
      </c>
      <c r="Y6" s="11"/>
      <c r="Z6" s="10">
        <f t="shared" si="0"/>
        <v>0.9178082191780822</v>
      </c>
      <c r="AA6" s="5">
        <f t="shared" si="1"/>
        <v>0.41074183415198617</v>
      </c>
      <c r="AB6" s="5">
        <f t="shared" si="2"/>
        <v>0.37698223134497361</v>
      </c>
      <c r="AC6" s="5"/>
    </row>
    <row r="7" spans="1:29" x14ac:dyDescent="0.35">
      <c r="A7" s="10" t="s">
        <v>7</v>
      </c>
      <c r="B7" s="10">
        <f>[13]Globals!C33</f>
        <v>46.32525859999987</v>
      </c>
      <c r="C7" s="11">
        <f>[13]Globals!D33</f>
        <v>46.32525859999987</v>
      </c>
      <c r="D7" s="11">
        <f>[13]Globals!E33</f>
        <v>46.32525859999987</v>
      </c>
      <c r="E7" s="11">
        <f>[13]Globals!F33</f>
        <v>0.65246843098591367</v>
      </c>
      <c r="F7" s="11">
        <f>[13]Globals!G33</f>
        <v>0</v>
      </c>
      <c r="G7" s="11">
        <f>[13]Globals!H33</f>
        <v>0</v>
      </c>
      <c r="H7" s="11">
        <f>[13]Globals!I33</f>
        <v>71</v>
      </c>
      <c r="I7" s="11">
        <f>[13]Globals!J33</f>
        <v>71</v>
      </c>
      <c r="J7" s="11">
        <f>[13]Globals!K33</f>
        <v>0.9178082191780822</v>
      </c>
      <c r="K7" s="11">
        <f>[13]Globals!L33</f>
        <v>0.47482779880233739</v>
      </c>
      <c r="L7" s="11">
        <f>[13]Globals!M33</f>
        <v>0.47482779880233739</v>
      </c>
      <c r="M7" s="11">
        <f>[13]Globals!N33</f>
        <v>0.47482779880233739</v>
      </c>
      <c r="N7" s="11">
        <f>[13]Globals!O33</f>
        <v>1</v>
      </c>
      <c r="O7" s="11">
        <f>[13]Globals!P33</f>
        <v>1</v>
      </c>
      <c r="P7" s="11">
        <f>[13]Globals!Q33</f>
        <v>1</v>
      </c>
      <c r="Q7" s="11">
        <f>[13]Globals!R33</f>
        <v>0.47482779880233739</v>
      </c>
      <c r="R7" s="11">
        <f>[13]Globals!S33</f>
        <v>0.44516164995018881</v>
      </c>
      <c r="S7" s="11">
        <f>[13]Globals!T33</f>
        <v>0.44516164995018881</v>
      </c>
      <c r="T7" s="11">
        <f>[13]Globals!U33</f>
        <v>0.44516164995018881</v>
      </c>
      <c r="U7" s="11">
        <f>[13]Globals!V33</f>
        <v>0.9178082191780822</v>
      </c>
      <c r="V7" s="11">
        <f>[13]Globals!W33</f>
        <v>0.9178082191780822</v>
      </c>
      <c r="W7" s="11">
        <f>[13]Globals!X33</f>
        <v>0.9178082191780822</v>
      </c>
      <c r="X7" s="5">
        <f>[13]Globals!Y33</f>
        <v>0.44516164995018881</v>
      </c>
      <c r="Y7" s="11"/>
      <c r="Z7" s="10">
        <f t="shared" si="0"/>
        <v>0.9178082191780822</v>
      </c>
      <c r="AA7" s="5">
        <f t="shared" si="1"/>
        <v>0.47482779880233739</v>
      </c>
      <c r="AB7" s="5">
        <f t="shared" si="2"/>
        <v>0.44516164995018881</v>
      </c>
      <c r="AC7" s="5"/>
    </row>
    <row r="8" spans="1:29" x14ac:dyDescent="0.35">
      <c r="A8" s="10" t="s">
        <v>8</v>
      </c>
      <c r="B8" s="10">
        <f>[13]Globals!C34</f>
        <v>49.96001339999998</v>
      </c>
      <c r="C8" s="11">
        <f>[13]Globals!D34</f>
        <v>49.96001339999998</v>
      </c>
      <c r="D8" s="11">
        <f>[13]Globals!E34</f>
        <v>49.96001339999998</v>
      </c>
      <c r="E8" s="11">
        <f>[13]Globals!F34</f>
        <v>0.70941056901407962</v>
      </c>
      <c r="F8" s="11">
        <f>[13]Globals!G34</f>
        <v>0</v>
      </c>
      <c r="G8" s="11">
        <f>[13]Globals!H34</f>
        <v>0</v>
      </c>
      <c r="H8" s="11">
        <f>[13]Globals!I34</f>
        <v>71</v>
      </c>
      <c r="I8" s="11">
        <f>[13]Globals!J34</f>
        <v>71</v>
      </c>
      <c r="J8" s="11">
        <f>[13]Globals!K34</f>
        <v>0.94366197183098588</v>
      </c>
      <c r="K8" s="11">
        <f>[13]Globals!L34</f>
        <v>0.48932688614176401</v>
      </c>
      <c r="L8" s="11">
        <f>[13]Globals!M34</f>
        <v>0.48932688614176401</v>
      </c>
      <c r="M8" s="11">
        <f>[13]Globals!N34</f>
        <v>0.48932688614176401</v>
      </c>
      <c r="N8" s="11">
        <f>[13]Globals!O34</f>
        <v>1</v>
      </c>
      <c r="O8" s="11">
        <f>[13]Globals!P34</f>
        <v>1</v>
      </c>
      <c r="P8" s="11">
        <f>[13]Globals!Q34</f>
        <v>1</v>
      </c>
      <c r="Q8" s="11">
        <f>[13]Globals!R34</f>
        <v>0.48932688614176401</v>
      </c>
      <c r="R8" s="11">
        <f>[13]Globals!S34</f>
        <v>0.46473582114382722</v>
      </c>
      <c r="S8" s="11">
        <f>[13]Globals!T34</f>
        <v>0.46473582114382722</v>
      </c>
      <c r="T8" s="11">
        <f>[13]Globals!U34</f>
        <v>0.46473582114382722</v>
      </c>
      <c r="U8" s="11">
        <f>[13]Globals!V34</f>
        <v>0.94366197183098588</v>
      </c>
      <c r="V8" s="11">
        <f>[13]Globals!W34</f>
        <v>0.94366197183098588</v>
      </c>
      <c r="W8" s="11">
        <f>[13]Globals!X34</f>
        <v>0.94366197183098588</v>
      </c>
      <c r="X8" s="5">
        <f>[13]Globals!Y34</f>
        <v>0.46473582114382722</v>
      </c>
      <c r="Y8" s="11"/>
      <c r="Z8" s="10">
        <f t="shared" si="0"/>
        <v>0.94366197183098588</v>
      </c>
      <c r="AA8" s="5">
        <f t="shared" si="1"/>
        <v>0.48932688614176401</v>
      </c>
      <c r="AB8" s="5">
        <f t="shared" si="2"/>
        <v>0.46473582114382722</v>
      </c>
      <c r="AC8" s="5"/>
    </row>
    <row r="9" spans="1:29" x14ac:dyDescent="0.35">
      <c r="A9" s="10" t="s">
        <v>9</v>
      </c>
      <c r="B9" s="10">
        <f>[13]Globals!C35</f>
        <v>55.2364023000016</v>
      </c>
      <c r="C9" s="11">
        <f>[13]Globals!D35</f>
        <v>55.2364023000016</v>
      </c>
      <c r="D9" s="11">
        <f>[13]Globals!E35</f>
        <v>55.2364023000016</v>
      </c>
      <c r="E9" s="11">
        <f>[13]Globals!F35</f>
        <v>0.77953611830984504</v>
      </c>
      <c r="F9" s="11">
        <f>[13]Globals!G35</f>
        <v>0</v>
      </c>
      <c r="G9" s="11">
        <f>[13]Globals!H35</f>
        <v>0</v>
      </c>
      <c r="H9" s="11">
        <f>[13]Globals!I35</f>
        <v>73</v>
      </c>
      <c r="I9" s="11">
        <f>[13]Globals!J35</f>
        <v>73</v>
      </c>
      <c r="J9" s="11">
        <f>[13]Globals!K35</f>
        <v>0.94366197183098588</v>
      </c>
      <c r="K9" s="11">
        <f>[13]Globals!L35</f>
        <v>0.50031844716437068</v>
      </c>
      <c r="L9" s="11">
        <f>[13]Globals!M35</f>
        <v>0.50031844716437068</v>
      </c>
      <c r="M9" s="11">
        <f>[13]Globals!N35</f>
        <v>0.50031844716437068</v>
      </c>
      <c r="N9" s="11">
        <f>[13]Globals!O35</f>
        <v>1</v>
      </c>
      <c r="O9" s="11">
        <f>[13]Globals!P35</f>
        <v>1</v>
      </c>
      <c r="P9" s="11">
        <f>[13]Globals!Q35</f>
        <v>1</v>
      </c>
      <c r="Q9" s="11">
        <f>[13]Globals!R35</f>
        <v>0.50031844716437068</v>
      </c>
      <c r="R9" s="11">
        <f>[13]Globals!S35</f>
        <v>0.47514349813765488</v>
      </c>
      <c r="S9" s="11">
        <f>[13]Globals!T35</f>
        <v>0.47514349813765488</v>
      </c>
      <c r="T9" s="11">
        <f>[13]Globals!U35</f>
        <v>0.47514349813765488</v>
      </c>
      <c r="U9" s="11">
        <f>[13]Globals!V35</f>
        <v>0.94366197183098588</v>
      </c>
      <c r="V9" s="11">
        <f>[13]Globals!W35</f>
        <v>0.94366197183098588</v>
      </c>
      <c r="W9" s="11">
        <f>[13]Globals!X35</f>
        <v>0.94366197183098588</v>
      </c>
      <c r="X9" s="5">
        <f>[13]Globals!Y35</f>
        <v>0.47514349813765488</v>
      </c>
      <c r="Y9" s="11"/>
      <c r="Z9" s="10">
        <f t="shared" si="0"/>
        <v>0.94366197183098588</v>
      </c>
      <c r="AA9" s="5">
        <f t="shared" si="1"/>
        <v>0.50031844716437068</v>
      </c>
      <c r="AB9" s="5">
        <f t="shared" si="2"/>
        <v>0.47514349813765488</v>
      </c>
      <c r="AC9" s="5"/>
    </row>
    <row r="10" spans="1:29" x14ac:dyDescent="0.35">
      <c r="A10" s="10" t="s">
        <v>10</v>
      </c>
      <c r="B10" s="10">
        <f>[13]Globals!C36</f>
        <v>86.831572400000368</v>
      </c>
      <c r="C10" s="11">
        <f>[13]Globals!D36</f>
        <v>86.831572400000368</v>
      </c>
      <c r="D10" s="11">
        <f>[13]Globals!E36</f>
        <v>86.831572400000368</v>
      </c>
      <c r="E10" s="11">
        <f>[13]Globals!F36</f>
        <v>1.189473594520553</v>
      </c>
      <c r="F10" s="11">
        <f>[13]Globals!G36</f>
        <v>0</v>
      </c>
      <c r="G10" s="11">
        <f>[13]Globals!H36</f>
        <v>0</v>
      </c>
      <c r="H10" s="11">
        <f>[13]Globals!I36</f>
        <v>73</v>
      </c>
      <c r="I10" s="11">
        <f>[13]Globals!J36</f>
        <v>73</v>
      </c>
      <c r="J10" s="11">
        <f>[13]Globals!K36</f>
        <v>0.97101449275362317</v>
      </c>
      <c r="K10" s="11">
        <f>[13]Globals!L36</f>
        <v>0.52925988853720662</v>
      </c>
      <c r="L10" s="11">
        <f>[13]Globals!M36</f>
        <v>0.52925988853720662</v>
      </c>
      <c r="M10" s="11">
        <f>[13]Globals!N36</f>
        <v>0.52925988853720662</v>
      </c>
      <c r="N10" s="11">
        <f>[13]Globals!O36</f>
        <v>1</v>
      </c>
      <c r="O10" s="11">
        <f>[13]Globals!P36</f>
        <v>1</v>
      </c>
      <c r="P10" s="11">
        <f>[13]Globals!Q36</f>
        <v>1</v>
      </c>
      <c r="Q10" s="11">
        <f>[13]Globals!R36</f>
        <v>0.52925988853720662</v>
      </c>
      <c r="R10" s="11">
        <f>[13]Globals!S36</f>
        <v>0.50744538035569786</v>
      </c>
      <c r="S10" s="11">
        <f>[13]Globals!T36</f>
        <v>0.50744538035569786</v>
      </c>
      <c r="T10" s="11">
        <f>[13]Globals!U36</f>
        <v>0.50744538035569786</v>
      </c>
      <c r="U10" s="11">
        <f>[13]Globals!V36</f>
        <v>0.97101449275362317</v>
      </c>
      <c r="V10" s="11">
        <f>[13]Globals!W36</f>
        <v>0.97101449275362317</v>
      </c>
      <c r="W10" s="11">
        <f>[13]Globals!X36</f>
        <v>0.97101449275362317</v>
      </c>
      <c r="X10" s="5">
        <f>[13]Globals!Y36</f>
        <v>0.50744538035569786</v>
      </c>
      <c r="Y10" s="11"/>
      <c r="Z10" s="10">
        <f t="shared" si="0"/>
        <v>0.97101449275362317</v>
      </c>
      <c r="AA10" s="5">
        <f t="shared" si="1"/>
        <v>0.52925988853720662</v>
      </c>
      <c r="AB10" s="5">
        <f t="shared" si="2"/>
        <v>0.50744538035569786</v>
      </c>
      <c r="AC10" s="5"/>
    </row>
    <row r="11" spans="1:29" x14ac:dyDescent="0.35">
      <c r="A11" s="10" t="s">
        <v>11</v>
      </c>
      <c r="B11" s="10">
        <f>B9-B7</f>
        <v>8.9111437000017304</v>
      </c>
      <c r="C11" s="11">
        <f t="shared" ref="C11:X11" si="3">C9-C7</f>
        <v>8.9111437000017304</v>
      </c>
      <c r="D11" s="11">
        <f t="shared" si="3"/>
        <v>8.9111437000017304</v>
      </c>
      <c r="E11" s="11">
        <f t="shared" si="3"/>
        <v>0.12706768732393137</v>
      </c>
      <c r="F11" s="11">
        <f t="shared" si="3"/>
        <v>0</v>
      </c>
      <c r="G11" s="11">
        <f t="shared" si="3"/>
        <v>0</v>
      </c>
      <c r="H11" s="11">
        <f t="shared" si="3"/>
        <v>2</v>
      </c>
      <c r="I11" s="11">
        <f t="shared" si="3"/>
        <v>2</v>
      </c>
      <c r="J11" s="11">
        <f t="shared" si="3"/>
        <v>2.5853752652903683E-2</v>
      </c>
      <c r="K11" s="11">
        <f t="shared" si="3"/>
        <v>2.5490648362033297E-2</v>
      </c>
      <c r="L11" s="11">
        <f t="shared" si="3"/>
        <v>2.5490648362033297E-2</v>
      </c>
      <c r="M11" s="11">
        <f t="shared" si="3"/>
        <v>2.5490648362033297E-2</v>
      </c>
      <c r="N11" s="11">
        <f t="shared" si="3"/>
        <v>0</v>
      </c>
      <c r="O11" s="11">
        <f t="shared" si="3"/>
        <v>0</v>
      </c>
      <c r="P11" s="11">
        <f t="shared" si="3"/>
        <v>0</v>
      </c>
      <c r="Q11" s="11">
        <f t="shared" si="3"/>
        <v>2.5490648362033297E-2</v>
      </c>
      <c r="R11" s="11">
        <f t="shared" si="3"/>
        <v>2.9981848187466076E-2</v>
      </c>
      <c r="S11" s="11">
        <f t="shared" si="3"/>
        <v>2.9981848187466076E-2</v>
      </c>
      <c r="T11" s="11">
        <f t="shared" si="3"/>
        <v>2.9981848187466076E-2</v>
      </c>
      <c r="U11" s="11">
        <f t="shared" si="3"/>
        <v>2.5853752652903683E-2</v>
      </c>
      <c r="V11" s="11">
        <f t="shared" si="3"/>
        <v>2.5853752652903683E-2</v>
      </c>
      <c r="W11" s="11">
        <f t="shared" si="3"/>
        <v>2.5853752652903683E-2</v>
      </c>
      <c r="X11" s="5">
        <f t="shared" si="3"/>
        <v>2.9981848187466076E-2</v>
      </c>
      <c r="Y11" s="11"/>
      <c r="Z11" s="10">
        <f t="shared" si="0"/>
        <v>2.5853752652903683E-2</v>
      </c>
      <c r="AA11" s="5">
        <f t="shared" si="1"/>
        <v>2.5490648362033297E-2</v>
      </c>
      <c r="AB11" s="5">
        <f t="shared" si="2"/>
        <v>2.9981848187466076E-2</v>
      </c>
      <c r="AC11" s="5"/>
    </row>
    <row r="12" spans="1:29" ht="15" thickBot="1" x14ac:dyDescent="0.4">
      <c r="A12" s="12" t="s">
        <v>12</v>
      </c>
      <c r="B12" s="12">
        <f>B10-B6</f>
        <v>48.760379299999386</v>
      </c>
      <c r="C12" s="13">
        <f t="shared" ref="C12:X12" si="4">C10-C6</f>
        <v>48.760379299999386</v>
      </c>
      <c r="D12" s="13">
        <f t="shared" si="4"/>
        <v>48.760379299999386</v>
      </c>
      <c r="E12" s="13">
        <f t="shared" si="4"/>
        <v>0.65325960719659548</v>
      </c>
      <c r="F12" s="13">
        <f t="shared" si="4"/>
        <v>0</v>
      </c>
      <c r="G12" s="13">
        <f t="shared" si="4"/>
        <v>0</v>
      </c>
      <c r="H12" s="13">
        <f t="shared" si="4"/>
        <v>4</v>
      </c>
      <c r="I12" s="13">
        <f t="shared" si="4"/>
        <v>4</v>
      </c>
      <c r="J12" s="13">
        <f t="shared" si="4"/>
        <v>5.3206273575540974E-2</v>
      </c>
      <c r="K12" s="13">
        <f t="shared" si="4"/>
        <v>0.11851805438522045</v>
      </c>
      <c r="L12" s="13">
        <f t="shared" si="4"/>
        <v>0.11851805438522045</v>
      </c>
      <c r="M12" s="13">
        <f t="shared" si="4"/>
        <v>0.11851805438522045</v>
      </c>
      <c r="N12" s="13">
        <f t="shared" si="4"/>
        <v>2.3148539893141806E-2</v>
      </c>
      <c r="O12" s="13">
        <f t="shared" si="4"/>
        <v>0</v>
      </c>
      <c r="P12" s="13">
        <f t="shared" si="4"/>
        <v>0</v>
      </c>
      <c r="Q12" s="13">
        <f t="shared" si="4"/>
        <v>0.11851805438522045</v>
      </c>
      <c r="R12" s="13">
        <f t="shared" si="4"/>
        <v>0.13046314901072426</v>
      </c>
      <c r="S12" s="13">
        <f t="shared" si="4"/>
        <v>0.13046314901072426</v>
      </c>
      <c r="T12" s="13">
        <f t="shared" si="4"/>
        <v>0.13046314901072426</v>
      </c>
      <c r="U12" s="13">
        <f t="shared" si="4"/>
        <v>7.44521937514383E-2</v>
      </c>
      <c r="V12" s="13">
        <f t="shared" si="4"/>
        <v>5.3206273575540974E-2</v>
      </c>
      <c r="W12" s="13">
        <f t="shared" si="4"/>
        <v>5.3206273575540974E-2</v>
      </c>
      <c r="X12" s="14">
        <f t="shared" si="4"/>
        <v>0.13046314901072426</v>
      </c>
      <c r="Y12" s="11"/>
      <c r="Z12" s="12">
        <f t="shared" si="0"/>
        <v>5.3206273575540974E-2</v>
      </c>
      <c r="AA12" s="14">
        <f t="shared" si="1"/>
        <v>0.11851805438522045</v>
      </c>
      <c r="AB12" s="14">
        <f t="shared" si="2"/>
        <v>0.13046314901072426</v>
      </c>
      <c r="AC12" s="14"/>
    </row>
    <row r="13" spans="1:29" ht="15" thickBot="1" x14ac:dyDescent="0.4">
      <c r="Y13" s="11"/>
    </row>
    <row r="14" spans="1:29" ht="15" thickBot="1" x14ac:dyDescent="0.4">
      <c r="A14" s="1" t="s">
        <v>1</v>
      </c>
      <c r="B14" s="2" t="s">
        <v>28</v>
      </c>
      <c r="C14" s="3"/>
      <c r="Y14" s="11"/>
    </row>
    <row r="15" spans="1:29" ht="15" thickBot="1" x14ac:dyDescent="0.4">
      <c r="A15" s="4" t="s">
        <v>0</v>
      </c>
      <c r="B15" s="15" t="s">
        <v>3</v>
      </c>
      <c r="C15" s="16"/>
      <c r="Y15" s="11"/>
      <c r="Z15" s="15" t="s">
        <v>42</v>
      </c>
      <c r="AA15" s="16"/>
      <c r="AB15" s="11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Y16" s="11"/>
      <c r="Z16" s="6" t="s">
        <v>39</v>
      </c>
      <c r="AA16" s="3" t="s">
        <v>40</v>
      </c>
      <c r="AB16" s="3" t="s">
        <v>41</v>
      </c>
    </row>
    <row r="17" spans="1:29" x14ac:dyDescent="0.35">
      <c r="A17" s="15" t="s">
        <v>4</v>
      </c>
      <c r="B17" s="15">
        <f>[14]Globals!C30</f>
        <v>68.442535855999935</v>
      </c>
      <c r="C17" s="9">
        <f>[14]Globals!D30</f>
        <v>68.442535855999935</v>
      </c>
      <c r="D17" s="9">
        <f>[14]Globals!E30</f>
        <v>68.442535855999935</v>
      </c>
      <c r="E17" s="9">
        <f>[14]Globals!F30</f>
        <v>0.95450557798937907</v>
      </c>
      <c r="F17" s="9">
        <f>[14]Globals!G30</f>
        <v>0</v>
      </c>
      <c r="G17" s="9">
        <f>[14]Globals!H30</f>
        <v>0</v>
      </c>
      <c r="H17" s="9">
        <f>[14]Globals!I30</f>
        <v>71.56</v>
      </c>
      <c r="I17" s="9">
        <f>[14]Globals!J30</f>
        <v>71.56</v>
      </c>
      <c r="J17" s="9">
        <f>[14]Globals!K30</f>
        <v>0.93660277328054065</v>
      </c>
      <c r="K17" s="9">
        <f>[14]Globals!L30</f>
        <v>0.44739540646156639</v>
      </c>
      <c r="L17" s="9">
        <f>[14]Globals!M30</f>
        <v>0.44739540646156639</v>
      </c>
      <c r="M17" s="9">
        <f>[14]Globals!N30</f>
        <v>0.44739540646156639</v>
      </c>
      <c r="N17" s="9">
        <f>[14]Globals!O30</f>
        <v>0.99331899337175811</v>
      </c>
      <c r="O17" s="9">
        <f>[14]Globals!P30</f>
        <v>1</v>
      </c>
      <c r="P17" s="9">
        <f>[14]Globals!Q30</f>
        <v>1</v>
      </c>
      <c r="Q17" s="9">
        <f>[14]Globals!R30</f>
        <v>0.44739540646156639</v>
      </c>
      <c r="R17" s="9">
        <f>[14]Globals!S30</f>
        <v>0.41937571855169908</v>
      </c>
      <c r="S17" s="9">
        <f>[14]Globals!T30</f>
        <v>0.41937571855169908</v>
      </c>
      <c r="T17" s="9">
        <f>[14]Globals!U30</f>
        <v>0.41937571855169908</v>
      </c>
      <c r="U17" s="9">
        <f>[14]Globals!V30</f>
        <v>0.93040157898896536</v>
      </c>
      <c r="V17" s="9">
        <f>[14]Globals!W30</f>
        <v>0.93660277328054065</v>
      </c>
      <c r="W17" s="9">
        <f>[14]Globals!X30</f>
        <v>0.93660277328054065</v>
      </c>
      <c r="X17" s="16">
        <f>[14]Globals!Y30</f>
        <v>0.41937571855169908</v>
      </c>
      <c r="Y17" s="11"/>
      <c r="Z17" s="15">
        <f>J17</f>
        <v>0.93660277328054065</v>
      </c>
      <c r="AA17" s="16">
        <f>Q17</f>
        <v>0.44739540646156639</v>
      </c>
      <c r="AB17" s="16">
        <f>X17</f>
        <v>0.41937571855169908</v>
      </c>
      <c r="AC17" s="16"/>
    </row>
    <row r="18" spans="1:29" x14ac:dyDescent="0.35">
      <c r="A18" s="10" t="s">
        <v>5</v>
      </c>
      <c r="B18" s="10">
        <f>[14]Globals!C31</f>
        <v>13.75220721166769</v>
      </c>
      <c r="C18" s="11">
        <f>[14]Globals!D31</f>
        <v>13.75220721166769</v>
      </c>
      <c r="D18" s="11">
        <f>[14]Globals!E31</f>
        <v>13.75220721166769</v>
      </c>
      <c r="E18" s="11">
        <f>[14]Globals!F31</f>
        <v>0.18225069071432881</v>
      </c>
      <c r="F18" s="11">
        <f>[14]Globals!G31</f>
        <v>0</v>
      </c>
      <c r="G18" s="11">
        <f>[14]Globals!H31</f>
        <v>0</v>
      </c>
      <c r="H18" s="11">
        <f>[14]Globals!I31</f>
        <v>1.356465996625053</v>
      </c>
      <c r="I18" s="11">
        <f>[14]Globals!J31</f>
        <v>1.356465996625053</v>
      </c>
      <c r="J18" s="11">
        <f>[14]Globals!K31</f>
        <v>1.789185028683923E-2</v>
      </c>
      <c r="K18" s="11">
        <f>[14]Globals!L31</f>
        <v>3.0334697555542928E-2</v>
      </c>
      <c r="L18" s="11">
        <f>[14]Globals!M31</f>
        <v>3.0334697555542928E-2</v>
      </c>
      <c r="M18" s="11">
        <f>[14]Globals!N31</f>
        <v>3.0334697555542928E-2</v>
      </c>
      <c r="N18" s="11">
        <f>[14]Globals!O31</f>
        <v>9.7402100776904019E-3</v>
      </c>
      <c r="O18" s="11">
        <f>[14]Globals!P31</f>
        <v>0</v>
      </c>
      <c r="P18" s="11">
        <f>[14]Globals!Q31</f>
        <v>0</v>
      </c>
      <c r="Q18" s="11">
        <f>[14]Globals!R31</f>
        <v>3.0334697555542928E-2</v>
      </c>
      <c r="R18" s="11">
        <f>[14]Globals!S31</f>
        <v>3.4514955541528017E-2</v>
      </c>
      <c r="S18" s="11">
        <f>[14]Globals!T31</f>
        <v>3.4514955541528017E-2</v>
      </c>
      <c r="T18" s="11">
        <f>[14]Globals!U31</f>
        <v>3.4514955541528017E-2</v>
      </c>
      <c r="U18" s="11">
        <f>[14]Globals!V31</f>
        <v>2.2540918409677872E-2</v>
      </c>
      <c r="V18" s="11">
        <f>[14]Globals!W31</f>
        <v>1.789185028683923E-2</v>
      </c>
      <c r="W18" s="11">
        <f>[14]Globals!X31</f>
        <v>1.789185028683923E-2</v>
      </c>
      <c r="X18" s="5">
        <f>[14]Globals!Y31</f>
        <v>3.4514955541528017E-2</v>
      </c>
      <c r="Y18" s="11"/>
      <c r="Z18" s="10">
        <f t="shared" ref="Z18:Z25" si="5">J18</f>
        <v>1.789185028683923E-2</v>
      </c>
      <c r="AA18" s="5">
        <f t="shared" ref="AA18:AA25" si="6">Q18</f>
        <v>3.0334697555542928E-2</v>
      </c>
      <c r="AB18" s="5">
        <f t="shared" ref="AB18:AB25" si="7">X18</f>
        <v>3.4514955541528017E-2</v>
      </c>
      <c r="AC18" s="5"/>
    </row>
    <row r="19" spans="1:29" x14ac:dyDescent="0.35">
      <c r="A19" s="10" t="s">
        <v>6</v>
      </c>
      <c r="B19" s="10">
        <f>[14]Globals!C32</f>
        <v>42.875914799999236</v>
      </c>
      <c r="C19" s="11">
        <f>[14]Globals!D32</f>
        <v>42.875914799999236</v>
      </c>
      <c r="D19" s="11">
        <f>[14]Globals!E32</f>
        <v>42.875914799999236</v>
      </c>
      <c r="E19" s="11">
        <f>[14]Globals!F32</f>
        <v>0.60388612394365127</v>
      </c>
      <c r="F19" s="11">
        <f>[14]Globals!G32</f>
        <v>0</v>
      </c>
      <c r="G19" s="11">
        <f>[14]Globals!H32</f>
        <v>0</v>
      </c>
      <c r="H19" s="11">
        <f>[14]Globals!I32</f>
        <v>69</v>
      </c>
      <c r="I19" s="11">
        <f>[14]Globals!J32</f>
        <v>69</v>
      </c>
      <c r="J19" s="11">
        <f>[14]Globals!K32</f>
        <v>0.9178082191780822</v>
      </c>
      <c r="K19" s="11">
        <f>[14]Globals!L32</f>
        <v>0.40070512110955459</v>
      </c>
      <c r="L19" s="11">
        <f>[14]Globals!M32</f>
        <v>0.40070512110955459</v>
      </c>
      <c r="M19" s="11">
        <f>[14]Globals!N32</f>
        <v>0.40070512110955459</v>
      </c>
      <c r="N19" s="11">
        <f>[14]Globals!O32</f>
        <v>0.96726088183040848</v>
      </c>
      <c r="O19" s="11">
        <f>[14]Globals!P32</f>
        <v>1</v>
      </c>
      <c r="P19" s="11">
        <f>[14]Globals!Q32</f>
        <v>1</v>
      </c>
      <c r="Q19" s="11">
        <f>[14]Globals!R32</f>
        <v>0.40070512110955459</v>
      </c>
      <c r="R19" s="11">
        <f>[14]Globals!S32</f>
        <v>0.36777045362109811</v>
      </c>
      <c r="S19" s="11">
        <f>[14]Globals!T32</f>
        <v>0.36777045362109811</v>
      </c>
      <c r="T19" s="11">
        <f>[14]Globals!U32</f>
        <v>0.36777045362109811</v>
      </c>
      <c r="U19" s="11">
        <f>[14]Globals!V32</f>
        <v>0.88775998743338858</v>
      </c>
      <c r="V19" s="11">
        <f>[14]Globals!W32</f>
        <v>0.9178082191780822</v>
      </c>
      <c r="W19" s="11">
        <f>[14]Globals!X32</f>
        <v>0.9178082191780822</v>
      </c>
      <c r="X19" s="5">
        <f>[14]Globals!Y32</f>
        <v>0.36777045362109811</v>
      </c>
      <c r="Y19" s="11"/>
      <c r="Z19" s="10">
        <f t="shared" si="5"/>
        <v>0.9178082191780822</v>
      </c>
      <c r="AA19" s="5">
        <f t="shared" si="6"/>
        <v>0.40070512110955459</v>
      </c>
      <c r="AB19" s="5">
        <f t="shared" si="7"/>
        <v>0.36777045362109811</v>
      </c>
      <c r="AC19" s="5"/>
    </row>
    <row r="20" spans="1:29" x14ac:dyDescent="0.35">
      <c r="A20" s="10" t="s">
        <v>7</v>
      </c>
      <c r="B20" s="10">
        <f>[14]Globals!C33</f>
        <v>59.893744900000122</v>
      </c>
      <c r="C20" s="11">
        <f>[14]Globals!D33</f>
        <v>59.893744900000122</v>
      </c>
      <c r="D20" s="11">
        <f>[14]Globals!E33</f>
        <v>59.893744900000122</v>
      </c>
      <c r="E20" s="11">
        <f>[14]Globals!F33</f>
        <v>0.82046225890411117</v>
      </c>
      <c r="F20" s="11">
        <f>[14]Globals!G33</f>
        <v>0</v>
      </c>
      <c r="G20" s="11">
        <f>[14]Globals!H33</f>
        <v>0</v>
      </c>
      <c r="H20" s="11">
        <f>[14]Globals!I33</f>
        <v>71</v>
      </c>
      <c r="I20" s="11">
        <f>[14]Globals!J33</f>
        <v>71</v>
      </c>
      <c r="J20" s="11">
        <f>[14]Globals!K33</f>
        <v>0.9178082191780822</v>
      </c>
      <c r="K20" s="11">
        <f>[14]Globals!L33</f>
        <v>0.4222656675661427</v>
      </c>
      <c r="L20" s="11">
        <f>[14]Globals!M33</f>
        <v>0.4222656675661427</v>
      </c>
      <c r="M20" s="11">
        <f>[14]Globals!N33</f>
        <v>0.4222656675661427</v>
      </c>
      <c r="N20" s="11">
        <f>[14]Globals!O33</f>
        <v>0.98782198162377444</v>
      </c>
      <c r="O20" s="11">
        <f>[14]Globals!P33</f>
        <v>1</v>
      </c>
      <c r="P20" s="11">
        <f>[14]Globals!Q33</f>
        <v>1</v>
      </c>
      <c r="Q20" s="11">
        <f>[14]Globals!R33</f>
        <v>0.4222656675661427</v>
      </c>
      <c r="R20" s="11">
        <f>[14]Globals!S33</f>
        <v>0.39526520889539413</v>
      </c>
      <c r="S20" s="11">
        <f>[14]Globals!T33</f>
        <v>0.39526520889539413</v>
      </c>
      <c r="T20" s="11">
        <f>[14]Globals!U33</f>
        <v>0.39526520889539413</v>
      </c>
      <c r="U20" s="11">
        <f>[14]Globals!V33</f>
        <v>0.91650526291070489</v>
      </c>
      <c r="V20" s="11">
        <f>[14]Globals!W33</f>
        <v>0.9178082191780822</v>
      </c>
      <c r="W20" s="11">
        <f>[14]Globals!X33</f>
        <v>0.9178082191780822</v>
      </c>
      <c r="X20" s="5">
        <f>[14]Globals!Y33</f>
        <v>0.39526520889539413</v>
      </c>
      <c r="Y20" s="11"/>
      <c r="Z20" s="10">
        <f t="shared" si="5"/>
        <v>0.9178082191780822</v>
      </c>
      <c r="AA20" s="5">
        <f t="shared" si="6"/>
        <v>0.4222656675661427</v>
      </c>
      <c r="AB20" s="5">
        <f t="shared" si="7"/>
        <v>0.39526520889539413</v>
      </c>
      <c r="AC20" s="5"/>
    </row>
    <row r="21" spans="1:29" x14ac:dyDescent="0.35">
      <c r="A21" s="10" t="s">
        <v>8</v>
      </c>
      <c r="B21" s="10">
        <f>[14]Globals!C34</f>
        <v>68.390182299998514</v>
      </c>
      <c r="C21" s="11">
        <f>[14]Globals!D34</f>
        <v>68.390182299998514</v>
      </c>
      <c r="D21" s="11">
        <f>[14]Globals!E34</f>
        <v>68.390182299998514</v>
      </c>
      <c r="E21" s="11">
        <f>[14]Globals!F34</f>
        <v>0.94810768450703165</v>
      </c>
      <c r="F21" s="11">
        <f>[14]Globals!G34</f>
        <v>0</v>
      </c>
      <c r="G21" s="11">
        <f>[14]Globals!H34</f>
        <v>0</v>
      </c>
      <c r="H21" s="11">
        <f>[14]Globals!I34</f>
        <v>71</v>
      </c>
      <c r="I21" s="11">
        <f>[14]Globals!J34</f>
        <v>71</v>
      </c>
      <c r="J21" s="11">
        <f>[14]Globals!K34</f>
        <v>0.94366197183098588</v>
      </c>
      <c r="K21" s="11">
        <f>[14]Globals!L34</f>
        <v>0.4443415560993168</v>
      </c>
      <c r="L21" s="11">
        <f>[14]Globals!M34</f>
        <v>0.4443415560993168</v>
      </c>
      <c r="M21" s="11">
        <f>[14]Globals!N34</f>
        <v>0.4443415560993168</v>
      </c>
      <c r="N21" s="11">
        <f>[14]Globals!O34</f>
        <v>1</v>
      </c>
      <c r="O21" s="11">
        <f>[14]Globals!P34</f>
        <v>1</v>
      </c>
      <c r="P21" s="11">
        <f>[14]Globals!Q34</f>
        <v>1</v>
      </c>
      <c r="Q21" s="11">
        <f>[14]Globals!R34</f>
        <v>0.4443415560993168</v>
      </c>
      <c r="R21" s="11">
        <f>[14]Globals!S34</f>
        <v>0.41223534539808793</v>
      </c>
      <c r="S21" s="11">
        <f>[14]Globals!T34</f>
        <v>0.41223534539808793</v>
      </c>
      <c r="T21" s="11">
        <f>[14]Globals!U34</f>
        <v>0.41223534539808793</v>
      </c>
      <c r="U21" s="11">
        <f>[14]Globals!V34</f>
        <v>0.92784187996448952</v>
      </c>
      <c r="V21" s="11">
        <f>[14]Globals!W34</f>
        <v>0.94366197183098588</v>
      </c>
      <c r="W21" s="11">
        <f>[14]Globals!X34</f>
        <v>0.94366197183098588</v>
      </c>
      <c r="X21" s="5">
        <f>[14]Globals!Y34</f>
        <v>0.41223534539808793</v>
      </c>
      <c r="Y21" s="11"/>
      <c r="Z21" s="10">
        <f t="shared" si="5"/>
        <v>0.94366197183098588</v>
      </c>
      <c r="AA21" s="5">
        <f t="shared" si="6"/>
        <v>0.4443415560993168</v>
      </c>
      <c r="AB21" s="5">
        <f t="shared" si="7"/>
        <v>0.41223534539808793</v>
      </c>
      <c r="AC21" s="5"/>
    </row>
    <row r="22" spans="1:29" x14ac:dyDescent="0.35">
      <c r="A22" s="10" t="s">
        <v>9</v>
      </c>
      <c r="B22" s="10">
        <f>[14]Globals!C35</f>
        <v>79.977095600000212</v>
      </c>
      <c r="C22" s="11">
        <f>[14]Globals!D35</f>
        <v>79.977095600000212</v>
      </c>
      <c r="D22" s="11">
        <f>[14]Globals!E35</f>
        <v>79.977095600000212</v>
      </c>
      <c r="E22" s="11">
        <f>[14]Globals!F35</f>
        <v>1.0955766520547969</v>
      </c>
      <c r="F22" s="11">
        <f>[14]Globals!G35</f>
        <v>0</v>
      </c>
      <c r="G22" s="11">
        <f>[14]Globals!H35</f>
        <v>0</v>
      </c>
      <c r="H22" s="11">
        <f>[14]Globals!I35</f>
        <v>73</v>
      </c>
      <c r="I22" s="11">
        <f>[14]Globals!J35</f>
        <v>73</v>
      </c>
      <c r="J22" s="11">
        <f>[14]Globals!K35</f>
        <v>0.94366197183098588</v>
      </c>
      <c r="K22" s="11">
        <f>[14]Globals!L35</f>
        <v>0.46322060419518979</v>
      </c>
      <c r="L22" s="11">
        <f>[14]Globals!M35</f>
        <v>0.46322060419518979</v>
      </c>
      <c r="M22" s="11">
        <f>[14]Globals!N35</f>
        <v>0.46322060419518979</v>
      </c>
      <c r="N22" s="11">
        <f>[14]Globals!O35</f>
        <v>1</v>
      </c>
      <c r="O22" s="11">
        <f>[14]Globals!P35</f>
        <v>1</v>
      </c>
      <c r="P22" s="11">
        <f>[14]Globals!Q35</f>
        <v>1</v>
      </c>
      <c r="Q22" s="11">
        <f>[14]Globals!R35</f>
        <v>0.46322060419518979</v>
      </c>
      <c r="R22" s="11">
        <f>[14]Globals!S35</f>
        <v>0.43640179507943361</v>
      </c>
      <c r="S22" s="11">
        <f>[14]Globals!T35</f>
        <v>0.43640179507943361</v>
      </c>
      <c r="T22" s="11">
        <f>[14]Globals!U35</f>
        <v>0.43640179507943361</v>
      </c>
      <c r="U22" s="11">
        <f>[14]Globals!V35</f>
        <v>0.94366197183098588</v>
      </c>
      <c r="V22" s="11">
        <f>[14]Globals!W35</f>
        <v>0.94366197183098588</v>
      </c>
      <c r="W22" s="11">
        <f>[14]Globals!X35</f>
        <v>0.94366197183098588</v>
      </c>
      <c r="X22" s="5">
        <f>[14]Globals!Y35</f>
        <v>0.43640179507943361</v>
      </c>
      <c r="Y22" s="11"/>
      <c r="Z22" s="10">
        <f t="shared" si="5"/>
        <v>0.94366197183098588</v>
      </c>
      <c r="AA22" s="5">
        <f t="shared" si="6"/>
        <v>0.46322060419518979</v>
      </c>
      <c r="AB22" s="5">
        <f t="shared" si="7"/>
        <v>0.43640179507943361</v>
      </c>
      <c r="AC22" s="5"/>
    </row>
    <row r="23" spans="1:29" x14ac:dyDescent="0.35">
      <c r="A23" s="10" t="s">
        <v>10</v>
      </c>
      <c r="B23" s="10">
        <f>[14]Globals!C36</f>
        <v>93.303430400001844</v>
      </c>
      <c r="C23" s="11">
        <f>[14]Globals!D36</f>
        <v>93.303430400001844</v>
      </c>
      <c r="D23" s="11">
        <f>[14]Globals!E36</f>
        <v>93.303430400001844</v>
      </c>
      <c r="E23" s="11">
        <f>[14]Globals!F36</f>
        <v>1.278129183561669</v>
      </c>
      <c r="F23" s="11">
        <f>[14]Globals!G36</f>
        <v>0</v>
      </c>
      <c r="G23" s="11">
        <f>[14]Globals!H36</f>
        <v>0</v>
      </c>
      <c r="H23" s="11">
        <f>[14]Globals!I36</f>
        <v>73</v>
      </c>
      <c r="I23" s="11">
        <f>[14]Globals!J36</f>
        <v>73</v>
      </c>
      <c r="J23" s="11">
        <f>[14]Globals!K36</f>
        <v>0.97101449275362317</v>
      </c>
      <c r="K23" s="11">
        <f>[14]Globals!L36</f>
        <v>0.51165973995491143</v>
      </c>
      <c r="L23" s="11">
        <f>[14]Globals!M36</f>
        <v>0.51165973995491143</v>
      </c>
      <c r="M23" s="11">
        <f>[14]Globals!N36</f>
        <v>0.51165973995491143</v>
      </c>
      <c r="N23" s="11">
        <f>[14]Globals!O36</f>
        <v>1</v>
      </c>
      <c r="O23" s="11">
        <f>[14]Globals!P36</f>
        <v>1</v>
      </c>
      <c r="P23" s="11">
        <f>[14]Globals!Q36</f>
        <v>1</v>
      </c>
      <c r="Q23" s="11">
        <f>[14]Globals!R36</f>
        <v>0.51165973995491143</v>
      </c>
      <c r="R23" s="11">
        <f>[14]Globals!S36</f>
        <v>0.49123418784751138</v>
      </c>
      <c r="S23" s="11">
        <f>[14]Globals!T36</f>
        <v>0.49123418784751138</v>
      </c>
      <c r="T23" s="11">
        <f>[14]Globals!U36</f>
        <v>0.49123418784751138</v>
      </c>
      <c r="U23" s="11">
        <f>[14]Globals!V36</f>
        <v>0.97101449275362317</v>
      </c>
      <c r="V23" s="11">
        <f>[14]Globals!W36</f>
        <v>0.97101449275362317</v>
      </c>
      <c r="W23" s="11">
        <f>[14]Globals!X36</f>
        <v>0.97101449275362317</v>
      </c>
      <c r="X23" s="5">
        <f>[14]Globals!Y36</f>
        <v>0.49123418784751138</v>
      </c>
      <c r="Y23" s="11"/>
      <c r="Z23" s="10">
        <f t="shared" si="5"/>
        <v>0.97101449275362317</v>
      </c>
      <c r="AA23" s="5">
        <f t="shared" si="6"/>
        <v>0.51165973995491143</v>
      </c>
      <c r="AB23" s="5">
        <f t="shared" si="7"/>
        <v>0.49123418784751138</v>
      </c>
      <c r="AC23" s="5"/>
    </row>
    <row r="24" spans="1:29" x14ac:dyDescent="0.35">
      <c r="A24" s="10" t="s">
        <v>11</v>
      </c>
      <c r="B24" s="10">
        <f>B22-B20</f>
        <v>20.083350700000089</v>
      </c>
      <c r="C24" s="11">
        <f t="shared" ref="C24:X24" si="8">C22-C20</f>
        <v>20.083350700000089</v>
      </c>
      <c r="D24" s="11">
        <f t="shared" si="8"/>
        <v>20.083350700000089</v>
      </c>
      <c r="E24" s="11">
        <f t="shared" si="8"/>
        <v>0.27511439315068575</v>
      </c>
      <c r="F24" s="11">
        <f t="shared" si="8"/>
        <v>0</v>
      </c>
      <c r="G24" s="11">
        <f t="shared" si="8"/>
        <v>0</v>
      </c>
      <c r="H24" s="11">
        <f t="shared" si="8"/>
        <v>2</v>
      </c>
      <c r="I24" s="11">
        <f t="shared" si="8"/>
        <v>2</v>
      </c>
      <c r="J24" s="11">
        <f t="shared" si="8"/>
        <v>2.5853752652903683E-2</v>
      </c>
      <c r="K24" s="11">
        <f t="shared" si="8"/>
        <v>4.095493662904709E-2</v>
      </c>
      <c r="L24" s="11">
        <f t="shared" si="8"/>
        <v>4.095493662904709E-2</v>
      </c>
      <c r="M24" s="11">
        <f t="shared" si="8"/>
        <v>4.095493662904709E-2</v>
      </c>
      <c r="N24" s="11">
        <f t="shared" si="8"/>
        <v>1.2178018376225563E-2</v>
      </c>
      <c r="O24" s="11">
        <f t="shared" si="8"/>
        <v>0</v>
      </c>
      <c r="P24" s="11">
        <f t="shared" si="8"/>
        <v>0</v>
      </c>
      <c r="Q24" s="11">
        <f t="shared" si="8"/>
        <v>4.095493662904709E-2</v>
      </c>
      <c r="R24" s="11">
        <f t="shared" si="8"/>
        <v>4.1136586184039481E-2</v>
      </c>
      <c r="S24" s="11">
        <f t="shared" si="8"/>
        <v>4.1136586184039481E-2</v>
      </c>
      <c r="T24" s="11">
        <f t="shared" si="8"/>
        <v>4.1136586184039481E-2</v>
      </c>
      <c r="U24" s="11">
        <f t="shared" si="8"/>
        <v>2.7156708920280992E-2</v>
      </c>
      <c r="V24" s="11">
        <f t="shared" si="8"/>
        <v>2.5853752652903683E-2</v>
      </c>
      <c r="W24" s="11">
        <f t="shared" si="8"/>
        <v>2.5853752652903683E-2</v>
      </c>
      <c r="X24" s="5">
        <f t="shared" si="8"/>
        <v>4.1136586184039481E-2</v>
      </c>
      <c r="Y24" s="11"/>
      <c r="Z24" s="10">
        <f t="shared" si="5"/>
        <v>2.5853752652903683E-2</v>
      </c>
      <c r="AA24" s="5">
        <f t="shared" si="6"/>
        <v>4.095493662904709E-2</v>
      </c>
      <c r="AB24" s="5">
        <f t="shared" si="7"/>
        <v>4.1136586184039481E-2</v>
      </c>
      <c r="AC24" s="5"/>
    </row>
    <row r="25" spans="1:29" ht="15" thickBot="1" x14ac:dyDescent="0.4">
      <c r="A25" s="12" t="s">
        <v>12</v>
      </c>
      <c r="B25" s="12">
        <f>B23-B19</f>
        <v>50.427515600002607</v>
      </c>
      <c r="C25" s="13">
        <f t="shared" ref="C25:X25" si="9">C23-C19</f>
        <v>50.427515600002607</v>
      </c>
      <c r="D25" s="13">
        <f t="shared" si="9"/>
        <v>50.427515600002607</v>
      </c>
      <c r="E25" s="13">
        <f t="shared" si="9"/>
        <v>0.67424305961801778</v>
      </c>
      <c r="F25" s="13">
        <f t="shared" si="9"/>
        <v>0</v>
      </c>
      <c r="G25" s="13">
        <f t="shared" si="9"/>
        <v>0</v>
      </c>
      <c r="H25" s="13">
        <f t="shared" si="9"/>
        <v>4</v>
      </c>
      <c r="I25" s="13">
        <f t="shared" si="9"/>
        <v>4</v>
      </c>
      <c r="J25" s="13">
        <f t="shared" si="9"/>
        <v>5.3206273575540974E-2</v>
      </c>
      <c r="K25" s="13">
        <f t="shared" si="9"/>
        <v>0.11095461884535684</v>
      </c>
      <c r="L25" s="13">
        <f t="shared" si="9"/>
        <v>0.11095461884535684</v>
      </c>
      <c r="M25" s="13">
        <f t="shared" si="9"/>
        <v>0.11095461884535684</v>
      </c>
      <c r="N25" s="13">
        <f t="shared" si="9"/>
        <v>3.2739118169591519E-2</v>
      </c>
      <c r="O25" s="13">
        <f t="shared" si="9"/>
        <v>0</v>
      </c>
      <c r="P25" s="13">
        <f t="shared" si="9"/>
        <v>0</v>
      </c>
      <c r="Q25" s="13">
        <f t="shared" si="9"/>
        <v>0.11095461884535684</v>
      </c>
      <c r="R25" s="13">
        <f t="shared" si="9"/>
        <v>0.12346373422641327</v>
      </c>
      <c r="S25" s="13">
        <f t="shared" si="9"/>
        <v>0.12346373422641327</v>
      </c>
      <c r="T25" s="13">
        <f t="shared" si="9"/>
        <v>0.12346373422641327</v>
      </c>
      <c r="U25" s="13">
        <f t="shared" si="9"/>
        <v>8.3254505320234595E-2</v>
      </c>
      <c r="V25" s="13">
        <f t="shared" si="9"/>
        <v>5.3206273575540974E-2</v>
      </c>
      <c r="W25" s="13">
        <f t="shared" si="9"/>
        <v>5.3206273575540974E-2</v>
      </c>
      <c r="X25" s="14">
        <f t="shared" si="9"/>
        <v>0.12346373422641327</v>
      </c>
      <c r="Y25" s="11"/>
      <c r="Z25" s="12">
        <f t="shared" si="5"/>
        <v>5.3206273575540974E-2</v>
      </c>
      <c r="AA25" s="14">
        <f t="shared" si="6"/>
        <v>0.11095461884535684</v>
      </c>
      <c r="AB25" s="14">
        <f t="shared" si="7"/>
        <v>0.12346373422641327</v>
      </c>
      <c r="AC25" s="14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15" t="s">
        <v>3</v>
      </c>
      <c r="C28" s="16"/>
      <c r="Z28" s="15" t="s">
        <v>42</v>
      </c>
      <c r="AA28" s="16"/>
      <c r="AB28" s="11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15" t="s">
        <v>4</v>
      </c>
      <c r="B30" s="15">
        <f>[15]Globals!C30</f>
        <v>59.790162711999848</v>
      </c>
      <c r="C30" s="9">
        <f>[15]Globals!D30</f>
        <v>59.790162711999848</v>
      </c>
      <c r="D30" s="9">
        <f>[15]Globals!E30</f>
        <v>59.790162711999848</v>
      </c>
      <c r="E30" s="9">
        <f>[15]Globals!F30</f>
        <v>0.82761880498780938</v>
      </c>
      <c r="F30" s="9">
        <f>[15]Globals!G30</f>
        <v>0</v>
      </c>
      <c r="G30" s="9">
        <f>[15]Globals!H30</f>
        <v>0</v>
      </c>
      <c r="H30" s="9">
        <f>[15]Globals!I30</f>
        <v>72.12</v>
      </c>
      <c r="I30" s="9">
        <f>[15]Globals!J30</f>
        <v>72.12</v>
      </c>
      <c r="J30" s="9">
        <f>[15]Globals!K30</f>
        <v>0.929243821076149</v>
      </c>
      <c r="K30" s="9">
        <f>[15]Globals!L30</f>
        <v>0.46707372476011161</v>
      </c>
      <c r="L30" s="9">
        <f>[15]Globals!M30</f>
        <v>0.46707372476011161</v>
      </c>
      <c r="M30" s="9">
        <f>[15]Globals!N30</f>
        <v>0.46707372476011161</v>
      </c>
      <c r="N30" s="9">
        <f>[15]Globals!O30</f>
        <v>0.99705634293269951</v>
      </c>
      <c r="O30" s="9">
        <f>[15]Globals!P30</f>
        <v>1</v>
      </c>
      <c r="P30" s="9">
        <f>[15]Globals!Q30</f>
        <v>1</v>
      </c>
      <c r="Q30" s="9">
        <f>[15]Globals!R30</f>
        <v>0.46707372476011161</v>
      </c>
      <c r="R30" s="9">
        <f>[15]Globals!S30</f>
        <v>0.43431686706207501</v>
      </c>
      <c r="S30" s="9">
        <f>[15]Globals!T30</f>
        <v>0.43431686706207501</v>
      </c>
      <c r="T30" s="9">
        <f>[15]Globals!U30</f>
        <v>0.43431686706207501</v>
      </c>
      <c r="U30" s="9">
        <f>[15]Globals!V30</f>
        <v>0.92651336414351382</v>
      </c>
      <c r="V30" s="9">
        <f>[15]Globals!W30</f>
        <v>0.929243821076149</v>
      </c>
      <c r="W30" s="9">
        <f>[15]Globals!X30</f>
        <v>0.929243821076149</v>
      </c>
      <c r="X30" s="16">
        <f>[15]Globals!Y30</f>
        <v>0.43431686706207501</v>
      </c>
      <c r="Z30" s="15">
        <f>J30</f>
        <v>0.929243821076149</v>
      </c>
      <c r="AA30" s="16">
        <f>Q30</f>
        <v>0.46707372476011161</v>
      </c>
      <c r="AB30" s="16">
        <f>X30</f>
        <v>0.43431686706207501</v>
      </c>
      <c r="AC30" s="16"/>
    </row>
    <row r="31" spans="1:29" x14ac:dyDescent="0.35">
      <c r="A31" s="10" t="s">
        <v>5</v>
      </c>
      <c r="B31" s="10">
        <f>[15]Globals!C31</f>
        <v>13.644830231821061</v>
      </c>
      <c r="C31" s="11">
        <f>[15]Globals!D31</f>
        <v>13.644830231821061</v>
      </c>
      <c r="D31" s="11">
        <f>[15]Globals!E31</f>
        <v>13.644830231821061</v>
      </c>
      <c r="E31" s="11">
        <f>[15]Globals!F31</f>
        <v>0.18311853971336589</v>
      </c>
      <c r="F31" s="11">
        <f>[15]Globals!G31</f>
        <v>0</v>
      </c>
      <c r="G31" s="11">
        <f>[15]Globals!H31</f>
        <v>0</v>
      </c>
      <c r="H31" s="11">
        <f>[15]Globals!I31</f>
        <v>1.16619037896906</v>
      </c>
      <c r="I31" s="11">
        <f>[15]Globals!J31</f>
        <v>1.16619037896906</v>
      </c>
      <c r="J31" s="11">
        <f>[15]Globals!K31</f>
        <v>1.524430428424582E-2</v>
      </c>
      <c r="K31" s="11">
        <f>[15]Globals!L31</f>
        <v>3.1353352847810649E-2</v>
      </c>
      <c r="L31" s="11">
        <f>[15]Globals!M31</f>
        <v>3.1353352847810649E-2</v>
      </c>
      <c r="M31" s="11">
        <f>[15]Globals!N31</f>
        <v>3.1353352847810649E-2</v>
      </c>
      <c r="N31" s="11">
        <f>[15]Globals!O31</f>
        <v>9.0178631954481517E-3</v>
      </c>
      <c r="O31" s="11">
        <f>[15]Globals!P31</f>
        <v>0</v>
      </c>
      <c r="P31" s="11">
        <f>[15]Globals!Q31</f>
        <v>0</v>
      </c>
      <c r="Q31" s="11">
        <f>[15]Globals!R31</f>
        <v>3.1353352847810649E-2</v>
      </c>
      <c r="R31" s="11">
        <f>[15]Globals!S31</f>
        <v>3.4392808385234043E-2</v>
      </c>
      <c r="S31" s="11">
        <f>[15]Globals!T31</f>
        <v>3.4392808385234043E-2</v>
      </c>
      <c r="T31" s="11">
        <f>[15]Globals!U31</f>
        <v>3.4392808385234043E-2</v>
      </c>
      <c r="U31" s="11">
        <f>[15]Globals!V31</f>
        <v>1.7630067895652371E-2</v>
      </c>
      <c r="V31" s="11">
        <f>[15]Globals!W31</f>
        <v>1.524430428424582E-2</v>
      </c>
      <c r="W31" s="11">
        <f>[15]Globals!X31</f>
        <v>1.524430428424582E-2</v>
      </c>
      <c r="X31" s="5">
        <f>[15]Globals!Y31</f>
        <v>3.4392808385234043E-2</v>
      </c>
      <c r="Z31" s="10">
        <f t="shared" ref="Z31:Z38" si="10">J31</f>
        <v>1.524430428424582E-2</v>
      </c>
      <c r="AA31" s="5">
        <f t="shared" ref="AA31:AA38" si="11">Q31</f>
        <v>3.1353352847810649E-2</v>
      </c>
      <c r="AB31" s="5">
        <f t="shared" ref="AB31:AB38" si="12">X31</f>
        <v>3.4392808385234043E-2</v>
      </c>
      <c r="AC31" s="5"/>
    </row>
    <row r="32" spans="1:29" x14ac:dyDescent="0.35">
      <c r="A32" s="10" t="s">
        <v>6</v>
      </c>
      <c r="B32" s="10">
        <f>[15]Globals!C32</f>
        <v>37.870587000001251</v>
      </c>
      <c r="C32" s="11">
        <f>[15]Globals!D32</f>
        <v>37.870587000001251</v>
      </c>
      <c r="D32" s="11">
        <f>[15]Globals!E32</f>
        <v>37.870587000001251</v>
      </c>
      <c r="E32" s="11">
        <f>[15]Globals!F32</f>
        <v>0.54884908695653989</v>
      </c>
      <c r="F32" s="11">
        <f>[15]Globals!G32</f>
        <v>0</v>
      </c>
      <c r="G32" s="11">
        <f>[15]Globals!H32</f>
        <v>0</v>
      </c>
      <c r="H32" s="11">
        <f>[15]Globals!I32</f>
        <v>69</v>
      </c>
      <c r="I32" s="11">
        <f>[15]Globals!J32</f>
        <v>69</v>
      </c>
      <c r="J32" s="11">
        <f>[15]Globals!K32</f>
        <v>0.9178082191780822</v>
      </c>
      <c r="K32" s="11">
        <f>[15]Globals!L32</f>
        <v>0.39722421277672149</v>
      </c>
      <c r="L32" s="11">
        <f>[15]Globals!M32</f>
        <v>0.39722421277672149</v>
      </c>
      <c r="M32" s="11">
        <f>[15]Globals!N32</f>
        <v>0.39722421277672149</v>
      </c>
      <c r="N32" s="11">
        <f>[15]Globals!O32</f>
        <v>0.9639273544956225</v>
      </c>
      <c r="O32" s="11">
        <f>[15]Globals!P32</f>
        <v>1</v>
      </c>
      <c r="P32" s="11">
        <f>[15]Globals!Q32</f>
        <v>1</v>
      </c>
      <c r="Q32" s="11">
        <f>[15]Globals!R32</f>
        <v>0.39722421277672149</v>
      </c>
      <c r="R32" s="11">
        <f>[15]Globals!S32</f>
        <v>0.36457564734301828</v>
      </c>
      <c r="S32" s="11">
        <f>[15]Globals!T32</f>
        <v>0.36457564734301828</v>
      </c>
      <c r="T32" s="11">
        <f>[15]Globals!U32</f>
        <v>0.36457564734301828</v>
      </c>
      <c r="U32" s="11">
        <f>[15]Globals!V32</f>
        <v>0.88470044864666719</v>
      </c>
      <c r="V32" s="11">
        <f>[15]Globals!W32</f>
        <v>0.9178082191780822</v>
      </c>
      <c r="W32" s="11">
        <f>[15]Globals!X32</f>
        <v>0.9178082191780822</v>
      </c>
      <c r="X32" s="5">
        <f>[15]Globals!Y32</f>
        <v>0.36457564734301828</v>
      </c>
      <c r="Z32" s="10">
        <f t="shared" si="10"/>
        <v>0.9178082191780822</v>
      </c>
      <c r="AA32" s="5">
        <f t="shared" si="11"/>
        <v>0.39722421277672149</v>
      </c>
      <c r="AB32" s="5">
        <f t="shared" si="12"/>
        <v>0.36457564734301828</v>
      </c>
      <c r="AC32" s="5"/>
    </row>
    <row r="33" spans="1:29" x14ac:dyDescent="0.35">
      <c r="A33" s="10" t="s">
        <v>7</v>
      </c>
      <c r="B33" s="10">
        <f>[15]Globals!C33</f>
        <v>51.085661200000573</v>
      </c>
      <c r="C33" s="11">
        <f>[15]Globals!D33</f>
        <v>51.085661200000573</v>
      </c>
      <c r="D33" s="11">
        <f>[15]Globals!E33</f>
        <v>51.085661200000573</v>
      </c>
      <c r="E33" s="11">
        <f>[15]Globals!F33</f>
        <v>0.69980357808219962</v>
      </c>
      <c r="F33" s="11">
        <f>[15]Globals!G33</f>
        <v>0</v>
      </c>
      <c r="G33" s="11">
        <f>[15]Globals!H33</f>
        <v>0</v>
      </c>
      <c r="H33" s="11">
        <f>[15]Globals!I33</f>
        <v>71</v>
      </c>
      <c r="I33" s="11">
        <f>[15]Globals!J33</f>
        <v>71</v>
      </c>
      <c r="J33" s="11">
        <f>[15]Globals!K33</f>
        <v>0.9178082191780822</v>
      </c>
      <c r="K33" s="11">
        <f>[15]Globals!L33</f>
        <v>0.44760314032650622</v>
      </c>
      <c r="L33" s="11">
        <f>[15]Globals!M33</f>
        <v>0.44760314032650622</v>
      </c>
      <c r="M33" s="11">
        <f>[15]Globals!N33</f>
        <v>0.44760314032650622</v>
      </c>
      <c r="N33" s="11">
        <f>[15]Globals!O33</f>
        <v>1</v>
      </c>
      <c r="O33" s="11">
        <f>[15]Globals!P33</f>
        <v>1</v>
      </c>
      <c r="P33" s="11">
        <f>[15]Globals!Q33</f>
        <v>1</v>
      </c>
      <c r="Q33" s="11">
        <f>[15]Globals!R33</f>
        <v>0.44760314032650622</v>
      </c>
      <c r="R33" s="11">
        <f>[15]Globals!S33</f>
        <v>0.41081384112158792</v>
      </c>
      <c r="S33" s="11">
        <f>[15]Globals!T33</f>
        <v>0.41081384112158792</v>
      </c>
      <c r="T33" s="11">
        <f>[15]Globals!U33</f>
        <v>0.41081384112158792</v>
      </c>
      <c r="U33" s="11">
        <f>[15]Globals!V33</f>
        <v>0.9178082191780822</v>
      </c>
      <c r="V33" s="11">
        <f>[15]Globals!W33</f>
        <v>0.9178082191780822</v>
      </c>
      <c r="W33" s="11">
        <f>[15]Globals!X33</f>
        <v>0.9178082191780822</v>
      </c>
      <c r="X33" s="5">
        <f>[15]Globals!Y33</f>
        <v>0.41081384112158792</v>
      </c>
      <c r="Z33" s="10">
        <f t="shared" si="10"/>
        <v>0.9178082191780822</v>
      </c>
      <c r="AA33" s="5">
        <f t="shared" si="11"/>
        <v>0.44760314032650622</v>
      </c>
      <c r="AB33" s="5">
        <f t="shared" si="12"/>
        <v>0.41081384112158792</v>
      </c>
      <c r="AC33" s="5"/>
    </row>
    <row r="34" spans="1:29" x14ac:dyDescent="0.35">
      <c r="A34" s="10" t="s">
        <v>8</v>
      </c>
      <c r="B34" s="10">
        <f>[15]Globals!C34</f>
        <v>57.749333400000523</v>
      </c>
      <c r="C34" s="11">
        <f>[15]Globals!D34</f>
        <v>57.749333400000523</v>
      </c>
      <c r="D34" s="11">
        <f>[15]Globals!E34</f>
        <v>57.749333400000523</v>
      </c>
      <c r="E34" s="11">
        <f>[15]Globals!F34</f>
        <v>0.79108675890411673</v>
      </c>
      <c r="F34" s="11">
        <f>[15]Globals!G34</f>
        <v>0</v>
      </c>
      <c r="G34" s="11">
        <f>[15]Globals!H34</f>
        <v>0</v>
      </c>
      <c r="H34" s="11">
        <f>[15]Globals!I34</f>
        <v>73</v>
      </c>
      <c r="I34" s="11">
        <f>[15]Globals!J34</f>
        <v>73</v>
      </c>
      <c r="J34" s="11">
        <f>[15]Globals!K34</f>
        <v>0.9178082191780822</v>
      </c>
      <c r="K34" s="11">
        <f>[15]Globals!L34</f>
        <v>0.46843986800430099</v>
      </c>
      <c r="L34" s="11">
        <f>[15]Globals!M34</f>
        <v>0.46843986800430099</v>
      </c>
      <c r="M34" s="11">
        <f>[15]Globals!N34</f>
        <v>0.46843986800430099</v>
      </c>
      <c r="N34" s="11">
        <f>[15]Globals!O34</f>
        <v>1</v>
      </c>
      <c r="O34" s="11">
        <f>[15]Globals!P34</f>
        <v>1</v>
      </c>
      <c r="P34" s="11">
        <f>[15]Globals!Q34</f>
        <v>1</v>
      </c>
      <c r="Q34" s="11">
        <f>[15]Globals!R34</f>
        <v>0.46843986800430099</v>
      </c>
      <c r="R34" s="11">
        <f>[15]Globals!S34</f>
        <v>0.42993796104504339</v>
      </c>
      <c r="S34" s="11">
        <f>[15]Globals!T34</f>
        <v>0.42993796104504339</v>
      </c>
      <c r="T34" s="11">
        <f>[15]Globals!U34</f>
        <v>0.42993796104504339</v>
      </c>
      <c r="U34" s="11">
        <f>[15]Globals!V34</f>
        <v>0.9178082191780822</v>
      </c>
      <c r="V34" s="11">
        <f>[15]Globals!W34</f>
        <v>0.9178082191780822</v>
      </c>
      <c r="W34" s="11">
        <f>[15]Globals!X34</f>
        <v>0.9178082191780822</v>
      </c>
      <c r="X34" s="5">
        <f>[15]Globals!Y34</f>
        <v>0.42993796104504339</v>
      </c>
      <c r="Z34" s="10">
        <f t="shared" si="10"/>
        <v>0.9178082191780822</v>
      </c>
      <c r="AA34" s="5">
        <f t="shared" si="11"/>
        <v>0.46843986800430099</v>
      </c>
      <c r="AB34" s="5">
        <f t="shared" si="12"/>
        <v>0.42993796104504339</v>
      </c>
      <c r="AC34" s="5"/>
    </row>
    <row r="35" spans="1:29" x14ac:dyDescent="0.35">
      <c r="A35" s="10" t="s">
        <v>9</v>
      </c>
      <c r="B35" s="10">
        <f>[15]Globals!C35</f>
        <v>66.835099799999341</v>
      </c>
      <c r="C35" s="11">
        <f>[15]Globals!D35</f>
        <v>66.835099799999341</v>
      </c>
      <c r="D35" s="11">
        <f>[15]Globals!E35</f>
        <v>66.835099799999341</v>
      </c>
      <c r="E35" s="11">
        <f>[15]Globals!F35</f>
        <v>0.91554931232875814</v>
      </c>
      <c r="F35" s="11">
        <f>[15]Globals!G35</f>
        <v>0</v>
      </c>
      <c r="G35" s="11">
        <f>[15]Globals!H35</f>
        <v>0</v>
      </c>
      <c r="H35" s="11">
        <f>[15]Globals!I35</f>
        <v>73</v>
      </c>
      <c r="I35" s="11">
        <f>[15]Globals!J35</f>
        <v>73</v>
      </c>
      <c r="J35" s="11">
        <f>[15]Globals!K35</f>
        <v>0.94366197183098588</v>
      </c>
      <c r="K35" s="11">
        <f>[15]Globals!L35</f>
        <v>0.48609873036664358</v>
      </c>
      <c r="L35" s="11">
        <f>[15]Globals!M35</f>
        <v>0.48609873036664358</v>
      </c>
      <c r="M35" s="11">
        <f>[15]Globals!N35</f>
        <v>0.48609873036664358</v>
      </c>
      <c r="N35" s="11">
        <f>[15]Globals!O35</f>
        <v>1</v>
      </c>
      <c r="O35" s="11">
        <f>[15]Globals!P35</f>
        <v>1</v>
      </c>
      <c r="P35" s="11">
        <f>[15]Globals!Q35</f>
        <v>1</v>
      </c>
      <c r="Q35" s="11">
        <f>[15]Globals!R35</f>
        <v>0.48609873036664358</v>
      </c>
      <c r="R35" s="11">
        <f>[15]Globals!S35</f>
        <v>0.45559952633888767</v>
      </c>
      <c r="S35" s="11">
        <f>[15]Globals!T35</f>
        <v>0.45559952633888767</v>
      </c>
      <c r="T35" s="11">
        <f>[15]Globals!U35</f>
        <v>0.45559952633888767</v>
      </c>
      <c r="U35" s="11">
        <f>[15]Globals!V35</f>
        <v>0.94366197183098588</v>
      </c>
      <c r="V35" s="11">
        <f>[15]Globals!W35</f>
        <v>0.94366197183098588</v>
      </c>
      <c r="W35" s="11">
        <f>[15]Globals!X35</f>
        <v>0.94366197183098588</v>
      </c>
      <c r="X35" s="5">
        <f>[15]Globals!Y35</f>
        <v>0.45559952633888767</v>
      </c>
      <c r="Z35" s="10">
        <f t="shared" si="10"/>
        <v>0.94366197183098588</v>
      </c>
      <c r="AA35" s="5">
        <f t="shared" si="11"/>
        <v>0.48609873036664358</v>
      </c>
      <c r="AB35" s="5">
        <f t="shared" si="12"/>
        <v>0.45559952633888767</v>
      </c>
      <c r="AC35" s="5"/>
    </row>
    <row r="36" spans="1:29" x14ac:dyDescent="0.35">
      <c r="A36" s="10" t="s">
        <v>10</v>
      </c>
      <c r="B36" s="10">
        <f>[15]Globals!C36</f>
        <v>95.664135499998679</v>
      </c>
      <c r="C36" s="11">
        <f>[15]Globals!D36</f>
        <v>95.664135499998679</v>
      </c>
      <c r="D36" s="11">
        <f>[15]Globals!E36</f>
        <v>95.664135499998679</v>
      </c>
      <c r="E36" s="11">
        <f>[15]Globals!F36</f>
        <v>1.3104676095890231</v>
      </c>
      <c r="F36" s="11">
        <f>[15]Globals!G36</f>
        <v>0</v>
      </c>
      <c r="G36" s="11">
        <f>[15]Globals!H36</f>
        <v>0</v>
      </c>
      <c r="H36" s="11">
        <f>[15]Globals!I36</f>
        <v>73</v>
      </c>
      <c r="I36" s="11">
        <f>[15]Globals!J36</f>
        <v>73</v>
      </c>
      <c r="J36" s="11">
        <f>[15]Globals!K36</f>
        <v>0.97101449275362317</v>
      </c>
      <c r="K36" s="11">
        <f>[15]Globals!L36</f>
        <v>0.53004772383069554</v>
      </c>
      <c r="L36" s="11">
        <f>[15]Globals!M36</f>
        <v>0.53004772383069554</v>
      </c>
      <c r="M36" s="11">
        <f>[15]Globals!N36</f>
        <v>0.53004772383069554</v>
      </c>
      <c r="N36" s="11">
        <f>[15]Globals!O36</f>
        <v>1</v>
      </c>
      <c r="O36" s="11">
        <f>[15]Globals!P36</f>
        <v>1</v>
      </c>
      <c r="P36" s="11">
        <f>[15]Globals!Q36</f>
        <v>1</v>
      </c>
      <c r="Q36" s="11">
        <f>[15]Globals!R36</f>
        <v>0.53004772383069554</v>
      </c>
      <c r="R36" s="11">
        <f>[15]Globals!S36</f>
        <v>0.5146840216906754</v>
      </c>
      <c r="S36" s="11">
        <f>[15]Globals!T36</f>
        <v>0.5146840216906754</v>
      </c>
      <c r="T36" s="11">
        <f>[15]Globals!U36</f>
        <v>0.5146840216906754</v>
      </c>
      <c r="U36" s="11">
        <f>[15]Globals!V36</f>
        <v>0.97101449275362317</v>
      </c>
      <c r="V36" s="11">
        <f>[15]Globals!W36</f>
        <v>0.97101449275362317</v>
      </c>
      <c r="W36" s="11">
        <f>[15]Globals!X36</f>
        <v>0.97101449275362317</v>
      </c>
      <c r="X36" s="5">
        <f>[15]Globals!Y36</f>
        <v>0.5146840216906754</v>
      </c>
      <c r="Z36" s="10">
        <f t="shared" si="10"/>
        <v>0.97101449275362317</v>
      </c>
      <c r="AA36" s="5">
        <f t="shared" si="11"/>
        <v>0.53004772383069554</v>
      </c>
      <c r="AB36" s="5">
        <f t="shared" si="12"/>
        <v>0.5146840216906754</v>
      </c>
      <c r="AC36" s="5"/>
    </row>
    <row r="37" spans="1:29" x14ac:dyDescent="0.35">
      <c r="A37" s="10" t="s">
        <v>11</v>
      </c>
      <c r="B37" s="10">
        <f>B35-B33</f>
        <v>15.749438599998768</v>
      </c>
      <c r="C37" s="11">
        <f t="shared" ref="C37:X37" si="13">C35-C33</f>
        <v>15.749438599998768</v>
      </c>
      <c r="D37" s="11">
        <f t="shared" si="13"/>
        <v>15.749438599998768</v>
      </c>
      <c r="E37" s="11">
        <f t="shared" si="13"/>
        <v>0.21574573424655852</v>
      </c>
      <c r="F37" s="11">
        <f t="shared" si="13"/>
        <v>0</v>
      </c>
      <c r="G37" s="11">
        <f t="shared" si="13"/>
        <v>0</v>
      </c>
      <c r="H37" s="11">
        <f t="shared" si="13"/>
        <v>2</v>
      </c>
      <c r="I37" s="11">
        <f t="shared" si="13"/>
        <v>2</v>
      </c>
      <c r="J37" s="11">
        <f t="shared" si="13"/>
        <v>2.5853752652903683E-2</v>
      </c>
      <c r="K37" s="11">
        <f t="shared" si="13"/>
        <v>3.8495590040137362E-2</v>
      </c>
      <c r="L37" s="11">
        <f t="shared" si="13"/>
        <v>3.8495590040137362E-2</v>
      </c>
      <c r="M37" s="11">
        <f t="shared" si="13"/>
        <v>3.8495590040137362E-2</v>
      </c>
      <c r="N37" s="11">
        <f t="shared" si="13"/>
        <v>0</v>
      </c>
      <c r="O37" s="11">
        <f t="shared" si="13"/>
        <v>0</v>
      </c>
      <c r="P37" s="11">
        <f t="shared" si="13"/>
        <v>0</v>
      </c>
      <c r="Q37" s="11">
        <f t="shared" si="13"/>
        <v>3.8495590040137362E-2</v>
      </c>
      <c r="R37" s="11">
        <f t="shared" si="13"/>
        <v>4.4785685217299753E-2</v>
      </c>
      <c r="S37" s="11">
        <f t="shared" si="13"/>
        <v>4.4785685217299753E-2</v>
      </c>
      <c r="T37" s="11">
        <f t="shared" si="13"/>
        <v>4.4785685217299753E-2</v>
      </c>
      <c r="U37" s="11">
        <f t="shared" si="13"/>
        <v>2.5853752652903683E-2</v>
      </c>
      <c r="V37" s="11">
        <f t="shared" si="13"/>
        <v>2.5853752652903683E-2</v>
      </c>
      <c r="W37" s="11">
        <f t="shared" si="13"/>
        <v>2.5853752652903683E-2</v>
      </c>
      <c r="X37" s="5">
        <f t="shared" si="13"/>
        <v>4.4785685217299753E-2</v>
      </c>
      <c r="Z37" s="10">
        <f t="shared" si="10"/>
        <v>2.5853752652903683E-2</v>
      </c>
      <c r="AA37" s="5">
        <f t="shared" si="11"/>
        <v>3.8495590040137362E-2</v>
      </c>
      <c r="AB37" s="5">
        <f t="shared" si="12"/>
        <v>4.4785685217299753E-2</v>
      </c>
      <c r="AC37" s="5"/>
    </row>
    <row r="38" spans="1:29" ht="15" thickBot="1" x14ac:dyDescent="0.4">
      <c r="A38" s="12" t="s">
        <v>12</v>
      </c>
      <c r="B38" s="12">
        <f>B36-B32</f>
        <v>57.793548499997428</v>
      </c>
      <c r="C38" s="13">
        <f t="shared" ref="C38:X38" si="14">C36-C32</f>
        <v>57.793548499997428</v>
      </c>
      <c r="D38" s="13">
        <f t="shared" si="14"/>
        <v>57.793548499997428</v>
      </c>
      <c r="E38" s="13">
        <f t="shared" si="14"/>
        <v>0.7616185226324832</v>
      </c>
      <c r="F38" s="13">
        <f t="shared" si="14"/>
        <v>0</v>
      </c>
      <c r="G38" s="13">
        <f t="shared" si="14"/>
        <v>0</v>
      </c>
      <c r="H38" s="13">
        <f t="shared" si="14"/>
        <v>4</v>
      </c>
      <c r="I38" s="13">
        <f t="shared" si="14"/>
        <v>4</v>
      </c>
      <c r="J38" s="13">
        <f t="shared" si="14"/>
        <v>5.3206273575540974E-2</v>
      </c>
      <c r="K38" s="13">
        <f t="shared" si="14"/>
        <v>0.13282351105397405</v>
      </c>
      <c r="L38" s="13">
        <f t="shared" si="14"/>
        <v>0.13282351105397405</v>
      </c>
      <c r="M38" s="13">
        <f t="shared" si="14"/>
        <v>0.13282351105397405</v>
      </c>
      <c r="N38" s="13">
        <f t="shared" si="14"/>
        <v>3.6072645504377499E-2</v>
      </c>
      <c r="O38" s="13">
        <f t="shared" si="14"/>
        <v>0</v>
      </c>
      <c r="P38" s="13">
        <f t="shared" si="14"/>
        <v>0</v>
      </c>
      <c r="Q38" s="13">
        <f t="shared" si="14"/>
        <v>0.13282351105397405</v>
      </c>
      <c r="R38" s="13">
        <f t="shared" si="14"/>
        <v>0.15010837434765711</v>
      </c>
      <c r="S38" s="13">
        <f t="shared" si="14"/>
        <v>0.15010837434765711</v>
      </c>
      <c r="T38" s="13">
        <f t="shared" si="14"/>
        <v>0.15010837434765711</v>
      </c>
      <c r="U38" s="13">
        <f t="shared" si="14"/>
        <v>8.6314044106955978E-2</v>
      </c>
      <c r="V38" s="13">
        <f t="shared" si="14"/>
        <v>5.3206273575540974E-2</v>
      </c>
      <c r="W38" s="13">
        <f t="shared" si="14"/>
        <v>5.3206273575540974E-2</v>
      </c>
      <c r="X38" s="14">
        <f t="shared" si="14"/>
        <v>0.15010837434765711</v>
      </c>
      <c r="Z38" s="12">
        <f t="shared" si="10"/>
        <v>5.3206273575540974E-2</v>
      </c>
      <c r="AA38" s="14">
        <f t="shared" si="11"/>
        <v>0.13282351105397405</v>
      </c>
      <c r="AB38" s="14">
        <f t="shared" si="12"/>
        <v>0.15010837434765711</v>
      </c>
      <c r="AC38" s="14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15" t="s">
        <v>30</v>
      </c>
      <c r="C41" s="16"/>
      <c r="Z41" s="15" t="s">
        <v>42</v>
      </c>
      <c r="AA41" s="16"/>
      <c r="AB41" s="11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15" t="s">
        <v>4</v>
      </c>
      <c r="B43" s="15">
        <f>[16]Globals!C30</f>
        <v>48.894731744000183</v>
      </c>
      <c r="C43" s="9">
        <f>[16]Globals!D30</f>
        <v>48.894731744000183</v>
      </c>
      <c r="D43" s="9">
        <f>[16]Globals!E30</f>
        <v>48.894731744000183</v>
      </c>
      <c r="E43" s="9">
        <f>[16]Globals!F30</f>
        <v>0.68524992641426086</v>
      </c>
      <c r="F43" s="9">
        <f>[16]Globals!G30</f>
        <v>0</v>
      </c>
      <c r="G43" s="9">
        <f>[16]Globals!H30</f>
        <v>0</v>
      </c>
      <c r="H43" s="9">
        <f>[16]Globals!I30</f>
        <v>71.08</v>
      </c>
      <c r="I43" s="9">
        <f>[16]Globals!J30</f>
        <v>71.08</v>
      </c>
      <c r="J43" s="9">
        <f>[16]Globals!K30</f>
        <v>0.94298752610960568</v>
      </c>
      <c r="K43" s="9">
        <f>[16]Globals!L30</f>
        <v>0.49848066890938408</v>
      </c>
      <c r="L43" s="9">
        <f>[16]Globals!M30</f>
        <v>0.49848066890938408</v>
      </c>
      <c r="M43" s="9">
        <f>[16]Globals!N30</f>
        <v>0.49848066890938408</v>
      </c>
      <c r="N43" s="9">
        <f>[16]Globals!O30</f>
        <v>0.99940213939368183</v>
      </c>
      <c r="O43" s="9">
        <f>[16]Globals!P30</f>
        <v>1</v>
      </c>
      <c r="P43" s="9">
        <f>[16]Globals!Q30</f>
        <v>1</v>
      </c>
      <c r="Q43" s="9">
        <f>[16]Globals!R30</f>
        <v>0.49848066890938408</v>
      </c>
      <c r="R43" s="9">
        <f>[16]Globals!S30</f>
        <v>0.47067762298149729</v>
      </c>
      <c r="S43" s="9">
        <f>[16]Globals!T30</f>
        <v>0.47067762298149729</v>
      </c>
      <c r="T43" s="9">
        <f>[16]Globals!U30</f>
        <v>0.47067762298149729</v>
      </c>
      <c r="U43" s="9">
        <f>[16]Globals!V30</f>
        <v>0.94243880473120401</v>
      </c>
      <c r="V43" s="9">
        <f>[16]Globals!W30</f>
        <v>0.94298752610960568</v>
      </c>
      <c r="W43" s="9">
        <f>[16]Globals!X30</f>
        <v>0.94298752610960568</v>
      </c>
      <c r="X43" s="16">
        <f>[16]Globals!Y30</f>
        <v>0.47067762298149729</v>
      </c>
      <c r="Z43" s="15">
        <f>J43</f>
        <v>0.94298752610960568</v>
      </c>
      <c r="AA43" s="16">
        <f>Q43</f>
        <v>0.49848066890938408</v>
      </c>
      <c r="AB43" s="16">
        <f>X43</f>
        <v>0.47067762298149729</v>
      </c>
      <c r="AC43" s="16"/>
    </row>
    <row r="44" spans="1:29" x14ac:dyDescent="0.35">
      <c r="A44" s="10" t="s">
        <v>5</v>
      </c>
      <c r="B44" s="10">
        <f>[16]Globals!C31</f>
        <v>13.616585433056439</v>
      </c>
      <c r="C44" s="11">
        <f>[16]Globals!D31</f>
        <v>13.616585433056439</v>
      </c>
      <c r="D44" s="11">
        <f>[16]Globals!E31</f>
        <v>13.616585433056439</v>
      </c>
      <c r="E44" s="11">
        <f>[16]Globals!F31</f>
        <v>0.180826968542526</v>
      </c>
      <c r="F44" s="11">
        <f>[16]Globals!G31</f>
        <v>0</v>
      </c>
      <c r="G44" s="11">
        <f>[16]Globals!H31</f>
        <v>0</v>
      </c>
      <c r="H44" s="11">
        <f>[16]Globals!I31</f>
        <v>1.4696938456699069</v>
      </c>
      <c r="I44" s="11">
        <f>[16]Globals!J31</f>
        <v>1.4696938456699069</v>
      </c>
      <c r="J44" s="11">
        <f>[16]Globals!K31</f>
        <v>1.9532564862754769E-2</v>
      </c>
      <c r="K44" s="11">
        <f>[16]Globals!L31</f>
        <v>4.1363171037426837E-2</v>
      </c>
      <c r="L44" s="11">
        <f>[16]Globals!M31</f>
        <v>4.1363171037426837E-2</v>
      </c>
      <c r="M44" s="11">
        <f>[16]Globals!N31</f>
        <v>4.1363171037426837E-2</v>
      </c>
      <c r="N44" s="11">
        <f>[16]Globals!O31</f>
        <v>2.9893030315913511E-3</v>
      </c>
      <c r="O44" s="11">
        <f>[16]Globals!P31</f>
        <v>0</v>
      </c>
      <c r="P44" s="11">
        <f>[16]Globals!Q31</f>
        <v>0</v>
      </c>
      <c r="Q44" s="11">
        <f>[16]Globals!R31</f>
        <v>4.1363171037426837E-2</v>
      </c>
      <c r="R44" s="11">
        <f>[16]Globals!S31</f>
        <v>4.7327980419839218E-2</v>
      </c>
      <c r="S44" s="11">
        <f>[16]Globals!T31</f>
        <v>4.7327980419839218E-2</v>
      </c>
      <c r="T44" s="11">
        <f>[16]Globals!U31</f>
        <v>4.7327980419839218E-2</v>
      </c>
      <c r="U44" s="11">
        <f>[16]Globals!V31</f>
        <v>2.0440956082731339E-2</v>
      </c>
      <c r="V44" s="11">
        <f>[16]Globals!W31</f>
        <v>1.9532564862754769E-2</v>
      </c>
      <c r="W44" s="11">
        <f>[16]Globals!X31</f>
        <v>1.9532564862754769E-2</v>
      </c>
      <c r="X44" s="5">
        <f>[16]Globals!Y31</f>
        <v>4.7327980419839218E-2</v>
      </c>
      <c r="Z44" s="10">
        <f t="shared" ref="Z44:Z51" si="15">J44</f>
        <v>1.9532564862754769E-2</v>
      </c>
      <c r="AA44" s="5">
        <f t="shared" ref="AA44:AA51" si="16">Q44</f>
        <v>4.1363171037426837E-2</v>
      </c>
      <c r="AB44" s="5">
        <f t="shared" ref="AB44:AB51" si="17">X44</f>
        <v>4.7327980419839218E-2</v>
      </c>
      <c r="AC44" s="5"/>
    </row>
    <row r="45" spans="1:29" x14ac:dyDescent="0.35">
      <c r="A45" s="10" t="s">
        <v>6</v>
      </c>
      <c r="B45" s="10">
        <f>[16]Globals!C32</f>
        <v>29.26593689999973</v>
      </c>
      <c r="C45" s="11">
        <f>[16]Globals!D32</f>
        <v>29.26593689999973</v>
      </c>
      <c r="D45" s="11">
        <f>[16]Globals!E32</f>
        <v>29.26593689999973</v>
      </c>
      <c r="E45" s="11">
        <f>[16]Globals!F32</f>
        <v>0.42414401304347432</v>
      </c>
      <c r="F45" s="11">
        <f>[16]Globals!G32</f>
        <v>0</v>
      </c>
      <c r="G45" s="11">
        <f>[16]Globals!H32</f>
        <v>0</v>
      </c>
      <c r="H45" s="11">
        <f>[16]Globals!I32</f>
        <v>69</v>
      </c>
      <c r="I45" s="11">
        <f>[16]Globals!J32</f>
        <v>69</v>
      </c>
      <c r="J45" s="11">
        <f>[16]Globals!K32</f>
        <v>0.9178082191780822</v>
      </c>
      <c r="K45" s="11">
        <f>[16]Globals!L32</f>
        <v>0.41935299632603412</v>
      </c>
      <c r="L45" s="11">
        <f>[16]Globals!M32</f>
        <v>0.41935299632603412</v>
      </c>
      <c r="M45" s="11">
        <f>[16]Globals!N32</f>
        <v>0.41935299632603412</v>
      </c>
      <c r="N45" s="11">
        <f>[16]Globals!O32</f>
        <v>0.98505348484204325</v>
      </c>
      <c r="O45" s="11">
        <f>[16]Globals!P32</f>
        <v>1</v>
      </c>
      <c r="P45" s="11">
        <f>[16]Globals!Q32</f>
        <v>1</v>
      </c>
      <c r="Q45" s="11">
        <f>[16]Globals!R32</f>
        <v>0.41935299632603412</v>
      </c>
      <c r="R45" s="11">
        <f>[16]Globals!S32</f>
        <v>0.38488562676499022</v>
      </c>
      <c r="S45" s="11">
        <f>[16]Globals!T32</f>
        <v>0.38488562676499022</v>
      </c>
      <c r="T45" s="11">
        <f>[16]Globals!U32</f>
        <v>0.38488562676499022</v>
      </c>
      <c r="U45" s="11">
        <f>[16]Globals!V32</f>
        <v>0.9040901847180397</v>
      </c>
      <c r="V45" s="11">
        <f>[16]Globals!W32</f>
        <v>0.9178082191780822</v>
      </c>
      <c r="W45" s="11">
        <f>[16]Globals!X32</f>
        <v>0.9178082191780822</v>
      </c>
      <c r="X45" s="5">
        <f>[16]Globals!Y32</f>
        <v>0.38488562676499022</v>
      </c>
      <c r="Z45" s="10">
        <f t="shared" si="15"/>
        <v>0.9178082191780822</v>
      </c>
      <c r="AA45" s="5">
        <f t="shared" si="16"/>
        <v>0.41935299632603412</v>
      </c>
      <c r="AB45" s="5">
        <f t="shared" si="17"/>
        <v>0.38488562676499022</v>
      </c>
      <c r="AC45" s="5"/>
    </row>
    <row r="46" spans="1:29" x14ac:dyDescent="0.35">
      <c r="A46" s="10" t="s">
        <v>7</v>
      </c>
      <c r="B46" s="10">
        <f>[16]Globals!C33</f>
        <v>37.295628600001919</v>
      </c>
      <c r="C46" s="11">
        <f>[16]Globals!D33</f>
        <v>37.295628600001919</v>
      </c>
      <c r="D46" s="11">
        <f>[16]Globals!E33</f>
        <v>37.295628600001919</v>
      </c>
      <c r="E46" s="11">
        <f>[16]Globals!F33</f>
        <v>0.53959845633803971</v>
      </c>
      <c r="F46" s="11">
        <f>[16]Globals!G33</f>
        <v>0</v>
      </c>
      <c r="G46" s="11">
        <f>[16]Globals!H33</f>
        <v>0</v>
      </c>
      <c r="H46" s="11">
        <f>[16]Globals!I33</f>
        <v>71</v>
      </c>
      <c r="I46" s="11">
        <f>[16]Globals!J33</f>
        <v>71</v>
      </c>
      <c r="J46" s="11">
        <f>[16]Globals!K33</f>
        <v>0.9178082191780822</v>
      </c>
      <c r="K46" s="11">
        <f>[16]Globals!L33</f>
        <v>0.47021553415759321</v>
      </c>
      <c r="L46" s="11">
        <f>[16]Globals!M33</f>
        <v>0.47021553415759321</v>
      </c>
      <c r="M46" s="11">
        <f>[16]Globals!N33</f>
        <v>0.47021553415759321</v>
      </c>
      <c r="N46" s="11">
        <f>[16]Globals!O33</f>
        <v>1</v>
      </c>
      <c r="O46" s="11">
        <f>[16]Globals!P33</f>
        <v>1</v>
      </c>
      <c r="P46" s="11">
        <f>[16]Globals!Q33</f>
        <v>1</v>
      </c>
      <c r="Q46" s="11">
        <f>[16]Globals!R33</f>
        <v>0.47021553415759321</v>
      </c>
      <c r="R46" s="11">
        <f>[16]Globals!S33</f>
        <v>0.44131896746323052</v>
      </c>
      <c r="S46" s="11">
        <f>[16]Globals!T33</f>
        <v>0.44131896746323052</v>
      </c>
      <c r="T46" s="11">
        <f>[16]Globals!U33</f>
        <v>0.44131896746323052</v>
      </c>
      <c r="U46" s="11">
        <f>[16]Globals!V33</f>
        <v>0.9178082191780822</v>
      </c>
      <c r="V46" s="11">
        <f>[16]Globals!W33</f>
        <v>0.9178082191780822</v>
      </c>
      <c r="W46" s="11">
        <f>[16]Globals!X33</f>
        <v>0.9178082191780822</v>
      </c>
      <c r="X46" s="5">
        <f>[16]Globals!Y33</f>
        <v>0.44131896746323052</v>
      </c>
      <c r="Z46" s="10">
        <f t="shared" si="15"/>
        <v>0.9178082191780822</v>
      </c>
      <c r="AA46" s="5">
        <f t="shared" si="16"/>
        <v>0.47021553415759321</v>
      </c>
      <c r="AB46" s="5">
        <f t="shared" si="17"/>
        <v>0.44131896746323052</v>
      </c>
      <c r="AC46" s="5"/>
    </row>
    <row r="47" spans="1:29" x14ac:dyDescent="0.35">
      <c r="A47" s="10" t="s">
        <v>8</v>
      </c>
      <c r="B47" s="10">
        <f>[16]Globals!C34</f>
        <v>52.036108700000113</v>
      </c>
      <c r="C47" s="11">
        <f>[16]Globals!D34</f>
        <v>52.036108700000113</v>
      </c>
      <c r="D47" s="11">
        <f>[16]Globals!E34</f>
        <v>52.036108700000113</v>
      </c>
      <c r="E47" s="11">
        <f>[16]Globals!F34</f>
        <v>0.72067664520548058</v>
      </c>
      <c r="F47" s="11">
        <f>[16]Globals!G34</f>
        <v>0</v>
      </c>
      <c r="G47" s="11">
        <f>[16]Globals!H34</f>
        <v>0</v>
      </c>
      <c r="H47" s="11">
        <f>[16]Globals!I34</f>
        <v>71</v>
      </c>
      <c r="I47" s="11">
        <f>[16]Globals!J34</f>
        <v>71</v>
      </c>
      <c r="J47" s="11">
        <f>[16]Globals!K34</f>
        <v>0.94366197183098588</v>
      </c>
      <c r="K47" s="11">
        <f>[16]Globals!L34</f>
        <v>0.48343254941809222</v>
      </c>
      <c r="L47" s="11">
        <f>[16]Globals!M34</f>
        <v>0.48343254941809222</v>
      </c>
      <c r="M47" s="11">
        <f>[16]Globals!N34</f>
        <v>0.48343254941809222</v>
      </c>
      <c r="N47" s="11">
        <f>[16]Globals!O34</f>
        <v>1</v>
      </c>
      <c r="O47" s="11">
        <f>[16]Globals!P34</f>
        <v>1</v>
      </c>
      <c r="P47" s="11">
        <f>[16]Globals!Q34</f>
        <v>1</v>
      </c>
      <c r="Q47" s="11">
        <f>[16]Globals!R34</f>
        <v>0.48343254941809222</v>
      </c>
      <c r="R47" s="11">
        <f>[16]Globals!S34</f>
        <v>0.45619691283115738</v>
      </c>
      <c r="S47" s="11">
        <f>[16]Globals!T34</f>
        <v>0.45619691283115738</v>
      </c>
      <c r="T47" s="11">
        <f>[16]Globals!U34</f>
        <v>0.45619691283115738</v>
      </c>
      <c r="U47" s="11">
        <f>[16]Globals!V34</f>
        <v>0.94366197183098588</v>
      </c>
      <c r="V47" s="11">
        <f>[16]Globals!W34</f>
        <v>0.94366197183098588</v>
      </c>
      <c r="W47" s="11">
        <f>[16]Globals!X34</f>
        <v>0.94366197183098588</v>
      </c>
      <c r="X47" s="5">
        <f>[16]Globals!Y34</f>
        <v>0.45619691283115738</v>
      </c>
      <c r="Z47" s="10">
        <f t="shared" si="15"/>
        <v>0.94366197183098588</v>
      </c>
      <c r="AA47" s="5">
        <f t="shared" si="16"/>
        <v>0.48343254941809222</v>
      </c>
      <c r="AB47" s="5">
        <f t="shared" si="17"/>
        <v>0.45619691283115738</v>
      </c>
      <c r="AC47" s="5"/>
    </row>
    <row r="48" spans="1:29" x14ac:dyDescent="0.35">
      <c r="A48" s="10" t="s">
        <v>9</v>
      </c>
      <c r="B48" s="10">
        <f>[16]Globals!C35</f>
        <v>57.038692000001667</v>
      </c>
      <c r="C48" s="11">
        <f>[16]Globals!D35</f>
        <v>57.038692000001667</v>
      </c>
      <c r="D48" s="11">
        <f>[16]Globals!E35</f>
        <v>57.038692000001667</v>
      </c>
      <c r="E48" s="11">
        <f>[16]Globals!F35</f>
        <v>0.80336185915495317</v>
      </c>
      <c r="F48" s="11">
        <f>[16]Globals!G35</f>
        <v>0</v>
      </c>
      <c r="G48" s="11">
        <f>[16]Globals!H35</f>
        <v>0</v>
      </c>
      <c r="H48" s="11">
        <f>[16]Globals!I35</f>
        <v>73</v>
      </c>
      <c r="I48" s="11">
        <f>[16]Globals!J35</f>
        <v>73</v>
      </c>
      <c r="J48" s="11">
        <f>[16]Globals!K35</f>
        <v>0.94366197183098588</v>
      </c>
      <c r="K48" s="11">
        <f>[16]Globals!L35</f>
        <v>0.53233186588246229</v>
      </c>
      <c r="L48" s="11">
        <f>[16]Globals!M35</f>
        <v>0.53233186588246229</v>
      </c>
      <c r="M48" s="11">
        <f>[16]Globals!N35</f>
        <v>0.53233186588246229</v>
      </c>
      <c r="N48" s="11">
        <f>[16]Globals!O35</f>
        <v>1</v>
      </c>
      <c r="O48" s="11">
        <f>[16]Globals!P35</f>
        <v>1</v>
      </c>
      <c r="P48" s="11">
        <f>[16]Globals!Q35</f>
        <v>1</v>
      </c>
      <c r="Q48" s="11">
        <f>[16]Globals!R35</f>
        <v>0.53233186588246229</v>
      </c>
      <c r="R48" s="11">
        <f>[16]Globals!S35</f>
        <v>0.51224772097732607</v>
      </c>
      <c r="S48" s="11">
        <f>[16]Globals!T35</f>
        <v>0.51224772097732607</v>
      </c>
      <c r="T48" s="11">
        <f>[16]Globals!U35</f>
        <v>0.51224772097732607</v>
      </c>
      <c r="U48" s="11">
        <f>[16]Globals!V35</f>
        <v>0.94366197183098588</v>
      </c>
      <c r="V48" s="11">
        <f>[16]Globals!W35</f>
        <v>0.94366197183098588</v>
      </c>
      <c r="W48" s="11">
        <f>[16]Globals!X35</f>
        <v>0.94366197183098588</v>
      </c>
      <c r="X48" s="5">
        <f>[16]Globals!Y35</f>
        <v>0.51224772097732607</v>
      </c>
      <c r="Z48" s="10">
        <f t="shared" si="15"/>
        <v>0.94366197183098588</v>
      </c>
      <c r="AA48" s="5">
        <f t="shared" si="16"/>
        <v>0.53233186588246229</v>
      </c>
      <c r="AB48" s="5">
        <f t="shared" si="17"/>
        <v>0.51224772097732607</v>
      </c>
      <c r="AC48" s="5"/>
    </row>
    <row r="49" spans="1:29" x14ac:dyDescent="0.35">
      <c r="A49" s="10" t="s">
        <v>10</v>
      </c>
      <c r="B49" s="10">
        <f>[16]Globals!C36</f>
        <v>81.654070599999613</v>
      </c>
      <c r="C49" s="11">
        <f>[16]Globals!D36</f>
        <v>81.654070599999613</v>
      </c>
      <c r="D49" s="11">
        <f>[16]Globals!E36</f>
        <v>81.654070599999613</v>
      </c>
      <c r="E49" s="11">
        <f>[16]Globals!F36</f>
        <v>1.118548912328762</v>
      </c>
      <c r="F49" s="11">
        <f>[16]Globals!G36</f>
        <v>0</v>
      </c>
      <c r="G49" s="11">
        <f>[16]Globals!H36</f>
        <v>0</v>
      </c>
      <c r="H49" s="11">
        <f>[16]Globals!I36</f>
        <v>73</v>
      </c>
      <c r="I49" s="11">
        <f>[16]Globals!J36</f>
        <v>73</v>
      </c>
      <c r="J49" s="11">
        <f>[16]Globals!K36</f>
        <v>0.97101449275362317</v>
      </c>
      <c r="K49" s="11">
        <f>[16]Globals!L36</f>
        <v>0.56914961651140994</v>
      </c>
      <c r="L49" s="11">
        <f>[16]Globals!M36</f>
        <v>0.56914961651140994</v>
      </c>
      <c r="M49" s="11">
        <f>[16]Globals!N36</f>
        <v>0.56914961651140994</v>
      </c>
      <c r="N49" s="11">
        <f>[16]Globals!O36</f>
        <v>1</v>
      </c>
      <c r="O49" s="11">
        <f>[16]Globals!P36</f>
        <v>1</v>
      </c>
      <c r="P49" s="11">
        <f>[16]Globals!Q36</f>
        <v>1</v>
      </c>
      <c r="Q49" s="11">
        <f>[16]Globals!R36</f>
        <v>0.56914961651140994</v>
      </c>
      <c r="R49" s="11">
        <f>[16]Globals!S36</f>
        <v>0.55265252617774585</v>
      </c>
      <c r="S49" s="11">
        <f>[16]Globals!T36</f>
        <v>0.55265252617774585</v>
      </c>
      <c r="T49" s="11">
        <f>[16]Globals!U36</f>
        <v>0.55265252617774585</v>
      </c>
      <c r="U49" s="11">
        <f>[16]Globals!V36</f>
        <v>0.97101449275362317</v>
      </c>
      <c r="V49" s="11">
        <f>[16]Globals!W36</f>
        <v>0.97101449275362317</v>
      </c>
      <c r="W49" s="11">
        <f>[16]Globals!X36</f>
        <v>0.97101449275362317</v>
      </c>
      <c r="X49" s="5">
        <f>[16]Globals!Y36</f>
        <v>0.55265252617774585</v>
      </c>
      <c r="Z49" s="10">
        <f t="shared" si="15"/>
        <v>0.97101449275362317</v>
      </c>
      <c r="AA49" s="5">
        <f t="shared" si="16"/>
        <v>0.56914961651140994</v>
      </c>
      <c r="AB49" s="5">
        <f t="shared" si="17"/>
        <v>0.55265252617774585</v>
      </c>
      <c r="AC49" s="5"/>
    </row>
    <row r="50" spans="1:29" x14ac:dyDescent="0.35">
      <c r="A50" s="10" t="s">
        <v>11</v>
      </c>
      <c r="B50" s="10">
        <f>B48-B46</f>
        <v>19.743063399999748</v>
      </c>
      <c r="C50" s="11">
        <f t="shared" ref="C50:X50" si="18">C48-C46</f>
        <v>19.743063399999748</v>
      </c>
      <c r="D50" s="11">
        <f t="shared" si="18"/>
        <v>19.743063399999748</v>
      </c>
      <c r="E50" s="11">
        <f t="shared" si="18"/>
        <v>0.26376340281691346</v>
      </c>
      <c r="F50" s="11">
        <f t="shared" si="18"/>
        <v>0</v>
      </c>
      <c r="G50" s="11">
        <f t="shared" si="18"/>
        <v>0</v>
      </c>
      <c r="H50" s="11">
        <f t="shared" si="18"/>
        <v>2</v>
      </c>
      <c r="I50" s="11">
        <f t="shared" si="18"/>
        <v>2</v>
      </c>
      <c r="J50" s="11">
        <f t="shared" si="18"/>
        <v>2.5853752652903683E-2</v>
      </c>
      <c r="K50" s="11">
        <f t="shared" si="18"/>
        <v>6.2116331724869078E-2</v>
      </c>
      <c r="L50" s="11">
        <f t="shared" si="18"/>
        <v>6.2116331724869078E-2</v>
      </c>
      <c r="M50" s="11">
        <f t="shared" si="18"/>
        <v>6.2116331724869078E-2</v>
      </c>
      <c r="N50" s="11">
        <f t="shared" si="18"/>
        <v>0</v>
      </c>
      <c r="O50" s="11">
        <f t="shared" si="18"/>
        <v>0</v>
      </c>
      <c r="P50" s="11">
        <f t="shared" si="18"/>
        <v>0</v>
      </c>
      <c r="Q50" s="11">
        <f t="shared" si="18"/>
        <v>6.2116331724869078E-2</v>
      </c>
      <c r="R50" s="11">
        <f t="shared" si="18"/>
        <v>7.0928753514095555E-2</v>
      </c>
      <c r="S50" s="11">
        <f t="shared" si="18"/>
        <v>7.0928753514095555E-2</v>
      </c>
      <c r="T50" s="11">
        <f t="shared" si="18"/>
        <v>7.0928753514095555E-2</v>
      </c>
      <c r="U50" s="11">
        <f t="shared" si="18"/>
        <v>2.5853752652903683E-2</v>
      </c>
      <c r="V50" s="11">
        <f t="shared" si="18"/>
        <v>2.5853752652903683E-2</v>
      </c>
      <c r="W50" s="11">
        <f t="shared" si="18"/>
        <v>2.5853752652903683E-2</v>
      </c>
      <c r="X50" s="5">
        <f t="shared" si="18"/>
        <v>7.0928753514095555E-2</v>
      </c>
      <c r="Z50" s="10">
        <f t="shared" si="15"/>
        <v>2.5853752652903683E-2</v>
      </c>
      <c r="AA50" s="5">
        <f t="shared" si="16"/>
        <v>6.2116331724869078E-2</v>
      </c>
      <c r="AB50" s="5">
        <f t="shared" si="17"/>
        <v>7.0928753514095555E-2</v>
      </c>
      <c r="AC50" s="5"/>
    </row>
    <row r="51" spans="1:29" ht="15" thickBot="1" x14ac:dyDescent="0.4">
      <c r="A51" s="12" t="s">
        <v>12</v>
      </c>
      <c r="B51" s="12">
        <f>B49-B45</f>
        <v>52.388133699999884</v>
      </c>
      <c r="C51" s="13">
        <f t="shared" ref="C51:X51" si="19">C49-C45</f>
        <v>52.388133699999884</v>
      </c>
      <c r="D51" s="13">
        <f t="shared" si="19"/>
        <v>52.388133699999884</v>
      </c>
      <c r="E51" s="13">
        <f t="shared" si="19"/>
        <v>0.69440489928528759</v>
      </c>
      <c r="F51" s="13">
        <f t="shared" si="19"/>
        <v>0</v>
      </c>
      <c r="G51" s="13">
        <f t="shared" si="19"/>
        <v>0</v>
      </c>
      <c r="H51" s="13">
        <f t="shared" si="19"/>
        <v>4</v>
      </c>
      <c r="I51" s="13">
        <f t="shared" si="19"/>
        <v>4</v>
      </c>
      <c r="J51" s="13">
        <f t="shared" si="19"/>
        <v>5.3206273575540974E-2</v>
      </c>
      <c r="K51" s="13">
        <f t="shared" si="19"/>
        <v>0.14979662018537582</v>
      </c>
      <c r="L51" s="13">
        <f t="shared" si="19"/>
        <v>0.14979662018537582</v>
      </c>
      <c r="M51" s="13">
        <f t="shared" si="19"/>
        <v>0.14979662018537582</v>
      </c>
      <c r="N51" s="13">
        <f t="shared" si="19"/>
        <v>1.4946515157956752E-2</v>
      </c>
      <c r="O51" s="13">
        <f t="shared" si="19"/>
        <v>0</v>
      </c>
      <c r="P51" s="13">
        <f t="shared" si="19"/>
        <v>0</v>
      </c>
      <c r="Q51" s="13">
        <f t="shared" si="19"/>
        <v>0.14979662018537582</v>
      </c>
      <c r="R51" s="13">
        <f t="shared" si="19"/>
        <v>0.16776689941275563</v>
      </c>
      <c r="S51" s="13">
        <f t="shared" si="19"/>
        <v>0.16776689941275563</v>
      </c>
      <c r="T51" s="13">
        <f t="shared" si="19"/>
        <v>0.16776689941275563</v>
      </c>
      <c r="U51" s="13">
        <f t="shared" si="19"/>
        <v>6.6924308035583469E-2</v>
      </c>
      <c r="V51" s="13">
        <f t="shared" si="19"/>
        <v>5.3206273575540974E-2</v>
      </c>
      <c r="W51" s="13">
        <f t="shared" si="19"/>
        <v>5.3206273575540974E-2</v>
      </c>
      <c r="X51" s="14">
        <f t="shared" si="19"/>
        <v>0.16776689941275563</v>
      </c>
      <c r="Z51" s="12">
        <f t="shared" si="15"/>
        <v>5.3206273575540974E-2</v>
      </c>
      <c r="AA51" s="14">
        <f t="shared" si="16"/>
        <v>0.14979662018537582</v>
      </c>
      <c r="AB51" s="14">
        <f t="shared" si="17"/>
        <v>0.16776689941275563</v>
      </c>
      <c r="AC51" s="14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15" t="s">
        <v>30</v>
      </c>
      <c r="C54" s="16"/>
      <c r="Z54" s="15" t="s">
        <v>42</v>
      </c>
      <c r="AA54" s="16"/>
      <c r="AB54" s="11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15" t="s">
        <v>4</v>
      </c>
      <c r="B56" s="15">
        <f>[17]Globals!C30</f>
        <v>73.512118564000289</v>
      </c>
      <c r="C56" s="9">
        <f>[17]Globals!D30</f>
        <v>73.512118564000289</v>
      </c>
      <c r="D56" s="9">
        <f>[17]Globals!E30</f>
        <v>73.512118564000289</v>
      </c>
      <c r="E56" s="9">
        <f>[17]Globals!F30</f>
        <v>1.021534136654261</v>
      </c>
      <c r="F56" s="9">
        <f>[17]Globals!G30</f>
        <v>0</v>
      </c>
      <c r="G56" s="9">
        <f>[17]Globals!H30</f>
        <v>0</v>
      </c>
      <c r="H56" s="9">
        <f>[17]Globals!I30</f>
        <v>71.88</v>
      </c>
      <c r="I56" s="9">
        <f>[17]Globals!J30</f>
        <v>71.88</v>
      </c>
      <c r="J56" s="9">
        <f>[17]Globals!K30</f>
        <v>0.93240622212528668</v>
      </c>
      <c r="K56" s="9">
        <f>[17]Globals!L30</f>
        <v>0.43736810988064673</v>
      </c>
      <c r="L56" s="9">
        <f>[17]Globals!M30</f>
        <v>0.43736810988064673</v>
      </c>
      <c r="M56" s="9">
        <f>[17]Globals!N30</f>
        <v>0.43736810988064673</v>
      </c>
      <c r="N56" s="9">
        <f>[17]Globals!O30</f>
        <v>0.9891319669157026</v>
      </c>
      <c r="O56" s="9">
        <f>[17]Globals!P30</f>
        <v>1</v>
      </c>
      <c r="P56" s="9">
        <f>[17]Globals!Q30</f>
        <v>1</v>
      </c>
      <c r="Q56" s="9">
        <f>[17]Globals!R30</f>
        <v>0.43736810988064673</v>
      </c>
      <c r="R56" s="9">
        <f>[17]Globals!S30</f>
        <v>0.4080399494064928</v>
      </c>
      <c r="S56" s="9">
        <f>[17]Globals!T30</f>
        <v>0.4080399494064928</v>
      </c>
      <c r="T56" s="9">
        <f>[17]Globals!U30</f>
        <v>0.4080399494064928</v>
      </c>
      <c r="U56" s="9">
        <f>[17]Globals!V30</f>
        <v>0.92229512648920664</v>
      </c>
      <c r="V56" s="9">
        <f>[17]Globals!W30</f>
        <v>0.93240622212528668</v>
      </c>
      <c r="W56" s="9">
        <f>[17]Globals!X30</f>
        <v>0.93240622212528668</v>
      </c>
      <c r="X56" s="16">
        <f>[17]Globals!Y30</f>
        <v>0.4080399494064928</v>
      </c>
      <c r="Z56" s="15">
        <f>J56</f>
        <v>0.93240622212528668</v>
      </c>
      <c r="AA56" s="16">
        <f>Q56</f>
        <v>0.43736810988064673</v>
      </c>
      <c r="AB56" s="16">
        <f>X56</f>
        <v>0.4080399494064928</v>
      </c>
      <c r="AC56" s="16"/>
    </row>
    <row r="57" spans="1:29" x14ac:dyDescent="0.35">
      <c r="A57" s="10" t="s">
        <v>5</v>
      </c>
      <c r="B57" s="10">
        <f>[17]Globals!C31</f>
        <v>14.566377131405019</v>
      </c>
      <c r="C57" s="11">
        <f>[17]Globals!D31</f>
        <v>14.566377131405019</v>
      </c>
      <c r="D57" s="11">
        <f>[17]Globals!E31</f>
        <v>14.566377131405019</v>
      </c>
      <c r="E57" s="11">
        <f>[17]Globals!F31</f>
        <v>0.1978338603903238</v>
      </c>
      <c r="F57" s="11">
        <f>[17]Globals!G31</f>
        <v>0</v>
      </c>
      <c r="G57" s="11">
        <f>[17]Globals!H31</f>
        <v>0</v>
      </c>
      <c r="H57" s="11">
        <f>[17]Globals!I31</f>
        <v>1.301281419729543</v>
      </c>
      <c r="I57" s="11">
        <f>[17]Globals!J31</f>
        <v>1.301281419729543</v>
      </c>
      <c r="J57" s="11">
        <f>[17]Globals!K31</f>
        <v>1.7100728672097689E-2</v>
      </c>
      <c r="K57" s="11">
        <f>[17]Globals!L31</f>
        <v>3.1210794812690009E-2</v>
      </c>
      <c r="L57" s="11">
        <f>[17]Globals!M31</f>
        <v>3.1210794812690009E-2</v>
      </c>
      <c r="M57" s="11">
        <f>[17]Globals!N31</f>
        <v>3.1210794812690009E-2</v>
      </c>
      <c r="N57" s="11">
        <f>[17]Globals!O31</f>
        <v>1.260645460337436E-2</v>
      </c>
      <c r="O57" s="11">
        <f>[17]Globals!P31</f>
        <v>0</v>
      </c>
      <c r="P57" s="11">
        <f>[17]Globals!Q31</f>
        <v>0</v>
      </c>
      <c r="Q57" s="11">
        <f>[17]Globals!R31</f>
        <v>3.1210794812690009E-2</v>
      </c>
      <c r="R57" s="11">
        <f>[17]Globals!S31</f>
        <v>3.3626717388404427E-2</v>
      </c>
      <c r="S57" s="11">
        <f>[17]Globals!T31</f>
        <v>3.3626717388404427E-2</v>
      </c>
      <c r="T57" s="11">
        <f>[17]Globals!U31</f>
        <v>3.3626717388404427E-2</v>
      </c>
      <c r="U57" s="11">
        <f>[17]Globals!V31</f>
        <v>2.1692091472369189E-2</v>
      </c>
      <c r="V57" s="11">
        <f>[17]Globals!W31</f>
        <v>1.7100728672097689E-2</v>
      </c>
      <c r="W57" s="11">
        <f>[17]Globals!X31</f>
        <v>1.7100728672097689E-2</v>
      </c>
      <c r="X57" s="5">
        <f>[17]Globals!Y31</f>
        <v>3.3626717388404427E-2</v>
      </c>
      <c r="Z57" s="10">
        <f t="shared" ref="Z57:Z64" si="20">J57</f>
        <v>1.7100728672097689E-2</v>
      </c>
      <c r="AA57" s="5">
        <f t="shared" ref="AA57:AA64" si="21">Q57</f>
        <v>3.1210794812690009E-2</v>
      </c>
      <c r="AB57" s="5">
        <f t="shared" ref="AB57:AB64" si="22">X57</f>
        <v>3.3626717388404427E-2</v>
      </c>
      <c r="AC57" s="5"/>
    </row>
    <row r="58" spans="1:29" x14ac:dyDescent="0.35">
      <c r="A58" s="10" t="s">
        <v>6</v>
      </c>
      <c r="B58" s="10">
        <f>[17]Globals!C32</f>
        <v>42.73491599999943</v>
      </c>
      <c r="C58" s="11">
        <f>[17]Globals!D32</f>
        <v>42.73491599999943</v>
      </c>
      <c r="D58" s="11">
        <f>[17]Globals!E32</f>
        <v>42.73491599999943</v>
      </c>
      <c r="E58" s="11">
        <f>[17]Globals!F32</f>
        <v>0.60190022535210463</v>
      </c>
      <c r="F58" s="11">
        <f>[17]Globals!G32</f>
        <v>0</v>
      </c>
      <c r="G58" s="11">
        <f>[17]Globals!H32</f>
        <v>0</v>
      </c>
      <c r="H58" s="11">
        <f>[17]Globals!I32</f>
        <v>69</v>
      </c>
      <c r="I58" s="11">
        <f>[17]Globals!J32</f>
        <v>69</v>
      </c>
      <c r="J58" s="11">
        <f>[17]Globals!K32</f>
        <v>0.9178082191780822</v>
      </c>
      <c r="K58" s="11">
        <f>[17]Globals!L32</f>
        <v>0.39355901495765849</v>
      </c>
      <c r="L58" s="11">
        <f>[17]Globals!M32</f>
        <v>0.39355901495765849</v>
      </c>
      <c r="M58" s="11">
        <f>[17]Globals!N32</f>
        <v>0.39355901495765849</v>
      </c>
      <c r="N58" s="11">
        <f>[17]Globals!O32</f>
        <v>0.95670726430310626</v>
      </c>
      <c r="O58" s="11">
        <f>[17]Globals!P32</f>
        <v>1</v>
      </c>
      <c r="P58" s="11">
        <f>[17]Globals!Q32</f>
        <v>1</v>
      </c>
      <c r="Q58" s="11">
        <f>[17]Globals!R32</f>
        <v>0.39355901495765849</v>
      </c>
      <c r="R58" s="11">
        <f>[17]Globals!S32</f>
        <v>0.36576075726581653</v>
      </c>
      <c r="S58" s="11">
        <f>[17]Globals!T32</f>
        <v>0.36576075726581653</v>
      </c>
      <c r="T58" s="11">
        <f>[17]Globals!U32</f>
        <v>0.36576075726581653</v>
      </c>
      <c r="U58" s="11">
        <f>[17]Globals!V32</f>
        <v>0.88583577517004852</v>
      </c>
      <c r="V58" s="11">
        <f>[17]Globals!W32</f>
        <v>0.9178082191780822</v>
      </c>
      <c r="W58" s="11">
        <f>[17]Globals!X32</f>
        <v>0.9178082191780822</v>
      </c>
      <c r="X58" s="5">
        <f>[17]Globals!Y32</f>
        <v>0.36576075726581653</v>
      </c>
      <c r="Z58" s="10">
        <f t="shared" si="20"/>
        <v>0.9178082191780822</v>
      </c>
      <c r="AA58" s="5">
        <f t="shared" si="21"/>
        <v>0.39355901495765849</v>
      </c>
      <c r="AB58" s="5">
        <f t="shared" si="22"/>
        <v>0.36576075726581653</v>
      </c>
      <c r="AC58" s="5"/>
    </row>
    <row r="59" spans="1:29" x14ac:dyDescent="0.35">
      <c r="A59" s="10" t="s">
        <v>7</v>
      </c>
      <c r="B59" s="10">
        <f>[17]Globals!C33</f>
        <v>65.604470499999479</v>
      </c>
      <c r="C59" s="11">
        <f>[17]Globals!D33</f>
        <v>65.604470499999479</v>
      </c>
      <c r="D59" s="11">
        <f>[17]Globals!E33</f>
        <v>65.604470499999479</v>
      </c>
      <c r="E59" s="11">
        <f>[17]Globals!F33</f>
        <v>0.89869137671232169</v>
      </c>
      <c r="F59" s="11">
        <f>[17]Globals!G33</f>
        <v>0</v>
      </c>
      <c r="G59" s="11">
        <f>[17]Globals!H33</f>
        <v>0</v>
      </c>
      <c r="H59" s="11">
        <f>[17]Globals!I33</f>
        <v>71</v>
      </c>
      <c r="I59" s="11">
        <f>[17]Globals!J33</f>
        <v>71</v>
      </c>
      <c r="J59" s="11">
        <f>[17]Globals!K33</f>
        <v>0.9178082191780822</v>
      </c>
      <c r="K59" s="11">
        <f>[17]Globals!L33</f>
        <v>0.42031297749599839</v>
      </c>
      <c r="L59" s="11">
        <f>[17]Globals!M33</f>
        <v>0.42031297749599839</v>
      </c>
      <c r="M59" s="11">
        <f>[17]Globals!N33</f>
        <v>0.42031297749599839</v>
      </c>
      <c r="N59" s="11">
        <f>[17]Globals!O33</f>
        <v>0.98506769149760376</v>
      </c>
      <c r="O59" s="11">
        <f>[17]Globals!P33</f>
        <v>1</v>
      </c>
      <c r="P59" s="11">
        <f>[17]Globals!Q33</f>
        <v>1</v>
      </c>
      <c r="Q59" s="11">
        <f>[17]Globals!R33</f>
        <v>0.42031297749599839</v>
      </c>
      <c r="R59" s="11">
        <f>[17]Globals!S33</f>
        <v>0.38644550026606522</v>
      </c>
      <c r="S59" s="11">
        <f>[17]Globals!T33</f>
        <v>0.38644550026606522</v>
      </c>
      <c r="T59" s="11">
        <f>[17]Globals!U33</f>
        <v>0.38644550026606522</v>
      </c>
      <c r="U59" s="11">
        <f>[17]Globals!V33</f>
        <v>0.90564389943785117</v>
      </c>
      <c r="V59" s="11">
        <f>[17]Globals!W33</f>
        <v>0.9178082191780822</v>
      </c>
      <c r="W59" s="11">
        <f>[17]Globals!X33</f>
        <v>0.9178082191780822</v>
      </c>
      <c r="X59" s="5">
        <f>[17]Globals!Y33</f>
        <v>0.38644550026606522</v>
      </c>
      <c r="Z59" s="10">
        <f t="shared" si="20"/>
        <v>0.9178082191780822</v>
      </c>
      <c r="AA59" s="5">
        <f t="shared" si="21"/>
        <v>0.42031297749599839</v>
      </c>
      <c r="AB59" s="5">
        <f t="shared" si="22"/>
        <v>0.38644550026606522</v>
      </c>
      <c r="AC59" s="5"/>
    </row>
    <row r="60" spans="1:29" x14ac:dyDescent="0.35">
      <c r="A60" s="10" t="s">
        <v>8</v>
      </c>
      <c r="B60" s="10">
        <f>[17]Globals!C34</f>
        <v>76.46906680000302</v>
      </c>
      <c r="C60" s="11">
        <f>[17]Globals!D34</f>
        <v>76.46906680000302</v>
      </c>
      <c r="D60" s="11">
        <f>[17]Globals!E34</f>
        <v>76.46906680000302</v>
      </c>
      <c r="E60" s="11">
        <f>[17]Globals!F34</f>
        <v>1.0475214630137399</v>
      </c>
      <c r="F60" s="11">
        <f>[17]Globals!G34</f>
        <v>0</v>
      </c>
      <c r="G60" s="11">
        <f>[17]Globals!H34</f>
        <v>0</v>
      </c>
      <c r="H60" s="11">
        <f>[17]Globals!I34</f>
        <v>73</v>
      </c>
      <c r="I60" s="11">
        <f>[17]Globals!J34</f>
        <v>73</v>
      </c>
      <c r="J60" s="11">
        <f>[17]Globals!K34</f>
        <v>0.9178082191780822</v>
      </c>
      <c r="K60" s="11">
        <f>[17]Globals!L34</f>
        <v>0.42857236500684881</v>
      </c>
      <c r="L60" s="11">
        <f>[17]Globals!M34</f>
        <v>0.42857236500684881</v>
      </c>
      <c r="M60" s="11">
        <f>[17]Globals!N34</f>
        <v>0.42857236500684881</v>
      </c>
      <c r="N60" s="11">
        <f>[17]Globals!O34</f>
        <v>0.99380606996766774</v>
      </c>
      <c r="O60" s="11">
        <f>[17]Globals!P34</f>
        <v>1</v>
      </c>
      <c r="P60" s="11">
        <f>[17]Globals!Q34</f>
        <v>1</v>
      </c>
      <c r="Q60" s="11">
        <f>[17]Globals!R34</f>
        <v>0.42857236500684881</v>
      </c>
      <c r="R60" s="11">
        <f>[17]Globals!S34</f>
        <v>0.39745200192448482</v>
      </c>
      <c r="S60" s="11">
        <f>[17]Globals!T34</f>
        <v>0.39745200192448482</v>
      </c>
      <c r="T60" s="11">
        <f>[17]Globals!U34</f>
        <v>0.39745200192448482</v>
      </c>
      <c r="U60" s="11">
        <f>[17]Globals!V34</f>
        <v>0.9178082191780822</v>
      </c>
      <c r="V60" s="11">
        <f>[17]Globals!W34</f>
        <v>0.9178082191780822</v>
      </c>
      <c r="W60" s="11">
        <f>[17]Globals!X34</f>
        <v>0.9178082191780822</v>
      </c>
      <c r="X60" s="5">
        <f>[17]Globals!Y34</f>
        <v>0.39745200192448482</v>
      </c>
      <c r="Z60" s="10">
        <f t="shared" si="20"/>
        <v>0.9178082191780822</v>
      </c>
      <c r="AA60" s="5">
        <f t="shared" si="21"/>
        <v>0.42857236500684881</v>
      </c>
      <c r="AB60" s="5">
        <f t="shared" si="22"/>
        <v>0.39745200192448482</v>
      </c>
      <c r="AC60" s="5"/>
    </row>
    <row r="61" spans="1:29" x14ac:dyDescent="0.35">
      <c r="A61" s="10" t="s">
        <v>9</v>
      </c>
      <c r="B61" s="10">
        <f>[17]Globals!C35</f>
        <v>81.097310100000271</v>
      </c>
      <c r="C61" s="11">
        <f>[17]Globals!D35</f>
        <v>81.097310100000271</v>
      </c>
      <c r="D61" s="11">
        <f>[17]Globals!E35</f>
        <v>81.097310100000271</v>
      </c>
      <c r="E61" s="11">
        <f>[17]Globals!F35</f>
        <v>1.118429808219183</v>
      </c>
      <c r="F61" s="11">
        <f>[17]Globals!G35</f>
        <v>0</v>
      </c>
      <c r="G61" s="11">
        <f>[17]Globals!H35</f>
        <v>0</v>
      </c>
      <c r="H61" s="11">
        <f>[17]Globals!I35</f>
        <v>73</v>
      </c>
      <c r="I61" s="11">
        <f>[17]Globals!J35</f>
        <v>73</v>
      </c>
      <c r="J61" s="11">
        <f>[17]Globals!K35</f>
        <v>0.94366197183098588</v>
      </c>
      <c r="K61" s="11">
        <f>[17]Globals!L35</f>
        <v>0.45024196091380742</v>
      </c>
      <c r="L61" s="11">
        <f>[17]Globals!M35</f>
        <v>0.45024196091380742</v>
      </c>
      <c r="M61" s="11">
        <f>[17]Globals!N35</f>
        <v>0.45024196091380742</v>
      </c>
      <c r="N61" s="11">
        <f>[17]Globals!O35</f>
        <v>1</v>
      </c>
      <c r="O61" s="11">
        <f>[17]Globals!P35</f>
        <v>1</v>
      </c>
      <c r="P61" s="11">
        <f>[17]Globals!Q35</f>
        <v>1</v>
      </c>
      <c r="Q61" s="11">
        <f>[17]Globals!R35</f>
        <v>0.45024196091380742</v>
      </c>
      <c r="R61" s="11">
        <f>[17]Globals!S35</f>
        <v>0.41323577234554931</v>
      </c>
      <c r="S61" s="11">
        <f>[17]Globals!T35</f>
        <v>0.41323577234554931</v>
      </c>
      <c r="T61" s="11">
        <f>[17]Globals!U35</f>
        <v>0.41323577234554931</v>
      </c>
      <c r="U61" s="11">
        <f>[17]Globals!V35</f>
        <v>0.93957495582732409</v>
      </c>
      <c r="V61" s="11">
        <f>[17]Globals!W35</f>
        <v>0.94366197183098588</v>
      </c>
      <c r="W61" s="11">
        <f>[17]Globals!X35</f>
        <v>0.94366197183098588</v>
      </c>
      <c r="X61" s="5">
        <f>[17]Globals!Y35</f>
        <v>0.41323577234554931</v>
      </c>
      <c r="Z61" s="10">
        <f t="shared" si="20"/>
        <v>0.94366197183098588</v>
      </c>
      <c r="AA61" s="5">
        <f t="shared" si="21"/>
        <v>0.45024196091380742</v>
      </c>
      <c r="AB61" s="5">
        <f t="shared" si="22"/>
        <v>0.41323577234554931</v>
      </c>
      <c r="AC61" s="5"/>
    </row>
    <row r="62" spans="1:29" x14ac:dyDescent="0.35">
      <c r="A62" s="10" t="s">
        <v>10</v>
      </c>
      <c r="B62" s="10">
        <f>[17]Globals!C36</f>
        <v>98.217302200001768</v>
      </c>
      <c r="C62" s="11">
        <f>[17]Globals!D36</f>
        <v>98.217302200001768</v>
      </c>
      <c r="D62" s="11">
        <f>[17]Globals!E36</f>
        <v>98.217302200001768</v>
      </c>
      <c r="E62" s="11">
        <f>[17]Globals!F36</f>
        <v>1.3833422845070671</v>
      </c>
      <c r="F62" s="11">
        <f>[17]Globals!G36</f>
        <v>0</v>
      </c>
      <c r="G62" s="11">
        <f>[17]Globals!H36</f>
        <v>0</v>
      </c>
      <c r="H62" s="11">
        <f>[17]Globals!I36</f>
        <v>73</v>
      </c>
      <c r="I62" s="11">
        <f>[17]Globals!J36</f>
        <v>73</v>
      </c>
      <c r="J62" s="11">
        <f>[17]Globals!K36</f>
        <v>0.97101449275362317</v>
      </c>
      <c r="K62" s="11">
        <f>[17]Globals!L36</f>
        <v>0.51214449296975617</v>
      </c>
      <c r="L62" s="11">
        <f>[17]Globals!M36</f>
        <v>0.51214449296975617</v>
      </c>
      <c r="M62" s="11">
        <f>[17]Globals!N36</f>
        <v>0.51214449296975617</v>
      </c>
      <c r="N62" s="11">
        <f>[17]Globals!O36</f>
        <v>1</v>
      </c>
      <c r="O62" s="11">
        <f>[17]Globals!P36</f>
        <v>1</v>
      </c>
      <c r="P62" s="11">
        <f>[17]Globals!Q36</f>
        <v>1</v>
      </c>
      <c r="Q62" s="11">
        <f>[17]Globals!R36</f>
        <v>0.51214449296975617</v>
      </c>
      <c r="R62" s="11">
        <f>[17]Globals!S36</f>
        <v>0.49406981029278879</v>
      </c>
      <c r="S62" s="11">
        <f>[17]Globals!T36</f>
        <v>0.49406981029278879</v>
      </c>
      <c r="T62" s="11">
        <f>[17]Globals!U36</f>
        <v>0.49406981029278879</v>
      </c>
      <c r="U62" s="11">
        <f>[17]Globals!V36</f>
        <v>0.97101449275362317</v>
      </c>
      <c r="V62" s="11">
        <f>[17]Globals!W36</f>
        <v>0.97101449275362317</v>
      </c>
      <c r="W62" s="11">
        <f>[17]Globals!X36</f>
        <v>0.97101449275362317</v>
      </c>
      <c r="X62" s="5">
        <f>[17]Globals!Y36</f>
        <v>0.49406981029278879</v>
      </c>
      <c r="Z62" s="10">
        <f t="shared" si="20"/>
        <v>0.97101449275362317</v>
      </c>
      <c r="AA62" s="5">
        <f t="shared" si="21"/>
        <v>0.51214449296975617</v>
      </c>
      <c r="AB62" s="5">
        <f t="shared" si="22"/>
        <v>0.49406981029278879</v>
      </c>
      <c r="AC62" s="5"/>
    </row>
    <row r="63" spans="1:29" x14ac:dyDescent="0.35">
      <c r="A63" s="10" t="s">
        <v>11</v>
      </c>
      <c r="B63" s="10">
        <f>B61-B59</f>
        <v>15.492839600000792</v>
      </c>
      <c r="C63" s="11">
        <f t="shared" ref="C63:X63" si="23">C61-C59</f>
        <v>15.492839600000792</v>
      </c>
      <c r="D63" s="11">
        <f t="shared" si="23"/>
        <v>15.492839600000792</v>
      </c>
      <c r="E63" s="11">
        <f t="shared" si="23"/>
        <v>0.21973843150686134</v>
      </c>
      <c r="F63" s="11">
        <f t="shared" si="23"/>
        <v>0</v>
      </c>
      <c r="G63" s="11">
        <f t="shared" si="23"/>
        <v>0</v>
      </c>
      <c r="H63" s="11">
        <f t="shared" si="23"/>
        <v>2</v>
      </c>
      <c r="I63" s="11">
        <f t="shared" si="23"/>
        <v>2</v>
      </c>
      <c r="J63" s="11">
        <f t="shared" si="23"/>
        <v>2.5853752652903683E-2</v>
      </c>
      <c r="K63" s="11">
        <f t="shared" si="23"/>
        <v>2.992898341780903E-2</v>
      </c>
      <c r="L63" s="11">
        <f t="shared" si="23"/>
        <v>2.992898341780903E-2</v>
      </c>
      <c r="M63" s="11">
        <f t="shared" si="23"/>
        <v>2.992898341780903E-2</v>
      </c>
      <c r="N63" s="11">
        <f t="shared" si="23"/>
        <v>1.4932308502396241E-2</v>
      </c>
      <c r="O63" s="11">
        <f t="shared" si="23"/>
        <v>0</v>
      </c>
      <c r="P63" s="11">
        <f t="shared" si="23"/>
        <v>0</v>
      </c>
      <c r="Q63" s="11">
        <f t="shared" si="23"/>
        <v>2.992898341780903E-2</v>
      </c>
      <c r="R63" s="11">
        <f t="shared" si="23"/>
        <v>2.679027207948409E-2</v>
      </c>
      <c r="S63" s="11">
        <f t="shared" si="23"/>
        <v>2.679027207948409E-2</v>
      </c>
      <c r="T63" s="11">
        <f t="shared" si="23"/>
        <v>2.679027207948409E-2</v>
      </c>
      <c r="U63" s="11">
        <f t="shared" si="23"/>
        <v>3.3931056389472913E-2</v>
      </c>
      <c r="V63" s="11">
        <f t="shared" si="23"/>
        <v>2.5853752652903683E-2</v>
      </c>
      <c r="W63" s="11">
        <f t="shared" si="23"/>
        <v>2.5853752652903683E-2</v>
      </c>
      <c r="X63" s="5">
        <f t="shared" si="23"/>
        <v>2.679027207948409E-2</v>
      </c>
      <c r="Z63" s="10">
        <f t="shared" si="20"/>
        <v>2.5853752652903683E-2</v>
      </c>
      <c r="AA63" s="5">
        <f t="shared" si="21"/>
        <v>2.992898341780903E-2</v>
      </c>
      <c r="AB63" s="5">
        <f t="shared" si="22"/>
        <v>2.679027207948409E-2</v>
      </c>
      <c r="AC63" s="5"/>
    </row>
    <row r="64" spans="1:29" ht="15" thickBot="1" x14ac:dyDescent="0.4">
      <c r="A64" s="12" t="s">
        <v>12</v>
      </c>
      <c r="B64" s="12">
        <f>B62-B58</f>
        <v>55.482386200002338</v>
      </c>
      <c r="C64" s="13">
        <f t="shared" ref="C64:X64" si="24">C62-C58</f>
        <v>55.482386200002338</v>
      </c>
      <c r="D64" s="13">
        <f t="shared" si="24"/>
        <v>55.482386200002338</v>
      </c>
      <c r="E64" s="13">
        <f t="shared" si="24"/>
        <v>0.78144205915496245</v>
      </c>
      <c r="F64" s="13">
        <f t="shared" si="24"/>
        <v>0</v>
      </c>
      <c r="G64" s="13">
        <f t="shared" si="24"/>
        <v>0</v>
      </c>
      <c r="H64" s="13">
        <f t="shared" si="24"/>
        <v>4</v>
      </c>
      <c r="I64" s="13">
        <f t="shared" si="24"/>
        <v>4</v>
      </c>
      <c r="J64" s="13">
        <f t="shared" si="24"/>
        <v>5.3206273575540974E-2</v>
      </c>
      <c r="K64" s="13">
        <f t="shared" si="24"/>
        <v>0.11858547801209768</v>
      </c>
      <c r="L64" s="13">
        <f t="shared" si="24"/>
        <v>0.11858547801209768</v>
      </c>
      <c r="M64" s="13">
        <f t="shared" si="24"/>
        <v>0.11858547801209768</v>
      </c>
      <c r="N64" s="13">
        <f t="shared" si="24"/>
        <v>4.3292735696893736E-2</v>
      </c>
      <c r="O64" s="13">
        <f t="shared" si="24"/>
        <v>0</v>
      </c>
      <c r="P64" s="13">
        <f t="shared" si="24"/>
        <v>0</v>
      </c>
      <c r="Q64" s="13">
        <f t="shared" si="24"/>
        <v>0.11858547801209768</v>
      </c>
      <c r="R64" s="13">
        <f t="shared" si="24"/>
        <v>0.12830905302697226</v>
      </c>
      <c r="S64" s="13">
        <f t="shared" si="24"/>
        <v>0.12830905302697226</v>
      </c>
      <c r="T64" s="13">
        <f t="shared" si="24"/>
        <v>0.12830905302697226</v>
      </c>
      <c r="U64" s="13">
        <f t="shared" si="24"/>
        <v>8.5178717583574648E-2</v>
      </c>
      <c r="V64" s="13">
        <f t="shared" si="24"/>
        <v>5.3206273575540974E-2</v>
      </c>
      <c r="W64" s="13">
        <f t="shared" si="24"/>
        <v>5.3206273575540974E-2</v>
      </c>
      <c r="X64" s="14">
        <f t="shared" si="24"/>
        <v>0.12830905302697226</v>
      </c>
      <c r="Z64" s="12">
        <f t="shared" si="20"/>
        <v>5.3206273575540974E-2</v>
      </c>
      <c r="AA64" s="14">
        <f t="shared" si="21"/>
        <v>0.11858547801209768</v>
      </c>
      <c r="AB64" s="14">
        <f t="shared" si="22"/>
        <v>0.12830905302697226</v>
      </c>
      <c r="AC64" s="14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15" t="s">
        <v>30</v>
      </c>
      <c r="C67" s="16"/>
      <c r="Z67" s="15" t="s">
        <v>42</v>
      </c>
      <c r="AA67" s="16"/>
      <c r="AB67" s="11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15" t="s">
        <v>4</v>
      </c>
      <c r="B69" s="15">
        <f>[18]Globals!C30</f>
        <v>54.219788223999927</v>
      </c>
      <c r="C69" s="9">
        <f>[18]Globals!D30</f>
        <v>54.219788223999927</v>
      </c>
      <c r="D69" s="9">
        <f>[18]Globals!E30</f>
        <v>54.219788223999927</v>
      </c>
      <c r="E69" s="9">
        <f>[18]Globals!F30</f>
        <v>0.75413386122942516</v>
      </c>
      <c r="F69" s="9">
        <f>[18]Globals!G30</f>
        <v>0</v>
      </c>
      <c r="G69" s="9">
        <f>[18]Globals!H30</f>
        <v>0</v>
      </c>
      <c r="H69" s="9">
        <f>[18]Globals!I30</f>
        <v>71.72</v>
      </c>
      <c r="I69" s="9">
        <f>[18]Globals!J30</f>
        <v>71.72</v>
      </c>
      <c r="J69" s="9">
        <f>[18]Globals!K30</f>
        <v>0.93453447306830828</v>
      </c>
      <c r="K69" s="9">
        <f>[18]Globals!L30</f>
        <v>0.48086823588379568</v>
      </c>
      <c r="L69" s="9">
        <f>[18]Globals!M30</f>
        <v>0.48086823588379568</v>
      </c>
      <c r="M69" s="9">
        <f>[18]Globals!N30</f>
        <v>0.48086823588379568</v>
      </c>
      <c r="N69" s="9">
        <f>[18]Globals!O30</f>
        <v>1</v>
      </c>
      <c r="O69" s="9">
        <f>[18]Globals!P30</f>
        <v>1</v>
      </c>
      <c r="P69" s="9">
        <f>[18]Globals!Q30</f>
        <v>1</v>
      </c>
      <c r="Q69" s="9">
        <f>[18]Globals!R30</f>
        <v>0.48086823588379568</v>
      </c>
      <c r="R69" s="9">
        <f>[18]Globals!S30</f>
        <v>0.44980043500895728</v>
      </c>
      <c r="S69" s="9">
        <f>[18]Globals!T30</f>
        <v>0.44980043500895728</v>
      </c>
      <c r="T69" s="9">
        <f>[18]Globals!U30</f>
        <v>0.44980043500895728</v>
      </c>
      <c r="U69" s="9">
        <f>[18]Globals!V30</f>
        <v>0.93453447306830828</v>
      </c>
      <c r="V69" s="9">
        <f>[18]Globals!W30</f>
        <v>0.93453447306830828</v>
      </c>
      <c r="W69" s="9">
        <f>[18]Globals!X30</f>
        <v>0.93453447306830828</v>
      </c>
      <c r="X69" s="16">
        <f>[18]Globals!Y30</f>
        <v>0.44980043500895728</v>
      </c>
      <c r="Z69" s="15">
        <f>J69</f>
        <v>0.93453447306830828</v>
      </c>
      <c r="AA69" s="16">
        <f>Q69</f>
        <v>0.48086823588379568</v>
      </c>
      <c r="AB69" s="16">
        <f>X69</f>
        <v>0.44980043500895728</v>
      </c>
      <c r="AC69" s="16"/>
    </row>
    <row r="70" spans="1:29" x14ac:dyDescent="0.35">
      <c r="A70" s="10" t="s">
        <v>5</v>
      </c>
      <c r="B70" s="10">
        <f>[18]Globals!C31</f>
        <v>11.098162217985969</v>
      </c>
      <c r="C70" s="11">
        <f>[18]Globals!D31</f>
        <v>11.098162217985969</v>
      </c>
      <c r="D70" s="11">
        <f>[18]Globals!E31</f>
        <v>11.098162217985969</v>
      </c>
      <c r="E70" s="11">
        <f>[18]Globals!F31</f>
        <v>0.14512843287637819</v>
      </c>
      <c r="F70" s="11">
        <f>[18]Globals!G31</f>
        <v>0</v>
      </c>
      <c r="G70" s="11">
        <f>[18]Globals!H31</f>
        <v>0</v>
      </c>
      <c r="H70" s="11">
        <f>[18]Globals!I31</f>
        <v>1.4</v>
      </c>
      <c r="I70" s="11">
        <f>[18]Globals!J31</f>
        <v>1.4</v>
      </c>
      <c r="J70" s="11">
        <f>[18]Globals!K31</f>
        <v>1.846471711552574E-2</v>
      </c>
      <c r="K70" s="11">
        <f>[18]Globals!L31</f>
        <v>3.1225187024053521E-2</v>
      </c>
      <c r="L70" s="11">
        <f>[18]Globals!M31</f>
        <v>3.1225187024053521E-2</v>
      </c>
      <c r="M70" s="11">
        <f>[18]Globals!N31</f>
        <v>3.1225187024053521E-2</v>
      </c>
      <c r="N70" s="11">
        <f>[18]Globals!O31</f>
        <v>0</v>
      </c>
      <c r="O70" s="11">
        <f>[18]Globals!P31</f>
        <v>0</v>
      </c>
      <c r="P70" s="11">
        <f>[18]Globals!Q31</f>
        <v>0</v>
      </c>
      <c r="Q70" s="11">
        <f>[18]Globals!R31</f>
        <v>3.1225187024053521E-2</v>
      </c>
      <c r="R70" s="11">
        <f>[18]Globals!S31</f>
        <v>3.6576229168861538E-2</v>
      </c>
      <c r="S70" s="11">
        <f>[18]Globals!T31</f>
        <v>3.6576229168861538E-2</v>
      </c>
      <c r="T70" s="11">
        <f>[18]Globals!U31</f>
        <v>3.6576229168861538E-2</v>
      </c>
      <c r="U70" s="11">
        <f>[18]Globals!V31</f>
        <v>1.846471711552574E-2</v>
      </c>
      <c r="V70" s="11">
        <f>[18]Globals!W31</f>
        <v>1.846471711552574E-2</v>
      </c>
      <c r="W70" s="11">
        <f>[18]Globals!X31</f>
        <v>1.846471711552574E-2</v>
      </c>
      <c r="X70" s="5">
        <f>[18]Globals!Y31</f>
        <v>3.6576229168861538E-2</v>
      </c>
      <c r="Z70" s="10">
        <f t="shared" ref="Z70:Z77" si="25">J70</f>
        <v>1.846471711552574E-2</v>
      </c>
      <c r="AA70" s="5">
        <f t="shared" ref="AA70:AA77" si="26">Q70</f>
        <v>3.1225187024053521E-2</v>
      </c>
      <c r="AB70" s="5">
        <f t="shared" ref="AB70:AB77" si="27">X70</f>
        <v>3.6576229168861538E-2</v>
      </c>
      <c r="AC70" s="5"/>
    </row>
    <row r="71" spans="1:29" x14ac:dyDescent="0.35">
      <c r="A71" s="10" t="s">
        <v>6</v>
      </c>
      <c r="B71" s="10">
        <f>[18]Globals!C32</f>
        <v>34.846391299999937</v>
      </c>
      <c r="C71" s="11">
        <f>[18]Globals!D32</f>
        <v>34.846391299999937</v>
      </c>
      <c r="D71" s="11">
        <f>[18]Globals!E32</f>
        <v>34.846391299999937</v>
      </c>
      <c r="E71" s="11">
        <f>[18]Globals!F32</f>
        <v>0.50502016376811498</v>
      </c>
      <c r="F71" s="11">
        <f>[18]Globals!G32</f>
        <v>0</v>
      </c>
      <c r="G71" s="11">
        <f>[18]Globals!H32</f>
        <v>0</v>
      </c>
      <c r="H71" s="11">
        <f>[18]Globals!I32</f>
        <v>69</v>
      </c>
      <c r="I71" s="11">
        <f>[18]Globals!J32</f>
        <v>69</v>
      </c>
      <c r="J71" s="11">
        <f>[18]Globals!K32</f>
        <v>0.9178082191780822</v>
      </c>
      <c r="K71" s="11">
        <f>[18]Globals!L32</f>
        <v>0.4377976364114835</v>
      </c>
      <c r="L71" s="11">
        <f>[18]Globals!M32</f>
        <v>0.4377976364114835</v>
      </c>
      <c r="M71" s="11">
        <f>[18]Globals!N32</f>
        <v>0.4377976364114835</v>
      </c>
      <c r="N71" s="11">
        <f>[18]Globals!O32</f>
        <v>1</v>
      </c>
      <c r="O71" s="11">
        <f>[18]Globals!P32</f>
        <v>1</v>
      </c>
      <c r="P71" s="11">
        <f>[18]Globals!Q32</f>
        <v>1</v>
      </c>
      <c r="Q71" s="11">
        <f>[18]Globals!R32</f>
        <v>0.4377976364114835</v>
      </c>
      <c r="R71" s="11">
        <f>[18]Globals!S32</f>
        <v>0.40181426903519718</v>
      </c>
      <c r="S71" s="11">
        <f>[18]Globals!T32</f>
        <v>0.40181426903519718</v>
      </c>
      <c r="T71" s="11">
        <f>[18]Globals!U32</f>
        <v>0.40181426903519718</v>
      </c>
      <c r="U71" s="11">
        <f>[18]Globals!V32</f>
        <v>0.9178082191780822</v>
      </c>
      <c r="V71" s="11">
        <f>[18]Globals!W32</f>
        <v>0.9178082191780822</v>
      </c>
      <c r="W71" s="11">
        <f>[18]Globals!X32</f>
        <v>0.9178082191780822</v>
      </c>
      <c r="X71" s="5">
        <f>[18]Globals!Y32</f>
        <v>0.40181426903519718</v>
      </c>
      <c r="Z71" s="10">
        <f t="shared" si="25"/>
        <v>0.9178082191780822</v>
      </c>
      <c r="AA71" s="5">
        <f t="shared" si="26"/>
        <v>0.4377976364114835</v>
      </c>
      <c r="AB71" s="5">
        <f t="shared" si="27"/>
        <v>0.40181426903519718</v>
      </c>
      <c r="AC71" s="5"/>
    </row>
    <row r="72" spans="1:29" x14ac:dyDescent="0.35">
      <c r="A72" s="10" t="s">
        <v>7</v>
      </c>
      <c r="B72" s="10">
        <f>[18]Globals!C33</f>
        <v>49.0630998000006</v>
      </c>
      <c r="C72" s="11">
        <f>[18]Globals!D33</f>
        <v>49.0630998000006</v>
      </c>
      <c r="D72" s="11">
        <f>[18]Globals!E33</f>
        <v>49.0630998000006</v>
      </c>
      <c r="E72" s="11">
        <f>[18]Globals!F33</f>
        <v>0.67425378904110012</v>
      </c>
      <c r="F72" s="11">
        <f>[18]Globals!G33</f>
        <v>0</v>
      </c>
      <c r="G72" s="11">
        <f>[18]Globals!H33</f>
        <v>0</v>
      </c>
      <c r="H72" s="11">
        <f>[18]Globals!I33</f>
        <v>71</v>
      </c>
      <c r="I72" s="11">
        <f>[18]Globals!J33</f>
        <v>71</v>
      </c>
      <c r="J72" s="11">
        <f>[18]Globals!K33</f>
        <v>0.9178082191780822</v>
      </c>
      <c r="K72" s="11">
        <f>[18]Globals!L33</f>
        <v>0.45623586095322738</v>
      </c>
      <c r="L72" s="11">
        <f>[18]Globals!M33</f>
        <v>0.45623586095322738</v>
      </c>
      <c r="M72" s="11">
        <f>[18]Globals!N33</f>
        <v>0.45623586095322738</v>
      </c>
      <c r="N72" s="11">
        <f>[18]Globals!O33</f>
        <v>1</v>
      </c>
      <c r="O72" s="11">
        <f>[18]Globals!P33</f>
        <v>1</v>
      </c>
      <c r="P72" s="11">
        <f>[18]Globals!Q33</f>
        <v>1</v>
      </c>
      <c r="Q72" s="11">
        <f>[18]Globals!R33</f>
        <v>0.45623586095322738</v>
      </c>
      <c r="R72" s="11">
        <f>[18]Globals!S33</f>
        <v>0.41912231914940801</v>
      </c>
      <c r="S72" s="11">
        <f>[18]Globals!T33</f>
        <v>0.41912231914940801</v>
      </c>
      <c r="T72" s="11">
        <f>[18]Globals!U33</f>
        <v>0.41912231914940801</v>
      </c>
      <c r="U72" s="11">
        <f>[18]Globals!V33</f>
        <v>0.9178082191780822</v>
      </c>
      <c r="V72" s="11">
        <f>[18]Globals!W33</f>
        <v>0.9178082191780822</v>
      </c>
      <c r="W72" s="11">
        <f>[18]Globals!X33</f>
        <v>0.9178082191780822</v>
      </c>
      <c r="X72" s="5">
        <f>[18]Globals!Y33</f>
        <v>0.41912231914940801</v>
      </c>
      <c r="Z72" s="10">
        <f t="shared" si="25"/>
        <v>0.9178082191780822</v>
      </c>
      <c r="AA72" s="5">
        <f t="shared" si="26"/>
        <v>0.45623586095322738</v>
      </c>
      <c r="AB72" s="5">
        <f t="shared" si="27"/>
        <v>0.41912231914940801</v>
      </c>
      <c r="AC72" s="5"/>
    </row>
    <row r="73" spans="1:29" x14ac:dyDescent="0.35">
      <c r="A73" s="10" t="s">
        <v>8</v>
      </c>
      <c r="B73" s="10">
        <f>[18]Globals!C34</f>
        <v>54.235279599999672</v>
      </c>
      <c r="C73" s="11">
        <f>[18]Globals!D34</f>
        <v>54.235279599999672</v>
      </c>
      <c r="D73" s="11">
        <f>[18]Globals!E34</f>
        <v>54.235279599999672</v>
      </c>
      <c r="E73" s="11">
        <f>[18]Globals!F34</f>
        <v>0.7458233424657521</v>
      </c>
      <c r="F73" s="11">
        <f>[18]Globals!G34</f>
        <v>0</v>
      </c>
      <c r="G73" s="11">
        <f>[18]Globals!H34</f>
        <v>0</v>
      </c>
      <c r="H73" s="11">
        <f>[18]Globals!I34</f>
        <v>71</v>
      </c>
      <c r="I73" s="11">
        <f>[18]Globals!J34</f>
        <v>71</v>
      </c>
      <c r="J73" s="11">
        <f>[18]Globals!K34</f>
        <v>0.94366197183098588</v>
      </c>
      <c r="K73" s="11">
        <f>[18]Globals!L34</f>
        <v>0.47746039044781152</v>
      </c>
      <c r="L73" s="11">
        <f>[18]Globals!M34</f>
        <v>0.47746039044781152</v>
      </c>
      <c r="M73" s="11">
        <f>[18]Globals!N34</f>
        <v>0.47746039044781152</v>
      </c>
      <c r="N73" s="11">
        <f>[18]Globals!O34</f>
        <v>1</v>
      </c>
      <c r="O73" s="11">
        <f>[18]Globals!P34</f>
        <v>1</v>
      </c>
      <c r="P73" s="11">
        <f>[18]Globals!Q34</f>
        <v>1</v>
      </c>
      <c r="Q73" s="11">
        <f>[18]Globals!R34</f>
        <v>0.47746039044781152</v>
      </c>
      <c r="R73" s="11">
        <f>[18]Globals!S34</f>
        <v>0.44067330152246981</v>
      </c>
      <c r="S73" s="11">
        <f>[18]Globals!T34</f>
        <v>0.44067330152246981</v>
      </c>
      <c r="T73" s="11">
        <f>[18]Globals!U34</f>
        <v>0.44067330152246981</v>
      </c>
      <c r="U73" s="11">
        <f>[18]Globals!V34</f>
        <v>0.94366197183098588</v>
      </c>
      <c r="V73" s="11">
        <f>[18]Globals!W34</f>
        <v>0.94366197183098588</v>
      </c>
      <c r="W73" s="11">
        <f>[18]Globals!X34</f>
        <v>0.94366197183098588</v>
      </c>
      <c r="X73" s="5">
        <f>[18]Globals!Y34</f>
        <v>0.44067330152246981</v>
      </c>
      <c r="Z73" s="10">
        <f t="shared" si="25"/>
        <v>0.94366197183098588</v>
      </c>
      <c r="AA73" s="5">
        <f t="shared" si="26"/>
        <v>0.47746039044781152</v>
      </c>
      <c r="AB73" s="5">
        <f t="shared" si="27"/>
        <v>0.44067330152246981</v>
      </c>
      <c r="AC73" s="5"/>
    </row>
    <row r="74" spans="1:29" x14ac:dyDescent="0.35">
      <c r="A74" s="10" t="s">
        <v>9</v>
      </c>
      <c r="B74" s="10">
        <f>[18]Globals!C35</f>
        <v>62.897986899999751</v>
      </c>
      <c r="C74" s="11">
        <f>[18]Globals!D35</f>
        <v>62.897986899999751</v>
      </c>
      <c r="D74" s="11">
        <f>[18]Globals!E35</f>
        <v>62.897986899999751</v>
      </c>
      <c r="E74" s="11">
        <f>[18]Globals!F35</f>
        <v>0.8616162589041062</v>
      </c>
      <c r="F74" s="11">
        <f>[18]Globals!G35</f>
        <v>0</v>
      </c>
      <c r="G74" s="11">
        <f>[18]Globals!H35</f>
        <v>0</v>
      </c>
      <c r="H74" s="11">
        <f>[18]Globals!I35</f>
        <v>73</v>
      </c>
      <c r="I74" s="11">
        <f>[18]Globals!J35</f>
        <v>73</v>
      </c>
      <c r="J74" s="11">
        <f>[18]Globals!K35</f>
        <v>0.94366197183098588</v>
      </c>
      <c r="K74" s="11">
        <f>[18]Globals!L35</f>
        <v>0.49195618490723231</v>
      </c>
      <c r="L74" s="11">
        <f>[18]Globals!M35</f>
        <v>0.49195618490723231</v>
      </c>
      <c r="M74" s="11">
        <f>[18]Globals!N35</f>
        <v>0.49195618490723231</v>
      </c>
      <c r="N74" s="11">
        <f>[18]Globals!O35</f>
        <v>1</v>
      </c>
      <c r="O74" s="11">
        <f>[18]Globals!P35</f>
        <v>1</v>
      </c>
      <c r="P74" s="11">
        <f>[18]Globals!Q35</f>
        <v>1</v>
      </c>
      <c r="Q74" s="11">
        <f>[18]Globals!R35</f>
        <v>0.49195618490723231</v>
      </c>
      <c r="R74" s="11">
        <f>[18]Globals!S35</f>
        <v>0.46424034350400789</v>
      </c>
      <c r="S74" s="11">
        <f>[18]Globals!T35</f>
        <v>0.46424034350400789</v>
      </c>
      <c r="T74" s="11">
        <f>[18]Globals!U35</f>
        <v>0.46424034350400789</v>
      </c>
      <c r="U74" s="11">
        <f>[18]Globals!V35</f>
        <v>0.94366197183098588</v>
      </c>
      <c r="V74" s="11">
        <f>[18]Globals!W35</f>
        <v>0.94366197183098588</v>
      </c>
      <c r="W74" s="11">
        <f>[18]Globals!X35</f>
        <v>0.94366197183098588</v>
      </c>
      <c r="X74" s="5">
        <f>[18]Globals!Y35</f>
        <v>0.46424034350400789</v>
      </c>
      <c r="Z74" s="10">
        <f t="shared" si="25"/>
        <v>0.94366197183098588</v>
      </c>
      <c r="AA74" s="5">
        <f t="shared" si="26"/>
        <v>0.49195618490723231</v>
      </c>
      <c r="AB74" s="5">
        <f t="shared" si="27"/>
        <v>0.46424034350400789</v>
      </c>
      <c r="AC74" s="5"/>
    </row>
    <row r="75" spans="1:29" x14ac:dyDescent="0.35">
      <c r="A75" s="10" t="s">
        <v>10</v>
      </c>
      <c r="B75" s="10">
        <f>[18]Globals!C36</f>
        <v>71.627276299999153</v>
      </c>
      <c r="C75" s="11">
        <f>[18]Globals!D36</f>
        <v>71.627276299999153</v>
      </c>
      <c r="D75" s="11">
        <f>[18]Globals!E36</f>
        <v>71.627276299999153</v>
      </c>
      <c r="E75" s="11">
        <f>[18]Globals!F36</f>
        <v>0.98119556575341305</v>
      </c>
      <c r="F75" s="11">
        <f>[18]Globals!G36</f>
        <v>0</v>
      </c>
      <c r="G75" s="11">
        <f>[18]Globals!H36</f>
        <v>0</v>
      </c>
      <c r="H75" s="11">
        <f>[18]Globals!I36</f>
        <v>73</v>
      </c>
      <c r="I75" s="11">
        <f>[18]Globals!J36</f>
        <v>73</v>
      </c>
      <c r="J75" s="11">
        <f>[18]Globals!K36</f>
        <v>0.97101449275362317</v>
      </c>
      <c r="K75" s="11">
        <f>[18]Globals!L36</f>
        <v>0.54252543798808495</v>
      </c>
      <c r="L75" s="11">
        <f>[18]Globals!M36</f>
        <v>0.54252543798808495</v>
      </c>
      <c r="M75" s="11">
        <f>[18]Globals!N36</f>
        <v>0.54252543798808495</v>
      </c>
      <c r="N75" s="11">
        <f>[18]Globals!O36</f>
        <v>1</v>
      </c>
      <c r="O75" s="11">
        <f>[18]Globals!P36</f>
        <v>1</v>
      </c>
      <c r="P75" s="11">
        <f>[18]Globals!Q36</f>
        <v>1</v>
      </c>
      <c r="Q75" s="11">
        <f>[18]Globals!R36</f>
        <v>0.54252543798808495</v>
      </c>
      <c r="R75" s="11">
        <f>[18]Globals!S36</f>
        <v>0.52680006297393756</v>
      </c>
      <c r="S75" s="11">
        <f>[18]Globals!T36</f>
        <v>0.52680006297393756</v>
      </c>
      <c r="T75" s="11">
        <f>[18]Globals!U36</f>
        <v>0.52680006297393756</v>
      </c>
      <c r="U75" s="11">
        <f>[18]Globals!V36</f>
        <v>0.97101449275362317</v>
      </c>
      <c r="V75" s="11">
        <f>[18]Globals!W36</f>
        <v>0.97101449275362317</v>
      </c>
      <c r="W75" s="11">
        <f>[18]Globals!X36</f>
        <v>0.97101449275362317</v>
      </c>
      <c r="X75" s="5">
        <f>[18]Globals!Y36</f>
        <v>0.52680006297393756</v>
      </c>
      <c r="Z75" s="10">
        <f t="shared" si="25"/>
        <v>0.97101449275362317</v>
      </c>
      <c r="AA75" s="5">
        <f t="shared" si="26"/>
        <v>0.54252543798808495</v>
      </c>
      <c r="AB75" s="5">
        <f t="shared" si="27"/>
        <v>0.52680006297393756</v>
      </c>
      <c r="AC75" s="5"/>
    </row>
    <row r="76" spans="1:29" x14ac:dyDescent="0.35">
      <c r="A76" s="10" t="s">
        <v>11</v>
      </c>
      <c r="B76" s="10">
        <f>B74-B72</f>
        <v>13.83488709999915</v>
      </c>
      <c r="C76" s="11">
        <f t="shared" ref="C76:X76" si="28">C74-C72</f>
        <v>13.83488709999915</v>
      </c>
      <c r="D76" s="11">
        <f t="shared" si="28"/>
        <v>13.83488709999915</v>
      </c>
      <c r="E76" s="11">
        <f t="shared" si="28"/>
        <v>0.18736246986300609</v>
      </c>
      <c r="F76" s="11">
        <f t="shared" si="28"/>
        <v>0</v>
      </c>
      <c r="G76" s="11">
        <f t="shared" si="28"/>
        <v>0</v>
      </c>
      <c r="H76" s="11">
        <f t="shared" si="28"/>
        <v>2</v>
      </c>
      <c r="I76" s="11">
        <f t="shared" si="28"/>
        <v>2</v>
      </c>
      <c r="J76" s="11">
        <f t="shared" si="28"/>
        <v>2.5853752652903683E-2</v>
      </c>
      <c r="K76" s="11">
        <f t="shared" si="28"/>
        <v>3.5720323954004929E-2</v>
      </c>
      <c r="L76" s="11">
        <f t="shared" si="28"/>
        <v>3.5720323954004929E-2</v>
      </c>
      <c r="M76" s="11">
        <f t="shared" si="28"/>
        <v>3.5720323954004929E-2</v>
      </c>
      <c r="N76" s="11">
        <f t="shared" si="28"/>
        <v>0</v>
      </c>
      <c r="O76" s="11">
        <f t="shared" si="28"/>
        <v>0</v>
      </c>
      <c r="P76" s="11">
        <f t="shared" si="28"/>
        <v>0</v>
      </c>
      <c r="Q76" s="11">
        <f t="shared" si="28"/>
        <v>3.5720323954004929E-2</v>
      </c>
      <c r="R76" s="11">
        <f t="shared" si="28"/>
        <v>4.5118024354599884E-2</v>
      </c>
      <c r="S76" s="11">
        <f t="shared" si="28"/>
        <v>4.5118024354599884E-2</v>
      </c>
      <c r="T76" s="11">
        <f t="shared" si="28"/>
        <v>4.5118024354599884E-2</v>
      </c>
      <c r="U76" s="11">
        <f t="shared" si="28"/>
        <v>2.5853752652903683E-2</v>
      </c>
      <c r="V76" s="11">
        <f t="shared" si="28"/>
        <v>2.5853752652903683E-2</v>
      </c>
      <c r="W76" s="11">
        <f t="shared" si="28"/>
        <v>2.5853752652903683E-2</v>
      </c>
      <c r="X76" s="5">
        <f t="shared" si="28"/>
        <v>4.5118024354599884E-2</v>
      </c>
      <c r="Z76" s="10">
        <f t="shared" si="25"/>
        <v>2.5853752652903683E-2</v>
      </c>
      <c r="AA76" s="5">
        <f t="shared" si="26"/>
        <v>3.5720323954004929E-2</v>
      </c>
      <c r="AB76" s="5">
        <f t="shared" si="27"/>
        <v>4.5118024354599884E-2</v>
      </c>
      <c r="AC76" s="5"/>
    </row>
    <row r="77" spans="1:29" ht="15" thickBot="1" x14ac:dyDescent="0.4">
      <c r="A77" s="12" t="s">
        <v>12</v>
      </c>
      <c r="B77" s="12">
        <f>B75-B71</f>
        <v>36.780884999999216</v>
      </c>
      <c r="C77" s="13">
        <f t="shared" ref="C77:X77" si="29">C75-C71</f>
        <v>36.780884999999216</v>
      </c>
      <c r="D77" s="13">
        <f t="shared" si="29"/>
        <v>36.780884999999216</v>
      </c>
      <c r="E77" s="13">
        <f t="shared" si="29"/>
        <v>0.47617540198529806</v>
      </c>
      <c r="F77" s="13">
        <f t="shared" si="29"/>
        <v>0</v>
      </c>
      <c r="G77" s="13">
        <f t="shared" si="29"/>
        <v>0</v>
      </c>
      <c r="H77" s="13">
        <f t="shared" si="29"/>
        <v>4</v>
      </c>
      <c r="I77" s="13">
        <f t="shared" si="29"/>
        <v>4</v>
      </c>
      <c r="J77" s="13">
        <f t="shared" si="29"/>
        <v>5.3206273575540974E-2</v>
      </c>
      <c r="K77" s="13">
        <f t="shared" si="29"/>
        <v>0.10472780157660144</v>
      </c>
      <c r="L77" s="13">
        <f t="shared" si="29"/>
        <v>0.10472780157660144</v>
      </c>
      <c r="M77" s="13">
        <f t="shared" si="29"/>
        <v>0.10472780157660144</v>
      </c>
      <c r="N77" s="13">
        <f t="shared" si="29"/>
        <v>0</v>
      </c>
      <c r="O77" s="13">
        <f t="shared" si="29"/>
        <v>0</v>
      </c>
      <c r="P77" s="13">
        <f t="shared" si="29"/>
        <v>0</v>
      </c>
      <c r="Q77" s="13">
        <f t="shared" si="29"/>
        <v>0.10472780157660144</v>
      </c>
      <c r="R77" s="13">
        <f t="shared" si="29"/>
        <v>0.12498579393874037</v>
      </c>
      <c r="S77" s="13">
        <f t="shared" si="29"/>
        <v>0.12498579393874037</v>
      </c>
      <c r="T77" s="13">
        <f t="shared" si="29"/>
        <v>0.12498579393874037</v>
      </c>
      <c r="U77" s="13">
        <f t="shared" si="29"/>
        <v>5.3206273575540974E-2</v>
      </c>
      <c r="V77" s="13">
        <f t="shared" si="29"/>
        <v>5.3206273575540974E-2</v>
      </c>
      <c r="W77" s="13">
        <f t="shared" si="29"/>
        <v>5.3206273575540974E-2</v>
      </c>
      <c r="X77" s="14">
        <f t="shared" si="29"/>
        <v>0.12498579393874037</v>
      </c>
      <c r="Z77" s="12">
        <f t="shared" si="25"/>
        <v>5.3206273575540974E-2</v>
      </c>
      <c r="AA77" s="14">
        <f t="shared" si="26"/>
        <v>0.10472780157660144</v>
      </c>
      <c r="AB77" s="14">
        <f t="shared" si="27"/>
        <v>0.12498579393874037</v>
      </c>
      <c r="AC77" s="14"/>
    </row>
  </sheetData>
  <conditionalFormatting sqref="Z4:Z12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{B0F5DA8E-A675-43F1-B376-56094B23107B}</x14:id>
        </ext>
      </extLst>
    </cfRule>
  </conditionalFormatting>
  <conditionalFormatting sqref="AA4:AA12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{B723445E-BC0E-4C77-A025-D3A7C27637E6}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{DC68A6D6-36D5-41C3-946A-05AB95767ECA}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{BA4A9D0C-2596-4D1D-9698-7F0460C53634}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{CE250D7D-2BAB-45E5-B7CD-02CB5311D348}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{EFD2E0CA-17CA-4E60-AC60-92EC5F04EBF8}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{36411BD7-59E1-4C1D-B50B-340737537488}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{DAACD74E-6D76-441D-8C9C-3F029C021722}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{BD147696-1E6E-4639-80AB-CEF9ADD380F0}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{4E228128-ED93-4070-894D-097F5B5DB2E5}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{87A47499-E4ED-4503-846A-CFA30EB9EF82}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{D54EE02C-B7A6-424C-9121-81C5A95630B5}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{2444EF97-CFF7-4D2A-81BA-DE1EF03625FE}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{49AA80A1-06D2-4573-BA84-78FEFE6E0A9D}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{752257E6-8E22-4C1B-A9FA-4A5F5F191431}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{DFFBC41F-AB7A-4D19-9E58-DCC23833C5AB}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{184B6A51-3992-4916-A44C-B047A93FF8EC}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{CB787A75-9FFA-4A28-BB69-E3A391EAB4DD}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F5DA8E-A675-43F1-B376-56094B23107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B723445E-BC0E-4C77-A025-D3A7C27637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C68A6D6-36D5-41C3-946A-05AB95767E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BA4A9D0C-2596-4D1D-9698-7F0460C536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CE250D7D-2BAB-45E5-B7CD-02CB5311D3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EFD2E0CA-17CA-4E60-AC60-92EC5F04EB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36411BD7-59E1-4C1D-B50B-3407375374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DAACD74E-6D76-441D-8C9C-3F029C0217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BD147696-1E6E-4639-80AB-CEF9ADD380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E228128-ED93-4070-894D-097F5B5DB2E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87A47499-E4ED-4503-846A-CFA30EB9EF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D54EE02C-B7A6-424C-9121-81C5A95630B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2444EF97-CFF7-4D2A-81BA-DE1EF03625F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49AA80A1-06D2-4573-BA84-78FEFE6E0A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752257E6-8E22-4C1B-A9FA-4A5F5F1914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DFFBC41F-AB7A-4D19-9E58-DCC23833C5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184B6A51-3992-4916-A44C-B047A93FF8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CB787A75-9FFA-4A28-BB69-E3A391EAB4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EF329040-F51B-42D1-ABC4-2997564EAD9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PS3'!Z17:AB17</xm:f>
              <xm:sqref>AC17</xm:sqref>
            </x14:sparkline>
            <x14:sparkline>
              <xm:f>'Globals PS3'!Z18:AB18</xm:f>
              <xm:sqref>AC18</xm:sqref>
            </x14:sparkline>
            <x14:sparkline>
              <xm:f>'Globals PS3'!Z19:AB19</xm:f>
              <xm:sqref>AC19</xm:sqref>
            </x14:sparkline>
            <x14:sparkline>
              <xm:f>'Globals PS3'!Z20:AB20</xm:f>
              <xm:sqref>AC20</xm:sqref>
            </x14:sparkline>
            <x14:sparkline>
              <xm:f>'Globals PS3'!Z21:AB21</xm:f>
              <xm:sqref>AC21</xm:sqref>
            </x14:sparkline>
            <x14:sparkline>
              <xm:f>'Globals PS3'!Z22:AB22</xm:f>
              <xm:sqref>AC22</xm:sqref>
            </x14:sparkline>
            <x14:sparkline>
              <xm:f>'Globals PS3'!Z23:AB23</xm:f>
              <xm:sqref>AC23</xm:sqref>
            </x14:sparkline>
            <x14:sparkline>
              <xm:f>'Globals PS3'!Z24:AB24</xm:f>
              <xm:sqref>AC24</xm:sqref>
            </x14:sparkline>
            <x14:sparkline>
              <xm:f>'Globals PS3'!Z25:AB25</xm:f>
              <xm:sqref>AC25</xm:sqref>
            </x14:sparkline>
          </x14:sparklines>
        </x14:sparklineGroup>
        <x14:sparklineGroup manualMax="1" manualMin="0" type="column" displayEmptyCellsAs="gap" high="1" minAxisType="custom" maxAxisType="custom" xr2:uid="{0D0E55CE-159A-416A-84AF-CDFA9BE958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PS3'!Z4:AB4</xm:f>
              <xm:sqref>AC4</xm:sqref>
            </x14:sparkline>
            <x14:sparkline>
              <xm:f>'Globals PS3'!Z5:AB5</xm:f>
              <xm:sqref>AC5</xm:sqref>
            </x14:sparkline>
            <x14:sparkline>
              <xm:f>'Globals PS3'!Z6:AB6</xm:f>
              <xm:sqref>AC6</xm:sqref>
            </x14:sparkline>
            <x14:sparkline>
              <xm:f>'Globals PS3'!Z7:AB7</xm:f>
              <xm:sqref>AC7</xm:sqref>
            </x14:sparkline>
            <x14:sparkline>
              <xm:f>'Globals PS3'!Z8:AB8</xm:f>
              <xm:sqref>AC8</xm:sqref>
            </x14:sparkline>
            <x14:sparkline>
              <xm:f>'Globals PS3'!Z9:AB9</xm:f>
              <xm:sqref>AC9</xm:sqref>
            </x14:sparkline>
            <x14:sparkline>
              <xm:f>'Globals PS3'!Z10:AB10</xm:f>
              <xm:sqref>AC10</xm:sqref>
            </x14:sparkline>
            <x14:sparkline>
              <xm:f>'Globals PS3'!Z11:AB11</xm:f>
              <xm:sqref>AC11</xm:sqref>
            </x14:sparkline>
            <x14:sparkline>
              <xm:f>'Globals PS3'!Z12:AB12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F58ED9FF-062C-4E3D-A51C-8675754C28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PS3'!Z30:AB30</xm:f>
              <xm:sqref>AC30</xm:sqref>
            </x14:sparkline>
            <x14:sparkline>
              <xm:f>'Globals PS3'!Z31:AB31</xm:f>
              <xm:sqref>AC31</xm:sqref>
            </x14:sparkline>
            <x14:sparkline>
              <xm:f>'Globals PS3'!Z32:AB32</xm:f>
              <xm:sqref>AC32</xm:sqref>
            </x14:sparkline>
            <x14:sparkline>
              <xm:f>'Globals PS3'!Z33:AB33</xm:f>
              <xm:sqref>AC33</xm:sqref>
            </x14:sparkline>
            <x14:sparkline>
              <xm:f>'Globals PS3'!Z34:AB34</xm:f>
              <xm:sqref>AC34</xm:sqref>
            </x14:sparkline>
            <x14:sparkline>
              <xm:f>'Globals PS3'!Z35:AB35</xm:f>
              <xm:sqref>AC35</xm:sqref>
            </x14:sparkline>
            <x14:sparkline>
              <xm:f>'Globals PS3'!Z36:AB36</xm:f>
              <xm:sqref>AC36</xm:sqref>
            </x14:sparkline>
            <x14:sparkline>
              <xm:f>'Globals PS3'!Z37:AB37</xm:f>
              <xm:sqref>AC37</xm:sqref>
            </x14:sparkline>
            <x14:sparkline>
              <xm:f>'Globals PS3'!Z38:AB38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7245D576-FC95-4761-8DFF-B9966E86DE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PS3'!Z43:AB43</xm:f>
              <xm:sqref>AC43</xm:sqref>
            </x14:sparkline>
            <x14:sparkline>
              <xm:f>'Globals PS3'!Z44:AB44</xm:f>
              <xm:sqref>AC44</xm:sqref>
            </x14:sparkline>
            <x14:sparkline>
              <xm:f>'Globals PS3'!Z45:AB45</xm:f>
              <xm:sqref>AC45</xm:sqref>
            </x14:sparkline>
            <x14:sparkline>
              <xm:f>'Globals PS3'!Z46:AB46</xm:f>
              <xm:sqref>AC46</xm:sqref>
            </x14:sparkline>
            <x14:sparkline>
              <xm:f>'Globals PS3'!Z47:AB47</xm:f>
              <xm:sqref>AC47</xm:sqref>
            </x14:sparkline>
            <x14:sparkline>
              <xm:f>'Globals PS3'!Z48:AB48</xm:f>
              <xm:sqref>AC48</xm:sqref>
            </x14:sparkline>
            <x14:sparkline>
              <xm:f>'Globals PS3'!Z49:AB49</xm:f>
              <xm:sqref>AC49</xm:sqref>
            </x14:sparkline>
            <x14:sparkline>
              <xm:f>'Globals PS3'!Z50:AB50</xm:f>
              <xm:sqref>AC50</xm:sqref>
            </x14:sparkline>
            <x14:sparkline>
              <xm:f>'Globals PS3'!Z51:AB51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8102E8E2-F7CF-4F40-84E1-3D2A2DFE74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PS3'!Z56:AB56</xm:f>
              <xm:sqref>AC56</xm:sqref>
            </x14:sparkline>
            <x14:sparkline>
              <xm:f>'Globals PS3'!Z57:AB57</xm:f>
              <xm:sqref>AC57</xm:sqref>
            </x14:sparkline>
            <x14:sparkline>
              <xm:f>'Globals PS3'!Z58:AB58</xm:f>
              <xm:sqref>AC58</xm:sqref>
            </x14:sparkline>
            <x14:sparkline>
              <xm:f>'Globals PS3'!Z59:AB59</xm:f>
              <xm:sqref>AC59</xm:sqref>
            </x14:sparkline>
            <x14:sparkline>
              <xm:f>'Globals PS3'!Z60:AB60</xm:f>
              <xm:sqref>AC60</xm:sqref>
            </x14:sparkline>
            <x14:sparkline>
              <xm:f>'Globals PS3'!Z61:AB61</xm:f>
              <xm:sqref>AC61</xm:sqref>
            </x14:sparkline>
            <x14:sparkline>
              <xm:f>'Globals PS3'!Z62:AB62</xm:f>
              <xm:sqref>AC62</xm:sqref>
            </x14:sparkline>
            <x14:sparkline>
              <xm:f>'Globals PS3'!Z63:AB63</xm:f>
              <xm:sqref>AC63</xm:sqref>
            </x14:sparkline>
            <x14:sparkline>
              <xm:f>'Globals PS3'!Z64:AB64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95015B24-644B-4E20-891B-BF7FCCD826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PS3'!Z69:AB69</xm:f>
              <xm:sqref>AC69</xm:sqref>
            </x14:sparkline>
            <x14:sparkline>
              <xm:f>'Globals PS3'!Z70:AB70</xm:f>
              <xm:sqref>AC70</xm:sqref>
            </x14:sparkline>
            <x14:sparkline>
              <xm:f>'Globals PS3'!Z71:AB71</xm:f>
              <xm:sqref>AC71</xm:sqref>
            </x14:sparkline>
            <x14:sparkline>
              <xm:f>'Globals PS3'!Z72:AB72</xm:f>
              <xm:sqref>AC72</xm:sqref>
            </x14:sparkline>
            <x14:sparkline>
              <xm:f>'Globals PS3'!Z73:AB73</xm:f>
              <xm:sqref>AC73</xm:sqref>
            </x14:sparkline>
            <x14:sparkline>
              <xm:f>'Globals PS3'!Z74:AB74</xm:f>
              <xm:sqref>AC74</xm:sqref>
            </x14:sparkline>
            <x14:sparkline>
              <xm:f>'Globals PS3'!Z75:AB75</xm:f>
              <xm:sqref>AC75</xm:sqref>
            </x14:sparkline>
            <x14:sparkline>
              <xm:f>'Globals PS3'!Z76:AB76</xm:f>
              <xm:sqref>AC76</xm:sqref>
            </x14:sparkline>
            <x14:sparkline>
              <xm:f>'Globals PS3'!Z77:AB77</xm:f>
              <xm:sqref>AC77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C0A-8FB2-4489-950A-813F81C23490}">
  <dimension ref="A1:AF119"/>
  <sheetViews>
    <sheetView zoomScaleNormal="100" workbookViewId="0">
      <selection activeCell="AC25" sqref="AC25"/>
    </sheetView>
  </sheetViews>
  <sheetFormatPr defaultRowHeight="14.5" x14ac:dyDescent="0.35"/>
  <cols>
    <col min="22" max="22" width="10.1796875" customWidth="1"/>
    <col min="23" max="23" width="12.453125" customWidth="1"/>
    <col min="24" max="24" width="12.36328125" customWidth="1"/>
    <col min="25" max="25" width="10.08984375" customWidth="1"/>
    <col min="26" max="26" width="12.54296875" customWidth="1"/>
  </cols>
  <sheetData>
    <row r="1" spans="1:32" ht="15" thickBot="1" x14ac:dyDescent="0.4">
      <c r="A1" s="1" t="s">
        <v>1</v>
      </c>
      <c r="B1" s="2" t="s">
        <v>2</v>
      </c>
      <c r="C1" s="3"/>
    </row>
    <row r="2" spans="1:32" ht="15" thickBot="1" x14ac:dyDescent="0.4">
      <c r="A2" s="4" t="s">
        <v>0</v>
      </c>
      <c r="B2" s="6" t="s">
        <v>3</v>
      </c>
      <c r="C2" s="3"/>
      <c r="S2" s="46" t="s">
        <v>42</v>
      </c>
      <c r="T2" s="47"/>
      <c r="U2" s="47"/>
      <c r="V2" s="48"/>
      <c r="W2" s="46" t="s">
        <v>195</v>
      </c>
      <c r="X2" s="47"/>
      <c r="Y2" s="48"/>
      <c r="AA2" s="6" t="s">
        <v>1</v>
      </c>
      <c r="AB2" s="1" t="s">
        <v>0</v>
      </c>
      <c r="AC2" s="2" t="s">
        <v>47</v>
      </c>
      <c r="AD2" s="2" t="s">
        <v>48</v>
      </c>
      <c r="AE2" s="3" t="s">
        <v>49</v>
      </c>
    </row>
    <row r="3" spans="1:32" ht="15" thickBot="1" x14ac:dyDescent="0.4">
      <c r="A3" s="30"/>
      <c r="B3" s="31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24</v>
      </c>
      <c r="N3" s="17" t="s">
        <v>25</v>
      </c>
      <c r="O3" s="17" t="s">
        <v>26</v>
      </c>
      <c r="P3" s="32" t="s">
        <v>27</v>
      </c>
      <c r="S3" s="10" t="s">
        <v>39</v>
      </c>
      <c r="T3" s="5" t="s">
        <v>40</v>
      </c>
      <c r="U3" s="14" t="s">
        <v>41</v>
      </c>
      <c r="W3" s="15" t="s">
        <v>39</v>
      </c>
      <c r="X3" s="16" t="s">
        <v>40</v>
      </c>
      <c r="Y3" s="3" t="s">
        <v>41</v>
      </c>
      <c r="AA3" s="44" t="s">
        <v>2</v>
      </c>
      <c r="AB3" s="20" t="s">
        <v>3</v>
      </c>
      <c r="AC3" s="21">
        <f>B8</f>
        <v>0.98122065727699537</v>
      </c>
      <c r="AD3" s="22">
        <f>I8</f>
        <v>0.63661913825746208</v>
      </c>
      <c r="AE3" s="23">
        <f>P8</f>
        <v>0.62772873952977981</v>
      </c>
      <c r="AF3" s="7"/>
    </row>
    <row r="4" spans="1:32" ht="15" thickBot="1" x14ac:dyDescent="0.4">
      <c r="A4" s="31" t="s">
        <v>4</v>
      </c>
      <c r="B4" s="31">
        <f>AVERAGE('Globals PS1'!J4,'Globals PS2'!J4,'Globals PS3'!J4)</f>
        <v>0.97543794020704322</v>
      </c>
      <c r="C4" s="17">
        <f>AVERAGE('Globals PS1'!K4,'Globals PS2'!K4,'Globals PS3'!K4)</f>
        <v>0.63305680285130916</v>
      </c>
      <c r="D4" s="17">
        <f>AVERAGE('Globals PS1'!L4,'Globals PS2'!L4,'Globals PS3'!L4)</f>
        <v>0.63305680285130916</v>
      </c>
      <c r="E4" s="17">
        <f>AVERAGE('Globals PS1'!M4,'Globals PS2'!M4,'Globals PS3'!M4)</f>
        <v>0.63305680285130916</v>
      </c>
      <c r="F4" s="17">
        <f>AVERAGE('Globals PS1'!N4,'Globals PS2'!N4,'Globals PS3'!N4)</f>
        <v>0.99950300503159051</v>
      </c>
      <c r="G4" s="17">
        <f>AVERAGE('Globals PS1'!O4,'Globals PS2'!O4,'Globals PS3'!O4)</f>
        <v>1</v>
      </c>
      <c r="H4" s="17">
        <f>AVERAGE('Globals PS1'!P4,'Globals PS2'!P4,'Globals PS3'!P4)</f>
        <v>1</v>
      </c>
      <c r="I4" s="17">
        <f>AVERAGE('Globals PS1'!Q4,'Globals PS2'!Q4,'Globals PS3'!Q4)</f>
        <v>0.63305680285130916</v>
      </c>
      <c r="J4" s="17">
        <f>AVERAGE('Globals PS1'!R4,'Globals PS2'!R4,'Globals PS3'!R4)</f>
        <v>0.62040323593509272</v>
      </c>
      <c r="K4" s="17">
        <f>AVERAGE('Globals PS1'!S4,'Globals PS2'!S4,'Globals PS3'!S4)</f>
        <v>0.62040323593509272</v>
      </c>
      <c r="L4" s="17">
        <f>AVERAGE('Globals PS1'!T4,'Globals PS2'!T4,'Globals PS3'!T4)</f>
        <v>0.62040323593509272</v>
      </c>
      <c r="M4" s="17">
        <f>AVERAGE('Globals PS1'!U4,'Globals PS2'!U4,'Globals PS3'!U4)</f>
        <v>0.97497692464349273</v>
      </c>
      <c r="N4" s="17">
        <f>AVERAGE('Globals PS1'!V4,'Globals PS2'!V4,'Globals PS3'!V4)</f>
        <v>0.97543794020704322</v>
      </c>
      <c r="O4" s="17">
        <f>AVERAGE('Globals PS1'!W4,'Globals PS2'!W4,'Globals PS3'!W4)</f>
        <v>0.97543794020704322</v>
      </c>
      <c r="P4" s="32">
        <f>AVERAGE('Globals PS1'!X4,'Globals PS2'!X4,'Globals PS3'!X4)</f>
        <v>0.62040323593509272</v>
      </c>
      <c r="R4" s="15" t="s">
        <v>4</v>
      </c>
      <c r="S4" s="15">
        <f>B4</f>
        <v>0.97543794020704322</v>
      </c>
      <c r="T4" s="16">
        <f>I4</f>
        <v>0.63305680285130916</v>
      </c>
      <c r="U4" s="16">
        <f>P4</f>
        <v>0.62040323593509272</v>
      </c>
      <c r="V4" s="16"/>
      <c r="W4" s="15" t="b">
        <f>IF(B4=MAX(B$4,B$17,B$30,B$43,B$56,B$69),TRUE,FALSE)</f>
        <v>1</v>
      </c>
      <c r="X4" s="9" t="b">
        <f>IF(I4=MAX(I$4,I$17,I$30,I$43,I$56,I$69),TRUE,FALSE)</f>
        <v>0</v>
      </c>
      <c r="Y4" s="16" t="b">
        <f>IF(P4=MAX(P$4,P$17,P$30,P$43,P$56,P$69),TRUE,FALSE)</f>
        <v>0</v>
      </c>
      <c r="AA4" s="45"/>
      <c r="AB4" s="4" t="s">
        <v>30</v>
      </c>
      <c r="AC4" s="24">
        <f>B47</f>
        <v>0.98122065727699537</v>
      </c>
      <c r="AD4" s="25">
        <f>I47</f>
        <v>0.63183762490527695</v>
      </c>
      <c r="AE4" s="26">
        <f>P47</f>
        <v>0.61686416819583856</v>
      </c>
      <c r="AF4" s="8"/>
    </row>
    <row r="5" spans="1:32" ht="15" thickBot="1" x14ac:dyDescent="0.4">
      <c r="A5" s="33" t="s">
        <v>5</v>
      </c>
      <c r="B5" s="33">
        <f>AVERAGE('Globals PS1'!J5,'Globals PS2'!J5,'Globals PS3'!J5)</f>
        <v>1.2476643727901249E-2</v>
      </c>
      <c r="C5" s="18">
        <f>AVERAGE('Globals PS1'!K5,'Globals PS2'!K5,'Globals PS3'!K5)</f>
        <v>2.1737481450391543E-2</v>
      </c>
      <c r="D5" s="18">
        <f>AVERAGE('Globals PS1'!L5,'Globals PS2'!L5,'Globals PS3'!L5)</f>
        <v>2.1737481450391543E-2</v>
      </c>
      <c r="E5" s="18">
        <f>AVERAGE('Globals PS1'!M5,'Globals PS2'!M5,'Globals PS3'!M5)</f>
        <v>2.1737481450391543E-2</v>
      </c>
      <c r="F5" s="18">
        <f>AVERAGE('Globals PS1'!N5,'Globals PS2'!N5,'Globals PS3'!N5)</f>
        <v>1.7740741103703529E-3</v>
      </c>
      <c r="G5" s="18">
        <f>AVERAGE('Globals PS1'!O5,'Globals PS2'!O5,'Globals PS3'!O5)</f>
        <v>0</v>
      </c>
      <c r="H5" s="18">
        <f>AVERAGE('Globals PS1'!P5,'Globals PS2'!P5,'Globals PS3'!P5)</f>
        <v>0</v>
      </c>
      <c r="I5" s="18">
        <f>AVERAGE('Globals PS1'!Q5,'Globals PS2'!Q5,'Globals PS3'!Q5)</f>
        <v>2.1737481450391543E-2</v>
      </c>
      <c r="J5" s="18">
        <f>AVERAGE('Globals PS1'!R5,'Globals PS2'!R5,'Globals PS3'!R5)</f>
        <v>2.4961486297587255E-2</v>
      </c>
      <c r="K5" s="18">
        <f>AVERAGE('Globals PS1'!S5,'Globals PS2'!S5,'Globals PS3'!S5)</f>
        <v>2.4961486297587255E-2</v>
      </c>
      <c r="L5" s="18">
        <f>AVERAGE('Globals PS1'!T5,'Globals PS2'!T5,'Globals PS3'!T5)</f>
        <v>2.4961486297587255E-2</v>
      </c>
      <c r="M5" s="18">
        <f>AVERAGE('Globals PS1'!U5,'Globals PS2'!U5,'Globals PS3'!U5)</f>
        <v>1.2992076553539135E-2</v>
      </c>
      <c r="N5" s="18">
        <f>AVERAGE('Globals PS1'!V5,'Globals PS2'!V5,'Globals PS3'!V5)</f>
        <v>1.2476643727901249E-2</v>
      </c>
      <c r="O5" s="18">
        <f>AVERAGE('Globals PS1'!W5,'Globals PS2'!W5,'Globals PS3'!W5)</f>
        <v>1.2476643727901249E-2</v>
      </c>
      <c r="P5" s="34">
        <f>AVERAGE('Globals PS1'!X5,'Globals PS2'!X5,'Globals PS3'!X5)</f>
        <v>2.4961486297587255E-2</v>
      </c>
      <c r="R5" s="10" t="s">
        <v>5</v>
      </c>
      <c r="S5" s="10">
        <f t="shared" ref="S5:S12" si="0">B5</f>
        <v>1.2476643727901249E-2</v>
      </c>
      <c r="T5" s="5">
        <f t="shared" ref="T5:T12" si="1">I5</f>
        <v>2.1737481450391543E-2</v>
      </c>
      <c r="U5" s="5">
        <f t="shared" ref="U5:U12" si="2">P5</f>
        <v>2.4961486297587255E-2</v>
      </c>
      <c r="V5" s="5"/>
      <c r="W5" s="10" t="b">
        <f>IF(B5=MIN(B$5,B$18,B$31,B$44,B$57,B$70),TRUE,FALSE)</f>
        <v>0</v>
      </c>
      <c r="X5" s="11" t="b">
        <f>IF(I5=MIN(I$5,I$18,I$31,I$44,I$57,I$70),TRUE,FALSE)</f>
        <v>0</v>
      </c>
      <c r="Y5" s="5" t="b">
        <f>IF(P5=MIN(P$5,P$18,P$31,P$44,P$57,P$70),TRUE,FALSE)</f>
        <v>0</v>
      </c>
      <c r="AA5" s="44" t="s">
        <v>28</v>
      </c>
      <c r="AB5" s="20" t="s">
        <v>3</v>
      </c>
      <c r="AC5" s="10">
        <f>B21</f>
        <v>0.96909944515578317</v>
      </c>
      <c r="AD5" s="11">
        <f>I21</f>
        <v>0.5948046920936757</v>
      </c>
      <c r="AE5" s="5">
        <f>P21</f>
        <v>0.57819600621855172</v>
      </c>
      <c r="AF5" s="8"/>
    </row>
    <row r="6" spans="1:32" ht="15" thickBot="1" x14ac:dyDescent="0.4">
      <c r="A6" s="33" t="s">
        <v>6</v>
      </c>
      <c r="B6" s="33">
        <f>AVERAGE('Globals PS1'!J6,'Globals PS2'!J6,'Globals PS3'!J6)</f>
        <v>0.9604815276048152</v>
      </c>
      <c r="C6" s="18">
        <f>AVERAGE('Globals PS1'!K6,'Globals PS2'!K6,'Globals PS3'!K6)</f>
        <v>0.57285098337876317</v>
      </c>
      <c r="D6" s="18">
        <f>AVERAGE('Globals PS1'!L6,'Globals PS2'!L6,'Globals PS3'!L6)</f>
        <v>0.57285098337876317</v>
      </c>
      <c r="E6" s="18">
        <f>AVERAGE('Globals PS1'!M6,'Globals PS2'!M6,'Globals PS3'!M6)</f>
        <v>0.57285098337876317</v>
      </c>
      <c r="F6" s="18">
        <f>AVERAGE('Globals PS1'!N6,'Globals PS2'!N6,'Globals PS3'!N6)</f>
        <v>0.99228382003561943</v>
      </c>
      <c r="G6" s="18">
        <f>AVERAGE('Globals PS1'!O6,'Globals PS2'!O6,'Globals PS3'!O6)</f>
        <v>1</v>
      </c>
      <c r="H6" s="18">
        <f>AVERAGE('Globals PS1'!P6,'Globals PS2'!P6,'Globals PS3'!P6)</f>
        <v>1</v>
      </c>
      <c r="I6" s="18">
        <f>AVERAGE('Globals PS1'!Q6,'Globals PS2'!Q6,'Globals PS3'!Q6)</f>
        <v>0.57285098337876317</v>
      </c>
      <c r="J6" s="18">
        <f>AVERAGE('Globals PS1'!R6,'Globals PS2'!R6,'Globals PS3'!R6)</f>
        <v>0.55445425577674901</v>
      </c>
      <c r="K6" s="18">
        <f>AVERAGE('Globals PS1'!S6,'Globals PS2'!S6,'Globals PS3'!S6)</f>
        <v>0.55445425577674901</v>
      </c>
      <c r="L6" s="18">
        <f>AVERAGE('Globals PS1'!T6,'Globals PS2'!T6,'Globals PS3'!T6)</f>
        <v>0.55445425577674901</v>
      </c>
      <c r="M6" s="18">
        <f>AVERAGE('Globals PS1'!U6,'Globals PS2'!U6,'Globals PS3'!U6)</f>
        <v>0.9533995542128495</v>
      </c>
      <c r="N6" s="18">
        <f>AVERAGE('Globals PS1'!V6,'Globals PS2'!V6,'Globals PS3'!V6)</f>
        <v>0.9604815276048152</v>
      </c>
      <c r="O6" s="18">
        <f>AVERAGE('Globals PS1'!W6,'Globals PS2'!W6,'Globals PS3'!W6)</f>
        <v>0.9604815276048152</v>
      </c>
      <c r="P6" s="34">
        <f>AVERAGE('Globals PS1'!X6,'Globals PS2'!X6,'Globals PS3'!X6)</f>
        <v>0.55445425577674901</v>
      </c>
      <c r="R6" s="10" t="s">
        <v>6</v>
      </c>
      <c r="S6" s="10">
        <f t="shared" si="0"/>
        <v>0.9604815276048152</v>
      </c>
      <c r="T6" s="5">
        <f t="shared" si="1"/>
        <v>0.57285098337876317</v>
      </c>
      <c r="U6" s="5">
        <f t="shared" si="2"/>
        <v>0.55445425577674901</v>
      </c>
      <c r="V6" s="5"/>
      <c r="W6" s="10" t="b">
        <f>IF(B6=MAX(B$6,B$19,B$32,B$45,B$58,B$71),TRUE,FALSE)</f>
        <v>1</v>
      </c>
      <c r="X6" s="11" t="b">
        <f>IF(I6=MAX(I$6,I$19,I$32,I$45,I$58,I$71),TRUE,FALSE)</f>
        <v>0</v>
      </c>
      <c r="Y6" s="5" t="b">
        <f>IF(P6=MAX(P$6,P$19,P$32,P$45,P$58,P$71),TRUE,FALSE)</f>
        <v>0</v>
      </c>
      <c r="AA6" s="45"/>
      <c r="AB6" s="4" t="s">
        <v>30</v>
      </c>
      <c r="AC6" s="21">
        <f>B60</f>
        <v>0.9726027397260274</v>
      </c>
      <c r="AD6" s="22">
        <f>I60</f>
        <v>0.58922115857881618</v>
      </c>
      <c r="AE6" s="23">
        <f>P60</f>
        <v>0.57434985175207354</v>
      </c>
      <c r="AF6" s="8"/>
    </row>
    <row r="7" spans="1:32" x14ac:dyDescent="0.35">
      <c r="A7" s="33" t="s">
        <v>7</v>
      </c>
      <c r="B7" s="33">
        <f>AVERAGE('Globals PS1'!J7,'Globals PS2'!J7,'Globals PS3'!J7)</f>
        <v>0.9604815276048152</v>
      </c>
      <c r="C7" s="18">
        <f>AVERAGE('Globals PS1'!K7,'Globals PS2'!K7,'Globals PS3'!K7)</f>
        <v>0.62267181184249598</v>
      </c>
      <c r="D7" s="18">
        <f>AVERAGE('Globals PS1'!L7,'Globals PS2'!L7,'Globals PS3'!L7)</f>
        <v>0.62267181184249598</v>
      </c>
      <c r="E7" s="18">
        <f>AVERAGE('Globals PS1'!M7,'Globals PS2'!M7,'Globals PS3'!M7)</f>
        <v>0.62267181184249598</v>
      </c>
      <c r="F7" s="18">
        <f>AVERAGE('Globals PS1'!N7,'Globals PS2'!N7,'Globals PS3'!N7)</f>
        <v>1</v>
      </c>
      <c r="G7" s="18">
        <f>AVERAGE('Globals PS1'!O7,'Globals PS2'!O7,'Globals PS3'!O7)</f>
        <v>1</v>
      </c>
      <c r="H7" s="18">
        <f>AVERAGE('Globals PS1'!P7,'Globals PS2'!P7,'Globals PS3'!P7)</f>
        <v>1</v>
      </c>
      <c r="I7" s="18">
        <f>AVERAGE('Globals PS1'!Q7,'Globals PS2'!Q7,'Globals PS3'!Q7)</f>
        <v>0.62267181184249598</v>
      </c>
      <c r="J7" s="18">
        <f>AVERAGE('Globals PS1'!R7,'Globals PS2'!R7,'Globals PS3'!R7)</f>
        <v>0.60703736359774962</v>
      </c>
      <c r="K7" s="18">
        <f>AVERAGE('Globals PS1'!S7,'Globals PS2'!S7,'Globals PS3'!S7)</f>
        <v>0.60703736359774962</v>
      </c>
      <c r="L7" s="18">
        <f>AVERAGE('Globals PS1'!T7,'Globals PS2'!T7,'Globals PS3'!T7)</f>
        <v>0.60703736359774962</v>
      </c>
      <c r="M7" s="18">
        <f>AVERAGE('Globals PS1'!U7,'Globals PS2'!U7,'Globals PS3'!U7)</f>
        <v>0.9604815276048152</v>
      </c>
      <c r="N7" s="18">
        <f>AVERAGE('Globals PS1'!V7,'Globals PS2'!V7,'Globals PS3'!V7)</f>
        <v>0.9604815276048152</v>
      </c>
      <c r="O7" s="18">
        <f>AVERAGE('Globals PS1'!W7,'Globals PS2'!W7,'Globals PS3'!W7)</f>
        <v>0.9604815276048152</v>
      </c>
      <c r="P7" s="34">
        <f>AVERAGE('Globals PS1'!X7,'Globals PS2'!X7,'Globals PS3'!X7)</f>
        <v>0.60703736359774962</v>
      </c>
      <c r="R7" s="10" t="s">
        <v>7</v>
      </c>
      <c r="S7" s="10">
        <f t="shared" si="0"/>
        <v>0.9604815276048152</v>
      </c>
      <c r="T7" s="5">
        <f t="shared" si="1"/>
        <v>0.62267181184249598</v>
      </c>
      <c r="U7" s="5">
        <f t="shared" si="2"/>
        <v>0.60703736359774962</v>
      </c>
      <c r="V7" s="5"/>
      <c r="W7" s="10" t="b">
        <f>IF(B7=MAX(B$7,B$20,B$33,B$46,B$59,B$72),TRUE,FALSE)</f>
        <v>1</v>
      </c>
      <c r="X7" s="11" t="b">
        <f>IF(I7=MAX(I$7,I$20,I$33,I$46,I$59,I$72),TRUE,FALSE)</f>
        <v>1</v>
      </c>
      <c r="Y7" s="5" t="b">
        <f>IF(P7=MAX(P$7,P$20,P$33,P$46,P$59,P$72),TRUE,FALSE)</f>
        <v>1</v>
      </c>
      <c r="AA7" s="44" t="s">
        <v>29</v>
      </c>
      <c r="AB7" s="20" t="s">
        <v>3</v>
      </c>
      <c r="AC7" s="24">
        <f>B34</f>
        <v>0.9604815276048152</v>
      </c>
      <c r="AD7" s="25">
        <f>I34</f>
        <v>0.60482840648735359</v>
      </c>
      <c r="AE7" s="26">
        <f>P34</f>
        <v>0.58452281007674545</v>
      </c>
      <c r="AF7" s="8"/>
    </row>
    <row r="8" spans="1:32" ht="15" thickBot="1" x14ac:dyDescent="0.4">
      <c r="A8" s="33" t="s">
        <v>8</v>
      </c>
      <c r="B8" s="33">
        <f>AVERAGE('Globals PS1'!J8,'Globals PS2'!J8,'Globals PS3'!J8)</f>
        <v>0.98122065727699537</v>
      </c>
      <c r="C8" s="18">
        <f>AVERAGE('Globals PS1'!K8,'Globals PS2'!K8,'Globals PS3'!K8)</f>
        <v>0.63661913825746208</v>
      </c>
      <c r="D8" s="18">
        <f>AVERAGE('Globals PS1'!L8,'Globals PS2'!L8,'Globals PS3'!L8)</f>
        <v>0.63661913825746208</v>
      </c>
      <c r="E8" s="18">
        <f>AVERAGE('Globals PS1'!M8,'Globals PS2'!M8,'Globals PS3'!M8)</f>
        <v>0.63661913825746208</v>
      </c>
      <c r="F8" s="18">
        <f>AVERAGE('Globals PS1'!N8,'Globals PS2'!N8,'Globals PS3'!N8)</f>
        <v>1</v>
      </c>
      <c r="G8" s="18">
        <f>AVERAGE('Globals PS1'!O8,'Globals PS2'!O8,'Globals PS3'!O8)</f>
        <v>1</v>
      </c>
      <c r="H8" s="18">
        <f>AVERAGE('Globals PS1'!P8,'Globals PS2'!P8,'Globals PS3'!P8)</f>
        <v>1</v>
      </c>
      <c r="I8" s="18">
        <f>AVERAGE('Globals PS1'!Q8,'Globals PS2'!Q8,'Globals PS3'!Q8)</f>
        <v>0.63661913825746208</v>
      </c>
      <c r="J8" s="18">
        <f>AVERAGE('Globals PS1'!R8,'Globals PS2'!R8,'Globals PS3'!R8)</f>
        <v>0.62772873952977981</v>
      </c>
      <c r="K8" s="18">
        <f>AVERAGE('Globals PS1'!S8,'Globals PS2'!S8,'Globals PS3'!S8)</f>
        <v>0.62772873952977981</v>
      </c>
      <c r="L8" s="18">
        <f>AVERAGE('Globals PS1'!T8,'Globals PS2'!T8,'Globals PS3'!T8)</f>
        <v>0.62772873952977981</v>
      </c>
      <c r="M8" s="18">
        <f>AVERAGE('Globals PS1'!U8,'Globals PS2'!U8,'Globals PS3'!U8)</f>
        <v>0.98122065727699537</v>
      </c>
      <c r="N8" s="18">
        <f>AVERAGE('Globals PS1'!V8,'Globals PS2'!V8,'Globals PS3'!V8)</f>
        <v>0.98122065727699537</v>
      </c>
      <c r="O8" s="18">
        <f>AVERAGE('Globals PS1'!W8,'Globals PS2'!W8,'Globals PS3'!W8)</f>
        <v>0.98122065727699537</v>
      </c>
      <c r="P8" s="34">
        <f>AVERAGE('Globals PS1'!X8,'Globals PS2'!X8,'Globals PS3'!X8)</f>
        <v>0.62772873952977981</v>
      </c>
      <c r="R8" s="10" t="s">
        <v>8</v>
      </c>
      <c r="S8" s="10">
        <f t="shared" si="0"/>
        <v>0.98122065727699537</v>
      </c>
      <c r="T8" s="5">
        <f t="shared" si="1"/>
        <v>0.63661913825746208</v>
      </c>
      <c r="U8" s="5">
        <f t="shared" si="2"/>
        <v>0.62772873952977981</v>
      </c>
      <c r="V8" s="5"/>
      <c r="W8" s="10" t="b">
        <f>IF(B8=MAX(B$8,B$21,B$34,B$47,B$60,B$73),TRUE,FALSE)</f>
        <v>1</v>
      </c>
      <c r="X8" s="11" t="b">
        <f>IF(I8=MAX(I$8,I$21,I$34,I$47,I$60,I$73),TRUE,FALSE)</f>
        <v>1</v>
      </c>
      <c r="Y8" s="5" t="b">
        <f>IF(P8=MAX(P$8,P$21,P$34,P$47,P$60,P$73),TRUE,FALSE)</f>
        <v>1</v>
      </c>
      <c r="AA8" s="45"/>
      <c r="AB8" s="4" t="s">
        <v>30</v>
      </c>
      <c r="AC8" s="12">
        <f>B73</f>
        <v>0.96909944515578317</v>
      </c>
      <c r="AD8" s="13">
        <f>I73</f>
        <v>0.60625950201350642</v>
      </c>
      <c r="AE8" s="14">
        <f>P73</f>
        <v>0.58645198839604329</v>
      </c>
      <c r="AF8" s="4"/>
    </row>
    <row r="9" spans="1:32" x14ac:dyDescent="0.35">
      <c r="A9" s="33" t="s">
        <v>9</v>
      </c>
      <c r="B9" s="33">
        <f>AVERAGE('Globals PS1'!J9,'Globals PS2'!J9,'Globals PS3'!J9)</f>
        <v>0.98122065727699537</v>
      </c>
      <c r="C9" s="18">
        <f>AVERAGE('Globals PS1'!K9,'Globals PS2'!K9,'Globals PS3'!K9)</f>
        <v>0.64658672595001199</v>
      </c>
      <c r="D9" s="18">
        <f>AVERAGE('Globals PS1'!L9,'Globals PS2'!L9,'Globals PS3'!L9)</f>
        <v>0.64658672595001199</v>
      </c>
      <c r="E9" s="18">
        <f>AVERAGE('Globals PS1'!M9,'Globals PS2'!M9,'Globals PS3'!M9)</f>
        <v>0.64658672595001199</v>
      </c>
      <c r="F9" s="18">
        <f>AVERAGE('Globals PS1'!N9,'Globals PS2'!N9,'Globals PS3'!N9)</f>
        <v>1</v>
      </c>
      <c r="G9" s="18">
        <f>AVERAGE('Globals PS1'!O9,'Globals PS2'!O9,'Globals PS3'!O9)</f>
        <v>1</v>
      </c>
      <c r="H9" s="18">
        <f>AVERAGE('Globals PS1'!P9,'Globals PS2'!P9,'Globals PS3'!P9)</f>
        <v>1</v>
      </c>
      <c r="I9" s="18">
        <f>AVERAGE('Globals PS1'!Q9,'Globals PS2'!Q9,'Globals PS3'!Q9)</f>
        <v>0.64658672595001199</v>
      </c>
      <c r="J9" s="18">
        <f>AVERAGE('Globals PS1'!R9,'Globals PS2'!R9,'Globals PS3'!R9)</f>
        <v>0.63819507627444005</v>
      </c>
      <c r="K9" s="18">
        <f>AVERAGE('Globals PS1'!S9,'Globals PS2'!S9,'Globals PS3'!S9)</f>
        <v>0.63819507627444005</v>
      </c>
      <c r="L9" s="18">
        <f>AVERAGE('Globals PS1'!T9,'Globals PS2'!T9,'Globals PS3'!T9)</f>
        <v>0.63819507627444005</v>
      </c>
      <c r="M9" s="18">
        <f>AVERAGE('Globals PS1'!U9,'Globals PS2'!U9,'Globals PS3'!U9)</f>
        <v>0.98122065727699537</v>
      </c>
      <c r="N9" s="18">
        <f>AVERAGE('Globals PS1'!V9,'Globals PS2'!V9,'Globals PS3'!V9)</f>
        <v>0.98122065727699537</v>
      </c>
      <c r="O9" s="18">
        <f>AVERAGE('Globals PS1'!W9,'Globals PS2'!W9,'Globals PS3'!W9)</f>
        <v>0.98122065727699537</v>
      </c>
      <c r="P9" s="34">
        <f>AVERAGE('Globals PS1'!X9,'Globals PS2'!X9,'Globals PS3'!X9)</f>
        <v>0.63819507627444005</v>
      </c>
      <c r="R9" s="10" t="s">
        <v>9</v>
      </c>
      <c r="S9" s="10">
        <f t="shared" si="0"/>
        <v>0.98122065727699537</v>
      </c>
      <c r="T9" s="5">
        <f t="shared" si="1"/>
        <v>0.64658672595001199</v>
      </c>
      <c r="U9" s="5">
        <f t="shared" si="2"/>
        <v>0.63819507627444005</v>
      </c>
      <c r="V9" s="5"/>
      <c r="W9" s="10" t="b">
        <f>IF(B9=MAX(B$9,B$22,B$35,B$48,B$61,B$74),TRUE,FALSE)</f>
        <v>1</v>
      </c>
      <c r="X9" s="11" t="b">
        <f>IF(I9=MAX(I$9,I$22,I$35,I$48,I$61,I$74),TRUE,FALSE)</f>
        <v>0</v>
      </c>
      <c r="Y9" s="5" t="b">
        <f>IF(P9=MAX(P$9,P$22,P$35,P$48,P$61,P$74),TRUE,FALSE)</f>
        <v>0</v>
      </c>
    </row>
    <row r="10" spans="1:32" ht="15" thickBot="1" x14ac:dyDescent="0.4">
      <c r="A10" s="33" t="s">
        <v>10</v>
      </c>
      <c r="B10" s="33">
        <f>AVERAGE('Globals PS1'!J10,'Globals PS2'!J10,'Globals PS3'!J10)</f>
        <v>0.99033816425120769</v>
      </c>
      <c r="C10" s="18">
        <f>AVERAGE('Globals PS1'!K10,'Globals PS2'!K10,'Globals PS3'!K10)</f>
        <v>0.66389513779601239</v>
      </c>
      <c r="D10" s="18">
        <f>AVERAGE('Globals PS1'!L10,'Globals PS2'!L10,'Globals PS3'!L10)</f>
        <v>0.66389513779601239</v>
      </c>
      <c r="E10" s="18">
        <f>AVERAGE('Globals PS1'!M10,'Globals PS2'!M10,'Globals PS3'!M10)</f>
        <v>0.66389513779601239</v>
      </c>
      <c r="F10" s="18">
        <f>AVERAGE('Globals PS1'!N10,'Globals PS2'!N10,'Globals PS3'!N10)</f>
        <v>1</v>
      </c>
      <c r="G10" s="18">
        <f>AVERAGE('Globals PS1'!O10,'Globals PS2'!O10,'Globals PS3'!O10)</f>
        <v>1</v>
      </c>
      <c r="H10" s="18">
        <f>AVERAGE('Globals PS1'!P10,'Globals PS2'!P10,'Globals PS3'!P10)</f>
        <v>1</v>
      </c>
      <c r="I10" s="18">
        <f>AVERAGE('Globals PS1'!Q10,'Globals PS2'!Q10,'Globals PS3'!Q10)</f>
        <v>0.66389513779601239</v>
      </c>
      <c r="J10" s="18">
        <f>AVERAGE('Globals PS1'!R10,'Globals PS2'!R10,'Globals PS3'!R10)</f>
        <v>0.65662363506884291</v>
      </c>
      <c r="K10" s="18">
        <f>AVERAGE('Globals PS1'!S10,'Globals PS2'!S10,'Globals PS3'!S10)</f>
        <v>0.65662363506884291</v>
      </c>
      <c r="L10" s="18">
        <f>AVERAGE('Globals PS1'!T10,'Globals PS2'!T10,'Globals PS3'!T10)</f>
        <v>0.65662363506884291</v>
      </c>
      <c r="M10" s="18">
        <f>AVERAGE('Globals PS1'!U10,'Globals PS2'!U10,'Globals PS3'!U10)</f>
        <v>0.99033816425120769</v>
      </c>
      <c r="N10" s="18">
        <f>AVERAGE('Globals PS1'!V10,'Globals PS2'!V10,'Globals PS3'!V10)</f>
        <v>0.99033816425120769</v>
      </c>
      <c r="O10" s="18">
        <f>AVERAGE('Globals PS1'!W10,'Globals PS2'!W10,'Globals PS3'!W10)</f>
        <v>0.99033816425120769</v>
      </c>
      <c r="P10" s="34">
        <f>AVERAGE('Globals PS1'!X10,'Globals PS2'!X10,'Globals PS3'!X10)</f>
        <v>0.65662363506884291</v>
      </c>
      <c r="R10" s="10" t="s">
        <v>10</v>
      </c>
      <c r="S10" s="10">
        <f t="shared" si="0"/>
        <v>0.99033816425120769</v>
      </c>
      <c r="T10" s="5">
        <f t="shared" si="1"/>
        <v>0.66389513779601239</v>
      </c>
      <c r="U10" s="5">
        <f t="shared" si="2"/>
        <v>0.65662363506884291</v>
      </c>
      <c r="V10" s="5"/>
      <c r="W10" s="10" t="b">
        <f>IF(B10=MAX(B$10,B$23,B$36,B$49,B$62,B$75),TRUE,FALSE)</f>
        <v>1</v>
      </c>
      <c r="X10" s="11" t="b">
        <f>IF(I10=MAX(I$10,I$23,I$36,I$49,I$62,I$75),TRUE,FALSE)</f>
        <v>0</v>
      </c>
      <c r="Y10" s="5" t="b">
        <f>IF(P10=MAX(P$10,P$23,P$36,P$49,P$62,P$75),TRUE,FALSE)</f>
        <v>0</v>
      </c>
    </row>
    <row r="11" spans="1:32" ht="15" thickBot="1" x14ac:dyDescent="0.4">
      <c r="A11" s="33" t="s">
        <v>11</v>
      </c>
      <c r="B11" s="33">
        <f>AVERAGE('Globals PS1'!J11,'Globals PS2'!J11,'Globals PS3'!J11)</f>
        <v>2.0739129672180018E-2</v>
      </c>
      <c r="C11" s="18">
        <f>AVERAGE('Globals PS1'!K11,'Globals PS2'!K11,'Globals PS3'!K11)</f>
        <v>2.3914914107516078E-2</v>
      </c>
      <c r="D11" s="18">
        <f>AVERAGE('Globals PS1'!L11,'Globals PS2'!L11,'Globals PS3'!L11)</f>
        <v>2.3914914107516078E-2</v>
      </c>
      <c r="E11" s="18">
        <f>AVERAGE('Globals PS1'!M11,'Globals PS2'!M11,'Globals PS3'!M11)</f>
        <v>2.3914914107516078E-2</v>
      </c>
      <c r="F11" s="18">
        <f>AVERAGE('Globals PS1'!N11,'Globals PS2'!N11,'Globals PS3'!N11)</f>
        <v>0</v>
      </c>
      <c r="G11" s="18">
        <f>AVERAGE('Globals PS1'!O11,'Globals PS2'!O11,'Globals PS3'!O11)</f>
        <v>0</v>
      </c>
      <c r="H11" s="18">
        <f>AVERAGE('Globals PS1'!P11,'Globals PS2'!P11,'Globals PS3'!P11)</f>
        <v>0</v>
      </c>
      <c r="I11" s="18">
        <f>AVERAGE('Globals PS1'!Q11,'Globals PS2'!Q11,'Globals PS3'!Q11)</f>
        <v>2.3914914107516078E-2</v>
      </c>
      <c r="J11" s="18">
        <f>AVERAGE('Globals PS1'!R11,'Globals PS2'!R11,'Globals PS3'!R11)</f>
        <v>3.1157712676690541E-2</v>
      </c>
      <c r="K11" s="18">
        <f>AVERAGE('Globals PS1'!S11,'Globals PS2'!S11,'Globals PS3'!S11)</f>
        <v>3.1157712676690541E-2</v>
      </c>
      <c r="L11" s="18">
        <f>AVERAGE('Globals PS1'!T11,'Globals PS2'!T11,'Globals PS3'!T11)</f>
        <v>3.1157712676690541E-2</v>
      </c>
      <c r="M11" s="18">
        <f>AVERAGE('Globals PS1'!U11,'Globals PS2'!U11,'Globals PS3'!U11)</f>
        <v>2.0739129672180018E-2</v>
      </c>
      <c r="N11" s="18">
        <f>AVERAGE('Globals PS1'!V11,'Globals PS2'!V11,'Globals PS3'!V11)</f>
        <v>2.0739129672180018E-2</v>
      </c>
      <c r="O11" s="18">
        <f>AVERAGE('Globals PS1'!W11,'Globals PS2'!W11,'Globals PS3'!W11)</f>
        <v>2.0739129672180018E-2</v>
      </c>
      <c r="P11" s="34">
        <f>AVERAGE('Globals PS1'!X11,'Globals PS2'!X11,'Globals PS3'!X11)</f>
        <v>3.1157712676690541E-2</v>
      </c>
      <c r="R11" s="10" t="s">
        <v>11</v>
      </c>
      <c r="S11" s="10">
        <f t="shared" si="0"/>
        <v>2.0739129672180018E-2</v>
      </c>
      <c r="T11" s="5">
        <f t="shared" si="1"/>
        <v>2.3914914107516078E-2</v>
      </c>
      <c r="U11" s="5">
        <f t="shared" si="2"/>
        <v>3.1157712676690541E-2</v>
      </c>
      <c r="V11" s="5"/>
      <c r="W11" s="10" t="b">
        <f>IF(B11=MIN(B$11,B$24,B$37,B$50,B$63,B$76),TRUE,FALSE)</f>
        <v>0</v>
      </c>
      <c r="X11" s="11" t="b">
        <f>IF(I11=MIN(I$11,I$24,I$37,I$50,I$63,I$76),TRUE,FALSE)</f>
        <v>0</v>
      </c>
      <c r="Y11" s="5" t="b">
        <f>IF(P11=MIN(P$11,P$24,P$37,P$50,P$63,P$76),TRUE,FALSE)</f>
        <v>0</v>
      </c>
      <c r="AA11" s="6" t="s">
        <v>1</v>
      </c>
      <c r="AB11" s="1" t="s">
        <v>0</v>
      </c>
      <c r="AC11" s="9" t="s">
        <v>47</v>
      </c>
      <c r="AD11" s="9" t="s">
        <v>48</v>
      </c>
      <c r="AE11" s="16" t="s">
        <v>49</v>
      </c>
    </row>
    <row r="12" spans="1:32" ht="15" thickBot="1" x14ac:dyDescent="0.4">
      <c r="A12" s="35" t="s">
        <v>12</v>
      </c>
      <c r="B12" s="35">
        <f>AVERAGE('Globals PS1'!J12,'Globals PS2'!J12,'Globals PS3'!J12)</f>
        <v>2.9856636646392449E-2</v>
      </c>
      <c r="C12" s="19">
        <f>AVERAGE('Globals PS1'!K12,'Globals PS2'!K12,'Globals PS3'!K12)</f>
        <v>9.1044154417249265E-2</v>
      </c>
      <c r="D12" s="19">
        <f>AVERAGE('Globals PS1'!L12,'Globals PS2'!L12,'Globals PS3'!L12)</f>
        <v>9.1044154417249265E-2</v>
      </c>
      <c r="E12" s="19">
        <f>AVERAGE('Globals PS1'!M12,'Globals PS2'!M12,'Globals PS3'!M12)</f>
        <v>9.1044154417249265E-2</v>
      </c>
      <c r="F12" s="19">
        <f>AVERAGE('Globals PS1'!N12,'Globals PS2'!N12,'Globals PS3'!N12)</f>
        <v>7.7161799643806024E-3</v>
      </c>
      <c r="G12" s="19">
        <f>AVERAGE('Globals PS1'!O12,'Globals PS2'!O12,'Globals PS3'!O12)</f>
        <v>0</v>
      </c>
      <c r="H12" s="19">
        <f>AVERAGE('Globals PS1'!P12,'Globals PS2'!P12,'Globals PS3'!P12)</f>
        <v>0</v>
      </c>
      <c r="I12" s="19">
        <f>AVERAGE('Globals PS1'!Q12,'Globals PS2'!Q12,'Globals PS3'!Q12)</f>
        <v>9.1044154417249265E-2</v>
      </c>
      <c r="J12" s="19">
        <f>AVERAGE('Globals PS1'!R12,'Globals PS2'!R12,'Globals PS3'!R12)</f>
        <v>0.10216937929209381</v>
      </c>
      <c r="K12" s="19">
        <f>AVERAGE('Globals PS1'!S12,'Globals PS2'!S12,'Globals PS3'!S12)</f>
        <v>0.10216937929209381</v>
      </c>
      <c r="L12" s="19">
        <f>AVERAGE('Globals PS1'!T12,'Globals PS2'!T12,'Globals PS3'!T12)</f>
        <v>0.10216937929209381</v>
      </c>
      <c r="M12" s="19">
        <f>AVERAGE('Globals PS1'!U12,'Globals PS2'!U12,'Globals PS3'!U12)</f>
        <v>3.6938610038358223E-2</v>
      </c>
      <c r="N12" s="19">
        <f>AVERAGE('Globals PS1'!V12,'Globals PS2'!V12,'Globals PS3'!V12)</f>
        <v>2.9856636646392449E-2</v>
      </c>
      <c r="O12" s="19">
        <f>AVERAGE('Globals PS1'!W12,'Globals PS2'!W12,'Globals PS3'!W12)</f>
        <v>2.9856636646392449E-2</v>
      </c>
      <c r="P12" s="36">
        <f>AVERAGE('Globals PS1'!X12,'Globals PS2'!X12,'Globals PS3'!X12)</f>
        <v>0.10216937929209381</v>
      </c>
      <c r="R12" s="12" t="s">
        <v>12</v>
      </c>
      <c r="S12" s="12">
        <f t="shared" si="0"/>
        <v>2.9856636646392449E-2</v>
      </c>
      <c r="T12" s="14">
        <f t="shared" si="1"/>
        <v>9.1044154417249265E-2</v>
      </c>
      <c r="U12" s="14">
        <f t="shared" si="2"/>
        <v>0.10216937929209381</v>
      </c>
      <c r="V12" s="14"/>
      <c r="W12" s="12" t="b">
        <f>IF(B12=MIN(B$12,B$25,B$38,B$51,B$64,B$77),TRUE,FALSE)</f>
        <v>1</v>
      </c>
      <c r="X12" s="13" t="b">
        <f>IF(I12=MIN(I$12,I$25,I$38,I$51,I$64,I$77),TRUE,FALSE)</f>
        <v>0</v>
      </c>
      <c r="Y12" s="14" t="b">
        <f>IF(P12=MIN(P$12,P$25,P$38,P$51,P$64,P$77),TRUE,FALSE)</f>
        <v>0</v>
      </c>
      <c r="AA12" s="44" t="s">
        <v>2</v>
      </c>
      <c r="AB12" s="20" t="s">
        <v>3</v>
      </c>
      <c r="AC12" s="21">
        <f>AC3-MIN(AC3,AC4)</f>
        <v>0</v>
      </c>
      <c r="AD12" s="21">
        <f>AD3-MIN(AD3,AD4)</f>
        <v>4.7815133521851294E-3</v>
      </c>
      <c r="AE12" s="21">
        <f>AE3-MIN(AE3,AE4)</f>
        <v>1.0864571333941253E-2</v>
      </c>
    </row>
    <row r="13" spans="1:32" ht="15" thickBot="1" x14ac:dyDescent="0.4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AA13" s="45"/>
      <c r="AB13" s="4" t="s">
        <v>30</v>
      </c>
      <c r="AC13" s="21">
        <f>AC4-MIN(AC3,AC4)</f>
        <v>0</v>
      </c>
      <c r="AD13" s="21">
        <f>AD4-MIN(AD3,AD4)</f>
        <v>0</v>
      </c>
      <c r="AE13" s="21">
        <f>AE4-MIN(AE3,AE4)</f>
        <v>0</v>
      </c>
    </row>
    <row r="14" spans="1:32" ht="15" thickBot="1" x14ac:dyDescent="0.4">
      <c r="A14" s="30" t="s">
        <v>1</v>
      </c>
      <c r="B14" s="38" t="s">
        <v>28</v>
      </c>
      <c r="C14" s="39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AA14" s="44" t="s">
        <v>28</v>
      </c>
      <c r="AB14" s="20" t="s">
        <v>3</v>
      </c>
      <c r="AC14" s="21">
        <f>AC5-MIN(AC5,AC6)</f>
        <v>0</v>
      </c>
      <c r="AD14" s="21">
        <f>AD5-MIN(AD5,AD6)</f>
        <v>5.5835335148595178E-3</v>
      </c>
      <c r="AE14" s="21">
        <f>AE5-MIN(AE5,AE6)</f>
        <v>3.8461544664781799E-3</v>
      </c>
    </row>
    <row r="15" spans="1:32" ht="15" thickBot="1" x14ac:dyDescent="0.4">
      <c r="A15" s="40" t="s">
        <v>0</v>
      </c>
      <c r="B15" s="41" t="s">
        <v>3</v>
      </c>
      <c r="C15" s="39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S15" s="46" t="s">
        <v>42</v>
      </c>
      <c r="T15" s="47"/>
      <c r="U15" s="47"/>
      <c r="V15" s="48"/>
      <c r="W15" s="46" t="s">
        <v>195</v>
      </c>
      <c r="X15" s="47"/>
      <c r="Y15" s="48"/>
      <c r="AA15" s="45"/>
      <c r="AB15" s="4" t="s">
        <v>30</v>
      </c>
      <c r="AC15" s="21">
        <f>AC6-MIN(AC5,AC6)</f>
        <v>3.5032945702442309E-3</v>
      </c>
      <c r="AD15" s="21">
        <f>AD6-MIN(AD5,AD6)</f>
        <v>0</v>
      </c>
      <c r="AE15" s="21">
        <f>AE6-MIN(AE5,AE6)</f>
        <v>0</v>
      </c>
    </row>
    <row r="16" spans="1:32" ht="15" thickBot="1" x14ac:dyDescent="0.4">
      <c r="A16" s="30"/>
      <c r="B16" s="41" t="s">
        <v>13</v>
      </c>
      <c r="C16" s="38" t="s">
        <v>14</v>
      </c>
      <c r="D16" s="38" t="s">
        <v>15</v>
      </c>
      <c r="E16" s="38" t="s">
        <v>16</v>
      </c>
      <c r="F16" s="38" t="s">
        <v>17</v>
      </c>
      <c r="G16" s="38" t="s">
        <v>18</v>
      </c>
      <c r="H16" s="38" t="s">
        <v>19</v>
      </c>
      <c r="I16" s="38" t="s">
        <v>20</v>
      </c>
      <c r="J16" s="38" t="s">
        <v>21</v>
      </c>
      <c r="K16" s="38" t="s">
        <v>22</v>
      </c>
      <c r="L16" s="38" t="s">
        <v>23</v>
      </c>
      <c r="M16" s="38" t="s">
        <v>24</v>
      </c>
      <c r="N16" s="38" t="s">
        <v>25</v>
      </c>
      <c r="O16" s="38" t="s">
        <v>26</v>
      </c>
      <c r="P16" s="39" t="s">
        <v>27</v>
      </c>
      <c r="S16" s="15" t="s">
        <v>39</v>
      </c>
      <c r="T16" s="16" t="s">
        <v>40</v>
      </c>
      <c r="U16" s="3" t="s">
        <v>41</v>
      </c>
      <c r="W16" s="15" t="s">
        <v>39</v>
      </c>
      <c r="X16" s="16" t="s">
        <v>40</v>
      </c>
      <c r="Y16" s="3" t="s">
        <v>41</v>
      </c>
      <c r="AA16" s="44" t="s">
        <v>29</v>
      </c>
      <c r="AB16" s="20" t="s">
        <v>3</v>
      </c>
      <c r="AC16" s="21">
        <f>AC7-MIN(AC7,AC8)</f>
        <v>0</v>
      </c>
      <c r="AD16" s="21">
        <f>AD7-MIN(AD7,AD8)</f>
        <v>0</v>
      </c>
      <c r="AE16" s="21">
        <f>AE7-MIN(AE7,AE8)</f>
        <v>0</v>
      </c>
    </row>
    <row r="17" spans="1:31" ht="15" thickBot="1" x14ac:dyDescent="0.4">
      <c r="A17" s="42" t="s">
        <v>4</v>
      </c>
      <c r="B17" s="31">
        <f>AVERAGE('Globals PS1'!J17,'Globals PS2'!J17,'Globals PS3'!J17)</f>
        <v>0.97111001533593788</v>
      </c>
      <c r="C17" s="17">
        <f>AVERAGE('Globals PS1'!K17,'Globals PS2'!K17,'Globals PS3'!K17)</f>
        <v>0.59536312734423025</v>
      </c>
      <c r="D17" s="17">
        <f>AVERAGE('Globals PS1'!L17,'Globals PS2'!L17,'Globals PS3'!L17)</f>
        <v>0.59536312734423025</v>
      </c>
      <c r="E17" s="17">
        <f>AVERAGE('Globals PS1'!M17,'Globals PS2'!M17,'Globals PS3'!M17)</f>
        <v>0.59536312734423025</v>
      </c>
      <c r="F17" s="17">
        <f>AVERAGE('Globals PS1'!N17,'Globals PS2'!N17,'Globals PS3'!N17)</f>
        <v>0.99777299779058604</v>
      </c>
      <c r="G17" s="17">
        <f>AVERAGE('Globals PS1'!O17,'Globals PS2'!O17,'Globals PS3'!O17)</f>
        <v>1</v>
      </c>
      <c r="H17" s="17">
        <f>AVERAGE('Globals PS1'!P17,'Globals PS2'!P17,'Globals PS3'!P17)</f>
        <v>1</v>
      </c>
      <c r="I17" s="17">
        <f>AVERAGE('Globals PS1'!Q17,'Globals PS2'!Q17,'Globals PS3'!Q17)</f>
        <v>0.59536312734423025</v>
      </c>
      <c r="J17" s="17">
        <f>AVERAGE('Globals PS1'!R17,'Globals PS2'!R17,'Globals PS3'!R17)</f>
        <v>0.58137485169544767</v>
      </c>
      <c r="K17" s="17">
        <f>AVERAGE('Globals PS1'!S17,'Globals PS2'!S17,'Globals PS3'!S17)</f>
        <v>0.58137485169544767</v>
      </c>
      <c r="L17" s="17">
        <f>AVERAGE('Globals PS1'!T17,'Globals PS2'!T17,'Globals PS3'!T17)</f>
        <v>0.58137485169544767</v>
      </c>
      <c r="M17" s="17">
        <f>AVERAGE('Globals PS1'!U17,'Globals PS2'!U17,'Globals PS3'!U17)</f>
        <v>0.96904295057207934</v>
      </c>
      <c r="N17" s="17">
        <f>AVERAGE('Globals PS1'!V17,'Globals PS2'!V17,'Globals PS3'!V17)</f>
        <v>0.97111001533593788</v>
      </c>
      <c r="O17" s="17">
        <f>AVERAGE('Globals PS1'!W17,'Globals PS2'!W17,'Globals PS3'!W17)</f>
        <v>0.97111001533593788</v>
      </c>
      <c r="P17" s="32">
        <f>AVERAGE('Globals PS1'!X17,'Globals PS2'!X17,'Globals PS3'!X17)</f>
        <v>0.58137485169544767</v>
      </c>
      <c r="R17" s="15" t="s">
        <v>4</v>
      </c>
      <c r="S17" s="15">
        <f>B17</f>
        <v>0.97111001533593788</v>
      </c>
      <c r="T17" s="16">
        <f>I17</f>
        <v>0.59536312734423025</v>
      </c>
      <c r="U17" s="16">
        <f>P17</f>
        <v>0.58137485169544767</v>
      </c>
      <c r="V17" s="16"/>
      <c r="W17" s="15" t="b">
        <f>IF(B17=MAX(B$4,B$17,B$30,B$43,B$56,B$69),TRUE,FALSE)</f>
        <v>0</v>
      </c>
      <c r="X17" s="9" t="b">
        <f>IF(I17=MAX(I$4,I$17,I$30,I$43,I$56,I$69),TRUE,FALSE)</f>
        <v>0</v>
      </c>
      <c r="Y17" s="16" t="b">
        <f>IF(P17=MAX(P$4,P$17,P$30,P$43,P$56,P$69),TRUE,FALSE)</f>
        <v>0</v>
      </c>
      <c r="AA17" s="45"/>
      <c r="AB17" s="4" t="s">
        <v>30</v>
      </c>
      <c r="AC17" s="21">
        <f>AC8-MIN(AC7,AC8)</f>
        <v>8.6179175509679684E-3</v>
      </c>
      <c r="AD17" s="21">
        <f>AD8-MIN(AD7,AD8)</f>
        <v>1.4310955261528369E-3</v>
      </c>
      <c r="AE17" s="21">
        <f>AE8-MIN(AE7,AE8)</f>
        <v>1.9291783192978418E-3</v>
      </c>
    </row>
    <row r="18" spans="1:31" x14ac:dyDescent="0.35">
      <c r="A18" s="43" t="s">
        <v>5</v>
      </c>
      <c r="B18" s="33">
        <f>AVERAGE('Globals PS1'!J18,'Globals PS2'!J18,'Globals PS3'!J18)</f>
        <v>1.1902107047814725E-2</v>
      </c>
      <c r="C18" s="18">
        <f>AVERAGE('Globals PS1'!K18,'Globals PS2'!K18,'Globals PS3'!K18)</f>
        <v>1.7796297932962807E-2</v>
      </c>
      <c r="D18" s="18">
        <f>AVERAGE('Globals PS1'!L18,'Globals PS2'!L18,'Globals PS3'!L18)</f>
        <v>1.7796297932962807E-2</v>
      </c>
      <c r="E18" s="18">
        <f>AVERAGE('Globals PS1'!M18,'Globals PS2'!M18,'Globals PS3'!M18)</f>
        <v>1.7796297932962807E-2</v>
      </c>
      <c r="F18" s="18">
        <f>AVERAGE('Globals PS1'!N18,'Globals PS2'!N18,'Globals PS3'!N18)</f>
        <v>3.2467366925634671E-3</v>
      </c>
      <c r="G18" s="18">
        <f>AVERAGE('Globals PS1'!O18,'Globals PS2'!O18,'Globals PS3'!O18)</f>
        <v>0</v>
      </c>
      <c r="H18" s="18">
        <f>AVERAGE('Globals PS1'!P18,'Globals PS2'!P18,'Globals PS3'!P18)</f>
        <v>0</v>
      </c>
      <c r="I18" s="18">
        <f>AVERAGE('Globals PS1'!Q18,'Globals PS2'!Q18,'Globals PS3'!Q18)</f>
        <v>1.7796297932962807E-2</v>
      </c>
      <c r="J18" s="18">
        <f>AVERAGE('Globals PS1'!R18,'Globals PS2'!R18,'Globals PS3'!R18)</f>
        <v>2.098370981959204E-2</v>
      </c>
      <c r="K18" s="18">
        <f>AVERAGE('Globals PS1'!S18,'Globals PS2'!S18,'Globals PS3'!S18)</f>
        <v>2.098370981959204E-2</v>
      </c>
      <c r="L18" s="18">
        <f>AVERAGE('Globals PS1'!T18,'Globals PS2'!T18,'Globals PS3'!T18)</f>
        <v>2.098370981959204E-2</v>
      </c>
      <c r="M18" s="18">
        <f>AVERAGE('Globals PS1'!U18,'Globals PS2'!U18,'Globals PS3'!U18)</f>
        <v>1.3451796422094269E-2</v>
      </c>
      <c r="N18" s="18">
        <f>AVERAGE('Globals PS1'!V18,'Globals PS2'!V18,'Globals PS3'!V18)</f>
        <v>1.1902107047814725E-2</v>
      </c>
      <c r="O18" s="18">
        <f>AVERAGE('Globals PS1'!W18,'Globals PS2'!W18,'Globals PS3'!W18)</f>
        <v>1.1902107047814725E-2</v>
      </c>
      <c r="P18" s="34">
        <f>AVERAGE('Globals PS1'!X18,'Globals PS2'!X18,'Globals PS3'!X18)</f>
        <v>2.098370981959204E-2</v>
      </c>
      <c r="R18" s="10" t="s">
        <v>5</v>
      </c>
      <c r="S18" s="10">
        <f t="shared" ref="S18:S25" si="3">B18</f>
        <v>1.1902107047814725E-2</v>
      </c>
      <c r="T18" s="5">
        <f t="shared" ref="T18:T25" si="4">I18</f>
        <v>1.7796297932962807E-2</v>
      </c>
      <c r="U18" s="5">
        <f t="shared" ref="U18:U25" si="5">P18</f>
        <v>2.098370981959204E-2</v>
      </c>
      <c r="V18" s="5"/>
      <c r="W18" s="10" t="b">
        <f>IF(B18=MIN(B$5,B$18,B$31,B$44,B$57,B$70),TRUE,FALSE)</f>
        <v>0</v>
      </c>
      <c r="X18" s="11" t="b">
        <f>IF(I18=MIN(I$5,I$18,I$31,I$44,I$57,I$70),TRUE,FALSE)</f>
        <v>0</v>
      </c>
      <c r="Y18" s="5" t="b">
        <f>IF(P18=MIN(P$5,P$18,P$31,P$44,P$57,P$70),TRUE,FALSE)</f>
        <v>0</v>
      </c>
    </row>
    <row r="19" spans="1:31" x14ac:dyDescent="0.35">
      <c r="A19" s="43" t="s">
        <v>6</v>
      </c>
      <c r="B19" s="33">
        <f>AVERAGE('Globals PS1'!J19,'Globals PS2'!J19,'Globals PS3'!J19)</f>
        <v>0.9604815276048152</v>
      </c>
      <c r="C19" s="18">
        <f>AVERAGE('Globals PS1'!K19,'Globals PS2'!K19,'Globals PS3'!K19)</f>
        <v>0.56405022400264515</v>
      </c>
      <c r="D19" s="18">
        <f>AVERAGE('Globals PS1'!L19,'Globals PS2'!L19,'Globals PS3'!L19)</f>
        <v>0.56405022400264515</v>
      </c>
      <c r="E19" s="18">
        <f>AVERAGE('Globals PS1'!M19,'Globals PS2'!M19,'Globals PS3'!M19)</f>
        <v>0.56405022400264515</v>
      </c>
      <c r="F19" s="18">
        <f>AVERAGE('Globals PS1'!N19,'Globals PS2'!N19,'Globals PS3'!N19)</f>
        <v>0.98908696061013612</v>
      </c>
      <c r="G19" s="18">
        <f>AVERAGE('Globals PS1'!O19,'Globals PS2'!O19,'Globals PS3'!O19)</f>
        <v>1</v>
      </c>
      <c r="H19" s="18">
        <f>AVERAGE('Globals PS1'!P19,'Globals PS2'!P19,'Globals PS3'!P19)</f>
        <v>1</v>
      </c>
      <c r="I19" s="18">
        <f>AVERAGE('Globals PS1'!Q19,'Globals PS2'!Q19,'Globals PS3'!Q19)</f>
        <v>0.56405022400264515</v>
      </c>
      <c r="J19" s="18">
        <f>AVERAGE('Globals PS1'!R19,'Globals PS2'!R19,'Globals PS3'!R19)</f>
        <v>0.54614499756145518</v>
      </c>
      <c r="K19" s="18">
        <f>AVERAGE('Globals PS1'!S19,'Globals PS2'!S19,'Globals PS3'!S19)</f>
        <v>0.54614499756145518</v>
      </c>
      <c r="L19" s="18">
        <f>AVERAGE('Globals PS1'!T19,'Globals PS2'!T19,'Globals PS3'!T19)</f>
        <v>0.54614499756145518</v>
      </c>
      <c r="M19" s="18">
        <f>AVERAGE('Globals PS1'!U19,'Globals PS2'!U19,'Globals PS3'!U19)</f>
        <v>0.95046545035658403</v>
      </c>
      <c r="N19" s="18">
        <f>AVERAGE('Globals PS1'!V19,'Globals PS2'!V19,'Globals PS3'!V19)</f>
        <v>0.9604815276048152</v>
      </c>
      <c r="O19" s="18">
        <f>AVERAGE('Globals PS1'!W19,'Globals PS2'!W19,'Globals PS3'!W19)</f>
        <v>0.9604815276048152</v>
      </c>
      <c r="P19" s="34">
        <f>AVERAGE('Globals PS1'!X19,'Globals PS2'!X19,'Globals PS3'!X19)</f>
        <v>0.54614499756145518</v>
      </c>
      <c r="R19" s="10" t="s">
        <v>6</v>
      </c>
      <c r="S19" s="10">
        <f t="shared" si="3"/>
        <v>0.9604815276048152</v>
      </c>
      <c r="T19" s="5">
        <f t="shared" si="4"/>
        <v>0.56405022400264515</v>
      </c>
      <c r="U19" s="5">
        <f t="shared" si="5"/>
        <v>0.54614499756145518</v>
      </c>
      <c r="V19" s="5"/>
      <c r="W19" s="10" t="b">
        <f>IF(B19=MAX(B$6,B$19,B$32,B$45,B$58,B$71),TRUE,FALSE)</f>
        <v>1</v>
      </c>
      <c r="X19" s="11" t="b">
        <f>IF(I19=MAX(I$6,I$19,I$32,I$45,I$58,I$71),TRUE,FALSE)</f>
        <v>0</v>
      </c>
      <c r="Y19" s="5" t="b">
        <f>IF(P19=MAX(P$6,P$19,P$32,P$45,P$58,P$71),TRUE,FALSE)</f>
        <v>0</v>
      </c>
    </row>
    <row r="20" spans="1:31" x14ac:dyDescent="0.35">
      <c r="A20" s="43" t="s">
        <v>7</v>
      </c>
      <c r="B20" s="33">
        <f>AVERAGE('Globals PS1'!J20,'Globals PS2'!J20,'Globals PS3'!J20)</f>
        <v>0.9604815276048152</v>
      </c>
      <c r="C20" s="18">
        <f>AVERAGE('Globals PS1'!K20,'Globals PS2'!K20,'Globals PS3'!K20)</f>
        <v>0.58225222354686057</v>
      </c>
      <c r="D20" s="18">
        <f>AVERAGE('Globals PS1'!L20,'Globals PS2'!L20,'Globals PS3'!L20)</f>
        <v>0.58225222354686057</v>
      </c>
      <c r="E20" s="18">
        <f>AVERAGE('Globals PS1'!M20,'Globals PS2'!M20,'Globals PS3'!M20)</f>
        <v>0.58225222354686057</v>
      </c>
      <c r="F20" s="18">
        <f>AVERAGE('Globals PS1'!N20,'Globals PS2'!N20,'Globals PS3'!N20)</f>
        <v>0.99594066054125818</v>
      </c>
      <c r="G20" s="18">
        <f>AVERAGE('Globals PS1'!O20,'Globals PS2'!O20,'Globals PS3'!O20)</f>
        <v>1</v>
      </c>
      <c r="H20" s="18">
        <f>AVERAGE('Globals PS1'!P20,'Globals PS2'!P20,'Globals PS3'!P20)</f>
        <v>1</v>
      </c>
      <c r="I20" s="18">
        <f>AVERAGE('Globals PS1'!Q20,'Globals PS2'!Q20,'Globals PS3'!Q20)</f>
        <v>0.58225222354686057</v>
      </c>
      <c r="J20" s="18">
        <f>AVERAGE('Globals PS1'!R20,'Globals PS2'!R20,'Globals PS3'!R20)</f>
        <v>0.56728533023647409</v>
      </c>
      <c r="K20" s="18">
        <f>AVERAGE('Globals PS1'!S20,'Globals PS2'!S20,'Globals PS3'!S20)</f>
        <v>0.56728533023647409</v>
      </c>
      <c r="L20" s="18">
        <f>AVERAGE('Globals PS1'!T20,'Globals PS2'!T20,'Globals PS3'!T20)</f>
        <v>0.56728533023647409</v>
      </c>
      <c r="M20" s="18">
        <f>AVERAGE('Globals PS1'!U20,'Globals PS2'!U20,'Globals PS3'!U20)</f>
        <v>0.96004720884902284</v>
      </c>
      <c r="N20" s="18">
        <f>AVERAGE('Globals PS1'!V20,'Globals PS2'!V20,'Globals PS3'!V20)</f>
        <v>0.9604815276048152</v>
      </c>
      <c r="O20" s="18">
        <f>AVERAGE('Globals PS1'!W20,'Globals PS2'!W20,'Globals PS3'!W20)</f>
        <v>0.9604815276048152</v>
      </c>
      <c r="P20" s="34">
        <f>AVERAGE('Globals PS1'!X20,'Globals PS2'!X20,'Globals PS3'!X20)</f>
        <v>0.56728533023647409</v>
      </c>
      <c r="R20" s="10" t="s">
        <v>7</v>
      </c>
      <c r="S20" s="10">
        <f t="shared" si="3"/>
        <v>0.9604815276048152</v>
      </c>
      <c r="T20" s="5">
        <f t="shared" si="4"/>
        <v>0.58225222354686057</v>
      </c>
      <c r="U20" s="5">
        <f t="shared" si="5"/>
        <v>0.56728533023647409</v>
      </c>
      <c r="V20" s="5"/>
      <c r="W20" s="10" t="b">
        <f>IF(B20=MAX(B$7,B$20,B$33,B$46,B$59,B$72),TRUE,FALSE)</f>
        <v>1</v>
      </c>
      <c r="X20" s="11" t="b">
        <f>IF(I20=MAX(I$7,I$20,I$33,I$46,I$59,I$72),TRUE,FALSE)</f>
        <v>0</v>
      </c>
      <c r="Y20" s="5" t="b">
        <f>IF(P20=MAX(P$7,P$20,P$33,P$46,P$59,P$72),TRUE,FALSE)</f>
        <v>0</v>
      </c>
    </row>
    <row r="21" spans="1:31" x14ac:dyDescent="0.35">
      <c r="A21" s="43" t="s">
        <v>8</v>
      </c>
      <c r="B21" s="33">
        <f>AVERAGE('Globals PS1'!J21,'Globals PS2'!J21,'Globals PS3'!J21)</f>
        <v>0.96909944515578317</v>
      </c>
      <c r="C21" s="18">
        <f>AVERAGE('Globals PS1'!K21,'Globals PS2'!K21,'Globals PS3'!K21)</f>
        <v>0.5948046920936757</v>
      </c>
      <c r="D21" s="18">
        <f>AVERAGE('Globals PS1'!L21,'Globals PS2'!L21,'Globals PS3'!L21)</f>
        <v>0.5948046920936757</v>
      </c>
      <c r="E21" s="18">
        <f>AVERAGE('Globals PS1'!M21,'Globals PS2'!M21,'Globals PS3'!M21)</f>
        <v>0.5948046920936757</v>
      </c>
      <c r="F21" s="18">
        <f>AVERAGE('Globals PS1'!N21,'Globals PS2'!N21,'Globals PS3'!N21)</f>
        <v>1</v>
      </c>
      <c r="G21" s="18">
        <f>AVERAGE('Globals PS1'!O21,'Globals PS2'!O21,'Globals PS3'!O21)</f>
        <v>1</v>
      </c>
      <c r="H21" s="18">
        <f>AVERAGE('Globals PS1'!P21,'Globals PS2'!P21,'Globals PS3'!P21)</f>
        <v>1</v>
      </c>
      <c r="I21" s="18">
        <f>AVERAGE('Globals PS1'!Q21,'Globals PS2'!Q21,'Globals PS3'!Q21)</f>
        <v>0.5948046920936757</v>
      </c>
      <c r="J21" s="18">
        <f>AVERAGE('Globals PS1'!R21,'Globals PS2'!R21,'Globals PS3'!R21)</f>
        <v>0.57819600621855172</v>
      </c>
      <c r="K21" s="18">
        <f>AVERAGE('Globals PS1'!S21,'Globals PS2'!S21,'Globals PS3'!S21)</f>
        <v>0.57819600621855172</v>
      </c>
      <c r="L21" s="18">
        <f>AVERAGE('Globals PS1'!T21,'Globals PS2'!T21,'Globals PS3'!T21)</f>
        <v>0.57819600621855172</v>
      </c>
      <c r="M21" s="18">
        <f>AVERAGE('Globals PS1'!U21,'Globals PS2'!U21,'Globals PS3'!U21)</f>
        <v>0.96382608120028435</v>
      </c>
      <c r="N21" s="18">
        <f>AVERAGE('Globals PS1'!V21,'Globals PS2'!V21,'Globals PS3'!V21)</f>
        <v>0.96909944515578317</v>
      </c>
      <c r="O21" s="18">
        <f>AVERAGE('Globals PS1'!W21,'Globals PS2'!W21,'Globals PS3'!W21)</f>
        <v>0.96909944515578317</v>
      </c>
      <c r="P21" s="34">
        <f>AVERAGE('Globals PS1'!X21,'Globals PS2'!X21,'Globals PS3'!X21)</f>
        <v>0.57819600621855172</v>
      </c>
      <c r="R21" s="10" t="s">
        <v>8</v>
      </c>
      <c r="S21" s="10">
        <f t="shared" si="3"/>
        <v>0.96909944515578317</v>
      </c>
      <c r="T21" s="5">
        <f t="shared" si="4"/>
        <v>0.5948046920936757</v>
      </c>
      <c r="U21" s="5">
        <f t="shared" si="5"/>
        <v>0.57819600621855172</v>
      </c>
      <c r="V21" s="5"/>
      <c r="W21" s="10" t="b">
        <f>IF(B21=MAX(B$8,B$21,B$34,B$47,B$60,B$73),TRUE,FALSE)</f>
        <v>0</v>
      </c>
      <c r="X21" s="11" t="b">
        <f>IF(I21=MAX(I$8,I$21,I$34,I$47,I$60,I$73),TRUE,FALSE)</f>
        <v>0</v>
      </c>
      <c r="Y21" s="5" t="b">
        <f>IF(P21=MAX(P$8,P$21,P$34,P$47,P$60,P$73),TRUE,FALSE)</f>
        <v>0</v>
      </c>
    </row>
    <row r="22" spans="1:31" x14ac:dyDescent="0.35">
      <c r="A22" s="43" t="s">
        <v>9</v>
      </c>
      <c r="B22" s="33">
        <f>AVERAGE('Globals PS1'!J22,'Globals PS2'!J22,'Globals PS3'!J22)</f>
        <v>0.98122065727699537</v>
      </c>
      <c r="C22" s="18">
        <f>AVERAGE('Globals PS1'!K22,'Globals PS2'!K22,'Globals PS3'!K22)</f>
        <v>0.6052256321913988</v>
      </c>
      <c r="D22" s="18">
        <f>AVERAGE('Globals PS1'!L22,'Globals PS2'!L22,'Globals PS3'!L22)</f>
        <v>0.6052256321913988</v>
      </c>
      <c r="E22" s="18">
        <f>AVERAGE('Globals PS1'!M22,'Globals PS2'!M22,'Globals PS3'!M22)</f>
        <v>0.6052256321913988</v>
      </c>
      <c r="F22" s="18">
        <f>AVERAGE('Globals PS1'!N22,'Globals PS2'!N22,'Globals PS3'!N22)</f>
        <v>1</v>
      </c>
      <c r="G22" s="18">
        <f>AVERAGE('Globals PS1'!O22,'Globals PS2'!O22,'Globals PS3'!O22)</f>
        <v>1</v>
      </c>
      <c r="H22" s="18">
        <f>AVERAGE('Globals PS1'!P22,'Globals PS2'!P22,'Globals PS3'!P22)</f>
        <v>1</v>
      </c>
      <c r="I22" s="18">
        <f>AVERAGE('Globals PS1'!Q22,'Globals PS2'!Q22,'Globals PS3'!Q22)</f>
        <v>0.6052256321913988</v>
      </c>
      <c r="J22" s="18">
        <f>AVERAGE('Globals PS1'!R22,'Globals PS2'!R22,'Globals PS3'!R22)</f>
        <v>0.5919946737447096</v>
      </c>
      <c r="K22" s="18">
        <f>AVERAGE('Globals PS1'!S22,'Globals PS2'!S22,'Globals PS3'!S22)</f>
        <v>0.5919946737447096</v>
      </c>
      <c r="L22" s="18">
        <f>AVERAGE('Globals PS1'!T22,'Globals PS2'!T22,'Globals PS3'!T22)</f>
        <v>0.5919946737447096</v>
      </c>
      <c r="M22" s="18">
        <f>AVERAGE('Globals PS1'!U22,'Globals PS2'!U22,'Globals PS3'!U22)</f>
        <v>0.98122065727699537</v>
      </c>
      <c r="N22" s="18">
        <f>AVERAGE('Globals PS1'!V22,'Globals PS2'!V22,'Globals PS3'!V22)</f>
        <v>0.98122065727699537</v>
      </c>
      <c r="O22" s="18">
        <f>AVERAGE('Globals PS1'!W22,'Globals PS2'!W22,'Globals PS3'!W22)</f>
        <v>0.98122065727699537</v>
      </c>
      <c r="P22" s="34">
        <f>AVERAGE('Globals PS1'!X22,'Globals PS2'!X22,'Globals PS3'!X22)</f>
        <v>0.5919946737447096</v>
      </c>
      <c r="R22" s="10" t="s">
        <v>9</v>
      </c>
      <c r="S22" s="10">
        <f t="shared" si="3"/>
        <v>0.98122065727699537</v>
      </c>
      <c r="T22" s="5">
        <f t="shared" si="4"/>
        <v>0.6052256321913988</v>
      </c>
      <c r="U22" s="5">
        <f t="shared" si="5"/>
        <v>0.5919946737447096</v>
      </c>
      <c r="V22" s="5"/>
      <c r="W22" s="10" t="b">
        <f>IF(B22=MAX(B$9,B$22,B$35,B$48,B$61,B$74),TRUE,FALSE)</f>
        <v>1</v>
      </c>
      <c r="X22" s="11" t="b">
        <f>IF(I22=MAX(I$9,I$22,I$35,I$48,I$61,I$74),TRUE,FALSE)</f>
        <v>0</v>
      </c>
      <c r="Y22" s="5" t="b">
        <f>IF(P22=MAX(P$9,P$22,P$35,P$48,P$61,P$74),TRUE,FALSE)</f>
        <v>0</v>
      </c>
    </row>
    <row r="23" spans="1:31" x14ac:dyDescent="0.35">
      <c r="A23" s="43" t="s">
        <v>10</v>
      </c>
      <c r="B23" s="33">
        <f>AVERAGE('Globals PS1'!J23,'Globals PS2'!J23,'Globals PS3'!J23)</f>
        <v>0.99033816425120769</v>
      </c>
      <c r="C23" s="18">
        <f>AVERAGE('Globals PS1'!K23,'Globals PS2'!K23,'Globals PS3'!K23)</f>
        <v>0.6292526538147688</v>
      </c>
      <c r="D23" s="18">
        <f>AVERAGE('Globals PS1'!L23,'Globals PS2'!L23,'Globals PS3'!L23)</f>
        <v>0.6292526538147688</v>
      </c>
      <c r="E23" s="18">
        <f>AVERAGE('Globals PS1'!M23,'Globals PS2'!M23,'Globals PS3'!M23)</f>
        <v>0.6292526538147688</v>
      </c>
      <c r="F23" s="18">
        <f>AVERAGE('Globals PS1'!N23,'Globals PS2'!N23,'Globals PS3'!N23)</f>
        <v>1</v>
      </c>
      <c r="G23" s="18">
        <f>AVERAGE('Globals PS1'!O23,'Globals PS2'!O23,'Globals PS3'!O23)</f>
        <v>1</v>
      </c>
      <c r="H23" s="18">
        <f>AVERAGE('Globals PS1'!P23,'Globals PS2'!P23,'Globals PS3'!P23)</f>
        <v>1</v>
      </c>
      <c r="I23" s="18">
        <f>AVERAGE('Globals PS1'!Q23,'Globals PS2'!Q23,'Globals PS3'!Q23)</f>
        <v>0.6292526538147688</v>
      </c>
      <c r="J23" s="18">
        <f>AVERAGE('Globals PS1'!R23,'Globals PS2'!R23,'Globals PS3'!R23)</f>
        <v>0.62244413644563545</v>
      </c>
      <c r="K23" s="18">
        <f>AVERAGE('Globals PS1'!S23,'Globals PS2'!S23,'Globals PS3'!S23)</f>
        <v>0.62244413644563545</v>
      </c>
      <c r="L23" s="18">
        <f>AVERAGE('Globals PS1'!T23,'Globals PS2'!T23,'Globals PS3'!T23)</f>
        <v>0.62244413644563545</v>
      </c>
      <c r="M23" s="18">
        <f>AVERAGE('Globals PS1'!U23,'Globals PS2'!U23,'Globals PS3'!U23)</f>
        <v>0.99033816425120769</v>
      </c>
      <c r="N23" s="18">
        <f>AVERAGE('Globals PS1'!V23,'Globals PS2'!V23,'Globals PS3'!V23)</f>
        <v>0.99033816425120769</v>
      </c>
      <c r="O23" s="18">
        <f>AVERAGE('Globals PS1'!W23,'Globals PS2'!W23,'Globals PS3'!W23)</f>
        <v>0.99033816425120769</v>
      </c>
      <c r="P23" s="34">
        <f>AVERAGE('Globals PS1'!X23,'Globals PS2'!X23,'Globals PS3'!X23)</f>
        <v>0.62244413644563545</v>
      </c>
      <c r="R23" s="10" t="s">
        <v>10</v>
      </c>
      <c r="S23" s="10">
        <f t="shared" si="3"/>
        <v>0.99033816425120769</v>
      </c>
      <c r="T23" s="5">
        <f t="shared" si="4"/>
        <v>0.6292526538147688</v>
      </c>
      <c r="U23" s="5">
        <f t="shared" si="5"/>
        <v>0.62244413644563545</v>
      </c>
      <c r="V23" s="5"/>
      <c r="W23" s="10" t="b">
        <f>IF(B23=MAX(B$10,B$23,B$36,B$49,B$62,B$75),TRUE,FALSE)</f>
        <v>1</v>
      </c>
      <c r="X23" s="11" t="b">
        <f>IF(I23=MAX(I$10,I$23,I$36,I$49,I$62,I$75),TRUE,FALSE)</f>
        <v>0</v>
      </c>
      <c r="Y23" s="5" t="b">
        <f>IF(P23=MAX(P$10,P$23,P$36,P$49,P$62,P$75),TRUE,FALSE)</f>
        <v>0</v>
      </c>
    </row>
    <row r="24" spans="1:31" x14ac:dyDescent="0.35">
      <c r="A24" s="43" t="s">
        <v>11</v>
      </c>
      <c r="B24" s="33">
        <f>AVERAGE('Globals PS1'!J24,'Globals PS2'!J24,'Globals PS3'!J24)</f>
        <v>2.0739129672180018E-2</v>
      </c>
      <c r="C24" s="18">
        <f>AVERAGE('Globals PS1'!K24,'Globals PS2'!K24,'Globals PS3'!K24)</f>
        <v>2.2973408644538135E-2</v>
      </c>
      <c r="D24" s="18">
        <f>AVERAGE('Globals PS1'!L24,'Globals PS2'!L24,'Globals PS3'!L24)</f>
        <v>2.2973408644538135E-2</v>
      </c>
      <c r="E24" s="18">
        <f>AVERAGE('Globals PS1'!M24,'Globals PS2'!M24,'Globals PS3'!M24)</f>
        <v>2.2973408644538135E-2</v>
      </c>
      <c r="F24" s="18">
        <f>AVERAGE('Globals PS1'!N24,'Globals PS2'!N24,'Globals PS3'!N24)</f>
        <v>4.0593394587418547E-3</v>
      </c>
      <c r="G24" s="18">
        <f>AVERAGE('Globals PS1'!O24,'Globals PS2'!O24,'Globals PS3'!O24)</f>
        <v>0</v>
      </c>
      <c r="H24" s="18">
        <f>AVERAGE('Globals PS1'!P24,'Globals PS2'!P24,'Globals PS3'!P24)</f>
        <v>0</v>
      </c>
      <c r="I24" s="18">
        <f>AVERAGE('Globals PS1'!Q24,'Globals PS2'!Q24,'Globals PS3'!Q24)</f>
        <v>2.2973408644538135E-2</v>
      </c>
      <c r="J24" s="18">
        <f>AVERAGE('Globals PS1'!R24,'Globals PS2'!R24,'Globals PS3'!R24)</f>
        <v>2.4709343508235431E-2</v>
      </c>
      <c r="K24" s="18">
        <f>AVERAGE('Globals PS1'!S24,'Globals PS2'!S24,'Globals PS3'!S24)</f>
        <v>2.4709343508235431E-2</v>
      </c>
      <c r="L24" s="18">
        <f>AVERAGE('Globals PS1'!T24,'Globals PS2'!T24,'Globals PS3'!T24)</f>
        <v>2.4709343508235431E-2</v>
      </c>
      <c r="M24" s="18">
        <f>AVERAGE('Globals PS1'!U24,'Globals PS2'!U24,'Globals PS3'!U24)</f>
        <v>2.1173448427972457E-2</v>
      </c>
      <c r="N24" s="18">
        <f>AVERAGE('Globals PS1'!V24,'Globals PS2'!V24,'Globals PS3'!V24)</f>
        <v>2.0739129672180018E-2</v>
      </c>
      <c r="O24" s="18">
        <f>AVERAGE('Globals PS1'!W24,'Globals PS2'!W24,'Globals PS3'!W24)</f>
        <v>2.0739129672180018E-2</v>
      </c>
      <c r="P24" s="34">
        <f>AVERAGE('Globals PS1'!X24,'Globals PS2'!X24,'Globals PS3'!X24)</f>
        <v>2.4709343508235431E-2</v>
      </c>
      <c r="R24" s="10" t="s">
        <v>11</v>
      </c>
      <c r="S24" s="10">
        <f t="shared" si="3"/>
        <v>2.0739129672180018E-2</v>
      </c>
      <c r="T24" s="5">
        <f t="shared" si="4"/>
        <v>2.2973408644538135E-2</v>
      </c>
      <c r="U24" s="5">
        <f t="shared" si="5"/>
        <v>2.4709343508235431E-2</v>
      </c>
      <c r="V24" s="5"/>
      <c r="W24" s="10" t="b">
        <f>IF(B24=MIN(B$11,B$24,B$37,B$50,B$63,B$76),TRUE,FALSE)</f>
        <v>0</v>
      </c>
      <c r="X24" s="11" t="b">
        <f>IF(I24=MIN(I$11,I$24,I$37,I$50,I$63,I$76),TRUE,FALSE)</f>
        <v>0</v>
      </c>
      <c r="Y24" s="5" t="b">
        <f>IF(P24=MIN(P$11,P$24,P$37,P$50,P$63,P$76),TRUE,FALSE)</f>
        <v>0</v>
      </c>
    </row>
    <row r="25" spans="1:31" ht="15" thickBot="1" x14ac:dyDescent="0.4">
      <c r="A25" s="40" t="s">
        <v>12</v>
      </c>
      <c r="B25" s="35">
        <f>AVERAGE('Globals PS1'!J25,'Globals PS2'!J25,'Globals PS3'!J25)</f>
        <v>2.9856636646392449E-2</v>
      </c>
      <c r="C25" s="19">
        <f>AVERAGE('Globals PS1'!K25,'Globals PS2'!K25,'Globals PS3'!K25)</f>
        <v>6.5202429812123722E-2</v>
      </c>
      <c r="D25" s="19">
        <f>AVERAGE('Globals PS1'!L25,'Globals PS2'!L25,'Globals PS3'!L25)</f>
        <v>6.5202429812123722E-2</v>
      </c>
      <c r="E25" s="19">
        <f>AVERAGE('Globals PS1'!M25,'Globals PS2'!M25,'Globals PS3'!M25)</f>
        <v>6.5202429812123722E-2</v>
      </c>
      <c r="F25" s="19">
        <f>AVERAGE('Globals PS1'!N25,'Globals PS2'!N25,'Globals PS3'!N25)</f>
        <v>1.091303938986384E-2</v>
      </c>
      <c r="G25" s="19">
        <f>AVERAGE('Globals PS1'!O25,'Globals PS2'!O25,'Globals PS3'!O25)</f>
        <v>0</v>
      </c>
      <c r="H25" s="19">
        <f>AVERAGE('Globals PS1'!P25,'Globals PS2'!P25,'Globals PS3'!P25)</f>
        <v>0</v>
      </c>
      <c r="I25" s="19">
        <f>AVERAGE('Globals PS1'!Q25,'Globals PS2'!Q25,'Globals PS3'!Q25)</f>
        <v>6.5202429812123722E-2</v>
      </c>
      <c r="J25" s="19">
        <f>AVERAGE('Globals PS1'!R25,'Globals PS2'!R25,'Globals PS3'!R25)</f>
        <v>7.6299138884180287E-2</v>
      </c>
      <c r="K25" s="19">
        <f>AVERAGE('Globals PS1'!S25,'Globals PS2'!S25,'Globals PS3'!S25)</f>
        <v>7.6299138884180287E-2</v>
      </c>
      <c r="L25" s="19">
        <f>AVERAGE('Globals PS1'!T25,'Globals PS2'!T25,'Globals PS3'!T25)</f>
        <v>7.6299138884180287E-2</v>
      </c>
      <c r="M25" s="19">
        <f>AVERAGE('Globals PS1'!U25,'Globals PS2'!U25,'Globals PS3'!U25)</f>
        <v>3.9872713894623657E-2</v>
      </c>
      <c r="N25" s="19">
        <f>AVERAGE('Globals PS1'!V25,'Globals PS2'!V25,'Globals PS3'!V25)</f>
        <v>2.9856636646392449E-2</v>
      </c>
      <c r="O25" s="19">
        <f>AVERAGE('Globals PS1'!W25,'Globals PS2'!W25,'Globals PS3'!W25)</f>
        <v>2.9856636646392449E-2</v>
      </c>
      <c r="P25" s="36">
        <f>AVERAGE('Globals PS1'!X25,'Globals PS2'!X25,'Globals PS3'!X25)</f>
        <v>7.6299138884180287E-2</v>
      </c>
      <c r="R25" s="12" t="s">
        <v>12</v>
      </c>
      <c r="S25" s="12">
        <f t="shared" si="3"/>
        <v>2.9856636646392449E-2</v>
      </c>
      <c r="T25" s="14">
        <f t="shared" si="4"/>
        <v>6.5202429812123722E-2</v>
      </c>
      <c r="U25" s="14">
        <f t="shared" si="5"/>
        <v>7.6299138884180287E-2</v>
      </c>
      <c r="V25" s="14"/>
      <c r="W25" s="12" t="b">
        <f>IF(B25=MIN(B$12,B$25,B$38,B$51,B$64,B$77),TRUE,FALSE)</f>
        <v>1</v>
      </c>
      <c r="X25" s="13" t="b">
        <f>IF(I25=MIN(I$12,I$25,I$38,I$51,I$64,I$77),TRUE,FALSE)</f>
        <v>0</v>
      </c>
      <c r="Y25" s="14" t="b">
        <f>IF(P25=MIN(P$12,P$25,P$38,P$51,P$64,P$77),TRUE,FALSE)</f>
        <v>0</v>
      </c>
    </row>
    <row r="26" spans="1:31" ht="15" thickBot="1" x14ac:dyDescent="0.4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31" ht="15" thickBot="1" x14ac:dyDescent="0.4">
      <c r="A27" s="30" t="s">
        <v>1</v>
      </c>
      <c r="B27" s="38" t="s">
        <v>29</v>
      </c>
      <c r="C27" s="39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31" ht="15" thickBot="1" x14ac:dyDescent="0.4">
      <c r="A28" s="40" t="s">
        <v>0</v>
      </c>
      <c r="B28" s="41" t="s">
        <v>3</v>
      </c>
      <c r="C28" s="39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S28" s="46" t="s">
        <v>42</v>
      </c>
      <c r="T28" s="47"/>
      <c r="U28" s="47"/>
      <c r="V28" s="48"/>
      <c r="W28" s="46" t="s">
        <v>195</v>
      </c>
      <c r="X28" s="47"/>
      <c r="Y28" s="48"/>
    </row>
    <row r="29" spans="1:31" ht="15" thickBot="1" x14ac:dyDescent="0.4">
      <c r="A29" s="30"/>
      <c r="B29" s="41" t="s">
        <v>13</v>
      </c>
      <c r="C29" s="38" t="s">
        <v>14</v>
      </c>
      <c r="D29" s="38" t="s">
        <v>15</v>
      </c>
      <c r="E29" s="38" t="s">
        <v>16</v>
      </c>
      <c r="F29" s="38" t="s">
        <v>17</v>
      </c>
      <c r="G29" s="38" t="s">
        <v>18</v>
      </c>
      <c r="H29" s="38" t="s">
        <v>19</v>
      </c>
      <c r="I29" s="38" t="s">
        <v>20</v>
      </c>
      <c r="J29" s="38" t="s">
        <v>21</v>
      </c>
      <c r="K29" s="38" t="s">
        <v>22</v>
      </c>
      <c r="L29" s="38" t="s">
        <v>23</v>
      </c>
      <c r="M29" s="38" t="s">
        <v>24</v>
      </c>
      <c r="N29" s="38" t="s">
        <v>25</v>
      </c>
      <c r="O29" s="38" t="s">
        <v>26</v>
      </c>
      <c r="P29" s="39" t="s">
        <v>27</v>
      </c>
      <c r="S29" s="10" t="s">
        <v>39</v>
      </c>
      <c r="T29" s="5" t="s">
        <v>40</v>
      </c>
      <c r="U29" s="14" t="s">
        <v>41</v>
      </c>
      <c r="W29" s="15" t="s">
        <v>39</v>
      </c>
      <c r="X29" s="16" t="s">
        <v>40</v>
      </c>
      <c r="Y29" s="3" t="s">
        <v>41</v>
      </c>
    </row>
    <row r="30" spans="1:31" x14ac:dyDescent="0.35">
      <c r="A30" s="42" t="s">
        <v>4</v>
      </c>
      <c r="B30" s="31">
        <f>AVERAGE('Globals PS1'!J30,'Globals PS2'!J30,'Globals PS3'!J30)</f>
        <v>0.96720248581326185</v>
      </c>
      <c r="C30" s="17">
        <f>AVERAGE('Globals PS1'!K30,'Globals PS2'!K30,'Globals PS3'!K30)</f>
        <v>0.60422053049019186</v>
      </c>
      <c r="D30" s="17">
        <f>AVERAGE('Globals PS1'!L30,'Globals PS2'!L30,'Globals PS3'!L30)</f>
        <v>0.60422053049019186</v>
      </c>
      <c r="E30" s="17">
        <f>AVERAGE('Globals PS1'!M30,'Globals PS2'!M30,'Globals PS3'!M30)</f>
        <v>0.60422053049019186</v>
      </c>
      <c r="F30" s="17">
        <f>AVERAGE('Globals PS1'!N30,'Globals PS2'!N30,'Globals PS3'!N30)</f>
        <v>0.99901878097756658</v>
      </c>
      <c r="G30" s="17">
        <f>AVERAGE('Globals PS1'!O30,'Globals PS2'!O30,'Globals PS3'!O30)</f>
        <v>1</v>
      </c>
      <c r="H30" s="17">
        <f>AVERAGE('Globals PS1'!P30,'Globals PS2'!P30,'Globals PS3'!P30)</f>
        <v>1</v>
      </c>
      <c r="I30" s="17">
        <f>AVERAGE('Globals PS1'!Q30,'Globals PS2'!Q30,'Globals PS3'!Q30)</f>
        <v>0.60422053049019186</v>
      </c>
      <c r="J30" s="17">
        <f>AVERAGE('Globals PS1'!R30,'Globals PS2'!R30,'Globals PS3'!R30)</f>
        <v>0.58755653670437358</v>
      </c>
      <c r="K30" s="17">
        <f>AVERAGE('Globals PS1'!S30,'Globals PS2'!S30,'Globals PS3'!S30)</f>
        <v>0.58755653670437358</v>
      </c>
      <c r="L30" s="17">
        <f>AVERAGE('Globals PS1'!T30,'Globals PS2'!T30,'Globals PS3'!T30)</f>
        <v>0.58755653670437358</v>
      </c>
      <c r="M30" s="17">
        <f>AVERAGE('Globals PS1'!U30,'Globals PS2'!U30,'Globals PS3'!U30)</f>
        <v>0.96629233350238353</v>
      </c>
      <c r="N30" s="17">
        <f>AVERAGE('Globals PS1'!V30,'Globals PS2'!V30,'Globals PS3'!V30)</f>
        <v>0.96720248581326185</v>
      </c>
      <c r="O30" s="17">
        <f>AVERAGE('Globals PS1'!W30,'Globals PS2'!W30,'Globals PS3'!W30)</f>
        <v>0.96720248581326185</v>
      </c>
      <c r="P30" s="32">
        <f>AVERAGE('Globals PS1'!X30,'Globals PS2'!X30,'Globals PS3'!X30)</f>
        <v>0.58755653670437358</v>
      </c>
      <c r="R30" s="15" t="s">
        <v>4</v>
      </c>
      <c r="S30" s="15">
        <f>B30</f>
        <v>0.96720248581326185</v>
      </c>
      <c r="T30" s="16">
        <f>I30</f>
        <v>0.60422053049019186</v>
      </c>
      <c r="U30" s="16">
        <f>P30</f>
        <v>0.58755653670437358</v>
      </c>
      <c r="V30" s="16"/>
      <c r="W30" s="15" t="b">
        <f>IF(B30=MAX(B$4,B$17,B$30,B$43,B$56,B$69),TRUE,FALSE)</f>
        <v>0</v>
      </c>
      <c r="X30" s="9" t="b">
        <f>IF(I30=MAX(I$4,I$17,I$30,I$43,I$56,I$69),TRUE,FALSE)</f>
        <v>0</v>
      </c>
      <c r="Y30" s="16" t="b">
        <f>IF(P30=MAX(P$4,P$17,P$30,P$43,P$56,P$69),TRUE,FALSE)</f>
        <v>0</v>
      </c>
    </row>
    <row r="31" spans="1:31" x14ac:dyDescent="0.35">
      <c r="A31" s="43" t="s">
        <v>5</v>
      </c>
      <c r="B31" s="33">
        <f>AVERAGE('Globals PS1'!J31,'Globals PS2'!J31,'Globals PS3'!J31)</f>
        <v>1.0364948632373666E-2</v>
      </c>
      <c r="C31" s="18">
        <f>AVERAGE('Globals PS1'!K31,'Globals PS2'!K31,'Globals PS3'!K31)</f>
        <v>1.4215259372666491E-2</v>
      </c>
      <c r="D31" s="18">
        <f>AVERAGE('Globals PS1'!L31,'Globals PS2'!L31,'Globals PS3'!L31)</f>
        <v>1.4215259372666491E-2</v>
      </c>
      <c r="E31" s="18">
        <f>AVERAGE('Globals PS1'!M31,'Globals PS2'!M31,'Globals PS3'!M31)</f>
        <v>1.4215259372666491E-2</v>
      </c>
      <c r="F31" s="18">
        <f>AVERAGE('Globals PS1'!N31,'Globals PS2'!N31,'Globals PS3'!N31)</f>
        <v>3.0059543984827172E-3</v>
      </c>
      <c r="G31" s="18">
        <f>AVERAGE('Globals PS1'!O31,'Globals PS2'!O31,'Globals PS3'!O31)</f>
        <v>0</v>
      </c>
      <c r="H31" s="18">
        <f>AVERAGE('Globals PS1'!P31,'Globals PS2'!P31,'Globals PS3'!P31)</f>
        <v>0</v>
      </c>
      <c r="I31" s="18">
        <f>AVERAGE('Globals PS1'!Q31,'Globals PS2'!Q31,'Globals PS3'!Q31)</f>
        <v>1.4215259372666491E-2</v>
      </c>
      <c r="J31" s="18">
        <f>AVERAGE('Globals PS1'!R31,'Globals PS2'!R31,'Globals PS3'!R31)</f>
        <v>1.7863920621428966E-2</v>
      </c>
      <c r="K31" s="18">
        <f>AVERAGE('Globals PS1'!S31,'Globals PS2'!S31,'Globals PS3'!S31)</f>
        <v>1.7863920621428966E-2</v>
      </c>
      <c r="L31" s="18">
        <f>AVERAGE('Globals PS1'!T31,'Globals PS2'!T31,'Globals PS3'!T31)</f>
        <v>1.7863920621428966E-2</v>
      </c>
      <c r="M31" s="18">
        <f>AVERAGE('Globals PS1'!U31,'Globals PS2'!U31,'Globals PS3'!U31)</f>
        <v>1.1160203169509183E-2</v>
      </c>
      <c r="N31" s="18">
        <f>AVERAGE('Globals PS1'!V31,'Globals PS2'!V31,'Globals PS3'!V31)</f>
        <v>1.0364948632373666E-2</v>
      </c>
      <c r="O31" s="18">
        <f>AVERAGE('Globals PS1'!W31,'Globals PS2'!W31,'Globals PS3'!W31)</f>
        <v>1.0364948632373666E-2</v>
      </c>
      <c r="P31" s="34">
        <f>AVERAGE('Globals PS1'!X31,'Globals PS2'!X31,'Globals PS3'!X31)</f>
        <v>1.7863920621428966E-2</v>
      </c>
      <c r="R31" s="10" t="s">
        <v>5</v>
      </c>
      <c r="S31" s="10">
        <f t="shared" ref="S31:S38" si="6">B31</f>
        <v>1.0364948632373666E-2</v>
      </c>
      <c r="T31" s="5">
        <f t="shared" ref="T31:T38" si="7">I31</f>
        <v>1.4215259372666491E-2</v>
      </c>
      <c r="U31" s="5">
        <f t="shared" ref="U31:U38" si="8">P31</f>
        <v>1.7863920621428966E-2</v>
      </c>
      <c r="V31" s="5"/>
      <c r="W31" s="10" t="b">
        <f>IF(B31=MIN(B$5,B$18,B$31,B$44,B$57,B$70),TRUE,FALSE)</f>
        <v>0</v>
      </c>
      <c r="X31" s="11" t="b">
        <f>IF(I31=MIN(I$5,I$18,I$31,I$44,I$57,I$70),TRUE,FALSE)</f>
        <v>1</v>
      </c>
      <c r="Y31" s="5" t="b">
        <f>IF(P31=MIN(P$5,P$18,P$31,P$44,P$57,P$70),TRUE,FALSE)</f>
        <v>0</v>
      </c>
    </row>
    <row r="32" spans="1:31" x14ac:dyDescent="0.35">
      <c r="A32" s="43" t="s">
        <v>6</v>
      </c>
      <c r="B32" s="33">
        <f>AVERAGE('Globals PS1'!J32,'Globals PS2'!J32,'Globals PS3'!J32)</f>
        <v>0.9604815276048152</v>
      </c>
      <c r="C32" s="18">
        <f>AVERAGE('Globals PS1'!K32,'Globals PS2'!K32,'Globals PS3'!K32)</f>
        <v>0.57426142988818196</v>
      </c>
      <c r="D32" s="18">
        <f>AVERAGE('Globals PS1'!L32,'Globals PS2'!L32,'Globals PS3'!L32)</f>
        <v>0.57426142988818196</v>
      </c>
      <c r="E32" s="18">
        <f>AVERAGE('Globals PS1'!M32,'Globals PS2'!M32,'Globals PS3'!M32)</f>
        <v>0.57426142988818196</v>
      </c>
      <c r="F32" s="18">
        <f>AVERAGE('Globals PS1'!N32,'Globals PS2'!N32,'Globals PS3'!N32)</f>
        <v>0.9879757848318742</v>
      </c>
      <c r="G32" s="18">
        <f>AVERAGE('Globals PS1'!O32,'Globals PS2'!O32,'Globals PS3'!O32)</f>
        <v>1</v>
      </c>
      <c r="H32" s="18">
        <f>AVERAGE('Globals PS1'!P32,'Globals PS2'!P32,'Globals PS3'!P32)</f>
        <v>1</v>
      </c>
      <c r="I32" s="18">
        <f>AVERAGE('Globals PS1'!Q32,'Globals PS2'!Q32,'Globals PS3'!Q32)</f>
        <v>0.57426142988818196</v>
      </c>
      <c r="J32" s="18">
        <f>AVERAGE('Globals PS1'!R32,'Globals PS2'!R32,'Globals PS3'!R32)</f>
        <v>0.55593180188599212</v>
      </c>
      <c r="K32" s="18">
        <f>AVERAGE('Globals PS1'!S32,'Globals PS2'!S32,'Globals PS3'!S32)</f>
        <v>0.55593180188599212</v>
      </c>
      <c r="L32" s="18">
        <f>AVERAGE('Globals PS1'!T32,'Globals PS2'!T32,'Globals PS3'!T32)</f>
        <v>0.55593180188599212</v>
      </c>
      <c r="M32" s="18">
        <f>AVERAGE('Globals PS1'!U32,'Globals PS2'!U32,'Globals PS3'!U32)</f>
        <v>0.94944560409434364</v>
      </c>
      <c r="N32" s="18">
        <f>AVERAGE('Globals PS1'!V32,'Globals PS2'!V32,'Globals PS3'!V32)</f>
        <v>0.9604815276048152</v>
      </c>
      <c r="O32" s="18">
        <f>AVERAGE('Globals PS1'!W32,'Globals PS2'!W32,'Globals PS3'!W32)</f>
        <v>0.9604815276048152</v>
      </c>
      <c r="P32" s="34">
        <f>AVERAGE('Globals PS1'!X32,'Globals PS2'!X32,'Globals PS3'!X32)</f>
        <v>0.55593180188599212</v>
      </c>
      <c r="R32" s="10" t="s">
        <v>6</v>
      </c>
      <c r="S32" s="10">
        <f t="shared" si="6"/>
        <v>0.9604815276048152</v>
      </c>
      <c r="T32" s="5">
        <f t="shared" si="7"/>
        <v>0.57426142988818196</v>
      </c>
      <c r="U32" s="5">
        <f t="shared" si="8"/>
        <v>0.55593180188599212</v>
      </c>
      <c r="V32" s="5"/>
      <c r="W32" s="10" t="b">
        <f>IF(B32=MAX(B$6,B$19,B$32,B$45,B$58,B$71),TRUE,FALSE)</f>
        <v>1</v>
      </c>
      <c r="X32" s="11" t="b">
        <f>IF(I32=MAX(I$6,I$19,I$32,I$45,I$58,I$71),TRUE,FALSE)</f>
        <v>0</v>
      </c>
      <c r="Y32" s="5" t="b">
        <f>IF(P32=MAX(P$6,P$19,P$32,P$45,P$58,P$71),TRUE,FALSE)</f>
        <v>0</v>
      </c>
    </row>
    <row r="33" spans="1:25" x14ac:dyDescent="0.35">
      <c r="A33" s="43" t="s">
        <v>7</v>
      </c>
      <c r="B33" s="33">
        <f>AVERAGE('Globals PS1'!J33,'Globals PS2'!J33,'Globals PS3'!J33)</f>
        <v>0.9604815276048152</v>
      </c>
      <c r="C33" s="18">
        <f>AVERAGE('Globals PS1'!K33,'Globals PS2'!K33,'Globals PS3'!K33)</f>
        <v>0.59455025335936573</v>
      </c>
      <c r="D33" s="18">
        <f>AVERAGE('Globals PS1'!L33,'Globals PS2'!L33,'Globals PS3'!L33)</f>
        <v>0.59455025335936573</v>
      </c>
      <c r="E33" s="18">
        <f>AVERAGE('Globals PS1'!M33,'Globals PS2'!M33,'Globals PS3'!M33)</f>
        <v>0.59455025335936573</v>
      </c>
      <c r="F33" s="18">
        <f>AVERAGE('Globals PS1'!N33,'Globals PS2'!N33,'Globals PS3'!N33)</f>
        <v>1</v>
      </c>
      <c r="G33" s="18">
        <f>AVERAGE('Globals PS1'!O33,'Globals PS2'!O33,'Globals PS3'!O33)</f>
        <v>1</v>
      </c>
      <c r="H33" s="18">
        <f>AVERAGE('Globals PS1'!P33,'Globals PS2'!P33,'Globals PS3'!P33)</f>
        <v>1</v>
      </c>
      <c r="I33" s="18">
        <f>AVERAGE('Globals PS1'!Q33,'Globals PS2'!Q33,'Globals PS3'!Q33)</f>
        <v>0.59455025335936573</v>
      </c>
      <c r="J33" s="18">
        <f>AVERAGE('Globals PS1'!R33,'Globals PS2'!R33,'Globals PS3'!R33)</f>
        <v>0.57572042193682871</v>
      </c>
      <c r="K33" s="18">
        <f>AVERAGE('Globals PS1'!S33,'Globals PS2'!S33,'Globals PS3'!S33)</f>
        <v>0.57572042193682871</v>
      </c>
      <c r="L33" s="18">
        <f>AVERAGE('Globals PS1'!T33,'Globals PS2'!T33,'Globals PS3'!T33)</f>
        <v>0.57572042193682871</v>
      </c>
      <c r="M33" s="18">
        <f>AVERAGE('Globals PS1'!U33,'Globals PS2'!U33,'Globals PS3'!U33)</f>
        <v>0.9604815276048152</v>
      </c>
      <c r="N33" s="18">
        <f>AVERAGE('Globals PS1'!V33,'Globals PS2'!V33,'Globals PS3'!V33)</f>
        <v>0.9604815276048152</v>
      </c>
      <c r="O33" s="18">
        <f>AVERAGE('Globals PS1'!W33,'Globals PS2'!W33,'Globals PS3'!W33)</f>
        <v>0.9604815276048152</v>
      </c>
      <c r="P33" s="34">
        <f>AVERAGE('Globals PS1'!X33,'Globals PS2'!X33,'Globals PS3'!X33)</f>
        <v>0.57572042193682871</v>
      </c>
      <c r="R33" s="10" t="s">
        <v>7</v>
      </c>
      <c r="S33" s="10">
        <f t="shared" si="6"/>
        <v>0.9604815276048152</v>
      </c>
      <c r="T33" s="5">
        <f t="shared" si="7"/>
        <v>0.59455025335936573</v>
      </c>
      <c r="U33" s="5">
        <f t="shared" si="8"/>
        <v>0.57572042193682871</v>
      </c>
      <c r="V33" s="5"/>
      <c r="W33" s="10" t="b">
        <f>IF(B33=MAX(B$7,B$20,B$33,B$46,B$59,B$72),TRUE,FALSE)</f>
        <v>1</v>
      </c>
      <c r="X33" s="11" t="b">
        <f>IF(I33=MAX(I$7,I$20,I$33,I$46,I$59,I$72),TRUE,FALSE)</f>
        <v>0</v>
      </c>
      <c r="Y33" s="5" t="b">
        <f>IF(P33=MAX(P$7,P$20,P$33,P$46,P$59,P$72),TRUE,FALSE)</f>
        <v>0</v>
      </c>
    </row>
    <row r="34" spans="1:25" x14ac:dyDescent="0.35">
      <c r="A34" s="43" t="s">
        <v>8</v>
      </c>
      <c r="B34" s="33">
        <f>AVERAGE('Globals PS1'!J34,'Globals PS2'!J34,'Globals PS3'!J34)</f>
        <v>0.9604815276048152</v>
      </c>
      <c r="C34" s="18">
        <f>AVERAGE('Globals PS1'!K34,'Globals PS2'!K34,'Globals PS3'!K34)</f>
        <v>0.60482840648735359</v>
      </c>
      <c r="D34" s="18">
        <f>AVERAGE('Globals PS1'!L34,'Globals PS2'!L34,'Globals PS3'!L34)</f>
        <v>0.60482840648735359</v>
      </c>
      <c r="E34" s="18">
        <f>AVERAGE('Globals PS1'!M34,'Globals PS2'!M34,'Globals PS3'!M34)</f>
        <v>0.60482840648735359</v>
      </c>
      <c r="F34" s="18">
        <f>AVERAGE('Globals PS1'!N34,'Globals PS2'!N34,'Globals PS3'!N34)</f>
        <v>1</v>
      </c>
      <c r="G34" s="18">
        <f>AVERAGE('Globals PS1'!O34,'Globals PS2'!O34,'Globals PS3'!O34)</f>
        <v>1</v>
      </c>
      <c r="H34" s="18">
        <f>AVERAGE('Globals PS1'!P34,'Globals PS2'!P34,'Globals PS3'!P34)</f>
        <v>1</v>
      </c>
      <c r="I34" s="18">
        <f>AVERAGE('Globals PS1'!Q34,'Globals PS2'!Q34,'Globals PS3'!Q34)</f>
        <v>0.60482840648735359</v>
      </c>
      <c r="J34" s="18">
        <f>AVERAGE('Globals PS1'!R34,'Globals PS2'!R34,'Globals PS3'!R34)</f>
        <v>0.58452281007674545</v>
      </c>
      <c r="K34" s="18">
        <f>AVERAGE('Globals PS1'!S34,'Globals PS2'!S34,'Globals PS3'!S34)</f>
        <v>0.58452281007674545</v>
      </c>
      <c r="L34" s="18">
        <f>AVERAGE('Globals PS1'!T34,'Globals PS2'!T34,'Globals PS3'!T34)</f>
        <v>0.58452281007674545</v>
      </c>
      <c r="M34" s="18">
        <f>AVERAGE('Globals PS1'!U34,'Globals PS2'!U34,'Globals PS3'!U34)</f>
        <v>0.9604815276048152</v>
      </c>
      <c r="N34" s="18">
        <f>AVERAGE('Globals PS1'!V34,'Globals PS2'!V34,'Globals PS3'!V34)</f>
        <v>0.9604815276048152</v>
      </c>
      <c r="O34" s="18">
        <f>AVERAGE('Globals PS1'!W34,'Globals PS2'!W34,'Globals PS3'!W34)</f>
        <v>0.9604815276048152</v>
      </c>
      <c r="P34" s="34">
        <f>AVERAGE('Globals PS1'!X34,'Globals PS2'!X34,'Globals PS3'!X34)</f>
        <v>0.58452281007674545</v>
      </c>
      <c r="R34" s="10" t="s">
        <v>8</v>
      </c>
      <c r="S34" s="10">
        <f t="shared" si="6"/>
        <v>0.9604815276048152</v>
      </c>
      <c r="T34" s="5">
        <f t="shared" si="7"/>
        <v>0.60482840648735359</v>
      </c>
      <c r="U34" s="5">
        <f t="shared" si="8"/>
        <v>0.58452281007674545</v>
      </c>
      <c r="V34" s="5"/>
      <c r="W34" s="10" t="b">
        <f>IF(B34=MAX(B$8,B$21,B$34,B$47,B$60,B$73),TRUE,FALSE)</f>
        <v>0</v>
      </c>
      <c r="X34" s="11" t="b">
        <f>IF(I34=MAX(I$8,I$21,I$34,I$47,I$60,I$73),TRUE,FALSE)</f>
        <v>0</v>
      </c>
      <c r="Y34" s="5" t="b">
        <f>IF(P34=MAX(P$8,P$21,P$34,P$47,P$60,P$73),TRUE,FALSE)</f>
        <v>0</v>
      </c>
    </row>
    <row r="35" spans="1:25" x14ac:dyDescent="0.35">
      <c r="A35" s="43" t="s">
        <v>9</v>
      </c>
      <c r="B35" s="33">
        <f>AVERAGE('Globals PS1'!J35,'Globals PS2'!J35,'Globals PS3'!J35)</f>
        <v>0.96909944515578317</v>
      </c>
      <c r="C35" s="18">
        <f>AVERAGE('Globals PS1'!K35,'Globals PS2'!K35,'Globals PS3'!K35)</f>
        <v>0.61316768691076773</v>
      </c>
      <c r="D35" s="18">
        <f>AVERAGE('Globals PS1'!L35,'Globals PS2'!L35,'Globals PS3'!L35)</f>
        <v>0.61316768691076773</v>
      </c>
      <c r="E35" s="18">
        <f>AVERAGE('Globals PS1'!M35,'Globals PS2'!M35,'Globals PS3'!M35)</f>
        <v>0.61316768691076773</v>
      </c>
      <c r="F35" s="18">
        <f>AVERAGE('Globals PS1'!N35,'Globals PS2'!N35,'Globals PS3'!N35)</f>
        <v>1</v>
      </c>
      <c r="G35" s="18">
        <f>AVERAGE('Globals PS1'!O35,'Globals PS2'!O35,'Globals PS3'!O35)</f>
        <v>1</v>
      </c>
      <c r="H35" s="18">
        <f>AVERAGE('Globals PS1'!P35,'Globals PS2'!P35,'Globals PS3'!P35)</f>
        <v>1</v>
      </c>
      <c r="I35" s="18">
        <f>AVERAGE('Globals PS1'!Q35,'Globals PS2'!Q35,'Globals PS3'!Q35)</f>
        <v>0.61316768691076773</v>
      </c>
      <c r="J35" s="18">
        <f>AVERAGE('Globals PS1'!R35,'Globals PS2'!R35,'Globals PS3'!R35)</f>
        <v>0.59556494072842636</v>
      </c>
      <c r="K35" s="18">
        <f>AVERAGE('Globals PS1'!S35,'Globals PS2'!S35,'Globals PS3'!S35)</f>
        <v>0.59556494072842636</v>
      </c>
      <c r="L35" s="18">
        <f>AVERAGE('Globals PS1'!T35,'Globals PS2'!T35,'Globals PS3'!T35)</f>
        <v>0.59556494072842636</v>
      </c>
      <c r="M35" s="18">
        <f>AVERAGE('Globals PS1'!U35,'Globals PS2'!U35,'Globals PS3'!U35)</f>
        <v>0.96909944515578317</v>
      </c>
      <c r="N35" s="18">
        <f>AVERAGE('Globals PS1'!V35,'Globals PS2'!V35,'Globals PS3'!V35)</f>
        <v>0.96909944515578317</v>
      </c>
      <c r="O35" s="18">
        <f>AVERAGE('Globals PS1'!W35,'Globals PS2'!W35,'Globals PS3'!W35)</f>
        <v>0.96909944515578317</v>
      </c>
      <c r="P35" s="34">
        <f>AVERAGE('Globals PS1'!X35,'Globals PS2'!X35,'Globals PS3'!X35)</f>
        <v>0.59556494072842636</v>
      </c>
      <c r="R35" s="10" t="s">
        <v>9</v>
      </c>
      <c r="S35" s="10">
        <f t="shared" si="6"/>
        <v>0.96909944515578317</v>
      </c>
      <c r="T35" s="5">
        <f t="shared" si="7"/>
        <v>0.61316768691076773</v>
      </c>
      <c r="U35" s="5">
        <f t="shared" si="8"/>
        <v>0.59556494072842636</v>
      </c>
      <c r="V35" s="5"/>
      <c r="W35" s="10" t="b">
        <f>IF(B35=MAX(B$9,B$22,B$35,B$48,B$61,B$74),TRUE,FALSE)</f>
        <v>0</v>
      </c>
      <c r="X35" s="11" t="b">
        <f>IF(I35=MAX(I$9,I$22,I$35,I$48,I$61,I$74),TRUE,FALSE)</f>
        <v>0</v>
      </c>
      <c r="Y35" s="5" t="b">
        <f>IF(P35=MAX(P$9,P$22,P$35,P$48,P$61,P$74),TRUE,FALSE)</f>
        <v>0</v>
      </c>
    </row>
    <row r="36" spans="1:25" x14ac:dyDescent="0.35">
      <c r="A36" s="43" t="s">
        <v>10</v>
      </c>
      <c r="B36" s="33">
        <f>AVERAGE('Globals PS1'!J36,'Globals PS2'!J36,'Globals PS3'!J36)</f>
        <v>0.99033816425120769</v>
      </c>
      <c r="C36" s="18">
        <f>AVERAGE('Globals PS1'!K36,'Globals PS2'!K36,'Globals PS3'!K36)</f>
        <v>0.63192362870403918</v>
      </c>
      <c r="D36" s="18">
        <f>AVERAGE('Globals PS1'!L36,'Globals PS2'!L36,'Globals PS3'!L36)</f>
        <v>0.63192362870403918</v>
      </c>
      <c r="E36" s="18">
        <f>AVERAGE('Globals PS1'!M36,'Globals PS2'!M36,'Globals PS3'!M36)</f>
        <v>0.63192362870403918</v>
      </c>
      <c r="F36" s="18">
        <f>AVERAGE('Globals PS1'!N36,'Globals PS2'!N36,'Globals PS3'!N36)</f>
        <v>1</v>
      </c>
      <c r="G36" s="18">
        <f>AVERAGE('Globals PS1'!O36,'Globals PS2'!O36,'Globals PS3'!O36)</f>
        <v>1</v>
      </c>
      <c r="H36" s="18">
        <f>AVERAGE('Globals PS1'!P36,'Globals PS2'!P36,'Globals PS3'!P36)</f>
        <v>1</v>
      </c>
      <c r="I36" s="18">
        <f>AVERAGE('Globals PS1'!Q36,'Globals PS2'!Q36,'Globals PS3'!Q36)</f>
        <v>0.63192362870403918</v>
      </c>
      <c r="J36" s="18">
        <f>AVERAGE('Globals PS1'!R36,'Globals PS2'!R36,'Globals PS3'!R36)</f>
        <v>0.62680239465736576</v>
      </c>
      <c r="K36" s="18">
        <f>AVERAGE('Globals PS1'!S36,'Globals PS2'!S36,'Globals PS3'!S36)</f>
        <v>0.62680239465736576</v>
      </c>
      <c r="L36" s="18">
        <f>AVERAGE('Globals PS1'!T36,'Globals PS2'!T36,'Globals PS3'!T36)</f>
        <v>0.62680239465736576</v>
      </c>
      <c r="M36" s="18">
        <f>AVERAGE('Globals PS1'!U36,'Globals PS2'!U36,'Globals PS3'!U36)</f>
        <v>0.99033816425120769</v>
      </c>
      <c r="N36" s="18">
        <f>AVERAGE('Globals PS1'!V36,'Globals PS2'!V36,'Globals PS3'!V36)</f>
        <v>0.99033816425120769</v>
      </c>
      <c r="O36" s="18">
        <f>AVERAGE('Globals PS1'!W36,'Globals PS2'!W36,'Globals PS3'!W36)</f>
        <v>0.99033816425120769</v>
      </c>
      <c r="P36" s="34">
        <f>AVERAGE('Globals PS1'!X36,'Globals PS2'!X36,'Globals PS3'!X36)</f>
        <v>0.62680239465736576</v>
      </c>
      <c r="R36" s="10" t="s">
        <v>10</v>
      </c>
      <c r="S36" s="10">
        <f t="shared" si="6"/>
        <v>0.99033816425120769</v>
      </c>
      <c r="T36" s="5">
        <f t="shared" si="7"/>
        <v>0.63192362870403918</v>
      </c>
      <c r="U36" s="5">
        <f t="shared" si="8"/>
        <v>0.62680239465736576</v>
      </c>
      <c r="V36" s="5"/>
      <c r="W36" s="10" t="b">
        <f>IF(B36=MAX(B$10,B$23,B$36,B$49,B$62,B$75),TRUE,FALSE)</f>
        <v>1</v>
      </c>
      <c r="X36" s="11" t="b">
        <f>IF(I36=MAX(I$10,I$23,I$36,I$49,I$62,I$75),TRUE,FALSE)</f>
        <v>0</v>
      </c>
      <c r="Y36" s="5" t="b">
        <f>IF(P36=MAX(P$10,P$23,P$36,P$49,P$62,P$75),TRUE,FALSE)</f>
        <v>0</v>
      </c>
    </row>
    <row r="37" spans="1:25" x14ac:dyDescent="0.35">
      <c r="A37" s="43" t="s">
        <v>11</v>
      </c>
      <c r="B37" s="33">
        <f>AVERAGE('Globals PS1'!J37,'Globals PS2'!J37,'Globals PS3'!J37)</f>
        <v>8.6179175509678938E-3</v>
      </c>
      <c r="C37" s="18">
        <f>AVERAGE('Globals PS1'!K37,'Globals PS2'!K37,'Globals PS3'!K37)</f>
        <v>1.8617433551401996E-2</v>
      </c>
      <c r="D37" s="18">
        <f>AVERAGE('Globals PS1'!L37,'Globals PS2'!L37,'Globals PS3'!L37)</f>
        <v>1.8617433551401996E-2</v>
      </c>
      <c r="E37" s="18">
        <f>AVERAGE('Globals PS1'!M37,'Globals PS2'!M37,'Globals PS3'!M37)</f>
        <v>1.8617433551401996E-2</v>
      </c>
      <c r="F37" s="18">
        <f>AVERAGE('Globals PS1'!N37,'Globals PS2'!N37,'Globals PS3'!N37)</f>
        <v>0</v>
      </c>
      <c r="G37" s="18">
        <f>AVERAGE('Globals PS1'!O37,'Globals PS2'!O37,'Globals PS3'!O37)</f>
        <v>0</v>
      </c>
      <c r="H37" s="18">
        <f>AVERAGE('Globals PS1'!P37,'Globals PS2'!P37,'Globals PS3'!P37)</f>
        <v>0</v>
      </c>
      <c r="I37" s="18">
        <f>AVERAGE('Globals PS1'!Q37,'Globals PS2'!Q37,'Globals PS3'!Q37)</f>
        <v>1.8617433551401996E-2</v>
      </c>
      <c r="J37" s="18">
        <f>AVERAGE('Globals PS1'!R37,'Globals PS2'!R37,'Globals PS3'!R37)</f>
        <v>1.9844518791597543E-2</v>
      </c>
      <c r="K37" s="18">
        <f>AVERAGE('Globals PS1'!S37,'Globals PS2'!S37,'Globals PS3'!S37)</f>
        <v>1.9844518791597543E-2</v>
      </c>
      <c r="L37" s="18">
        <f>AVERAGE('Globals PS1'!T37,'Globals PS2'!T37,'Globals PS3'!T37)</f>
        <v>1.9844518791597543E-2</v>
      </c>
      <c r="M37" s="18">
        <f>AVERAGE('Globals PS1'!U37,'Globals PS2'!U37,'Globals PS3'!U37)</f>
        <v>8.6179175509678938E-3</v>
      </c>
      <c r="N37" s="18">
        <f>AVERAGE('Globals PS1'!V37,'Globals PS2'!V37,'Globals PS3'!V37)</f>
        <v>8.6179175509678938E-3</v>
      </c>
      <c r="O37" s="18">
        <f>AVERAGE('Globals PS1'!W37,'Globals PS2'!W37,'Globals PS3'!W37)</f>
        <v>8.6179175509678938E-3</v>
      </c>
      <c r="P37" s="34">
        <f>AVERAGE('Globals PS1'!X37,'Globals PS2'!X37,'Globals PS3'!X37)</f>
        <v>1.9844518791597543E-2</v>
      </c>
      <c r="R37" s="10" t="s">
        <v>11</v>
      </c>
      <c r="S37" s="10">
        <f t="shared" si="6"/>
        <v>8.6179175509678938E-3</v>
      </c>
      <c r="T37" s="5">
        <f t="shared" si="7"/>
        <v>1.8617433551401996E-2</v>
      </c>
      <c r="U37" s="5">
        <f t="shared" si="8"/>
        <v>1.9844518791597543E-2</v>
      </c>
      <c r="V37" s="5"/>
      <c r="W37" s="10" t="b">
        <f>IF(B37=MIN(B$11,B$24,B$37,B$50,B$63,B$76),TRUE,FALSE)</f>
        <v>1</v>
      </c>
      <c r="X37" s="11" t="b">
        <f>IF(I37=MIN(I$11,I$24,I$37,I$50,I$63,I$76),TRUE,FALSE)</f>
        <v>0</v>
      </c>
      <c r="Y37" s="5" t="b">
        <f>IF(P37=MIN(P$11,P$24,P$37,P$50,P$63,P$76),TRUE,FALSE)</f>
        <v>0</v>
      </c>
    </row>
    <row r="38" spans="1:25" ht="15" thickBot="1" x14ac:dyDescent="0.4">
      <c r="A38" s="40" t="s">
        <v>12</v>
      </c>
      <c r="B38" s="35">
        <f>AVERAGE('Globals PS1'!J38,'Globals PS2'!J38,'Globals PS3'!J38)</f>
        <v>2.9856636646392449E-2</v>
      </c>
      <c r="C38" s="19">
        <f>AVERAGE('Globals PS1'!K38,'Globals PS2'!K38,'Globals PS3'!K38)</f>
        <v>5.7662198815857178E-2</v>
      </c>
      <c r="D38" s="19">
        <f>AVERAGE('Globals PS1'!L38,'Globals PS2'!L38,'Globals PS3'!L38)</f>
        <v>5.7662198815857178E-2</v>
      </c>
      <c r="E38" s="19">
        <f>AVERAGE('Globals PS1'!M38,'Globals PS2'!M38,'Globals PS3'!M38)</f>
        <v>5.7662198815857178E-2</v>
      </c>
      <c r="F38" s="19">
        <f>AVERAGE('Globals PS1'!N38,'Globals PS2'!N38,'Globals PS3'!N38)</f>
        <v>1.2024215168125832E-2</v>
      </c>
      <c r="G38" s="19">
        <f>AVERAGE('Globals PS1'!O38,'Globals PS2'!O38,'Globals PS3'!O38)</f>
        <v>0</v>
      </c>
      <c r="H38" s="19">
        <f>AVERAGE('Globals PS1'!P38,'Globals PS2'!P38,'Globals PS3'!P38)</f>
        <v>0</v>
      </c>
      <c r="I38" s="19">
        <f>AVERAGE('Globals PS1'!Q38,'Globals PS2'!Q38,'Globals PS3'!Q38)</f>
        <v>5.7662198815857178E-2</v>
      </c>
      <c r="J38" s="19">
        <f>AVERAGE('Globals PS1'!R38,'Globals PS2'!R38,'Globals PS3'!R38)</f>
        <v>7.0870592771373531E-2</v>
      </c>
      <c r="K38" s="19">
        <f>AVERAGE('Globals PS1'!S38,'Globals PS2'!S38,'Globals PS3'!S38)</f>
        <v>7.0870592771373531E-2</v>
      </c>
      <c r="L38" s="19">
        <f>AVERAGE('Globals PS1'!T38,'Globals PS2'!T38,'Globals PS3'!T38)</f>
        <v>7.0870592771373531E-2</v>
      </c>
      <c r="M38" s="19">
        <f>AVERAGE('Globals PS1'!U38,'Globals PS2'!U38,'Globals PS3'!U38)</f>
        <v>4.089256015686412E-2</v>
      </c>
      <c r="N38" s="19">
        <f>AVERAGE('Globals PS1'!V38,'Globals PS2'!V38,'Globals PS3'!V38)</f>
        <v>2.9856636646392449E-2</v>
      </c>
      <c r="O38" s="19">
        <f>AVERAGE('Globals PS1'!W38,'Globals PS2'!W38,'Globals PS3'!W38)</f>
        <v>2.9856636646392449E-2</v>
      </c>
      <c r="P38" s="36">
        <f>AVERAGE('Globals PS1'!X38,'Globals PS2'!X38,'Globals PS3'!X38)</f>
        <v>7.0870592771373531E-2</v>
      </c>
      <c r="R38" s="12" t="s">
        <v>12</v>
      </c>
      <c r="S38" s="12">
        <f t="shared" si="6"/>
        <v>2.9856636646392449E-2</v>
      </c>
      <c r="T38" s="14">
        <f t="shared" si="7"/>
        <v>5.7662198815857178E-2</v>
      </c>
      <c r="U38" s="14">
        <f t="shared" si="8"/>
        <v>7.0870592771373531E-2</v>
      </c>
      <c r="V38" s="14"/>
      <c r="W38" s="12" t="b">
        <f>IF(B38=MIN(B$12,B$25,B$38,B$51,B$64,B$77),TRUE,FALSE)</f>
        <v>1</v>
      </c>
      <c r="X38" s="13" t="b">
        <f>IF(I38=MIN(I$12,I$25,I$38,I$51,I$64,I$77),TRUE,FALSE)</f>
        <v>0</v>
      </c>
      <c r="Y38" s="14" t="b">
        <f>IF(P38=MIN(P$12,P$25,P$38,P$51,P$64,P$77),TRUE,FALSE)</f>
        <v>0</v>
      </c>
    </row>
    <row r="39" spans="1:25" ht="15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25" ht="15" thickBot="1" x14ac:dyDescent="0.4">
      <c r="A40" s="30" t="s">
        <v>1</v>
      </c>
      <c r="B40" s="38" t="s">
        <v>2</v>
      </c>
      <c r="C40" s="39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25" ht="15" thickBot="1" x14ac:dyDescent="0.4">
      <c r="A41" s="40" t="s">
        <v>0</v>
      </c>
      <c r="B41" s="41" t="s">
        <v>30</v>
      </c>
      <c r="C41" s="39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S41" s="46" t="s">
        <v>42</v>
      </c>
      <c r="T41" s="47"/>
      <c r="U41" s="47"/>
      <c r="V41" s="48"/>
      <c r="W41" s="46" t="s">
        <v>195</v>
      </c>
      <c r="X41" s="47"/>
      <c r="Y41" s="48"/>
    </row>
    <row r="42" spans="1:25" ht="15" thickBot="1" x14ac:dyDescent="0.4">
      <c r="A42" s="30"/>
      <c r="B42" s="41" t="s">
        <v>13</v>
      </c>
      <c r="C42" s="38" t="s">
        <v>14</v>
      </c>
      <c r="D42" s="38" t="s">
        <v>15</v>
      </c>
      <c r="E42" s="38" t="s">
        <v>16</v>
      </c>
      <c r="F42" s="38" t="s">
        <v>17</v>
      </c>
      <c r="G42" s="38" t="s">
        <v>18</v>
      </c>
      <c r="H42" s="38" t="s">
        <v>19</v>
      </c>
      <c r="I42" s="38" t="s">
        <v>20</v>
      </c>
      <c r="J42" s="38" t="s">
        <v>21</v>
      </c>
      <c r="K42" s="38" t="s">
        <v>22</v>
      </c>
      <c r="L42" s="38" t="s">
        <v>23</v>
      </c>
      <c r="M42" s="38" t="s">
        <v>24</v>
      </c>
      <c r="N42" s="38" t="s">
        <v>25</v>
      </c>
      <c r="O42" s="38" t="s">
        <v>26</v>
      </c>
      <c r="P42" s="39" t="s">
        <v>27</v>
      </c>
      <c r="S42" s="10" t="s">
        <v>39</v>
      </c>
      <c r="T42" s="5" t="s">
        <v>40</v>
      </c>
      <c r="U42" s="14" t="s">
        <v>41</v>
      </c>
      <c r="W42" s="15" t="s">
        <v>39</v>
      </c>
      <c r="X42" s="16" t="s">
        <v>40</v>
      </c>
      <c r="Y42" s="3" t="s">
        <v>41</v>
      </c>
    </row>
    <row r="43" spans="1:25" x14ac:dyDescent="0.35">
      <c r="A43" s="42" t="s">
        <v>4</v>
      </c>
      <c r="B43" s="31">
        <f>AVERAGE('Globals PS1'!J43,'Globals PS2'!J43,'Globals PS3'!J43)</f>
        <v>0.97517766021835339</v>
      </c>
      <c r="C43" s="17">
        <f>AVERAGE('Globals PS1'!K43,'Globals PS2'!K43,'Globals PS3'!K43)</f>
        <v>0.63478403757454138</v>
      </c>
      <c r="D43" s="17">
        <f>AVERAGE('Globals PS1'!L43,'Globals PS2'!L43,'Globals PS3'!L43)</f>
        <v>0.63478403757454138</v>
      </c>
      <c r="E43" s="17">
        <f>AVERAGE('Globals PS1'!M43,'Globals PS2'!M43,'Globals PS3'!M43)</f>
        <v>0.63478403757454138</v>
      </c>
      <c r="F43" s="17">
        <f>AVERAGE('Globals PS1'!N43,'Globals PS2'!N43,'Globals PS3'!N43)</f>
        <v>0.99980071313122731</v>
      </c>
      <c r="G43" s="17">
        <f>AVERAGE('Globals PS1'!O43,'Globals PS2'!O43,'Globals PS3'!O43)</f>
        <v>1</v>
      </c>
      <c r="H43" s="17">
        <f>AVERAGE('Globals PS1'!P43,'Globals PS2'!P43,'Globals PS3'!P43)</f>
        <v>1</v>
      </c>
      <c r="I43" s="17">
        <f>AVERAGE('Globals PS1'!Q43,'Globals PS2'!Q43,'Globals PS3'!Q43)</f>
        <v>0.63478403757454138</v>
      </c>
      <c r="J43" s="17">
        <f>AVERAGE('Globals PS1'!R43,'Globals PS2'!R43,'Globals PS3'!R43)</f>
        <v>0.62180679094305791</v>
      </c>
      <c r="K43" s="17">
        <f>AVERAGE('Globals PS1'!S43,'Globals PS2'!S43,'Globals PS3'!S43)</f>
        <v>0.62180679094305791</v>
      </c>
      <c r="L43" s="17">
        <f>AVERAGE('Globals PS1'!T43,'Globals PS2'!T43,'Globals PS3'!T43)</f>
        <v>0.62180679094305791</v>
      </c>
      <c r="M43" s="17">
        <f>AVERAGE('Globals PS1'!U43,'Globals PS2'!U43,'Globals PS3'!U43)</f>
        <v>0.9749947530922195</v>
      </c>
      <c r="N43" s="17">
        <f>AVERAGE('Globals PS1'!V43,'Globals PS2'!V43,'Globals PS3'!V43)</f>
        <v>0.97517766021835339</v>
      </c>
      <c r="O43" s="17">
        <f>AVERAGE('Globals PS1'!W43,'Globals PS2'!W43,'Globals PS3'!W43)</f>
        <v>0.97517766021835339</v>
      </c>
      <c r="P43" s="32">
        <f>AVERAGE('Globals PS1'!X43,'Globals PS2'!X43,'Globals PS3'!X43)</f>
        <v>0.62180679094305791</v>
      </c>
      <c r="R43" s="15" t="s">
        <v>4</v>
      </c>
      <c r="S43" s="15">
        <f>B43</f>
        <v>0.97517766021835339</v>
      </c>
      <c r="T43" s="16">
        <f>I43</f>
        <v>0.63478403757454138</v>
      </c>
      <c r="U43" s="16">
        <f>P43</f>
        <v>0.62180679094305791</v>
      </c>
      <c r="V43" s="16"/>
      <c r="W43" s="15" t="b">
        <f>IF(B43=MAX(B$4,B$17,B$30,B$43,B$56,B$69),TRUE,FALSE)</f>
        <v>0</v>
      </c>
      <c r="X43" s="9" t="b">
        <f>IF(I43=MAX(I$4,I$17,I$30,I$43,I$56,I$69),TRUE,FALSE)</f>
        <v>1</v>
      </c>
      <c r="Y43" s="16" t="b">
        <f>IF(P43=MAX(P$4,P$17,P$30,P$43,P$56,P$69),TRUE,FALSE)</f>
        <v>1</v>
      </c>
    </row>
    <row r="44" spans="1:25" x14ac:dyDescent="0.35">
      <c r="A44" s="43" t="s">
        <v>5</v>
      </c>
      <c r="B44" s="33">
        <f>AVERAGE('Globals PS1'!J44,'Globals PS2'!J44,'Globals PS3'!J44)</f>
        <v>1.2691484667697392E-2</v>
      </c>
      <c r="C44" s="18">
        <f>AVERAGE('Globals PS1'!K44,'Globals PS2'!K44,'Globals PS3'!K44)</f>
        <v>2.4783037444992214E-2</v>
      </c>
      <c r="D44" s="18">
        <f>AVERAGE('Globals PS1'!L44,'Globals PS2'!L44,'Globals PS3'!L44)</f>
        <v>2.4783037444992214E-2</v>
      </c>
      <c r="E44" s="18">
        <f>AVERAGE('Globals PS1'!M44,'Globals PS2'!M44,'Globals PS3'!M44)</f>
        <v>2.4783037444992214E-2</v>
      </c>
      <c r="F44" s="18">
        <f>AVERAGE('Globals PS1'!N44,'Globals PS2'!N44,'Globals PS3'!N44)</f>
        <v>9.9643434386378362E-4</v>
      </c>
      <c r="G44" s="18">
        <f>AVERAGE('Globals PS1'!O44,'Globals PS2'!O44,'Globals PS3'!O44)</f>
        <v>0</v>
      </c>
      <c r="H44" s="18">
        <f>AVERAGE('Globals PS1'!P44,'Globals PS2'!P44,'Globals PS3'!P44)</f>
        <v>0</v>
      </c>
      <c r="I44" s="18">
        <f>AVERAGE('Globals PS1'!Q44,'Globals PS2'!Q44,'Globals PS3'!Q44)</f>
        <v>2.4783037444992214E-2</v>
      </c>
      <c r="J44" s="18">
        <f>AVERAGE('Globals PS1'!R44,'Globals PS2'!R44,'Globals PS3'!R44)</f>
        <v>2.9707101869871355E-2</v>
      </c>
      <c r="K44" s="18">
        <f>AVERAGE('Globals PS1'!S44,'Globals PS2'!S44,'Globals PS3'!S44)</f>
        <v>2.9707101869871355E-2</v>
      </c>
      <c r="L44" s="18">
        <f>AVERAGE('Globals PS1'!T44,'Globals PS2'!T44,'Globals PS3'!T44)</f>
        <v>2.9707101869871355E-2</v>
      </c>
      <c r="M44" s="18">
        <f>AVERAGE('Globals PS1'!U44,'Globals PS2'!U44,'Globals PS3'!U44)</f>
        <v>1.2994281741022913E-2</v>
      </c>
      <c r="N44" s="18">
        <f>AVERAGE('Globals PS1'!V44,'Globals PS2'!V44,'Globals PS3'!V44)</f>
        <v>1.2691484667697392E-2</v>
      </c>
      <c r="O44" s="18">
        <f>AVERAGE('Globals PS1'!W44,'Globals PS2'!W44,'Globals PS3'!W44)</f>
        <v>1.2691484667697392E-2</v>
      </c>
      <c r="P44" s="34">
        <f>AVERAGE('Globals PS1'!X44,'Globals PS2'!X44,'Globals PS3'!X44)</f>
        <v>2.9707101869871355E-2</v>
      </c>
      <c r="R44" s="10" t="s">
        <v>5</v>
      </c>
      <c r="S44" s="10">
        <f t="shared" ref="S44:S51" si="9">B44</f>
        <v>1.2691484667697392E-2</v>
      </c>
      <c r="T44" s="5">
        <f t="shared" ref="T44:T51" si="10">I44</f>
        <v>2.4783037444992214E-2</v>
      </c>
      <c r="U44" s="5">
        <f t="shared" ref="U44:U51" si="11">P44</f>
        <v>2.9707101869871355E-2</v>
      </c>
      <c r="V44" s="5"/>
      <c r="W44" s="10" t="b">
        <f>IF(B44=MIN(B$5,B$18,B$31,B$44,B$57,B$70),TRUE,FALSE)</f>
        <v>0</v>
      </c>
      <c r="X44" s="11" t="b">
        <f>IF(I44=MIN(I$5,I$18,I$31,I$44,I$57,I$70),TRUE,FALSE)</f>
        <v>0</v>
      </c>
      <c r="Y44" s="5" t="b">
        <f>IF(P44=MIN(P$5,P$18,P$31,P$44,P$57,P$70),TRUE,FALSE)</f>
        <v>0</v>
      </c>
    </row>
    <row r="45" spans="1:25" x14ac:dyDescent="0.35">
      <c r="A45" s="43" t="s">
        <v>6</v>
      </c>
      <c r="B45" s="33">
        <f>AVERAGE('Globals PS1'!J45,'Globals PS2'!J45,'Globals PS3'!J45)</f>
        <v>0.9604815276048152</v>
      </c>
      <c r="C45" s="18">
        <f>AVERAGE('Globals PS1'!K45,'Globals PS2'!K45,'Globals PS3'!K45)</f>
        <v>0.58406057253644217</v>
      </c>
      <c r="D45" s="18">
        <f>AVERAGE('Globals PS1'!L45,'Globals PS2'!L45,'Globals PS3'!L45)</f>
        <v>0.58406057253644217</v>
      </c>
      <c r="E45" s="18">
        <f>AVERAGE('Globals PS1'!M45,'Globals PS2'!M45,'Globals PS3'!M45)</f>
        <v>0.58406057253644217</v>
      </c>
      <c r="F45" s="18">
        <f>AVERAGE('Globals PS1'!N45,'Globals PS2'!N45,'Globals PS3'!N45)</f>
        <v>0.99501782828068108</v>
      </c>
      <c r="G45" s="18">
        <f>AVERAGE('Globals PS1'!O45,'Globals PS2'!O45,'Globals PS3'!O45)</f>
        <v>1</v>
      </c>
      <c r="H45" s="18">
        <f>AVERAGE('Globals PS1'!P45,'Globals PS2'!P45,'Globals PS3'!P45)</f>
        <v>1</v>
      </c>
      <c r="I45" s="18">
        <f>AVERAGE('Globals PS1'!Q45,'Globals PS2'!Q45,'Globals PS3'!Q45)</f>
        <v>0.58406057253644217</v>
      </c>
      <c r="J45" s="18">
        <f>AVERAGE('Globals PS1'!R45,'Globals PS2'!R45,'Globals PS3'!R45)</f>
        <v>0.56518321704445229</v>
      </c>
      <c r="K45" s="18">
        <f>AVERAGE('Globals PS1'!S45,'Globals PS2'!S45,'Globals PS3'!S45)</f>
        <v>0.56518321704445229</v>
      </c>
      <c r="L45" s="18">
        <f>AVERAGE('Globals PS1'!T45,'Globals PS2'!T45,'Globals PS3'!T45)</f>
        <v>0.56518321704445229</v>
      </c>
      <c r="M45" s="18">
        <f>AVERAGE('Globals PS1'!U45,'Globals PS2'!U45,'Globals PS3'!U45)</f>
        <v>0.95590884945146781</v>
      </c>
      <c r="N45" s="18">
        <f>AVERAGE('Globals PS1'!V45,'Globals PS2'!V45,'Globals PS3'!V45)</f>
        <v>0.9604815276048152</v>
      </c>
      <c r="O45" s="18">
        <f>AVERAGE('Globals PS1'!W45,'Globals PS2'!W45,'Globals PS3'!W45)</f>
        <v>0.9604815276048152</v>
      </c>
      <c r="P45" s="34">
        <f>AVERAGE('Globals PS1'!X45,'Globals PS2'!X45,'Globals PS3'!X45)</f>
        <v>0.56518321704445229</v>
      </c>
      <c r="R45" s="10" t="s">
        <v>6</v>
      </c>
      <c r="S45" s="10">
        <f t="shared" si="9"/>
        <v>0.9604815276048152</v>
      </c>
      <c r="T45" s="5">
        <f t="shared" si="10"/>
        <v>0.58406057253644217</v>
      </c>
      <c r="U45" s="5">
        <f t="shared" si="11"/>
        <v>0.56518321704445229</v>
      </c>
      <c r="V45" s="5"/>
      <c r="W45" s="10" t="b">
        <f>IF(B45=MAX(B$6,B$19,B$32,B$45,B$58,B$71),TRUE,FALSE)</f>
        <v>1</v>
      </c>
      <c r="X45" s="11" t="b">
        <f>IF(I45=MAX(I$6,I$19,I$32,I$45,I$58,I$71),TRUE,FALSE)</f>
        <v>0</v>
      </c>
      <c r="Y45" s="5" t="b">
        <f>IF(P45=MAX(P$6,P$19,P$32,P$45,P$58,P$71),TRUE,FALSE)</f>
        <v>0</v>
      </c>
    </row>
    <row r="46" spans="1:25" x14ac:dyDescent="0.35">
      <c r="A46" s="43" t="s">
        <v>7</v>
      </c>
      <c r="B46" s="33">
        <f>AVERAGE('Globals PS1'!J46,'Globals PS2'!J46,'Globals PS3'!J46)</f>
        <v>0.9604815276048152</v>
      </c>
      <c r="C46" s="18">
        <f>AVERAGE('Globals PS1'!K46,'Globals PS2'!K46,'Globals PS3'!K46)</f>
        <v>0.61856925579914412</v>
      </c>
      <c r="D46" s="18">
        <f>AVERAGE('Globals PS1'!L46,'Globals PS2'!L46,'Globals PS3'!L46)</f>
        <v>0.61856925579914412</v>
      </c>
      <c r="E46" s="18">
        <f>AVERAGE('Globals PS1'!M46,'Globals PS2'!M46,'Globals PS3'!M46)</f>
        <v>0.61856925579914412</v>
      </c>
      <c r="F46" s="18">
        <f>AVERAGE('Globals PS1'!N46,'Globals PS2'!N46,'Globals PS3'!N46)</f>
        <v>1</v>
      </c>
      <c r="G46" s="18">
        <f>AVERAGE('Globals PS1'!O46,'Globals PS2'!O46,'Globals PS3'!O46)</f>
        <v>1</v>
      </c>
      <c r="H46" s="18">
        <f>AVERAGE('Globals PS1'!P46,'Globals PS2'!P46,'Globals PS3'!P46)</f>
        <v>1</v>
      </c>
      <c r="I46" s="18">
        <f>AVERAGE('Globals PS1'!Q46,'Globals PS2'!Q46,'Globals PS3'!Q46)</f>
        <v>0.61856925579914412</v>
      </c>
      <c r="J46" s="18">
        <f>AVERAGE('Globals PS1'!R46,'Globals PS2'!R46,'Globals PS3'!R46)</f>
        <v>0.60275382034324354</v>
      </c>
      <c r="K46" s="18">
        <f>AVERAGE('Globals PS1'!S46,'Globals PS2'!S46,'Globals PS3'!S46)</f>
        <v>0.60275382034324354</v>
      </c>
      <c r="L46" s="18">
        <f>AVERAGE('Globals PS1'!T46,'Globals PS2'!T46,'Globals PS3'!T46)</f>
        <v>0.60275382034324354</v>
      </c>
      <c r="M46" s="18">
        <f>AVERAGE('Globals PS1'!U46,'Globals PS2'!U46,'Globals PS3'!U46)</f>
        <v>0.9604815276048152</v>
      </c>
      <c r="N46" s="18">
        <f>AVERAGE('Globals PS1'!V46,'Globals PS2'!V46,'Globals PS3'!V46)</f>
        <v>0.9604815276048152</v>
      </c>
      <c r="O46" s="18">
        <f>AVERAGE('Globals PS1'!W46,'Globals PS2'!W46,'Globals PS3'!W46)</f>
        <v>0.9604815276048152</v>
      </c>
      <c r="P46" s="34">
        <f>AVERAGE('Globals PS1'!X46,'Globals PS2'!X46,'Globals PS3'!X46)</f>
        <v>0.60275382034324354</v>
      </c>
      <c r="R46" s="10" t="s">
        <v>7</v>
      </c>
      <c r="S46" s="10">
        <f t="shared" si="9"/>
        <v>0.9604815276048152</v>
      </c>
      <c r="T46" s="5">
        <f t="shared" si="10"/>
        <v>0.61856925579914412</v>
      </c>
      <c r="U46" s="5">
        <f t="shared" si="11"/>
        <v>0.60275382034324354</v>
      </c>
      <c r="V46" s="5"/>
      <c r="W46" s="10" t="b">
        <f>IF(B46=MAX(B$7,B$20,B$33,B$46,B$59,B$72),TRUE,FALSE)</f>
        <v>1</v>
      </c>
      <c r="X46" s="11" t="b">
        <f>IF(I46=MAX(I$7,I$20,I$33,I$46,I$59,I$72),TRUE,FALSE)</f>
        <v>0</v>
      </c>
      <c r="Y46" s="5" t="b">
        <f>IF(P46=MAX(P$7,P$20,P$33,P$46,P$59,P$72),TRUE,FALSE)</f>
        <v>0</v>
      </c>
    </row>
    <row r="47" spans="1:25" x14ac:dyDescent="0.35">
      <c r="A47" s="43" t="s">
        <v>8</v>
      </c>
      <c r="B47" s="33">
        <f>AVERAGE('Globals PS1'!J47,'Globals PS2'!J47,'Globals PS3'!J47)</f>
        <v>0.98122065727699537</v>
      </c>
      <c r="C47" s="18">
        <f>AVERAGE('Globals PS1'!K47,'Globals PS2'!K47,'Globals PS3'!K47)</f>
        <v>0.63183762490527695</v>
      </c>
      <c r="D47" s="18">
        <f>AVERAGE('Globals PS1'!L47,'Globals PS2'!L47,'Globals PS3'!L47)</f>
        <v>0.63183762490527695</v>
      </c>
      <c r="E47" s="18">
        <f>AVERAGE('Globals PS1'!M47,'Globals PS2'!M47,'Globals PS3'!M47)</f>
        <v>0.63183762490527695</v>
      </c>
      <c r="F47" s="18">
        <f>AVERAGE('Globals PS1'!N47,'Globals PS2'!N47,'Globals PS3'!N47)</f>
        <v>1</v>
      </c>
      <c r="G47" s="18">
        <f>AVERAGE('Globals PS1'!O47,'Globals PS2'!O47,'Globals PS3'!O47)</f>
        <v>1</v>
      </c>
      <c r="H47" s="18">
        <f>AVERAGE('Globals PS1'!P47,'Globals PS2'!P47,'Globals PS3'!P47)</f>
        <v>1</v>
      </c>
      <c r="I47" s="18">
        <f>AVERAGE('Globals PS1'!Q47,'Globals PS2'!Q47,'Globals PS3'!Q47)</f>
        <v>0.63183762490527695</v>
      </c>
      <c r="J47" s="18">
        <f>AVERAGE('Globals PS1'!R47,'Globals PS2'!R47,'Globals PS3'!R47)</f>
        <v>0.61686416819583856</v>
      </c>
      <c r="K47" s="18">
        <f>AVERAGE('Globals PS1'!S47,'Globals PS2'!S47,'Globals PS3'!S47)</f>
        <v>0.61686416819583856</v>
      </c>
      <c r="L47" s="18">
        <f>AVERAGE('Globals PS1'!T47,'Globals PS2'!T47,'Globals PS3'!T47)</f>
        <v>0.61686416819583856</v>
      </c>
      <c r="M47" s="18">
        <f>AVERAGE('Globals PS1'!U47,'Globals PS2'!U47,'Globals PS3'!U47)</f>
        <v>0.98122065727699537</v>
      </c>
      <c r="N47" s="18">
        <f>AVERAGE('Globals PS1'!V47,'Globals PS2'!V47,'Globals PS3'!V47)</f>
        <v>0.98122065727699537</v>
      </c>
      <c r="O47" s="18">
        <f>AVERAGE('Globals PS1'!W47,'Globals PS2'!W47,'Globals PS3'!W47)</f>
        <v>0.98122065727699537</v>
      </c>
      <c r="P47" s="34">
        <f>AVERAGE('Globals PS1'!X47,'Globals PS2'!X47,'Globals PS3'!X47)</f>
        <v>0.61686416819583856</v>
      </c>
      <c r="R47" s="10" t="s">
        <v>8</v>
      </c>
      <c r="S47" s="10">
        <f t="shared" si="9"/>
        <v>0.98122065727699537</v>
      </c>
      <c r="T47" s="5">
        <f t="shared" si="10"/>
        <v>0.63183762490527695</v>
      </c>
      <c r="U47" s="5">
        <f t="shared" si="11"/>
        <v>0.61686416819583856</v>
      </c>
      <c r="V47" s="5"/>
      <c r="W47" s="10" t="b">
        <f>IF(B47=MAX(B$8,B$21,B$34,B$47,B$60,B$73),TRUE,FALSE)</f>
        <v>1</v>
      </c>
      <c r="X47" s="11" t="b">
        <f>IF(I47=MAX(I$8,I$21,I$34,I$47,I$60,I$73),TRUE,FALSE)</f>
        <v>0</v>
      </c>
      <c r="Y47" s="5" t="b">
        <f>IF(P47=MAX(P$8,P$21,P$34,P$47,P$60,P$73),TRUE,FALSE)</f>
        <v>0</v>
      </c>
    </row>
    <row r="48" spans="1:25" x14ac:dyDescent="0.35">
      <c r="A48" s="43" t="s">
        <v>9</v>
      </c>
      <c r="B48" s="33">
        <f>AVERAGE('Globals PS1'!J48,'Globals PS2'!J48,'Globals PS3'!J48)</f>
        <v>0.98122065727699537</v>
      </c>
      <c r="C48" s="18">
        <f>AVERAGE('Globals PS1'!K48,'Globals PS2'!K48,'Globals PS3'!K48)</f>
        <v>0.65298969041138244</v>
      </c>
      <c r="D48" s="18">
        <f>AVERAGE('Globals PS1'!L48,'Globals PS2'!L48,'Globals PS3'!L48)</f>
        <v>0.65298969041138244</v>
      </c>
      <c r="E48" s="18">
        <f>AVERAGE('Globals PS1'!M48,'Globals PS2'!M48,'Globals PS3'!M48)</f>
        <v>0.65298969041138244</v>
      </c>
      <c r="F48" s="18">
        <f>AVERAGE('Globals PS1'!N48,'Globals PS2'!N48,'Globals PS3'!N48)</f>
        <v>1</v>
      </c>
      <c r="G48" s="18">
        <f>AVERAGE('Globals PS1'!O48,'Globals PS2'!O48,'Globals PS3'!O48)</f>
        <v>1</v>
      </c>
      <c r="H48" s="18">
        <f>AVERAGE('Globals PS1'!P48,'Globals PS2'!P48,'Globals PS3'!P48)</f>
        <v>1</v>
      </c>
      <c r="I48" s="18">
        <f>AVERAGE('Globals PS1'!Q48,'Globals PS2'!Q48,'Globals PS3'!Q48)</f>
        <v>0.65298969041138244</v>
      </c>
      <c r="J48" s="18">
        <f>AVERAGE('Globals PS1'!R48,'Globals PS2'!R48,'Globals PS3'!R48)</f>
        <v>0.64629497544300374</v>
      </c>
      <c r="K48" s="18">
        <f>AVERAGE('Globals PS1'!S48,'Globals PS2'!S48,'Globals PS3'!S48)</f>
        <v>0.64629497544300374</v>
      </c>
      <c r="L48" s="18">
        <f>AVERAGE('Globals PS1'!T48,'Globals PS2'!T48,'Globals PS3'!T48)</f>
        <v>0.64629497544300374</v>
      </c>
      <c r="M48" s="18">
        <f>AVERAGE('Globals PS1'!U48,'Globals PS2'!U48,'Globals PS3'!U48)</f>
        <v>0.98122065727699537</v>
      </c>
      <c r="N48" s="18">
        <f>AVERAGE('Globals PS1'!V48,'Globals PS2'!V48,'Globals PS3'!V48)</f>
        <v>0.98122065727699537</v>
      </c>
      <c r="O48" s="18">
        <f>AVERAGE('Globals PS1'!W48,'Globals PS2'!W48,'Globals PS3'!W48)</f>
        <v>0.98122065727699537</v>
      </c>
      <c r="P48" s="34">
        <f>AVERAGE('Globals PS1'!X48,'Globals PS2'!X48,'Globals PS3'!X48)</f>
        <v>0.64629497544300374</v>
      </c>
      <c r="R48" s="10" t="s">
        <v>9</v>
      </c>
      <c r="S48" s="10">
        <f t="shared" si="9"/>
        <v>0.98122065727699537</v>
      </c>
      <c r="T48" s="5">
        <f t="shared" si="10"/>
        <v>0.65298969041138244</v>
      </c>
      <c r="U48" s="5">
        <f t="shared" si="11"/>
        <v>0.64629497544300374</v>
      </c>
      <c r="V48" s="5"/>
      <c r="W48" s="10" t="b">
        <f>IF(B48=MAX(B$9,B$22,B$35,B$48,B$61,B$74),TRUE,FALSE)</f>
        <v>1</v>
      </c>
      <c r="X48" s="11" t="b">
        <f>IF(I48=MAX(I$9,I$22,I$35,I$48,I$61,I$74),TRUE,FALSE)</f>
        <v>1</v>
      </c>
      <c r="Y48" s="5" t="b">
        <f>IF(P48=MAX(P$9,P$22,P$35,P$48,P$61,P$74),TRUE,FALSE)</f>
        <v>1</v>
      </c>
    </row>
    <row r="49" spans="1:25" x14ac:dyDescent="0.35">
      <c r="A49" s="43" t="s">
        <v>10</v>
      </c>
      <c r="B49" s="33">
        <f>AVERAGE('Globals PS1'!J49,'Globals PS2'!J49,'Globals PS3'!J49)</f>
        <v>0.99033816425120769</v>
      </c>
      <c r="C49" s="18">
        <f>AVERAGE('Globals PS1'!K49,'Globals PS2'!K49,'Globals PS3'!K49)</f>
        <v>0.67622850958453962</v>
      </c>
      <c r="D49" s="18">
        <f>AVERAGE('Globals PS1'!L49,'Globals PS2'!L49,'Globals PS3'!L49)</f>
        <v>0.67622850958453962</v>
      </c>
      <c r="E49" s="18">
        <f>AVERAGE('Globals PS1'!M49,'Globals PS2'!M49,'Globals PS3'!M49)</f>
        <v>0.67622850958453962</v>
      </c>
      <c r="F49" s="18">
        <f>AVERAGE('Globals PS1'!N49,'Globals PS2'!N49,'Globals PS3'!N49)</f>
        <v>1</v>
      </c>
      <c r="G49" s="18">
        <f>AVERAGE('Globals PS1'!O49,'Globals PS2'!O49,'Globals PS3'!O49)</f>
        <v>1</v>
      </c>
      <c r="H49" s="18">
        <f>AVERAGE('Globals PS1'!P49,'Globals PS2'!P49,'Globals PS3'!P49)</f>
        <v>1</v>
      </c>
      <c r="I49" s="18">
        <f>AVERAGE('Globals PS1'!Q49,'Globals PS2'!Q49,'Globals PS3'!Q49)</f>
        <v>0.67622850958453962</v>
      </c>
      <c r="J49" s="18">
        <f>AVERAGE('Globals PS1'!R49,'Globals PS2'!R49,'Globals PS3'!R49)</f>
        <v>0.6707294794733184</v>
      </c>
      <c r="K49" s="18">
        <f>AVERAGE('Globals PS1'!S49,'Globals PS2'!S49,'Globals PS3'!S49)</f>
        <v>0.6707294794733184</v>
      </c>
      <c r="L49" s="18">
        <f>AVERAGE('Globals PS1'!T49,'Globals PS2'!T49,'Globals PS3'!T49)</f>
        <v>0.6707294794733184</v>
      </c>
      <c r="M49" s="18">
        <f>AVERAGE('Globals PS1'!U49,'Globals PS2'!U49,'Globals PS3'!U49)</f>
        <v>0.99033816425120769</v>
      </c>
      <c r="N49" s="18">
        <f>AVERAGE('Globals PS1'!V49,'Globals PS2'!V49,'Globals PS3'!V49)</f>
        <v>0.99033816425120769</v>
      </c>
      <c r="O49" s="18">
        <f>AVERAGE('Globals PS1'!W49,'Globals PS2'!W49,'Globals PS3'!W49)</f>
        <v>0.99033816425120769</v>
      </c>
      <c r="P49" s="34">
        <f>AVERAGE('Globals PS1'!X49,'Globals PS2'!X49,'Globals PS3'!X49)</f>
        <v>0.6707294794733184</v>
      </c>
      <c r="R49" s="10" t="s">
        <v>10</v>
      </c>
      <c r="S49" s="10">
        <f t="shared" si="9"/>
        <v>0.99033816425120769</v>
      </c>
      <c r="T49" s="5">
        <f t="shared" si="10"/>
        <v>0.67622850958453962</v>
      </c>
      <c r="U49" s="5">
        <f t="shared" si="11"/>
        <v>0.6707294794733184</v>
      </c>
      <c r="V49" s="5"/>
      <c r="W49" s="10" t="b">
        <f>IF(B49=MAX(B$10,B$23,B$36,B$49,B$62,B$75),TRUE,FALSE)</f>
        <v>1</v>
      </c>
      <c r="X49" s="11" t="b">
        <f>IF(I49=MAX(I$10,I$23,I$36,I$49,I$62,I$75),TRUE,FALSE)</f>
        <v>1</v>
      </c>
      <c r="Y49" s="5" t="b">
        <f>IF(P49=MAX(P$10,P$23,P$36,P$49,P$62,P$75),TRUE,FALSE)</f>
        <v>1</v>
      </c>
    </row>
    <row r="50" spans="1:25" x14ac:dyDescent="0.35">
      <c r="A50" s="43" t="s">
        <v>11</v>
      </c>
      <c r="B50" s="33">
        <f>AVERAGE('Globals PS1'!J50,'Globals PS2'!J50,'Globals PS3'!J50)</f>
        <v>2.0739129672180018E-2</v>
      </c>
      <c r="C50" s="18">
        <f>AVERAGE('Globals PS1'!K50,'Globals PS2'!K50,'Globals PS3'!K50)</f>
        <v>3.442043461223817E-2</v>
      </c>
      <c r="D50" s="18">
        <f>AVERAGE('Globals PS1'!L50,'Globals PS2'!L50,'Globals PS3'!L50)</f>
        <v>3.442043461223817E-2</v>
      </c>
      <c r="E50" s="18">
        <f>AVERAGE('Globals PS1'!M50,'Globals PS2'!M50,'Globals PS3'!M50)</f>
        <v>3.442043461223817E-2</v>
      </c>
      <c r="F50" s="18">
        <f>AVERAGE('Globals PS1'!N50,'Globals PS2'!N50,'Globals PS3'!N50)</f>
        <v>0</v>
      </c>
      <c r="G50" s="18">
        <f>AVERAGE('Globals PS1'!O50,'Globals PS2'!O50,'Globals PS3'!O50)</f>
        <v>0</v>
      </c>
      <c r="H50" s="18">
        <f>AVERAGE('Globals PS1'!P50,'Globals PS2'!P50,'Globals PS3'!P50)</f>
        <v>0</v>
      </c>
      <c r="I50" s="18">
        <f>AVERAGE('Globals PS1'!Q50,'Globals PS2'!Q50,'Globals PS3'!Q50)</f>
        <v>3.442043461223817E-2</v>
      </c>
      <c r="J50" s="18">
        <f>AVERAGE('Globals PS1'!R50,'Globals PS2'!R50,'Globals PS3'!R50)</f>
        <v>4.3541155099760163E-2</v>
      </c>
      <c r="K50" s="18">
        <f>AVERAGE('Globals PS1'!S50,'Globals PS2'!S50,'Globals PS3'!S50)</f>
        <v>4.3541155099760163E-2</v>
      </c>
      <c r="L50" s="18">
        <f>AVERAGE('Globals PS1'!T50,'Globals PS2'!T50,'Globals PS3'!T50)</f>
        <v>4.3541155099760163E-2</v>
      </c>
      <c r="M50" s="18">
        <f>AVERAGE('Globals PS1'!U50,'Globals PS2'!U50,'Globals PS3'!U50)</f>
        <v>2.0739129672180018E-2</v>
      </c>
      <c r="N50" s="18">
        <f>AVERAGE('Globals PS1'!V50,'Globals PS2'!V50,'Globals PS3'!V50)</f>
        <v>2.0739129672180018E-2</v>
      </c>
      <c r="O50" s="18">
        <f>AVERAGE('Globals PS1'!W50,'Globals PS2'!W50,'Globals PS3'!W50)</f>
        <v>2.0739129672180018E-2</v>
      </c>
      <c r="P50" s="34">
        <f>AVERAGE('Globals PS1'!X50,'Globals PS2'!X50,'Globals PS3'!X50)</f>
        <v>4.3541155099760163E-2</v>
      </c>
      <c r="R50" s="10" t="s">
        <v>11</v>
      </c>
      <c r="S50" s="10">
        <f t="shared" si="9"/>
        <v>2.0739129672180018E-2</v>
      </c>
      <c r="T50" s="5">
        <f t="shared" si="10"/>
        <v>3.442043461223817E-2</v>
      </c>
      <c r="U50" s="5">
        <f t="shared" si="11"/>
        <v>4.3541155099760163E-2</v>
      </c>
      <c r="V50" s="5"/>
      <c r="W50" s="10" t="b">
        <f>IF(B50=MIN(B$11,B$24,B$37,B$50,B$63,B$76),TRUE,FALSE)</f>
        <v>0</v>
      </c>
      <c r="X50" s="11" t="b">
        <f>IF(I50=MIN(I$11,I$24,I$37,I$50,I$63,I$76),TRUE,FALSE)</f>
        <v>0</v>
      </c>
      <c r="Y50" s="5" t="b">
        <f>IF(P50=MIN(P$11,P$24,P$37,P$50,P$63,P$76),TRUE,FALSE)</f>
        <v>0</v>
      </c>
    </row>
    <row r="51" spans="1:25" ht="15" thickBot="1" x14ac:dyDescent="0.4">
      <c r="A51" s="40" t="s">
        <v>12</v>
      </c>
      <c r="B51" s="35">
        <f>AVERAGE('Globals PS1'!J51,'Globals PS2'!J51,'Globals PS3'!J51)</f>
        <v>2.9856636646392449E-2</v>
      </c>
      <c r="C51" s="19">
        <f>AVERAGE('Globals PS1'!K51,'Globals PS2'!K51,'Globals PS3'!K51)</f>
        <v>9.2167937048097504E-2</v>
      </c>
      <c r="D51" s="19">
        <f>AVERAGE('Globals PS1'!L51,'Globals PS2'!L51,'Globals PS3'!L51)</f>
        <v>9.2167937048097504E-2</v>
      </c>
      <c r="E51" s="19">
        <f>AVERAGE('Globals PS1'!M51,'Globals PS2'!M51,'Globals PS3'!M51)</f>
        <v>9.2167937048097504E-2</v>
      </c>
      <c r="F51" s="19">
        <f>AVERAGE('Globals PS1'!N51,'Globals PS2'!N51,'Globals PS3'!N51)</f>
        <v>4.9821717193189174E-3</v>
      </c>
      <c r="G51" s="19">
        <f>AVERAGE('Globals PS1'!O51,'Globals PS2'!O51,'Globals PS3'!O51)</f>
        <v>0</v>
      </c>
      <c r="H51" s="19">
        <f>AVERAGE('Globals PS1'!P51,'Globals PS2'!P51,'Globals PS3'!P51)</f>
        <v>0</v>
      </c>
      <c r="I51" s="19">
        <f>AVERAGE('Globals PS1'!Q51,'Globals PS2'!Q51,'Globals PS3'!Q51)</f>
        <v>9.2167937048097504E-2</v>
      </c>
      <c r="J51" s="19">
        <f>AVERAGE('Globals PS1'!R51,'Globals PS2'!R51,'Globals PS3'!R51)</f>
        <v>0.10554626242886599</v>
      </c>
      <c r="K51" s="19">
        <f>AVERAGE('Globals PS1'!S51,'Globals PS2'!S51,'Globals PS3'!S51)</f>
        <v>0.10554626242886599</v>
      </c>
      <c r="L51" s="19">
        <f>AVERAGE('Globals PS1'!T51,'Globals PS2'!T51,'Globals PS3'!T51)</f>
        <v>0.10554626242886599</v>
      </c>
      <c r="M51" s="19">
        <f>AVERAGE('Globals PS1'!U51,'Globals PS2'!U51,'Globals PS3'!U51)</f>
        <v>3.442931479973995E-2</v>
      </c>
      <c r="N51" s="19">
        <f>AVERAGE('Globals PS1'!V51,'Globals PS2'!V51,'Globals PS3'!V51)</f>
        <v>2.9856636646392449E-2</v>
      </c>
      <c r="O51" s="19">
        <f>AVERAGE('Globals PS1'!W51,'Globals PS2'!W51,'Globals PS3'!W51)</f>
        <v>2.9856636646392449E-2</v>
      </c>
      <c r="P51" s="36">
        <f>AVERAGE('Globals PS1'!X51,'Globals PS2'!X51,'Globals PS3'!X51)</f>
        <v>0.10554626242886599</v>
      </c>
      <c r="R51" s="12" t="s">
        <v>12</v>
      </c>
      <c r="S51" s="12">
        <f t="shared" si="9"/>
        <v>2.9856636646392449E-2</v>
      </c>
      <c r="T51" s="14">
        <f t="shared" si="10"/>
        <v>9.2167937048097504E-2</v>
      </c>
      <c r="U51" s="14">
        <f t="shared" si="11"/>
        <v>0.10554626242886599</v>
      </c>
      <c r="V51" s="14"/>
      <c r="W51" s="12" t="b">
        <f>IF(B51=MIN(B$12,B$25,B$38,B$51,B$64,B$77),TRUE,FALSE)</f>
        <v>1</v>
      </c>
      <c r="X51" s="13" t="b">
        <f>IF(I51=MIN(I$12,I$25,I$38,I$51,I$64,I$77),TRUE,FALSE)</f>
        <v>0</v>
      </c>
      <c r="Y51" s="14" t="b">
        <f>IF(P51=MIN(P$12,P$25,P$38,P$51,P$64,P$77),TRUE,FALSE)</f>
        <v>0</v>
      </c>
    </row>
    <row r="52" spans="1:25" ht="15" thickBot="1" x14ac:dyDescent="0.4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25" ht="15" thickBot="1" x14ac:dyDescent="0.4">
      <c r="A53" s="30" t="s">
        <v>1</v>
      </c>
      <c r="B53" s="38" t="s">
        <v>28</v>
      </c>
      <c r="C53" s="39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25" ht="15" thickBot="1" x14ac:dyDescent="0.4">
      <c r="A54" s="40" t="s">
        <v>0</v>
      </c>
      <c r="B54" s="41" t="s">
        <v>30</v>
      </c>
      <c r="C54" s="39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S54" s="46" t="s">
        <v>42</v>
      </c>
      <c r="T54" s="47"/>
      <c r="U54" s="47"/>
      <c r="V54" s="48"/>
      <c r="W54" s="46" t="s">
        <v>195</v>
      </c>
      <c r="X54" s="47"/>
      <c r="Y54" s="48"/>
    </row>
    <row r="55" spans="1:25" ht="15" thickBot="1" x14ac:dyDescent="0.4">
      <c r="A55" s="30"/>
      <c r="B55" s="41" t="s">
        <v>13</v>
      </c>
      <c r="C55" s="38" t="s">
        <v>14</v>
      </c>
      <c r="D55" s="38" t="s">
        <v>15</v>
      </c>
      <c r="E55" s="38" t="s">
        <v>16</v>
      </c>
      <c r="F55" s="38" t="s">
        <v>17</v>
      </c>
      <c r="G55" s="38" t="s">
        <v>18</v>
      </c>
      <c r="H55" s="38" t="s">
        <v>19</v>
      </c>
      <c r="I55" s="38" t="s">
        <v>20</v>
      </c>
      <c r="J55" s="38" t="s">
        <v>21</v>
      </c>
      <c r="K55" s="38" t="s">
        <v>22</v>
      </c>
      <c r="L55" s="38" t="s">
        <v>23</v>
      </c>
      <c r="M55" s="38" t="s">
        <v>24</v>
      </c>
      <c r="N55" s="38" t="s">
        <v>25</v>
      </c>
      <c r="O55" s="38" t="s">
        <v>26</v>
      </c>
      <c r="P55" s="39" t="s">
        <v>27</v>
      </c>
      <c r="S55" s="10" t="s">
        <v>39</v>
      </c>
      <c r="T55" s="5" t="s">
        <v>40</v>
      </c>
      <c r="U55" s="14" t="s">
        <v>41</v>
      </c>
      <c r="W55" s="15" t="s">
        <v>39</v>
      </c>
      <c r="X55" s="16" t="s">
        <v>40</v>
      </c>
      <c r="Y55" s="3" t="s">
        <v>41</v>
      </c>
    </row>
    <row r="56" spans="1:25" x14ac:dyDescent="0.35">
      <c r="A56" s="42" t="s">
        <v>4</v>
      </c>
      <c r="B56" s="31">
        <f>AVERAGE('Globals PS1'!J56,'Globals PS2'!J56,'Globals PS3'!J56)</f>
        <v>0.97165055889024721</v>
      </c>
      <c r="C56" s="17">
        <f>AVERAGE('Globals PS1'!K56,'Globals PS2'!K56,'Globals PS3'!K56)</f>
        <v>0.59251519937226171</v>
      </c>
      <c r="D56" s="17">
        <f>AVERAGE('Globals PS1'!L56,'Globals PS2'!L56,'Globals PS3'!L56)</f>
        <v>0.59251519937226171</v>
      </c>
      <c r="E56" s="17">
        <f>AVERAGE('Globals PS1'!M56,'Globals PS2'!M56,'Globals PS3'!M56)</f>
        <v>0.59251519937226171</v>
      </c>
      <c r="F56" s="17">
        <f>AVERAGE('Globals PS1'!N56,'Globals PS2'!N56,'Globals PS3'!N56)</f>
        <v>0.99637732230523424</v>
      </c>
      <c r="G56" s="17">
        <f>AVERAGE('Globals PS1'!O56,'Globals PS2'!O56,'Globals PS3'!O56)</f>
        <v>1</v>
      </c>
      <c r="H56" s="17">
        <f>AVERAGE('Globals PS1'!P56,'Globals PS2'!P56,'Globals PS3'!P56)</f>
        <v>1</v>
      </c>
      <c r="I56" s="17">
        <f>AVERAGE('Globals PS1'!Q56,'Globals PS2'!Q56,'Globals PS3'!Q56)</f>
        <v>0.59251519937226171</v>
      </c>
      <c r="J56" s="17">
        <f>AVERAGE('Globals PS1'!R56,'Globals PS2'!R56,'Globals PS3'!R56)</f>
        <v>0.57923278992034566</v>
      </c>
      <c r="K56" s="17">
        <f>AVERAGE('Globals PS1'!S56,'Globals PS2'!S56,'Globals PS3'!S56)</f>
        <v>0.57923278992034566</v>
      </c>
      <c r="L56" s="17">
        <f>AVERAGE('Globals PS1'!T56,'Globals PS2'!T56,'Globals PS3'!T56)</f>
        <v>0.57923278992034566</v>
      </c>
      <c r="M56" s="17">
        <f>AVERAGE('Globals PS1'!U56,'Globals PS2'!U56,'Globals PS3'!U56)</f>
        <v>0.96828019367822049</v>
      </c>
      <c r="N56" s="17">
        <f>AVERAGE('Globals PS1'!V56,'Globals PS2'!V56,'Globals PS3'!V56)</f>
        <v>0.97165055889024721</v>
      </c>
      <c r="O56" s="17">
        <f>AVERAGE('Globals PS1'!W56,'Globals PS2'!W56,'Globals PS3'!W56)</f>
        <v>0.97165055889024721</v>
      </c>
      <c r="P56" s="32">
        <f>AVERAGE('Globals PS1'!X56,'Globals PS2'!X56,'Globals PS3'!X56)</f>
        <v>0.57923278992034566</v>
      </c>
      <c r="R56" s="15" t="s">
        <v>4</v>
      </c>
      <c r="S56" s="15">
        <f>B56</f>
        <v>0.97165055889024721</v>
      </c>
      <c r="T56" s="16">
        <f>I56</f>
        <v>0.59251519937226171</v>
      </c>
      <c r="U56" s="16">
        <f>P56</f>
        <v>0.57923278992034566</v>
      </c>
      <c r="V56" s="16"/>
      <c r="W56" s="15" t="b">
        <f>IF(B56=MAX(B$4,B$17,B$30,B$43,B$56,B$69),TRUE,FALSE)</f>
        <v>0</v>
      </c>
      <c r="X56" s="9" t="b">
        <f>IF(I56=MAX(I$4,I$17,I$30,I$43,I$56,I$69),TRUE,FALSE)</f>
        <v>0</v>
      </c>
      <c r="Y56" s="16" t="b">
        <f>IF(P56=MAX(P$4,P$17,P$30,P$43,P$56,P$69),TRUE,FALSE)</f>
        <v>0</v>
      </c>
    </row>
    <row r="57" spans="1:25" x14ac:dyDescent="0.35">
      <c r="A57" s="43" t="s">
        <v>5</v>
      </c>
      <c r="B57" s="33">
        <f>AVERAGE('Globals PS1'!J57,'Globals PS2'!J57,'Globals PS3'!J57)</f>
        <v>1.1880872604145032E-2</v>
      </c>
      <c r="C57" s="18">
        <f>AVERAGE('Globals PS1'!K57,'Globals PS2'!K57,'Globals PS3'!K57)</f>
        <v>1.7455846390010826E-2</v>
      </c>
      <c r="D57" s="18">
        <f>AVERAGE('Globals PS1'!L57,'Globals PS2'!L57,'Globals PS3'!L57)</f>
        <v>1.7455846390010826E-2</v>
      </c>
      <c r="E57" s="18">
        <f>AVERAGE('Globals PS1'!M57,'Globals PS2'!M57,'Globals PS3'!M57)</f>
        <v>1.7455846390010826E-2</v>
      </c>
      <c r="F57" s="18">
        <f>AVERAGE('Globals PS1'!N57,'Globals PS2'!N57,'Globals PS3'!N57)</f>
        <v>4.2021515344581204E-3</v>
      </c>
      <c r="G57" s="18">
        <f>AVERAGE('Globals PS1'!O57,'Globals PS2'!O57,'Globals PS3'!O57)</f>
        <v>0</v>
      </c>
      <c r="H57" s="18">
        <f>AVERAGE('Globals PS1'!P57,'Globals PS2'!P57,'Globals PS3'!P57)</f>
        <v>0</v>
      </c>
      <c r="I57" s="18">
        <f>AVERAGE('Globals PS1'!Q57,'Globals PS2'!Q57,'Globals PS3'!Q57)</f>
        <v>1.7455846390010826E-2</v>
      </c>
      <c r="J57" s="18">
        <f>AVERAGE('Globals PS1'!R57,'Globals PS2'!R57,'Globals PS3'!R57)</f>
        <v>2.0004978563133619E-2</v>
      </c>
      <c r="K57" s="18">
        <f>AVERAGE('Globals PS1'!S57,'Globals PS2'!S57,'Globals PS3'!S57)</f>
        <v>2.0004978563133619E-2</v>
      </c>
      <c r="L57" s="18">
        <f>AVERAGE('Globals PS1'!T57,'Globals PS2'!T57,'Globals PS3'!T57)</f>
        <v>2.0004978563133619E-2</v>
      </c>
      <c r="M57" s="18">
        <f>AVERAGE('Globals PS1'!U57,'Globals PS2'!U57,'Globals PS3'!U57)</f>
        <v>1.3411326870902197E-2</v>
      </c>
      <c r="N57" s="18">
        <f>AVERAGE('Globals PS1'!V57,'Globals PS2'!V57,'Globals PS3'!V57)</f>
        <v>1.1880872604145032E-2</v>
      </c>
      <c r="O57" s="18">
        <f>AVERAGE('Globals PS1'!W57,'Globals PS2'!W57,'Globals PS3'!W57)</f>
        <v>1.1880872604145032E-2</v>
      </c>
      <c r="P57" s="34">
        <f>AVERAGE('Globals PS1'!X57,'Globals PS2'!X57,'Globals PS3'!X57)</f>
        <v>2.0004978563133619E-2</v>
      </c>
      <c r="R57" s="10" t="s">
        <v>5</v>
      </c>
      <c r="S57" s="10">
        <f t="shared" ref="S57:S64" si="12">B57</f>
        <v>1.1880872604145032E-2</v>
      </c>
      <c r="T57" s="5">
        <f t="shared" ref="T57:T64" si="13">I57</f>
        <v>1.7455846390010826E-2</v>
      </c>
      <c r="U57" s="5">
        <f t="shared" ref="U57:U64" si="14">P57</f>
        <v>2.0004978563133619E-2</v>
      </c>
      <c r="V57" s="5"/>
      <c r="W57" s="10" t="b">
        <f>IF(B57=MIN(B$5,B$18,B$31,B$44,B$57,B$70),TRUE,FALSE)</f>
        <v>0</v>
      </c>
      <c r="X57" s="11" t="b">
        <f>IF(I57=MIN(I$5,I$18,I$31,I$44,I$57,I$70),TRUE,FALSE)</f>
        <v>0</v>
      </c>
      <c r="Y57" s="5" t="b">
        <f>IF(P57=MIN(P$5,P$18,P$31,P$44,P$57,P$70),TRUE,FALSE)</f>
        <v>0</v>
      </c>
    </row>
    <row r="58" spans="1:25" x14ac:dyDescent="0.35">
      <c r="A58" s="43" t="s">
        <v>6</v>
      </c>
      <c r="B58" s="33">
        <f>AVERAGE('Globals PS1'!J58,'Globals PS2'!J58,'Globals PS3'!J58)</f>
        <v>0.9604815276048152</v>
      </c>
      <c r="C58" s="18">
        <f>AVERAGE('Globals PS1'!K58,'Globals PS2'!K58,'Globals PS3'!K58)</f>
        <v>0.56601808170303747</v>
      </c>
      <c r="D58" s="18">
        <f>AVERAGE('Globals PS1'!L58,'Globals PS2'!L58,'Globals PS3'!L58)</f>
        <v>0.56601808170303747</v>
      </c>
      <c r="E58" s="18">
        <f>AVERAGE('Globals PS1'!M58,'Globals PS2'!M58,'Globals PS3'!M58)</f>
        <v>0.56601808170303747</v>
      </c>
      <c r="F58" s="18">
        <f>AVERAGE('Globals PS1'!N58,'Globals PS2'!N58,'Globals PS3'!N58)</f>
        <v>0.98556908810103538</v>
      </c>
      <c r="G58" s="18">
        <f>AVERAGE('Globals PS1'!O58,'Globals PS2'!O58,'Globals PS3'!O58)</f>
        <v>1</v>
      </c>
      <c r="H58" s="18">
        <f>AVERAGE('Globals PS1'!P58,'Globals PS2'!P58,'Globals PS3'!P58)</f>
        <v>1</v>
      </c>
      <c r="I58" s="18">
        <f>AVERAGE('Globals PS1'!Q58,'Globals PS2'!Q58,'Globals PS3'!Q58)</f>
        <v>0.56601808170303747</v>
      </c>
      <c r="J58" s="18">
        <f>AVERAGE('Globals PS1'!R58,'Globals PS2'!R58,'Globals PS3'!R58)</f>
        <v>0.5497188515558431</v>
      </c>
      <c r="K58" s="18">
        <f>AVERAGE('Globals PS1'!S58,'Globals PS2'!S58,'Globals PS3'!S58)</f>
        <v>0.5497188515558431</v>
      </c>
      <c r="L58" s="18">
        <f>AVERAGE('Globals PS1'!T58,'Globals PS2'!T58,'Globals PS3'!T58)</f>
        <v>0.5497188515558431</v>
      </c>
      <c r="M58" s="18">
        <f>AVERAGE('Globals PS1'!U58,'Globals PS2'!U58,'Globals PS3'!U58)</f>
        <v>0.94982404626880401</v>
      </c>
      <c r="N58" s="18">
        <f>AVERAGE('Globals PS1'!V58,'Globals PS2'!V58,'Globals PS3'!V58)</f>
        <v>0.9604815276048152</v>
      </c>
      <c r="O58" s="18">
        <f>AVERAGE('Globals PS1'!W58,'Globals PS2'!W58,'Globals PS3'!W58)</f>
        <v>0.9604815276048152</v>
      </c>
      <c r="P58" s="34">
        <f>AVERAGE('Globals PS1'!X58,'Globals PS2'!X58,'Globals PS3'!X58)</f>
        <v>0.5497188515558431</v>
      </c>
      <c r="R58" s="10" t="s">
        <v>6</v>
      </c>
      <c r="S58" s="10">
        <f t="shared" si="12"/>
        <v>0.9604815276048152</v>
      </c>
      <c r="T58" s="5">
        <f t="shared" si="13"/>
        <v>0.56601808170303747</v>
      </c>
      <c r="U58" s="5">
        <f t="shared" si="14"/>
        <v>0.5497188515558431</v>
      </c>
      <c r="V58" s="5"/>
      <c r="W58" s="10" t="b">
        <f>IF(B58=MAX(B$6,B$19,B$32,B$45,B$58,B$71),TRUE,FALSE)</f>
        <v>1</v>
      </c>
      <c r="X58" s="11" t="b">
        <f>IF(I58=MAX(I$6,I$19,I$32,I$45,I$58,I$71),TRUE,FALSE)</f>
        <v>0</v>
      </c>
      <c r="Y58" s="5" t="b">
        <f>IF(P58=MAX(P$6,P$19,P$32,P$45,P$58,P$71),TRUE,FALSE)</f>
        <v>0</v>
      </c>
    </row>
    <row r="59" spans="1:25" x14ac:dyDescent="0.35">
      <c r="A59" s="43" t="s">
        <v>7</v>
      </c>
      <c r="B59" s="33">
        <f>AVERAGE('Globals PS1'!J59,'Globals PS2'!J59,'Globals PS3'!J59)</f>
        <v>0.9604815276048152</v>
      </c>
      <c r="C59" s="18">
        <f>AVERAGE('Globals PS1'!K59,'Globals PS2'!K59,'Globals PS3'!K59)</f>
        <v>0.58130402574783413</v>
      </c>
      <c r="D59" s="18">
        <f>AVERAGE('Globals PS1'!L59,'Globals PS2'!L59,'Globals PS3'!L59)</f>
        <v>0.58130402574783413</v>
      </c>
      <c r="E59" s="18">
        <f>AVERAGE('Globals PS1'!M59,'Globals PS2'!M59,'Globals PS3'!M59)</f>
        <v>0.58130402574783413</v>
      </c>
      <c r="F59" s="18">
        <f>AVERAGE('Globals PS1'!N59,'Globals PS2'!N59,'Globals PS3'!N59)</f>
        <v>0.99502256383253462</v>
      </c>
      <c r="G59" s="18">
        <f>AVERAGE('Globals PS1'!O59,'Globals PS2'!O59,'Globals PS3'!O59)</f>
        <v>1</v>
      </c>
      <c r="H59" s="18">
        <f>AVERAGE('Globals PS1'!P59,'Globals PS2'!P59,'Globals PS3'!P59)</f>
        <v>1</v>
      </c>
      <c r="I59" s="18">
        <f>AVERAGE('Globals PS1'!Q59,'Globals PS2'!Q59,'Globals PS3'!Q59)</f>
        <v>0.58130402574783413</v>
      </c>
      <c r="J59" s="18">
        <f>AVERAGE('Globals PS1'!R59,'Globals PS2'!R59,'Globals PS3'!R59)</f>
        <v>0.56668575933090992</v>
      </c>
      <c r="K59" s="18">
        <f>AVERAGE('Globals PS1'!S59,'Globals PS2'!S59,'Globals PS3'!S59)</f>
        <v>0.56668575933090992</v>
      </c>
      <c r="L59" s="18">
        <f>AVERAGE('Globals PS1'!T59,'Globals PS2'!T59,'Globals PS3'!T59)</f>
        <v>0.56668575933090992</v>
      </c>
      <c r="M59" s="18">
        <f>AVERAGE('Globals PS1'!U59,'Globals PS2'!U59,'Globals PS3'!U59)</f>
        <v>0.95642675435807156</v>
      </c>
      <c r="N59" s="18">
        <f>AVERAGE('Globals PS1'!V59,'Globals PS2'!V59,'Globals PS3'!V59)</f>
        <v>0.9604815276048152</v>
      </c>
      <c r="O59" s="18">
        <f>AVERAGE('Globals PS1'!W59,'Globals PS2'!W59,'Globals PS3'!W59)</f>
        <v>0.9604815276048152</v>
      </c>
      <c r="P59" s="34">
        <f>AVERAGE('Globals PS1'!X59,'Globals PS2'!X59,'Globals PS3'!X59)</f>
        <v>0.56668575933090992</v>
      </c>
      <c r="R59" s="10" t="s">
        <v>7</v>
      </c>
      <c r="S59" s="10">
        <f t="shared" si="12"/>
        <v>0.9604815276048152</v>
      </c>
      <c r="T59" s="5">
        <f t="shared" si="13"/>
        <v>0.58130402574783413</v>
      </c>
      <c r="U59" s="5">
        <f t="shared" si="14"/>
        <v>0.56668575933090992</v>
      </c>
      <c r="V59" s="5"/>
      <c r="W59" s="10" t="b">
        <f>IF(B59=MAX(B$7,B$20,B$33,B$46,B$59,B$72),TRUE,FALSE)</f>
        <v>1</v>
      </c>
      <c r="X59" s="11" t="b">
        <f>IF(I59=MAX(I$7,I$20,I$33,I$46,I$59,I$72),TRUE,FALSE)</f>
        <v>0</v>
      </c>
      <c r="Y59" s="5" t="b">
        <f>IF(P59=MAX(P$7,P$20,P$33,P$46,P$59,P$72),TRUE,FALSE)</f>
        <v>0</v>
      </c>
    </row>
    <row r="60" spans="1:25" x14ac:dyDescent="0.35">
      <c r="A60" s="43" t="s">
        <v>8</v>
      </c>
      <c r="B60" s="33">
        <f>AVERAGE('Globals PS1'!J60,'Globals PS2'!J60,'Globals PS3'!J60)</f>
        <v>0.9726027397260274</v>
      </c>
      <c r="C60" s="18">
        <f>AVERAGE('Globals PS1'!K60,'Globals PS2'!K60,'Globals PS3'!K60)</f>
        <v>0.58922115857881618</v>
      </c>
      <c r="D60" s="18">
        <f>AVERAGE('Globals PS1'!L60,'Globals PS2'!L60,'Globals PS3'!L60)</f>
        <v>0.58922115857881618</v>
      </c>
      <c r="E60" s="18">
        <f>AVERAGE('Globals PS1'!M60,'Globals PS2'!M60,'Globals PS3'!M60)</f>
        <v>0.58922115857881618</v>
      </c>
      <c r="F60" s="18">
        <f>AVERAGE('Globals PS1'!N60,'Globals PS2'!N60,'Globals PS3'!N60)</f>
        <v>0.99793535665588928</v>
      </c>
      <c r="G60" s="18">
        <f>AVERAGE('Globals PS1'!O60,'Globals PS2'!O60,'Globals PS3'!O60)</f>
        <v>1</v>
      </c>
      <c r="H60" s="18">
        <f>AVERAGE('Globals PS1'!P60,'Globals PS2'!P60,'Globals PS3'!P60)</f>
        <v>1</v>
      </c>
      <c r="I60" s="18">
        <f>AVERAGE('Globals PS1'!Q60,'Globals PS2'!Q60,'Globals PS3'!Q60)</f>
        <v>0.58922115857881618</v>
      </c>
      <c r="J60" s="18">
        <f>AVERAGE('Globals PS1'!R60,'Globals PS2'!R60,'Globals PS3'!R60)</f>
        <v>0.57434985175207354</v>
      </c>
      <c r="K60" s="18">
        <f>AVERAGE('Globals PS1'!S60,'Globals PS2'!S60,'Globals PS3'!S60)</f>
        <v>0.57434985175207354</v>
      </c>
      <c r="L60" s="18">
        <f>AVERAGE('Globals PS1'!T60,'Globals PS2'!T60,'Globals PS3'!T60)</f>
        <v>0.57434985175207354</v>
      </c>
      <c r="M60" s="18">
        <f>AVERAGE('Globals PS1'!U60,'Globals PS2'!U60,'Globals PS3'!U60)</f>
        <v>0.9726027397260274</v>
      </c>
      <c r="N60" s="18">
        <f>AVERAGE('Globals PS1'!V60,'Globals PS2'!V60,'Globals PS3'!V60)</f>
        <v>0.9726027397260274</v>
      </c>
      <c r="O60" s="18">
        <f>AVERAGE('Globals PS1'!W60,'Globals PS2'!W60,'Globals PS3'!W60)</f>
        <v>0.9726027397260274</v>
      </c>
      <c r="P60" s="34">
        <f>AVERAGE('Globals PS1'!X60,'Globals PS2'!X60,'Globals PS3'!X60)</f>
        <v>0.57434985175207354</v>
      </c>
      <c r="R60" s="10" t="s">
        <v>8</v>
      </c>
      <c r="S60" s="10">
        <f t="shared" si="12"/>
        <v>0.9726027397260274</v>
      </c>
      <c r="T60" s="5">
        <f t="shared" si="13"/>
        <v>0.58922115857881618</v>
      </c>
      <c r="U60" s="5">
        <f t="shared" si="14"/>
        <v>0.57434985175207354</v>
      </c>
      <c r="V60" s="5"/>
      <c r="W60" s="10" t="b">
        <f>IF(B60=MAX(B$8,B$21,B$34,B$47,B$60,B$73),TRUE,FALSE)</f>
        <v>0</v>
      </c>
      <c r="X60" s="11" t="b">
        <f>IF(I60=MAX(I$8,I$21,I$34,I$47,I$60,I$73),TRUE,FALSE)</f>
        <v>0</v>
      </c>
      <c r="Y60" s="5" t="b">
        <f>IF(P60=MAX(P$8,P$21,P$34,P$47,P$60,P$73),TRUE,FALSE)</f>
        <v>0</v>
      </c>
    </row>
    <row r="61" spans="1:25" x14ac:dyDescent="0.35">
      <c r="A61" s="43" t="s">
        <v>9</v>
      </c>
      <c r="B61" s="33">
        <f>AVERAGE('Globals PS1'!J61,'Globals PS2'!J61,'Globals PS3'!J61)</f>
        <v>0.98122065727699537</v>
      </c>
      <c r="C61" s="18">
        <f>AVERAGE('Globals PS1'!K61,'Globals PS2'!K61,'Globals PS3'!K61)</f>
        <v>0.60166583005329521</v>
      </c>
      <c r="D61" s="18">
        <f>AVERAGE('Globals PS1'!L61,'Globals PS2'!L61,'Globals PS3'!L61)</f>
        <v>0.60166583005329521</v>
      </c>
      <c r="E61" s="18">
        <f>AVERAGE('Globals PS1'!M61,'Globals PS2'!M61,'Globals PS3'!M61)</f>
        <v>0.60166583005329521</v>
      </c>
      <c r="F61" s="18">
        <f>AVERAGE('Globals PS1'!N61,'Globals PS2'!N61,'Globals PS3'!N61)</f>
        <v>1</v>
      </c>
      <c r="G61" s="18">
        <f>AVERAGE('Globals PS1'!O61,'Globals PS2'!O61,'Globals PS3'!O61)</f>
        <v>1</v>
      </c>
      <c r="H61" s="18">
        <f>AVERAGE('Globals PS1'!P61,'Globals PS2'!P61,'Globals PS3'!P61)</f>
        <v>1</v>
      </c>
      <c r="I61" s="18">
        <f>AVERAGE('Globals PS1'!Q61,'Globals PS2'!Q61,'Globals PS3'!Q61)</f>
        <v>0.60166583005329521</v>
      </c>
      <c r="J61" s="18">
        <f>AVERAGE('Globals PS1'!R61,'Globals PS2'!R61,'Globals PS3'!R61)</f>
        <v>0.58555035470530259</v>
      </c>
      <c r="K61" s="18">
        <f>AVERAGE('Globals PS1'!S61,'Globals PS2'!S61,'Globals PS3'!S61)</f>
        <v>0.58555035470530259</v>
      </c>
      <c r="L61" s="18">
        <f>AVERAGE('Globals PS1'!T61,'Globals PS2'!T61,'Globals PS3'!T61)</f>
        <v>0.58555035470530259</v>
      </c>
      <c r="M61" s="18">
        <f>AVERAGE('Globals PS1'!U61,'Globals PS2'!U61,'Globals PS3'!U61)</f>
        <v>0.9798583186091081</v>
      </c>
      <c r="N61" s="18">
        <f>AVERAGE('Globals PS1'!V61,'Globals PS2'!V61,'Globals PS3'!V61)</f>
        <v>0.98122065727699537</v>
      </c>
      <c r="O61" s="18">
        <f>AVERAGE('Globals PS1'!W61,'Globals PS2'!W61,'Globals PS3'!W61)</f>
        <v>0.98122065727699537</v>
      </c>
      <c r="P61" s="34">
        <f>AVERAGE('Globals PS1'!X61,'Globals PS2'!X61,'Globals PS3'!X61)</f>
        <v>0.58555035470530259</v>
      </c>
      <c r="R61" s="10" t="s">
        <v>9</v>
      </c>
      <c r="S61" s="10">
        <f t="shared" si="12"/>
        <v>0.98122065727699537</v>
      </c>
      <c r="T61" s="5">
        <f t="shared" si="13"/>
        <v>0.60166583005329521</v>
      </c>
      <c r="U61" s="5">
        <f t="shared" si="14"/>
        <v>0.58555035470530259</v>
      </c>
      <c r="V61" s="5"/>
      <c r="W61" s="10" t="b">
        <f>IF(B61=MAX(B$9,B$22,B$35,B$48,B$61,B$74),TRUE,FALSE)</f>
        <v>1</v>
      </c>
      <c r="X61" s="11" t="b">
        <f>IF(I61=MAX(I$9,I$22,I$35,I$48,I$61,I$74),TRUE,FALSE)</f>
        <v>0</v>
      </c>
      <c r="Y61" s="5" t="b">
        <f>IF(P61=MAX(P$9,P$22,P$35,P$48,P$61,P$74),TRUE,FALSE)</f>
        <v>0</v>
      </c>
    </row>
    <row r="62" spans="1:25" x14ac:dyDescent="0.35">
      <c r="A62" s="43" t="s">
        <v>10</v>
      </c>
      <c r="B62" s="33">
        <f>AVERAGE('Globals PS1'!J62,'Globals PS2'!J62,'Globals PS3'!J62)</f>
        <v>0.99033816425120769</v>
      </c>
      <c r="C62" s="18">
        <f>AVERAGE('Globals PS1'!K62,'Globals PS2'!K62,'Globals PS3'!K62)</f>
        <v>0.63125955925066934</v>
      </c>
      <c r="D62" s="18">
        <f>AVERAGE('Globals PS1'!L62,'Globals PS2'!L62,'Globals PS3'!L62)</f>
        <v>0.63125955925066934</v>
      </c>
      <c r="E62" s="18">
        <f>AVERAGE('Globals PS1'!M62,'Globals PS2'!M62,'Globals PS3'!M62)</f>
        <v>0.63125955925066934</v>
      </c>
      <c r="F62" s="18">
        <f>AVERAGE('Globals PS1'!N62,'Globals PS2'!N62,'Globals PS3'!N62)</f>
        <v>1</v>
      </c>
      <c r="G62" s="18">
        <f>AVERAGE('Globals PS1'!O62,'Globals PS2'!O62,'Globals PS3'!O62)</f>
        <v>1</v>
      </c>
      <c r="H62" s="18">
        <f>AVERAGE('Globals PS1'!P62,'Globals PS2'!P62,'Globals PS3'!P62)</f>
        <v>1</v>
      </c>
      <c r="I62" s="18">
        <f>AVERAGE('Globals PS1'!Q62,'Globals PS2'!Q62,'Globals PS3'!Q62)</f>
        <v>0.63125955925066934</v>
      </c>
      <c r="J62" s="18">
        <f>AVERAGE('Globals PS1'!R62,'Globals PS2'!R62,'Globals PS3'!R62)</f>
        <v>0.62523466502501346</v>
      </c>
      <c r="K62" s="18">
        <f>AVERAGE('Globals PS1'!S62,'Globals PS2'!S62,'Globals PS3'!S62)</f>
        <v>0.62523466502501346</v>
      </c>
      <c r="L62" s="18">
        <f>AVERAGE('Globals PS1'!T62,'Globals PS2'!T62,'Globals PS3'!T62)</f>
        <v>0.62523466502501346</v>
      </c>
      <c r="M62" s="18">
        <f>AVERAGE('Globals PS1'!U62,'Globals PS2'!U62,'Globals PS3'!U62)</f>
        <v>0.99033816425120769</v>
      </c>
      <c r="N62" s="18">
        <f>AVERAGE('Globals PS1'!V62,'Globals PS2'!V62,'Globals PS3'!V62)</f>
        <v>0.99033816425120769</v>
      </c>
      <c r="O62" s="18">
        <f>AVERAGE('Globals PS1'!W62,'Globals PS2'!W62,'Globals PS3'!W62)</f>
        <v>0.99033816425120769</v>
      </c>
      <c r="P62" s="34">
        <f>AVERAGE('Globals PS1'!X62,'Globals PS2'!X62,'Globals PS3'!X62)</f>
        <v>0.62523466502501346</v>
      </c>
      <c r="R62" s="10" t="s">
        <v>10</v>
      </c>
      <c r="S62" s="10">
        <f t="shared" si="12"/>
        <v>0.99033816425120769</v>
      </c>
      <c r="T62" s="5">
        <f t="shared" si="13"/>
        <v>0.63125955925066934</v>
      </c>
      <c r="U62" s="5">
        <f t="shared" si="14"/>
        <v>0.62523466502501346</v>
      </c>
      <c r="V62" s="5"/>
      <c r="W62" s="10" t="b">
        <f>IF(B62=MAX(B$10,B$23,B$36,B$49,B$62,B$75),TRUE,FALSE)</f>
        <v>1</v>
      </c>
      <c r="X62" s="11" t="b">
        <f>IF(I62=MAX(I$10,I$23,I$36,I$49,I$62,I$75),TRUE,FALSE)</f>
        <v>0</v>
      </c>
      <c r="Y62" s="5" t="b">
        <f>IF(P62=MAX(P$10,P$23,P$36,P$49,P$62,P$75),TRUE,FALSE)</f>
        <v>0</v>
      </c>
    </row>
    <row r="63" spans="1:25" x14ac:dyDescent="0.35">
      <c r="A63" s="43" t="s">
        <v>11</v>
      </c>
      <c r="B63" s="33">
        <f>AVERAGE('Globals PS1'!J63,'Globals PS2'!J63,'Globals PS3'!J63)</f>
        <v>2.0739129672180018E-2</v>
      </c>
      <c r="C63" s="18">
        <f>AVERAGE('Globals PS1'!K63,'Globals PS2'!K63,'Globals PS3'!K63)</f>
        <v>2.0361804305461157E-2</v>
      </c>
      <c r="D63" s="18">
        <f>AVERAGE('Globals PS1'!L63,'Globals PS2'!L63,'Globals PS3'!L63)</f>
        <v>2.0361804305461157E-2</v>
      </c>
      <c r="E63" s="18">
        <f>AVERAGE('Globals PS1'!M63,'Globals PS2'!M63,'Globals PS3'!M63)</f>
        <v>2.0361804305461157E-2</v>
      </c>
      <c r="F63" s="18">
        <f>AVERAGE('Globals PS1'!N63,'Globals PS2'!N63,'Globals PS3'!N63)</f>
        <v>4.9774361674654139E-3</v>
      </c>
      <c r="G63" s="18">
        <f>AVERAGE('Globals PS1'!O63,'Globals PS2'!O63,'Globals PS3'!O63)</f>
        <v>0</v>
      </c>
      <c r="H63" s="18">
        <f>AVERAGE('Globals PS1'!P63,'Globals PS2'!P63,'Globals PS3'!P63)</f>
        <v>0</v>
      </c>
      <c r="I63" s="18">
        <f>AVERAGE('Globals PS1'!Q63,'Globals PS2'!Q63,'Globals PS3'!Q63)</f>
        <v>2.0361804305461157E-2</v>
      </c>
      <c r="J63" s="18">
        <f>AVERAGE('Globals PS1'!R63,'Globals PS2'!R63,'Globals PS3'!R63)</f>
        <v>1.886459537439265E-2</v>
      </c>
      <c r="K63" s="18">
        <f>AVERAGE('Globals PS1'!S63,'Globals PS2'!S63,'Globals PS3'!S63)</f>
        <v>1.886459537439265E-2</v>
      </c>
      <c r="L63" s="18">
        <f>AVERAGE('Globals PS1'!T63,'Globals PS2'!T63,'Globals PS3'!T63)</f>
        <v>1.886459537439265E-2</v>
      </c>
      <c r="M63" s="18">
        <f>AVERAGE('Globals PS1'!U63,'Globals PS2'!U63,'Globals PS3'!U63)</f>
        <v>2.343156425103643E-2</v>
      </c>
      <c r="N63" s="18">
        <f>AVERAGE('Globals PS1'!V63,'Globals PS2'!V63,'Globals PS3'!V63)</f>
        <v>2.0739129672180018E-2</v>
      </c>
      <c r="O63" s="18">
        <f>AVERAGE('Globals PS1'!W63,'Globals PS2'!W63,'Globals PS3'!W63)</f>
        <v>2.0739129672180018E-2</v>
      </c>
      <c r="P63" s="34">
        <f>AVERAGE('Globals PS1'!X63,'Globals PS2'!X63,'Globals PS3'!X63)</f>
        <v>1.886459537439265E-2</v>
      </c>
      <c r="R63" s="10" t="s">
        <v>11</v>
      </c>
      <c r="S63" s="10">
        <f t="shared" si="12"/>
        <v>2.0739129672180018E-2</v>
      </c>
      <c r="T63" s="5">
        <f t="shared" si="13"/>
        <v>2.0361804305461157E-2</v>
      </c>
      <c r="U63" s="5">
        <f t="shared" si="14"/>
        <v>1.886459537439265E-2</v>
      </c>
      <c r="V63" s="5"/>
      <c r="W63" s="10" t="b">
        <f>IF(B63=MIN(B$11,B$24,B$37,B$50,B$63,B$76),TRUE,FALSE)</f>
        <v>0</v>
      </c>
      <c r="X63" s="11" t="b">
        <f>IF(I63=MIN(I$11,I$24,I$37,I$50,I$63,I$76),TRUE,FALSE)</f>
        <v>0</v>
      </c>
      <c r="Y63" s="5" t="b">
        <f>IF(P63=MIN(P$11,P$24,P$37,P$50,P$63,P$76),TRUE,FALSE)</f>
        <v>1</v>
      </c>
    </row>
    <row r="64" spans="1:25" ht="15" thickBot="1" x14ac:dyDescent="0.4">
      <c r="A64" s="40" t="s">
        <v>12</v>
      </c>
      <c r="B64" s="35">
        <f>AVERAGE('Globals PS1'!J64,'Globals PS2'!J64,'Globals PS3'!J64)</f>
        <v>2.9856636646392449E-2</v>
      </c>
      <c r="C64" s="19">
        <f>AVERAGE('Globals PS1'!K64,'Globals PS2'!K64,'Globals PS3'!K64)</f>
        <v>6.524147754763171E-2</v>
      </c>
      <c r="D64" s="19">
        <f>AVERAGE('Globals PS1'!L64,'Globals PS2'!L64,'Globals PS3'!L64)</f>
        <v>6.524147754763171E-2</v>
      </c>
      <c r="E64" s="19">
        <f>AVERAGE('Globals PS1'!M64,'Globals PS2'!M64,'Globals PS3'!M64)</f>
        <v>6.524147754763171E-2</v>
      </c>
      <c r="F64" s="19">
        <f>AVERAGE('Globals PS1'!N64,'Globals PS2'!N64,'Globals PS3'!N64)</f>
        <v>1.4430911898964579E-2</v>
      </c>
      <c r="G64" s="19">
        <f>AVERAGE('Globals PS1'!O64,'Globals PS2'!O64,'Globals PS3'!O64)</f>
        <v>0</v>
      </c>
      <c r="H64" s="19">
        <f>AVERAGE('Globals PS1'!P64,'Globals PS2'!P64,'Globals PS3'!P64)</f>
        <v>0</v>
      </c>
      <c r="I64" s="19">
        <f>AVERAGE('Globals PS1'!Q64,'Globals PS2'!Q64,'Globals PS3'!Q64)</f>
        <v>6.524147754763171E-2</v>
      </c>
      <c r="J64" s="19">
        <f>AVERAGE('Globals PS1'!R64,'Globals PS2'!R64,'Globals PS3'!R64)</f>
        <v>7.5515813469170426E-2</v>
      </c>
      <c r="K64" s="19">
        <f>AVERAGE('Globals PS1'!S64,'Globals PS2'!S64,'Globals PS3'!S64)</f>
        <v>7.5515813469170426E-2</v>
      </c>
      <c r="L64" s="19">
        <f>AVERAGE('Globals PS1'!T64,'Globals PS2'!T64,'Globals PS3'!T64)</f>
        <v>7.5515813469170426E-2</v>
      </c>
      <c r="M64" s="19">
        <f>AVERAGE('Globals PS1'!U64,'Globals PS2'!U64,'Globals PS3'!U64)</f>
        <v>4.0514117982403675E-2</v>
      </c>
      <c r="N64" s="19">
        <f>AVERAGE('Globals PS1'!V64,'Globals PS2'!V64,'Globals PS3'!V64)</f>
        <v>2.9856636646392449E-2</v>
      </c>
      <c r="O64" s="19">
        <f>AVERAGE('Globals PS1'!W64,'Globals PS2'!W64,'Globals PS3'!W64)</f>
        <v>2.9856636646392449E-2</v>
      </c>
      <c r="P64" s="36">
        <f>AVERAGE('Globals PS1'!X64,'Globals PS2'!X64,'Globals PS3'!X64)</f>
        <v>7.5515813469170426E-2</v>
      </c>
      <c r="R64" s="12" t="s">
        <v>12</v>
      </c>
      <c r="S64" s="12">
        <f t="shared" si="12"/>
        <v>2.9856636646392449E-2</v>
      </c>
      <c r="T64" s="14">
        <f t="shared" si="13"/>
        <v>6.524147754763171E-2</v>
      </c>
      <c r="U64" s="14">
        <f t="shared" si="14"/>
        <v>7.5515813469170426E-2</v>
      </c>
      <c r="V64" s="14"/>
      <c r="W64" s="12" t="b">
        <f>IF(B64=MIN(B$12,B$25,B$38,B$51,B$64,B$77),TRUE,FALSE)</f>
        <v>1</v>
      </c>
      <c r="X64" s="13" t="b">
        <f>IF(I64=MIN(I$12,I$25,I$38,I$51,I$64,I$77),TRUE,FALSE)</f>
        <v>0</v>
      </c>
      <c r="Y64" s="14" t="b">
        <f>IF(P64=MIN(P$12,P$25,P$38,P$51,P$64,P$77),TRUE,FALSE)</f>
        <v>0</v>
      </c>
    </row>
    <row r="65" spans="1:25" ht="15" thickBot="1" x14ac:dyDescent="0.4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25" ht="15" thickBot="1" x14ac:dyDescent="0.4">
      <c r="A66" s="30" t="s">
        <v>1</v>
      </c>
      <c r="B66" s="38" t="s">
        <v>29</v>
      </c>
      <c r="C66" s="39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25" ht="15" thickBot="1" x14ac:dyDescent="0.4">
      <c r="A67" s="40" t="s">
        <v>0</v>
      </c>
      <c r="B67" s="41" t="s">
        <v>30</v>
      </c>
      <c r="C67" s="39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S67" s="46" t="s">
        <v>42</v>
      </c>
      <c r="T67" s="47"/>
      <c r="U67" s="47"/>
      <c r="V67" s="48"/>
      <c r="W67" s="46" t="s">
        <v>195</v>
      </c>
      <c r="X67" s="47"/>
      <c r="Y67" s="48"/>
    </row>
    <row r="68" spans="1:25" ht="15" thickBot="1" x14ac:dyDescent="0.4">
      <c r="A68" s="30"/>
      <c r="B68" s="41" t="s">
        <v>13</v>
      </c>
      <c r="C68" s="38" t="s">
        <v>14</v>
      </c>
      <c r="D68" s="38" t="s">
        <v>15</v>
      </c>
      <c r="E68" s="38" t="s">
        <v>16</v>
      </c>
      <c r="F68" s="38" t="s">
        <v>17</v>
      </c>
      <c r="G68" s="38" t="s">
        <v>18</v>
      </c>
      <c r="H68" s="38" t="s">
        <v>19</v>
      </c>
      <c r="I68" s="38" t="s">
        <v>20</v>
      </c>
      <c r="J68" s="38" t="s">
        <v>21</v>
      </c>
      <c r="K68" s="38" t="s">
        <v>22</v>
      </c>
      <c r="L68" s="38" t="s">
        <v>23</v>
      </c>
      <c r="M68" s="38" t="s">
        <v>24</v>
      </c>
      <c r="N68" s="38" t="s">
        <v>25</v>
      </c>
      <c r="O68" s="38" t="s">
        <v>26</v>
      </c>
      <c r="P68" s="39" t="s">
        <v>27</v>
      </c>
      <c r="S68" s="10" t="s">
        <v>39</v>
      </c>
      <c r="T68" s="5" t="s">
        <v>40</v>
      </c>
      <c r="U68" s="14" t="s">
        <v>41</v>
      </c>
      <c r="W68" s="15" t="s">
        <v>39</v>
      </c>
      <c r="X68" s="16" t="s">
        <v>40</v>
      </c>
      <c r="Y68" s="3" t="s">
        <v>41</v>
      </c>
    </row>
    <row r="69" spans="1:25" x14ac:dyDescent="0.35">
      <c r="A69" s="42" t="s">
        <v>4</v>
      </c>
      <c r="B69" s="31">
        <f>AVERAGE('Globals PS1'!J69,'Globals PS2'!J69,'Globals PS3'!J69)</f>
        <v>0.96751149102276945</v>
      </c>
      <c r="C69" s="17">
        <f>AVERAGE('Globals PS1'!K69,'Globals PS2'!K69,'Globals PS3'!K69)</f>
        <v>0.60743943909719678</v>
      </c>
      <c r="D69" s="17">
        <f>AVERAGE('Globals PS1'!L69,'Globals PS2'!L69,'Globals PS3'!L69)</f>
        <v>0.60743943909719678</v>
      </c>
      <c r="E69" s="17">
        <f>AVERAGE('Globals PS1'!M69,'Globals PS2'!M69,'Globals PS3'!M69)</f>
        <v>0.60743943909719678</v>
      </c>
      <c r="F69" s="17">
        <f>AVERAGE('Globals PS1'!N69,'Globals PS2'!N69,'Globals PS3'!N69)</f>
        <v>1</v>
      </c>
      <c r="G69" s="17">
        <f>AVERAGE('Globals PS1'!O69,'Globals PS2'!O69,'Globals PS3'!O69)</f>
        <v>1</v>
      </c>
      <c r="H69" s="17">
        <f>AVERAGE('Globals PS1'!P69,'Globals PS2'!P69,'Globals PS3'!P69)</f>
        <v>1</v>
      </c>
      <c r="I69" s="17">
        <f>AVERAGE('Globals PS1'!Q69,'Globals PS2'!Q69,'Globals PS3'!Q69)</f>
        <v>0.60743943909719678</v>
      </c>
      <c r="J69" s="17">
        <f>AVERAGE('Globals PS1'!R69,'Globals PS2'!R69,'Globals PS3'!R69)</f>
        <v>0.59046165796358885</v>
      </c>
      <c r="K69" s="17">
        <f>AVERAGE('Globals PS1'!S69,'Globals PS2'!S69,'Globals PS3'!S69)</f>
        <v>0.59046165796358885</v>
      </c>
      <c r="L69" s="17">
        <f>AVERAGE('Globals PS1'!T69,'Globals PS2'!T69,'Globals PS3'!T69)</f>
        <v>0.59046165796358885</v>
      </c>
      <c r="M69" s="17">
        <f>AVERAGE('Globals PS1'!U69,'Globals PS2'!U69,'Globals PS3'!U69)</f>
        <v>0.96751149102276945</v>
      </c>
      <c r="N69" s="17">
        <f>AVERAGE('Globals PS1'!V69,'Globals PS2'!V69,'Globals PS3'!V69)</f>
        <v>0.96751149102276945</v>
      </c>
      <c r="O69" s="17">
        <f>AVERAGE('Globals PS1'!W69,'Globals PS2'!W69,'Globals PS3'!W69)</f>
        <v>0.96751149102276945</v>
      </c>
      <c r="P69" s="32">
        <f>AVERAGE('Globals PS1'!X69,'Globals PS2'!X69,'Globals PS3'!X69)</f>
        <v>0.59046165796358885</v>
      </c>
      <c r="R69" s="15" t="s">
        <v>4</v>
      </c>
      <c r="S69" s="15">
        <f>B69</f>
        <v>0.96751149102276945</v>
      </c>
      <c r="T69" s="16">
        <f>I69</f>
        <v>0.60743943909719678</v>
      </c>
      <c r="U69" s="16">
        <f>P69</f>
        <v>0.59046165796358885</v>
      </c>
      <c r="V69" s="16"/>
      <c r="W69" s="15" t="b">
        <f>IF(B69=MAX(B$4,B$17,B$30,B$43,B$56,B$69),TRUE,FALSE)</f>
        <v>0</v>
      </c>
      <c r="X69" s="9" t="b">
        <f>IF(I69=MAX(I$4,I$17,I$30,I$43,I$56,I$69),TRUE,FALSE)</f>
        <v>0</v>
      </c>
      <c r="Y69" s="16" t="b">
        <f>IF(P69=MAX(P$4,P$17,P$30,P$43,P$56,P$69),TRUE,FALSE)</f>
        <v>0</v>
      </c>
    </row>
    <row r="70" spans="1:25" x14ac:dyDescent="0.35">
      <c r="A70" s="43" t="s">
        <v>5</v>
      </c>
      <c r="B70" s="33">
        <f>AVERAGE('Globals PS1'!J70,'Globals PS2'!J70,'Globals PS3'!J70)</f>
        <v>1.0175056966212096E-2</v>
      </c>
      <c r="C70" s="18">
        <f>AVERAGE('Globals PS1'!K70,'Globals PS2'!K70,'Globals PS3'!K70)</f>
        <v>1.4258770726510066E-2</v>
      </c>
      <c r="D70" s="18">
        <f>AVERAGE('Globals PS1'!L70,'Globals PS2'!L70,'Globals PS3'!L70)</f>
        <v>1.4258770726510066E-2</v>
      </c>
      <c r="E70" s="18">
        <f>AVERAGE('Globals PS1'!M70,'Globals PS2'!M70,'Globals PS3'!M70)</f>
        <v>1.4258770726510066E-2</v>
      </c>
      <c r="F70" s="18">
        <f>AVERAGE('Globals PS1'!N70,'Globals PS2'!N70,'Globals PS3'!N70)</f>
        <v>0</v>
      </c>
      <c r="G70" s="18">
        <f>AVERAGE('Globals PS1'!O70,'Globals PS2'!O70,'Globals PS3'!O70)</f>
        <v>0</v>
      </c>
      <c r="H70" s="18">
        <f>AVERAGE('Globals PS1'!P70,'Globals PS2'!P70,'Globals PS3'!P70)</f>
        <v>0</v>
      </c>
      <c r="I70" s="18">
        <f>AVERAGE('Globals PS1'!Q70,'Globals PS2'!Q70,'Globals PS3'!Q70)</f>
        <v>1.4258770726510066E-2</v>
      </c>
      <c r="J70" s="18">
        <f>AVERAGE('Globals PS1'!R70,'Globals PS2'!R70,'Globals PS3'!R70)</f>
        <v>1.7663461894683378E-2</v>
      </c>
      <c r="K70" s="18">
        <f>AVERAGE('Globals PS1'!S70,'Globals PS2'!S70,'Globals PS3'!S70)</f>
        <v>1.7663461894683378E-2</v>
      </c>
      <c r="L70" s="18">
        <f>AVERAGE('Globals PS1'!T70,'Globals PS2'!T70,'Globals PS3'!T70)</f>
        <v>1.7663461894683378E-2</v>
      </c>
      <c r="M70" s="18">
        <f>AVERAGE('Globals PS1'!U70,'Globals PS2'!U70,'Globals PS3'!U70)</f>
        <v>1.0175056966212096E-2</v>
      </c>
      <c r="N70" s="18">
        <f>AVERAGE('Globals PS1'!V70,'Globals PS2'!V70,'Globals PS3'!V70)</f>
        <v>1.0175056966212096E-2</v>
      </c>
      <c r="O70" s="18">
        <f>AVERAGE('Globals PS1'!W70,'Globals PS2'!W70,'Globals PS3'!W70)</f>
        <v>1.0175056966212096E-2</v>
      </c>
      <c r="P70" s="34">
        <f>AVERAGE('Globals PS1'!X70,'Globals PS2'!X70,'Globals PS3'!X70)</f>
        <v>1.7663461894683378E-2</v>
      </c>
      <c r="R70" s="10" t="s">
        <v>5</v>
      </c>
      <c r="S70" s="10">
        <f t="shared" ref="S70:S77" si="15">B70</f>
        <v>1.0175056966212096E-2</v>
      </c>
      <c r="T70" s="5">
        <f t="shared" ref="T70:T77" si="16">I70</f>
        <v>1.4258770726510066E-2</v>
      </c>
      <c r="U70" s="5">
        <f t="shared" ref="U70:U77" si="17">P70</f>
        <v>1.7663461894683378E-2</v>
      </c>
      <c r="V70" s="5"/>
      <c r="W70" s="10" t="b">
        <f>IF(B70=MIN(B$5,B$18,B$31,B$44,B$57,B$70),TRUE,FALSE)</f>
        <v>1</v>
      </c>
      <c r="X70" s="11" t="b">
        <f>IF(I70=MIN(I$5,I$18,I$31,I$44,I$57,I$70),TRUE,FALSE)</f>
        <v>0</v>
      </c>
      <c r="Y70" s="5" t="b">
        <f>IF(P70=MIN(P$5,P$18,P$31,P$44,P$57,P$70),TRUE,FALSE)</f>
        <v>1</v>
      </c>
    </row>
    <row r="71" spans="1:25" x14ac:dyDescent="0.35">
      <c r="A71" s="43" t="s">
        <v>6</v>
      </c>
      <c r="B71" s="33">
        <f>AVERAGE('Globals PS1'!J71,'Globals PS2'!J71,'Globals PS3'!J71)</f>
        <v>0.9604815276048152</v>
      </c>
      <c r="C71" s="18">
        <f>AVERAGE('Globals PS1'!K71,'Globals PS2'!K71,'Globals PS3'!K71)</f>
        <v>0.5847540369069123</v>
      </c>
      <c r="D71" s="18">
        <f>AVERAGE('Globals PS1'!L71,'Globals PS2'!L71,'Globals PS3'!L71)</f>
        <v>0.5847540369069123</v>
      </c>
      <c r="E71" s="18">
        <f>AVERAGE('Globals PS1'!M71,'Globals PS2'!M71,'Globals PS3'!M71)</f>
        <v>0.5847540369069123</v>
      </c>
      <c r="F71" s="18">
        <f>AVERAGE('Globals PS1'!N71,'Globals PS2'!N71,'Globals PS3'!N71)</f>
        <v>1</v>
      </c>
      <c r="G71" s="18">
        <f>AVERAGE('Globals PS1'!O71,'Globals PS2'!O71,'Globals PS3'!O71)</f>
        <v>1</v>
      </c>
      <c r="H71" s="18">
        <f>AVERAGE('Globals PS1'!P71,'Globals PS2'!P71,'Globals PS3'!P71)</f>
        <v>1</v>
      </c>
      <c r="I71" s="18">
        <f>AVERAGE('Globals PS1'!Q71,'Globals PS2'!Q71,'Globals PS3'!Q71)</f>
        <v>0.5847540369069123</v>
      </c>
      <c r="J71" s="18">
        <f>AVERAGE('Globals PS1'!R71,'Globals PS2'!R71,'Globals PS3'!R71)</f>
        <v>0.56544856761624762</v>
      </c>
      <c r="K71" s="18">
        <f>AVERAGE('Globals PS1'!S71,'Globals PS2'!S71,'Globals PS3'!S71)</f>
        <v>0.56544856761624762</v>
      </c>
      <c r="L71" s="18">
        <f>AVERAGE('Globals PS1'!T71,'Globals PS2'!T71,'Globals PS3'!T71)</f>
        <v>0.56544856761624762</v>
      </c>
      <c r="M71" s="18">
        <f>AVERAGE('Globals PS1'!U71,'Globals PS2'!U71,'Globals PS3'!U71)</f>
        <v>0.9604815276048152</v>
      </c>
      <c r="N71" s="18">
        <f>AVERAGE('Globals PS1'!V71,'Globals PS2'!V71,'Globals PS3'!V71)</f>
        <v>0.9604815276048152</v>
      </c>
      <c r="O71" s="18">
        <f>AVERAGE('Globals PS1'!W71,'Globals PS2'!W71,'Globals PS3'!W71)</f>
        <v>0.9604815276048152</v>
      </c>
      <c r="P71" s="34">
        <f>AVERAGE('Globals PS1'!X71,'Globals PS2'!X71,'Globals PS3'!X71)</f>
        <v>0.56544856761624762</v>
      </c>
      <c r="R71" s="10" t="s">
        <v>6</v>
      </c>
      <c r="S71" s="10">
        <f t="shared" si="15"/>
        <v>0.9604815276048152</v>
      </c>
      <c r="T71" s="5">
        <f t="shared" si="16"/>
        <v>0.5847540369069123</v>
      </c>
      <c r="U71" s="5">
        <f t="shared" si="17"/>
        <v>0.56544856761624762</v>
      </c>
      <c r="V71" s="5"/>
      <c r="W71" s="10" t="b">
        <f>IF(B71=MAX(B$6,B$19,B$32,B$45,B$58,B$71),TRUE,FALSE)</f>
        <v>1</v>
      </c>
      <c r="X71" s="11" t="b">
        <f>IF(I71=MAX(I$6,I$19,I$32,I$45,I$58,I$71),TRUE,FALSE)</f>
        <v>1</v>
      </c>
      <c r="Y71" s="5" t="b">
        <f>IF(P71=MAX(P$6,P$19,P$32,P$45,P$58,P$71),TRUE,FALSE)</f>
        <v>1</v>
      </c>
    </row>
    <row r="72" spans="1:25" x14ac:dyDescent="0.35">
      <c r="A72" s="43" t="s">
        <v>7</v>
      </c>
      <c r="B72" s="33">
        <f>AVERAGE('Globals PS1'!J72,'Globals PS2'!J72,'Globals PS3'!J72)</f>
        <v>0.9604815276048152</v>
      </c>
      <c r="C72" s="18">
        <f>AVERAGE('Globals PS1'!K72,'Globals PS2'!K72,'Globals PS3'!K72)</f>
        <v>0.59733594988482563</v>
      </c>
      <c r="D72" s="18">
        <f>AVERAGE('Globals PS1'!L72,'Globals PS2'!L72,'Globals PS3'!L72)</f>
        <v>0.59733594988482563</v>
      </c>
      <c r="E72" s="18">
        <f>AVERAGE('Globals PS1'!M72,'Globals PS2'!M72,'Globals PS3'!M72)</f>
        <v>0.59733594988482563</v>
      </c>
      <c r="F72" s="18">
        <f>AVERAGE('Globals PS1'!N72,'Globals PS2'!N72,'Globals PS3'!N72)</f>
        <v>1</v>
      </c>
      <c r="G72" s="18">
        <f>AVERAGE('Globals PS1'!O72,'Globals PS2'!O72,'Globals PS3'!O72)</f>
        <v>1</v>
      </c>
      <c r="H72" s="18">
        <f>AVERAGE('Globals PS1'!P72,'Globals PS2'!P72,'Globals PS3'!P72)</f>
        <v>1</v>
      </c>
      <c r="I72" s="18">
        <f>AVERAGE('Globals PS1'!Q72,'Globals PS2'!Q72,'Globals PS3'!Q72)</f>
        <v>0.59733594988482563</v>
      </c>
      <c r="J72" s="18">
        <f>AVERAGE('Globals PS1'!R72,'Globals PS2'!R72,'Globals PS3'!R72)</f>
        <v>0.57745942778305348</v>
      </c>
      <c r="K72" s="18">
        <f>AVERAGE('Globals PS1'!S72,'Globals PS2'!S72,'Globals PS3'!S72)</f>
        <v>0.57745942778305348</v>
      </c>
      <c r="L72" s="18">
        <f>AVERAGE('Globals PS1'!T72,'Globals PS2'!T72,'Globals PS3'!T72)</f>
        <v>0.57745942778305348</v>
      </c>
      <c r="M72" s="18">
        <f>AVERAGE('Globals PS1'!U72,'Globals PS2'!U72,'Globals PS3'!U72)</f>
        <v>0.9604815276048152</v>
      </c>
      <c r="N72" s="18">
        <f>AVERAGE('Globals PS1'!V72,'Globals PS2'!V72,'Globals PS3'!V72)</f>
        <v>0.9604815276048152</v>
      </c>
      <c r="O72" s="18">
        <f>AVERAGE('Globals PS1'!W72,'Globals PS2'!W72,'Globals PS3'!W72)</f>
        <v>0.9604815276048152</v>
      </c>
      <c r="P72" s="34">
        <f>AVERAGE('Globals PS1'!X72,'Globals PS2'!X72,'Globals PS3'!X72)</f>
        <v>0.57745942778305348</v>
      </c>
      <c r="R72" s="10" t="s">
        <v>7</v>
      </c>
      <c r="S72" s="10">
        <f t="shared" si="15"/>
        <v>0.9604815276048152</v>
      </c>
      <c r="T72" s="5">
        <f t="shared" si="16"/>
        <v>0.59733594988482563</v>
      </c>
      <c r="U72" s="5">
        <f t="shared" si="17"/>
        <v>0.57745942778305348</v>
      </c>
      <c r="V72" s="5"/>
      <c r="W72" s="10" t="b">
        <f>IF(B72=MAX(B$7,B$20,B$33,B$46,B$59,B$72),TRUE,FALSE)</f>
        <v>1</v>
      </c>
      <c r="X72" s="11" t="b">
        <f>IF(I72=MAX(I$7,I$20,I$33,I$46,I$59,I$72),TRUE,FALSE)</f>
        <v>0</v>
      </c>
      <c r="Y72" s="5" t="b">
        <f>IF(P72=MAX(P$7,P$20,P$33,P$46,P$59,P$72),TRUE,FALSE)</f>
        <v>0</v>
      </c>
    </row>
    <row r="73" spans="1:25" x14ac:dyDescent="0.35">
      <c r="A73" s="43" t="s">
        <v>8</v>
      </c>
      <c r="B73" s="33">
        <f>AVERAGE('Globals PS1'!J73,'Globals PS2'!J73,'Globals PS3'!J73)</f>
        <v>0.96909944515578317</v>
      </c>
      <c r="C73" s="18">
        <f>AVERAGE('Globals PS1'!K73,'Globals PS2'!K73,'Globals PS3'!K73)</f>
        <v>0.60625950201350642</v>
      </c>
      <c r="D73" s="18">
        <f>AVERAGE('Globals PS1'!L73,'Globals PS2'!L73,'Globals PS3'!L73)</f>
        <v>0.60625950201350642</v>
      </c>
      <c r="E73" s="18">
        <f>AVERAGE('Globals PS1'!M73,'Globals PS2'!M73,'Globals PS3'!M73)</f>
        <v>0.60625950201350642</v>
      </c>
      <c r="F73" s="18">
        <f>AVERAGE('Globals PS1'!N73,'Globals PS2'!N73,'Globals PS3'!N73)</f>
        <v>1</v>
      </c>
      <c r="G73" s="18">
        <f>AVERAGE('Globals PS1'!O73,'Globals PS2'!O73,'Globals PS3'!O73)</f>
        <v>1</v>
      </c>
      <c r="H73" s="18">
        <f>AVERAGE('Globals PS1'!P73,'Globals PS2'!P73,'Globals PS3'!P73)</f>
        <v>1</v>
      </c>
      <c r="I73" s="18">
        <f>AVERAGE('Globals PS1'!Q73,'Globals PS2'!Q73,'Globals PS3'!Q73)</f>
        <v>0.60625950201350642</v>
      </c>
      <c r="J73" s="18">
        <f>AVERAGE('Globals PS1'!R73,'Globals PS2'!R73,'Globals PS3'!R73)</f>
        <v>0.58645198839604329</v>
      </c>
      <c r="K73" s="18">
        <f>AVERAGE('Globals PS1'!S73,'Globals PS2'!S73,'Globals PS3'!S73)</f>
        <v>0.58645198839604329</v>
      </c>
      <c r="L73" s="18">
        <f>AVERAGE('Globals PS1'!T73,'Globals PS2'!T73,'Globals PS3'!T73)</f>
        <v>0.58645198839604329</v>
      </c>
      <c r="M73" s="18">
        <f>AVERAGE('Globals PS1'!U73,'Globals PS2'!U73,'Globals PS3'!U73)</f>
        <v>0.96909944515578317</v>
      </c>
      <c r="N73" s="18">
        <f>AVERAGE('Globals PS1'!V73,'Globals PS2'!V73,'Globals PS3'!V73)</f>
        <v>0.96909944515578317</v>
      </c>
      <c r="O73" s="18">
        <f>AVERAGE('Globals PS1'!W73,'Globals PS2'!W73,'Globals PS3'!W73)</f>
        <v>0.96909944515578317</v>
      </c>
      <c r="P73" s="34">
        <f>AVERAGE('Globals PS1'!X73,'Globals PS2'!X73,'Globals PS3'!X73)</f>
        <v>0.58645198839604329</v>
      </c>
      <c r="R73" s="10" t="s">
        <v>8</v>
      </c>
      <c r="S73" s="10">
        <f t="shared" si="15"/>
        <v>0.96909944515578317</v>
      </c>
      <c r="T73" s="5">
        <f t="shared" si="16"/>
        <v>0.60625950201350642</v>
      </c>
      <c r="U73" s="5">
        <f t="shared" si="17"/>
        <v>0.58645198839604329</v>
      </c>
      <c r="V73" s="5"/>
      <c r="W73" s="10" t="b">
        <f>IF(B73=MAX(B$8,B$21,B$34,B$47,B$60,B$73),TRUE,FALSE)</f>
        <v>0</v>
      </c>
      <c r="X73" s="11" t="b">
        <f>IF(I73=MAX(I$8,I$21,I$34,I$47,I$60,I$73),TRUE,FALSE)</f>
        <v>0</v>
      </c>
      <c r="Y73" s="5" t="b">
        <f>IF(P73=MAX(P$8,P$21,P$34,P$47,P$60,P$73),TRUE,FALSE)</f>
        <v>0</v>
      </c>
    </row>
    <row r="74" spans="1:25" x14ac:dyDescent="0.35">
      <c r="A74" s="43" t="s">
        <v>9</v>
      </c>
      <c r="B74" s="33">
        <f>AVERAGE('Globals PS1'!J74,'Globals PS2'!J74,'Globals PS3'!J74)</f>
        <v>0.96909944515578317</v>
      </c>
      <c r="C74" s="18">
        <f>AVERAGE('Globals PS1'!K74,'Globals PS2'!K74,'Globals PS3'!K74)</f>
        <v>0.61410946755595897</v>
      </c>
      <c r="D74" s="18">
        <f>AVERAGE('Globals PS1'!L74,'Globals PS2'!L74,'Globals PS3'!L74)</f>
        <v>0.61410946755595897</v>
      </c>
      <c r="E74" s="18">
        <f>AVERAGE('Globals PS1'!M74,'Globals PS2'!M74,'Globals PS3'!M74)</f>
        <v>0.61410946755595897</v>
      </c>
      <c r="F74" s="18">
        <f>AVERAGE('Globals PS1'!N74,'Globals PS2'!N74,'Globals PS3'!N74)</f>
        <v>1</v>
      </c>
      <c r="G74" s="18">
        <f>AVERAGE('Globals PS1'!O74,'Globals PS2'!O74,'Globals PS3'!O74)</f>
        <v>1</v>
      </c>
      <c r="H74" s="18">
        <f>AVERAGE('Globals PS1'!P74,'Globals PS2'!P74,'Globals PS3'!P74)</f>
        <v>1</v>
      </c>
      <c r="I74" s="18">
        <f>AVERAGE('Globals PS1'!Q74,'Globals PS2'!Q74,'Globals PS3'!Q74)</f>
        <v>0.61410946755595897</v>
      </c>
      <c r="J74" s="18">
        <f>AVERAGE('Globals PS1'!R74,'Globals PS2'!R74,'Globals PS3'!R74)</f>
        <v>0.59728656886279219</v>
      </c>
      <c r="K74" s="18">
        <f>AVERAGE('Globals PS1'!S74,'Globals PS2'!S74,'Globals PS3'!S74)</f>
        <v>0.59728656886279219</v>
      </c>
      <c r="L74" s="18">
        <f>AVERAGE('Globals PS1'!T74,'Globals PS2'!T74,'Globals PS3'!T74)</f>
        <v>0.59728656886279219</v>
      </c>
      <c r="M74" s="18">
        <f>AVERAGE('Globals PS1'!U74,'Globals PS2'!U74,'Globals PS3'!U74)</f>
        <v>0.96909944515578317</v>
      </c>
      <c r="N74" s="18">
        <f>AVERAGE('Globals PS1'!V74,'Globals PS2'!V74,'Globals PS3'!V74)</f>
        <v>0.96909944515578317</v>
      </c>
      <c r="O74" s="18">
        <f>AVERAGE('Globals PS1'!W74,'Globals PS2'!W74,'Globals PS3'!W74)</f>
        <v>0.96909944515578317</v>
      </c>
      <c r="P74" s="34">
        <f>AVERAGE('Globals PS1'!X74,'Globals PS2'!X74,'Globals PS3'!X74)</f>
        <v>0.59728656886279219</v>
      </c>
      <c r="R74" s="10" t="s">
        <v>9</v>
      </c>
      <c r="S74" s="10">
        <f t="shared" si="15"/>
        <v>0.96909944515578317</v>
      </c>
      <c r="T74" s="5">
        <f t="shared" si="16"/>
        <v>0.61410946755595897</v>
      </c>
      <c r="U74" s="5">
        <f t="shared" si="17"/>
        <v>0.59728656886279219</v>
      </c>
      <c r="V74" s="5"/>
      <c r="W74" s="10" t="b">
        <f>IF(B74=MAX(B$9,B$22,B$35,B$48,B$61,B$74),TRUE,FALSE)</f>
        <v>0</v>
      </c>
      <c r="X74" s="11" t="b">
        <f>IF(I74=MAX(I$9,I$22,I$35,I$48,I$61,I$74),TRUE,FALSE)</f>
        <v>0</v>
      </c>
      <c r="Y74" s="5" t="b">
        <f>IF(P74=MAX(P$9,P$22,P$35,P$48,P$61,P$74),TRUE,FALSE)</f>
        <v>0</v>
      </c>
    </row>
    <row r="75" spans="1:25" x14ac:dyDescent="0.35">
      <c r="A75" s="43" t="s">
        <v>10</v>
      </c>
      <c r="B75" s="33">
        <f>AVERAGE('Globals PS1'!J75,'Globals PS2'!J75,'Globals PS3'!J75)</f>
        <v>0.99033816425120769</v>
      </c>
      <c r="C75" s="18">
        <f>AVERAGE('Globals PS1'!K75,'Globals PS2'!K75,'Globals PS3'!K75)</f>
        <v>0.63454195152987036</v>
      </c>
      <c r="D75" s="18">
        <f>AVERAGE('Globals PS1'!L75,'Globals PS2'!L75,'Globals PS3'!L75)</f>
        <v>0.63454195152987036</v>
      </c>
      <c r="E75" s="18">
        <f>AVERAGE('Globals PS1'!M75,'Globals PS2'!M75,'Globals PS3'!M75)</f>
        <v>0.63454195152987036</v>
      </c>
      <c r="F75" s="18">
        <f>AVERAGE('Globals PS1'!N75,'Globals PS2'!N75,'Globals PS3'!N75)</f>
        <v>1</v>
      </c>
      <c r="G75" s="18">
        <f>AVERAGE('Globals PS1'!O75,'Globals PS2'!O75,'Globals PS3'!O75)</f>
        <v>1</v>
      </c>
      <c r="H75" s="18">
        <f>AVERAGE('Globals PS1'!P75,'Globals PS2'!P75,'Globals PS3'!P75)</f>
        <v>1</v>
      </c>
      <c r="I75" s="18">
        <f>AVERAGE('Globals PS1'!Q75,'Globals PS2'!Q75,'Globals PS3'!Q75)</f>
        <v>0.63454195152987036</v>
      </c>
      <c r="J75" s="18">
        <f>AVERAGE('Globals PS1'!R75,'Globals PS2'!R75,'Globals PS3'!R75)</f>
        <v>0.62930015985848786</v>
      </c>
      <c r="K75" s="18">
        <f>AVERAGE('Globals PS1'!S75,'Globals PS2'!S75,'Globals PS3'!S75)</f>
        <v>0.62930015985848786</v>
      </c>
      <c r="L75" s="18">
        <f>AVERAGE('Globals PS1'!T75,'Globals PS2'!T75,'Globals PS3'!T75)</f>
        <v>0.62930015985848786</v>
      </c>
      <c r="M75" s="18">
        <f>AVERAGE('Globals PS1'!U75,'Globals PS2'!U75,'Globals PS3'!U75)</f>
        <v>0.99033816425120769</v>
      </c>
      <c r="N75" s="18">
        <f>AVERAGE('Globals PS1'!V75,'Globals PS2'!V75,'Globals PS3'!V75)</f>
        <v>0.99033816425120769</v>
      </c>
      <c r="O75" s="18">
        <f>AVERAGE('Globals PS1'!W75,'Globals PS2'!W75,'Globals PS3'!W75)</f>
        <v>0.99033816425120769</v>
      </c>
      <c r="P75" s="34">
        <f>AVERAGE('Globals PS1'!X75,'Globals PS2'!X75,'Globals PS3'!X75)</f>
        <v>0.62930015985848786</v>
      </c>
      <c r="R75" s="10" t="s">
        <v>10</v>
      </c>
      <c r="S75" s="10">
        <f t="shared" si="15"/>
        <v>0.99033816425120769</v>
      </c>
      <c r="T75" s="5">
        <f t="shared" si="16"/>
        <v>0.63454195152987036</v>
      </c>
      <c r="U75" s="5">
        <f t="shared" si="17"/>
        <v>0.62930015985848786</v>
      </c>
      <c r="V75" s="5"/>
      <c r="W75" s="10" t="b">
        <f>IF(B75=MAX(B$10,B$23,B$36,B$49,B$62,B$75),TRUE,FALSE)</f>
        <v>1</v>
      </c>
      <c r="X75" s="11" t="b">
        <f>IF(I75=MAX(I$10,I$23,I$36,I$49,I$62,I$75),TRUE,FALSE)</f>
        <v>0</v>
      </c>
      <c r="Y75" s="5" t="b">
        <f>IF(P75=MAX(P$10,P$23,P$36,P$49,P$62,P$75),TRUE,FALSE)</f>
        <v>0</v>
      </c>
    </row>
    <row r="76" spans="1:25" x14ac:dyDescent="0.35">
      <c r="A76" s="43" t="s">
        <v>11</v>
      </c>
      <c r="B76" s="33">
        <f>AVERAGE('Globals PS1'!J76,'Globals PS2'!J76,'Globals PS3'!J76)</f>
        <v>8.6179175509678938E-3</v>
      </c>
      <c r="C76" s="18">
        <f>AVERAGE('Globals PS1'!K76,'Globals PS2'!K76,'Globals PS3'!K76)</f>
        <v>1.6773517671133258E-2</v>
      </c>
      <c r="D76" s="18">
        <f>AVERAGE('Globals PS1'!L76,'Globals PS2'!L76,'Globals PS3'!L76)</f>
        <v>1.6773517671133258E-2</v>
      </c>
      <c r="E76" s="18">
        <f>AVERAGE('Globals PS1'!M76,'Globals PS2'!M76,'Globals PS3'!M76)</f>
        <v>1.6773517671133258E-2</v>
      </c>
      <c r="F76" s="18">
        <f>AVERAGE('Globals PS1'!N76,'Globals PS2'!N76,'Globals PS3'!N76)</f>
        <v>0</v>
      </c>
      <c r="G76" s="18">
        <f>AVERAGE('Globals PS1'!O76,'Globals PS2'!O76,'Globals PS3'!O76)</f>
        <v>0</v>
      </c>
      <c r="H76" s="18">
        <f>AVERAGE('Globals PS1'!P76,'Globals PS2'!P76,'Globals PS3'!P76)</f>
        <v>0</v>
      </c>
      <c r="I76" s="18">
        <f>AVERAGE('Globals PS1'!Q76,'Globals PS2'!Q76,'Globals PS3'!Q76)</f>
        <v>1.6773517671133258E-2</v>
      </c>
      <c r="J76" s="18">
        <f>AVERAGE('Globals PS1'!R76,'Globals PS2'!R76,'Globals PS3'!R76)</f>
        <v>1.9827141079738746E-2</v>
      </c>
      <c r="K76" s="18">
        <f>AVERAGE('Globals PS1'!S76,'Globals PS2'!S76,'Globals PS3'!S76)</f>
        <v>1.9827141079738746E-2</v>
      </c>
      <c r="L76" s="18">
        <f>AVERAGE('Globals PS1'!T76,'Globals PS2'!T76,'Globals PS3'!T76)</f>
        <v>1.9827141079738746E-2</v>
      </c>
      <c r="M76" s="18">
        <f>AVERAGE('Globals PS1'!U76,'Globals PS2'!U76,'Globals PS3'!U76)</f>
        <v>8.6179175509678938E-3</v>
      </c>
      <c r="N76" s="18">
        <f>AVERAGE('Globals PS1'!V76,'Globals PS2'!V76,'Globals PS3'!V76)</f>
        <v>8.6179175509678938E-3</v>
      </c>
      <c r="O76" s="18">
        <f>AVERAGE('Globals PS1'!W76,'Globals PS2'!W76,'Globals PS3'!W76)</f>
        <v>8.6179175509678938E-3</v>
      </c>
      <c r="P76" s="34">
        <f>AVERAGE('Globals PS1'!X76,'Globals PS2'!X76,'Globals PS3'!X76)</f>
        <v>1.9827141079738746E-2</v>
      </c>
      <c r="R76" s="10" t="s">
        <v>11</v>
      </c>
      <c r="S76" s="10">
        <f t="shared" si="15"/>
        <v>8.6179175509678938E-3</v>
      </c>
      <c r="T76" s="5">
        <f t="shared" si="16"/>
        <v>1.6773517671133258E-2</v>
      </c>
      <c r="U76" s="5">
        <f t="shared" si="17"/>
        <v>1.9827141079738746E-2</v>
      </c>
      <c r="V76" s="5"/>
      <c r="W76" s="10" t="b">
        <f>IF(B76=MIN(B$11,B$24,B$37,B$50,B$63,B$76),TRUE,FALSE)</f>
        <v>1</v>
      </c>
      <c r="X76" s="11" t="b">
        <f>IF(I76=MIN(I$11,I$24,I$37,I$50,I$63,I$76),TRUE,FALSE)</f>
        <v>1</v>
      </c>
      <c r="Y76" s="5" t="b">
        <f>IF(P76=MIN(P$11,P$24,P$37,P$50,P$63,P$76),TRUE,FALSE)</f>
        <v>0</v>
      </c>
    </row>
    <row r="77" spans="1:25" ht="15" thickBot="1" x14ac:dyDescent="0.4">
      <c r="A77" s="40" t="s">
        <v>12</v>
      </c>
      <c r="B77" s="35">
        <f>AVERAGE('Globals PS1'!J77,'Globals PS2'!J77,'Globals PS3'!J77)</f>
        <v>2.9856636646392449E-2</v>
      </c>
      <c r="C77" s="19">
        <f>AVERAGE('Globals PS1'!K77,'Globals PS2'!K77,'Globals PS3'!K77)</f>
        <v>4.9787914622958063E-2</v>
      </c>
      <c r="D77" s="19">
        <f>AVERAGE('Globals PS1'!L77,'Globals PS2'!L77,'Globals PS3'!L77)</f>
        <v>4.9787914622958063E-2</v>
      </c>
      <c r="E77" s="19">
        <f>AVERAGE('Globals PS1'!M77,'Globals PS2'!M77,'Globals PS3'!M77)</f>
        <v>4.9787914622958063E-2</v>
      </c>
      <c r="F77" s="19">
        <f>AVERAGE('Globals PS1'!N77,'Globals PS2'!N77,'Globals PS3'!N77)</f>
        <v>0</v>
      </c>
      <c r="G77" s="19">
        <f>AVERAGE('Globals PS1'!O77,'Globals PS2'!O77,'Globals PS3'!O77)</f>
        <v>0</v>
      </c>
      <c r="H77" s="19">
        <f>AVERAGE('Globals PS1'!P77,'Globals PS2'!P77,'Globals PS3'!P77)</f>
        <v>0</v>
      </c>
      <c r="I77" s="19">
        <f>AVERAGE('Globals PS1'!Q77,'Globals PS2'!Q77,'Globals PS3'!Q77)</f>
        <v>4.9787914622958063E-2</v>
      </c>
      <c r="J77" s="19">
        <f>AVERAGE('Globals PS1'!R77,'Globals PS2'!R77,'Globals PS3'!R77)</f>
        <v>6.3851592242240365E-2</v>
      </c>
      <c r="K77" s="19">
        <f>AVERAGE('Globals PS1'!S77,'Globals PS2'!S77,'Globals PS3'!S77)</f>
        <v>6.3851592242240365E-2</v>
      </c>
      <c r="L77" s="19">
        <f>AVERAGE('Globals PS1'!T77,'Globals PS2'!T77,'Globals PS3'!T77)</f>
        <v>6.3851592242240365E-2</v>
      </c>
      <c r="M77" s="19">
        <f>AVERAGE('Globals PS1'!U77,'Globals PS2'!U77,'Globals PS3'!U77)</f>
        <v>2.9856636646392449E-2</v>
      </c>
      <c r="N77" s="19">
        <f>AVERAGE('Globals PS1'!V77,'Globals PS2'!V77,'Globals PS3'!V77)</f>
        <v>2.9856636646392449E-2</v>
      </c>
      <c r="O77" s="19">
        <f>AVERAGE('Globals PS1'!W77,'Globals PS2'!W77,'Globals PS3'!W77)</f>
        <v>2.9856636646392449E-2</v>
      </c>
      <c r="P77" s="36">
        <f>AVERAGE('Globals PS1'!X77,'Globals PS2'!X77,'Globals PS3'!X77)</f>
        <v>6.3851592242240365E-2</v>
      </c>
      <c r="R77" s="12" t="s">
        <v>12</v>
      </c>
      <c r="S77" s="12">
        <f t="shared" si="15"/>
        <v>2.9856636646392449E-2</v>
      </c>
      <c r="T77" s="14">
        <f t="shared" si="16"/>
        <v>4.9787914622958063E-2</v>
      </c>
      <c r="U77" s="14">
        <f t="shared" si="17"/>
        <v>6.3851592242240365E-2</v>
      </c>
      <c r="V77" s="14"/>
      <c r="W77" s="12" t="b">
        <f>IF(B77=MIN(B$12,B$25,B$38,B$51,B$64,B$77),TRUE,FALSE)</f>
        <v>1</v>
      </c>
      <c r="X77" s="13" t="b">
        <f>IF(I77=MIN(I$12,I$25,I$38,I$51,I$64,I$77),TRUE,FALSE)</f>
        <v>1</v>
      </c>
      <c r="Y77" s="14" t="b">
        <f>IF(P77=MIN(P$12,P$25,P$38,P$51,P$64,P$77),TRUE,FALSE)</f>
        <v>1</v>
      </c>
    </row>
    <row r="78" spans="1:25" ht="15" thickBot="1" x14ac:dyDescent="0.4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25" ht="15" thickBot="1" x14ac:dyDescent="0.4">
      <c r="A79" s="49" t="s">
        <v>44</v>
      </c>
      <c r="B79" s="50"/>
      <c r="C79" s="51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25" ht="15" thickBot="1" x14ac:dyDescent="0.4">
      <c r="A80" s="49" t="s">
        <v>45</v>
      </c>
      <c r="B80" s="50"/>
      <c r="C80" s="50"/>
      <c r="D80" s="50"/>
      <c r="E80" s="50"/>
      <c r="F80" s="50"/>
      <c r="G80" s="50"/>
      <c r="H80" s="51"/>
      <c r="I80" s="37"/>
      <c r="J80" s="37"/>
      <c r="K80" s="37"/>
      <c r="L80" s="37"/>
      <c r="M80" s="37"/>
      <c r="N80" s="37"/>
      <c r="O80" s="37"/>
      <c r="P80" s="37"/>
    </row>
    <row r="81" spans="1:25" ht="15" thickBot="1" x14ac:dyDescent="0.4">
      <c r="A81" s="52" t="s">
        <v>46</v>
      </c>
      <c r="B81" s="53"/>
      <c r="C81" s="53"/>
      <c r="D81" s="53"/>
      <c r="E81" s="53"/>
      <c r="F81" s="53"/>
      <c r="G81" s="53"/>
      <c r="H81" s="54"/>
      <c r="I81" s="37"/>
      <c r="J81" s="37"/>
      <c r="K81" s="37"/>
      <c r="L81" s="37"/>
      <c r="M81" s="37"/>
      <c r="N81" s="37"/>
      <c r="O81" s="37"/>
      <c r="P81" s="37"/>
      <c r="W81" s="11"/>
      <c r="X81" s="11"/>
      <c r="Y81" s="11"/>
    </row>
    <row r="82" spans="1:25" ht="15" thickBot="1" x14ac:dyDescent="0.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W82" s="11"/>
      <c r="X82" s="11"/>
      <c r="Y82" s="11"/>
    </row>
    <row r="83" spans="1:25" ht="15" thickBot="1" x14ac:dyDescent="0.4">
      <c r="A83" s="30" t="s">
        <v>1</v>
      </c>
      <c r="B83" s="38" t="s">
        <v>2</v>
      </c>
      <c r="C83" s="39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S83" s="46" t="s">
        <v>42</v>
      </c>
      <c r="T83" s="47"/>
      <c r="U83" s="48"/>
      <c r="W83" s="11"/>
      <c r="X83" s="11"/>
      <c r="Y83" s="11"/>
    </row>
    <row r="84" spans="1:25" ht="15" thickBot="1" x14ac:dyDescent="0.4">
      <c r="A84" s="30"/>
      <c r="B84" s="31" t="s">
        <v>13</v>
      </c>
      <c r="C84" s="17" t="s">
        <v>14</v>
      </c>
      <c r="D84" s="17" t="s">
        <v>15</v>
      </c>
      <c r="E84" s="17" t="s">
        <v>16</v>
      </c>
      <c r="F84" s="17" t="s">
        <v>17</v>
      </c>
      <c r="G84" s="17" t="s">
        <v>18</v>
      </c>
      <c r="H84" s="17" t="s">
        <v>19</v>
      </c>
      <c r="I84" s="17" t="s">
        <v>20</v>
      </c>
      <c r="J84" s="17" t="s">
        <v>21</v>
      </c>
      <c r="K84" s="17" t="s">
        <v>22</v>
      </c>
      <c r="L84" s="17" t="s">
        <v>23</v>
      </c>
      <c r="M84" s="17" t="s">
        <v>24</v>
      </c>
      <c r="N84" s="17" t="s">
        <v>25</v>
      </c>
      <c r="O84" s="17" t="s">
        <v>26</v>
      </c>
      <c r="P84" s="32" t="s">
        <v>27</v>
      </c>
      <c r="S84" s="15" t="s">
        <v>39</v>
      </c>
      <c r="T84" s="16" t="s">
        <v>40</v>
      </c>
      <c r="U84" s="3" t="s">
        <v>41</v>
      </c>
      <c r="W84" s="15" t="s">
        <v>13</v>
      </c>
      <c r="X84" s="9" t="s">
        <v>20</v>
      </c>
      <c r="Y84" s="16" t="s">
        <v>27</v>
      </c>
    </row>
    <row r="85" spans="1:25" x14ac:dyDescent="0.35">
      <c r="A85" s="31" t="s">
        <v>4</v>
      </c>
      <c r="B85" s="31">
        <f>B4-B43</f>
        <v>2.602799886898266E-4</v>
      </c>
      <c r="C85" s="17">
        <f t="shared" ref="C85:P85" si="18">C4-C43</f>
        <v>-1.7272347232322183E-3</v>
      </c>
      <c r="D85" s="17">
        <f t="shared" si="18"/>
        <v>-1.7272347232322183E-3</v>
      </c>
      <c r="E85" s="17">
        <f t="shared" si="18"/>
        <v>-1.7272347232322183E-3</v>
      </c>
      <c r="F85" s="17">
        <f t="shared" si="18"/>
        <v>-2.9770809963680644E-4</v>
      </c>
      <c r="G85" s="17">
        <f t="shared" si="18"/>
        <v>0</v>
      </c>
      <c r="H85" s="17">
        <f t="shared" si="18"/>
        <v>0</v>
      </c>
      <c r="I85" s="17">
        <f t="shared" si="18"/>
        <v>-1.7272347232322183E-3</v>
      </c>
      <c r="J85" s="17">
        <f t="shared" si="18"/>
        <v>-1.4035550079651848E-3</v>
      </c>
      <c r="K85" s="17">
        <f t="shared" si="18"/>
        <v>-1.4035550079651848E-3</v>
      </c>
      <c r="L85" s="17">
        <f t="shared" si="18"/>
        <v>-1.4035550079651848E-3</v>
      </c>
      <c r="M85" s="17">
        <f t="shared" si="18"/>
        <v>-1.782844872677547E-5</v>
      </c>
      <c r="N85" s="17">
        <f t="shared" si="18"/>
        <v>2.602799886898266E-4</v>
      </c>
      <c r="O85" s="17">
        <f t="shared" si="18"/>
        <v>2.602799886898266E-4</v>
      </c>
      <c r="P85" s="32">
        <f t="shared" si="18"/>
        <v>-1.4035550079651848E-3</v>
      </c>
      <c r="R85" s="15" t="s">
        <v>4</v>
      </c>
      <c r="S85" s="15">
        <f>B85</f>
        <v>2.602799886898266E-4</v>
      </c>
      <c r="T85" s="16">
        <f>I85</f>
        <v>-1.7272347232322183E-3</v>
      </c>
      <c r="U85" s="16">
        <f>P85</f>
        <v>-1.4035550079651848E-3</v>
      </c>
      <c r="W85" s="15" t="str">
        <f t="shared" ref="W85:W93" si="19">IF(B85=0,"NONE",IF(B85&gt;0,"SEQA","SIMA"))</f>
        <v>SEQA</v>
      </c>
      <c r="X85" s="9" t="str">
        <f t="shared" ref="X85:X93" si="20">IF(I85=0,"NONE",IF(I85&gt;0,"SEQA","SIMA"))</f>
        <v>SIMA</v>
      </c>
      <c r="Y85" s="16" t="str">
        <f t="shared" ref="Y85:Y93" si="21">IF(P85=0,"NONE",IF(P85&gt;0,"SEQA","SIMA"))</f>
        <v>SIMA</v>
      </c>
    </row>
    <row r="86" spans="1:25" x14ac:dyDescent="0.35">
      <c r="A86" s="33" t="s">
        <v>5</v>
      </c>
      <c r="B86" s="33">
        <f t="shared" ref="B86:P93" si="22">B5-B44</f>
        <v>-2.1484093979614281E-4</v>
      </c>
      <c r="C86" s="18">
        <f t="shared" si="22"/>
        <v>-3.0455559946006711E-3</v>
      </c>
      <c r="D86" s="18">
        <f t="shared" si="22"/>
        <v>-3.0455559946006711E-3</v>
      </c>
      <c r="E86" s="18">
        <f t="shared" si="22"/>
        <v>-3.0455559946006711E-3</v>
      </c>
      <c r="F86" s="18">
        <f t="shared" si="22"/>
        <v>7.7763976650656926E-4</v>
      </c>
      <c r="G86" s="18">
        <f t="shared" si="22"/>
        <v>0</v>
      </c>
      <c r="H86" s="18">
        <f t="shared" si="22"/>
        <v>0</v>
      </c>
      <c r="I86" s="18">
        <f t="shared" si="22"/>
        <v>-3.0455559946006711E-3</v>
      </c>
      <c r="J86" s="18">
        <f t="shared" si="22"/>
        <v>-4.7456155722841002E-3</v>
      </c>
      <c r="K86" s="18">
        <f t="shared" si="22"/>
        <v>-4.7456155722841002E-3</v>
      </c>
      <c r="L86" s="18">
        <f t="shared" si="22"/>
        <v>-4.7456155722841002E-3</v>
      </c>
      <c r="M86" s="18">
        <f t="shared" si="22"/>
        <v>-2.2051874837784174E-6</v>
      </c>
      <c r="N86" s="18">
        <f t="shared" si="22"/>
        <v>-2.1484093979614281E-4</v>
      </c>
      <c r="O86" s="18">
        <f t="shared" si="22"/>
        <v>-2.1484093979614281E-4</v>
      </c>
      <c r="P86" s="34">
        <f t="shared" si="22"/>
        <v>-4.7456155722841002E-3</v>
      </c>
      <c r="R86" s="10" t="s">
        <v>5</v>
      </c>
      <c r="S86" s="10">
        <f t="shared" ref="S86:S93" si="23">B86</f>
        <v>-2.1484093979614281E-4</v>
      </c>
      <c r="T86" s="5">
        <f t="shared" ref="T86:T93" si="24">I86</f>
        <v>-3.0455559946006711E-3</v>
      </c>
      <c r="U86" s="5">
        <f t="shared" ref="U86:U93" si="25">P86</f>
        <v>-4.7456155722841002E-3</v>
      </c>
      <c r="W86" s="10" t="str">
        <f t="shared" si="19"/>
        <v>SIMA</v>
      </c>
      <c r="X86" s="11" t="str">
        <f t="shared" si="20"/>
        <v>SIMA</v>
      </c>
      <c r="Y86" s="5" t="str">
        <f t="shared" si="21"/>
        <v>SIMA</v>
      </c>
    </row>
    <row r="87" spans="1:25" x14ac:dyDescent="0.35">
      <c r="A87" s="33" t="s">
        <v>6</v>
      </c>
      <c r="B87" s="33">
        <f t="shared" si="22"/>
        <v>0</v>
      </c>
      <c r="C87" s="18">
        <f t="shared" si="22"/>
        <v>-1.1209589157679001E-2</v>
      </c>
      <c r="D87" s="18">
        <f t="shared" si="22"/>
        <v>-1.1209589157679001E-2</v>
      </c>
      <c r="E87" s="18">
        <f t="shared" si="22"/>
        <v>-1.1209589157679001E-2</v>
      </c>
      <c r="F87" s="18">
        <f t="shared" si="22"/>
        <v>-2.7340082450616476E-3</v>
      </c>
      <c r="G87" s="18">
        <f t="shared" si="22"/>
        <v>0</v>
      </c>
      <c r="H87" s="18">
        <f t="shared" si="22"/>
        <v>0</v>
      </c>
      <c r="I87" s="18">
        <f t="shared" si="22"/>
        <v>-1.1209589157679001E-2</v>
      </c>
      <c r="J87" s="18">
        <f t="shared" si="22"/>
        <v>-1.0728961267703285E-2</v>
      </c>
      <c r="K87" s="18">
        <f t="shared" si="22"/>
        <v>-1.0728961267703285E-2</v>
      </c>
      <c r="L87" s="18">
        <f t="shared" si="22"/>
        <v>-1.0728961267703285E-2</v>
      </c>
      <c r="M87" s="18">
        <f t="shared" si="22"/>
        <v>-2.5092952386183143E-3</v>
      </c>
      <c r="N87" s="18">
        <f t="shared" si="22"/>
        <v>0</v>
      </c>
      <c r="O87" s="18">
        <f t="shared" si="22"/>
        <v>0</v>
      </c>
      <c r="P87" s="34">
        <f t="shared" si="22"/>
        <v>-1.0728961267703285E-2</v>
      </c>
      <c r="R87" s="10" t="s">
        <v>6</v>
      </c>
      <c r="S87" s="10">
        <f t="shared" si="23"/>
        <v>0</v>
      </c>
      <c r="T87" s="5">
        <f t="shared" si="24"/>
        <v>-1.1209589157679001E-2</v>
      </c>
      <c r="U87" s="5">
        <f t="shared" si="25"/>
        <v>-1.0728961267703285E-2</v>
      </c>
      <c r="W87" s="10" t="str">
        <f t="shared" si="19"/>
        <v>NONE</v>
      </c>
      <c r="X87" s="11" t="str">
        <f t="shared" si="20"/>
        <v>SIMA</v>
      </c>
      <c r="Y87" s="5" t="str">
        <f t="shared" si="21"/>
        <v>SIMA</v>
      </c>
    </row>
    <row r="88" spans="1:25" x14ac:dyDescent="0.35">
      <c r="A88" s="33" t="s">
        <v>7</v>
      </c>
      <c r="B88" s="33">
        <f t="shared" si="22"/>
        <v>0</v>
      </c>
      <c r="C88" s="18">
        <f t="shared" si="22"/>
        <v>4.1025560433518571E-3</v>
      </c>
      <c r="D88" s="18">
        <f t="shared" si="22"/>
        <v>4.1025560433518571E-3</v>
      </c>
      <c r="E88" s="18">
        <f t="shared" si="22"/>
        <v>4.1025560433518571E-3</v>
      </c>
      <c r="F88" s="18">
        <f t="shared" si="22"/>
        <v>0</v>
      </c>
      <c r="G88" s="18">
        <f t="shared" si="22"/>
        <v>0</v>
      </c>
      <c r="H88" s="18">
        <f t="shared" si="22"/>
        <v>0</v>
      </c>
      <c r="I88" s="18">
        <f t="shared" si="22"/>
        <v>4.1025560433518571E-3</v>
      </c>
      <c r="J88" s="18">
        <f t="shared" si="22"/>
        <v>4.2835432545060836E-3</v>
      </c>
      <c r="K88" s="18">
        <f t="shared" si="22"/>
        <v>4.2835432545060836E-3</v>
      </c>
      <c r="L88" s="18">
        <f t="shared" si="22"/>
        <v>4.2835432545060836E-3</v>
      </c>
      <c r="M88" s="18">
        <f t="shared" si="22"/>
        <v>0</v>
      </c>
      <c r="N88" s="18">
        <f t="shared" si="22"/>
        <v>0</v>
      </c>
      <c r="O88" s="18">
        <f t="shared" si="22"/>
        <v>0</v>
      </c>
      <c r="P88" s="34">
        <f t="shared" si="22"/>
        <v>4.2835432545060836E-3</v>
      </c>
      <c r="R88" s="10" t="s">
        <v>7</v>
      </c>
      <c r="S88" s="10">
        <f t="shared" si="23"/>
        <v>0</v>
      </c>
      <c r="T88" s="5">
        <f t="shared" si="24"/>
        <v>4.1025560433518571E-3</v>
      </c>
      <c r="U88" s="5">
        <f t="shared" si="25"/>
        <v>4.2835432545060836E-3</v>
      </c>
      <c r="W88" s="10" t="str">
        <f t="shared" si="19"/>
        <v>NONE</v>
      </c>
      <c r="X88" s="11" t="str">
        <f t="shared" si="20"/>
        <v>SEQA</v>
      </c>
      <c r="Y88" s="5" t="str">
        <f t="shared" si="21"/>
        <v>SEQA</v>
      </c>
    </row>
    <row r="89" spans="1:25" x14ac:dyDescent="0.35">
      <c r="A89" s="33" t="s">
        <v>8</v>
      </c>
      <c r="B89" s="33">
        <f t="shared" si="22"/>
        <v>0</v>
      </c>
      <c r="C89" s="18">
        <f t="shared" si="22"/>
        <v>4.7815133521851294E-3</v>
      </c>
      <c r="D89" s="18">
        <f t="shared" si="22"/>
        <v>4.7815133521851294E-3</v>
      </c>
      <c r="E89" s="18">
        <f t="shared" si="22"/>
        <v>4.7815133521851294E-3</v>
      </c>
      <c r="F89" s="18">
        <f t="shared" si="22"/>
        <v>0</v>
      </c>
      <c r="G89" s="18">
        <f t="shared" si="22"/>
        <v>0</v>
      </c>
      <c r="H89" s="18">
        <f t="shared" si="22"/>
        <v>0</v>
      </c>
      <c r="I89" s="18">
        <f t="shared" si="22"/>
        <v>4.7815133521851294E-3</v>
      </c>
      <c r="J89" s="18">
        <f t="shared" si="22"/>
        <v>1.0864571333941253E-2</v>
      </c>
      <c r="K89" s="18">
        <f t="shared" si="22"/>
        <v>1.0864571333941253E-2</v>
      </c>
      <c r="L89" s="18">
        <f t="shared" si="22"/>
        <v>1.0864571333941253E-2</v>
      </c>
      <c r="M89" s="18">
        <f t="shared" si="22"/>
        <v>0</v>
      </c>
      <c r="N89" s="18">
        <f t="shared" si="22"/>
        <v>0</v>
      </c>
      <c r="O89" s="18">
        <f t="shared" si="22"/>
        <v>0</v>
      </c>
      <c r="P89" s="34">
        <f t="shared" si="22"/>
        <v>1.0864571333941253E-2</v>
      </c>
      <c r="R89" s="10" t="s">
        <v>8</v>
      </c>
      <c r="S89" s="10">
        <f t="shared" si="23"/>
        <v>0</v>
      </c>
      <c r="T89" s="5">
        <f t="shared" si="24"/>
        <v>4.7815133521851294E-3</v>
      </c>
      <c r="U89" s="5">
        <f t="shared" si="25"/>
        <v>1.0864571333941253E-2</v>
      </c>
      <c r="W89" s="10" t="str">
        <f t="shared" si="19"/>
        <v>NONE</v>
      </c>
      <c r="X89" s="11" t="str">
        <f t="shared" si="20"/>
        <v>SEQA</v>
      </c>
      <c r="Y89" s="5" t="str">
        <f t="shared" si="21"/>
        <v>SEQA</v>
      </c>
    </row>
    <row r="90" spans="1:25" x14ac:dyDescent="0.35">
      <c r="A90" s="33" t="s">
        <v>9</v>
      </c>
      <c r="B90" s="33">
        <f t="shared" si="22"/>
        <v>0</v>
      </c>
      <c r="C90" s="18">
        <f t="shared" si="22"/>
        <v>-6.4029644613704528E-3</v>
      </c>
      <c r="D90" s="18">
        <f t="shared" si="22"/>
        <v>-6.4029644613704528E-3</v>
      </c>
      <c r="E90" s="18">
        <f t="shared" si="22"/>
        <v>-6.4029644613704528E-3</v>
      </c>
      <c r="F90" s="18">
        <f t="shared" si="22"/>
        <v>0</v>
      </c>
      <c r="G90" s="18">
        <f t="shared" si="22"/>
        <v>0</v>
      </c>
      <c r="H90" s="18">
        <f t="shared" si="22"/>
        <v>0</v>
      </c>
      <c r="I90" s="18">
        <f t="shared" si="22"/>
        <v>-6.4029644613704528E-3</v>
      </c>
      <c r="J90" s="18">
        <f t="shared" si="22"/>
        <v>-8.0998991685636845E-3</v>
      </c>
      <c r="K90" s="18">
        <f t="shared" si="22"/>
        <v>-8.0998991685636845E-3</v>
      </c>
      <c r="L90" s="18">
        <f t="shared" si="22"/>
        <v>-8.0998991685636845E-3</v>
      </c>
      <c r="M90" s="18">
        <f t="shared" si="22"/>
        <v>0</v>
      </c>
      <c r="N90" s="18">
        <f t="shared" si="22"/>
        <v>0</v>
      </c>
      <c r="O90" s="18">
        <f t="shared" si="22"/>
        <v>0</v>
      </c>
      <c r="P90" s="34">
        <f t="shared" si="22"/>
        <v>-8.0998991685636845E-3</v>
      </c>
      <c r="R90" s="10" t="s">
        <v>9</v>
      </c>
      <c r="S90" s="10">
        <f t="shared" si="23"/>
        <v>0</v>
      </c>
      <c r="T90" s="5">
        <f t="shared" si="24"/>
        <v>-6.4029644613704528E-3</v>
      </c>
      <c r="U90" s="5">
        <f t="shared" si="25"/>
        <v>-8.0998991685636845E-3</v>
      </c>
      <c r="W90" s="10" t="str">
        <f t="shared" si="19"/>
        <v>NONE</v>
      </c>
      <c r="X90" s="11" t="str">
        <f t="shared" si="20"/>
        <v>SIMA</v>
      </c>
      <c r="Y90" s="5" t="str">
        <f t="shared" si="21"/>
        <v>SIMA</v>
      </c>
    </row>
    <row r="91" spans="1:25" x14ac:dyDescent="0.35">
      <c r="A91" s="33" t="s">
        <v>10</v>
      </c>
      <c r="B91" s="33">
        <f t="shared" si="22"/>
        <v>0</v>
      </c>
      <c r="C91" s="18">
        <f t="shared" si="22"/>
        <v>-1.2333371788527225E-2</v>
      </c>
      <c r="D91" s="18">
        <f t="shared" si="22"/>
        <v>-1.2333371788527225E-2</v>
      </c>
      <c r="E91" s="18">
        <f t="shared" si="22"/>
        <v>-1.2333371788527225E-2</v>
      </c>
      <c r="F91" s="18">
        <f t="shared" si="22"/>
        <v>0</v>
      </c>
      <c r="G91" s="18">
        <f t="shared" si="22"/>
        <v>0</v>
      </c>
      <c r="H91" s="18">
        <f t="shared" si="22"/>
        <v>0</v>
      </c>
      <c r="I91" s="18">
        <f t="shared" si="22"/>
        <v>-1.2333371788527225E-2</v>
      </c>
      <c r="J91" s="18">
        <f t="shared" si="22"/>
        <v>-1.4105844404475487E-2</v>
      </c>
      <c r="K91" s="18">
        <f t="shared" si="22"/>
        <v>-1.4105844404475487E-2</v>
      </c>
      <c r="L91" s="18">
        <f t="shared" si="22"/>
        <v>-1.4105844404475487E-2</v>
      </c>
      <c r="M91" s="18">
        <f t="shared" si="22"/>
        <v>0</v>
      </c>
      <c r="N91" s="18">
        <f t="shared" si="22"/>
        <v>0</v>
      </c>
      <c r="O91" s="18">
        <f t="shared" si="22"/>
        <v>0</v>
      </c>
      <c r="P91" s="34">
        <f t="shared" si="22"/>
        <v>-1.4105844404475487E-2</v>
      </c>
      <c r="R91" s="10" t="s">
        <v>10</v>
      </c>
      <c r="S91" s="10">
        <f t="shared" si="23"/>
        <v>0</v>
      </c>
      <c r="T91" s="5">
        <f t="shared" si="24"/>
        <v>-1.2333371788527225E-2</v>
      </c>
      <c r="U91" s="5">
        <f t="shared" si="25"/>
        <v>-1.4105844404475487E-2</v>
      </c>
      <c r="W91" s="10" t="str">
        <f t="shared" si="19"/>
        <v>NONE</v>
      </c>
      <c r="X91" s="11" t="str">
        <f t="shared" si="20"/>
        <v>SIMA</v>
      </c>
      <c r="Y91" s="5" t="str">
        <f t="shared" si="21"/>
        <v>SIMA</v>
      </c>
    </row>
    <row r="92" spans="1:25" x14ac:dyDescent="0.35">
      <c r="A92" s="33" t="s">
        <v>11</v>
      </c>
      <c r="B92" s="33">
        <f t="shared" si="22"/>
        <v>0</v>
      </c>
      <c r="C92" s="18">
        <f t="shared" si="22"/>
        <v>-1.0505520504722091E-2</v>
      </c>
      <c r="D92" s="18">
        <f t="shared" si="22"/>
        <v>-1.0505520504722091E-2</v>
      </c>
      <c r="E92" s="18">
        <f t="shared" si="22"/>
        <v>-1.0505520504722091E-2</v>
      </c>
      <c r="F92" s="18">
        <f t="shared" si="22"/>
        <v>0</v>
      </c>
      <c r="G92" s="18">
        <f t="shared" si="22"/>
        <v>0</v>
      </c>
      <c r="H92" s="18">
        <f t="shared" si="22"/>
        <v>0</v>
      </c>
      <c r="I92" s="18">
        <f t="shared" si="22"/>
        <v>-1.0505520504722091E-2</v>
      </c>
      <c r="J92" s="18">
        <f t="shared" si="22"/>
        <v>-1.2383442423069622E-2</v>
      </c>
      <c r="K92" s="18">
        <f t="shared" si="22"/>
        <v>-1.2383442423069622E-2</v>
      </c>
      <c r="L92" s="18">
        <f t="shared" si="22"/>
        <v>-1.2383442423069622E-2</v>
      </c>
      <c r="M92" s="18">
        <f t="shared" si="22"/>
        <v>0</v>
      </c>
      <c r="N92" s="18">
        <f t="shared" si="22"/>
        <v>0</v>
      </c>
      <c r="O92" s="18">
        <f t="shared" si="22"/>
        <v>0</v>
      </c>
      <c r="P92" s="34">
        <f t="shared" si="22"/>
        <v>-1.2383442423069622E-2</v>
      </c>
      <c r="R92" s="10" t="s">
        <v>11</v>
      </c>
      <c r="S92" s="10">
        <f t="shared" si="23"/>
        <v>0</v>
      </c>
      <c r="T92" s="5">
        <f t="shared" si="24"/>
        <v>-1.0505520504722091E-2</v>
      </c>
      <c r="U92" s="5">
        <f t="shared" si="25"/>
        <v>-1.2383442423069622E-2</v>
      </c>
      <c r="W92" s="10" t="str">
        <f t="shared" si="19"/>
        <v>NONE</v>
      </c>
      <c r="X92" s="11" t="str">
        <f t="shared" si="20"/>
        <v>SIMA</v>
      </c>
      <c r="Y92" s="5" t="str">
        <f t="shared" si="21"/>
        <v>SIMA</v>
      </c>
    </row>
    <row r="93" spans="1:25" ht="15" thickBot="1" x14ac:dyDescent="0.4">
      <c r="A93" s="35" t="s">
        <v>12</v>
      </c>
      <c r="B93" s="35">
        <f t="shared" si="22"/>
        <v>0</v>
      </c>
      <c r="C93" s="19">
        <f t="shared" si="22"/>
        <v>-1.1237826308482385E-3</v>
      </c>
      <c r="D93" s="19">
        <f t="shared" si="22"/>
        <v>-1.1237826308482385E-3</v>
      </c>
      <c r="E93" s="19">
        <f t="shared" si="22"/>
        <v>-1.1237826308482385E-3</v>
      </c>
      <c r="F93" s="19">
        <f t="shared" si="22"/>
        <v>2.7340082450616849E-3</v>
      </c>
      <c r="G93" s="19">
        <f t="shared" si="22"/>
        <v>0</v>
      </c>
      <c r="H93" s="19">
        <f t="shared" si="22"/>
        <v>0</v>
      </c>
      <c r="I93" s="19">
        <f t="shared" si="22"/>
        <v>-1.1237826308482385E-3</v>
      </c>
      <c r="J93" s="19">
        <f t="shared" si="22"/>
        <v>-3.3768831367721741E-3</v>
      </c>
      <c r="K93" s="19">
        <f t="shared" si="22"/>
        <v>-3.3768831367721741E-3</v>
      </c>
      <c r="L93" s="19">
        <f t="shared" si="22"/>
        <v>-3.3768831367721741E-3</v>
      </c>
      <c r="M93" s="19">
        <f t="shared" si="22"/>
        <v>2.5092952386182726E-3</v>
      </c>
      <c r="N93" s="19">
        <f t="shared" si="22"/>
        <v>0</v>
      </c>
      <c r="O93" s="19">
        <f t="shared" si="22"/>
        <v>0</v>
      </c>
      <c r="P93" s="36">
        <f t="shared" si="22"/>
        <v>-3.3768831367721741E-3</v>
      </c>
      <c r="R93" s="12" t="s">
        <v>12</v>
      </c>
      <c r="S93" s="12">
        <f t="shared" si="23"/>
        <v>0</v>
      </c>
      <c r="T93" s="14">
        <f t="shared" si="24"/>
        <v>-1.1237826308482385E-3</v>
      </c>
      <c r="U93" s="14">
        <f t="shared" si="25"/>
        <v>-3.3768831367721741E-3</v>
      </c>
      <c r="W93" s="12" t="str">
        <f t="shared" si="19"/>
        <v>NONE</v>
      </c>
      <c r="X93" s="13" t="str">
        <f t="shared" si="20"/>
        <v>SIMA</v>
      </c>
      <c r="Y93" s="14" t="str">
        <f t="shared" si="21"/>
        <v>SIMA</v>
      </c>
    </row>
    <row r="94" spans="1:25" x14ac:dyDescent="0.3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W94" s="11"/>
      <c r="X94" s="11"/>
      <c r="Y94" s="11"/>
    </row>
    <row r="95" spans="1:25" ht="15" thickBot="1" x14ac:dyDescent="0.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W95" s="11"/>
      <c r="X95" s="11"/>
      <c r="Y95" s="11"/>
    </row>
    <row r="96" spans="1:25" ht="15" thickBot="1" x14ac:dyDescent="0.4">
      <c r="A96" s="30" t="s">
        <v>1</v>
      </c>
      <c r="B96" s="38" t="s">
        <v>28</v>
      </c>
      <c r="C96" s="39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S96" s="46" t="s">
        <v>42</v>
      </c>
      <c r="T96" s="47"/>
      <c r="U96" s="48"/>
      <c r="W96" s="11"/>
      <c r="X96" s="11"/>
      <c r="Y96" s="11"/>
    </row>
    <row r="97" spans="1:25" ht="15" thickBot="1" x14ac:dyDescent="0.4">
      <c r="A97" s="30"/>
      <c r="B97" s="41" t="s">
        <v>13</v>
      </c>
      <c r="C97" s="38" t="s">
        <v>14</v>
      </c>
      <c r="D97" s="38" t="s">
        <v>15</v>
      </c>
      <c r="E97" s="38" t="s">
        <v>16</v>
      </c>
      <c r="F97" s="38" t="s">
        <v>17</v>
      </c>
      <c r="G97" s="38" t="s">
        <v>18</v>
      </c>
      <c r="H97" s="38" t="s">
        <v>19</v>
      </c>
      <c r="I97" s="38" t="s">
        <v>20</v>
      </c>
      <c r="J97" s="38" t="s">
        <v>21</v>
      </c>
      <c r="K97" s="38" t="s">
        <v>22</v>
      </c>
      <c r="L97" s="38" t="s">
        <v>23</v>
      </c>
      <c r="M97" s="38" t="s">
        <v>24</v>
      </c>
      <c r="N97" s="38" t="s">
        <v>25</v>
      </c>
      <c r="O97" s="38" t="s">
        <v>26</v>
      </c>
      <c r="P97" s="39" t="s">
        <v>27</v>
      </c>
      <c r="S97" s="15" t="s">
        <v>39</v>
      </c>
      <c r="T97" s="16" t="s">
        <v>40</v>
      </c>
      <c r="U97" s="3" t="s">
        <v>41</v>
      </c>
      <c r="W97" s="15" t="s">
        <v>13</v>
      </c>
      <c r="X97" s="9" t="s">
        <v>20</v>
      </c>
      <c r="Y97" s="16" t="s">
        <v>27</v>
      </c>
    </row>
    <row r="98" spans="1:25" x14ac:dyDescent="0.35">
      <c r="A98" s="42" t="s">
        <v>4</v>
      </c>
      <c r="B98" s="31">
        <f>B17-B56</f>
        <v>-5.405435543093251E-4</v>
      </c>
      <c r="C98" s="17">
        <f t="shared" ref="C98:P98" si="26">C17-C56</f>
        <v>2.8479279719685335E-3</v>
      </c>
      <c r="D98" s="17">
        <f t="shared" si="26"/>
        <v>2.8479279719685335E-3</v>
      </c>
      <c r="E98" s="17">
        <f t="shared" si="26"/>
        <v>2.8479279719685335E-3</v>
      </c>
      <c r="F98" s="17">
        <f t="shared" si="26"/>
        <v>1.3956754853517994E-3</v>
      </c>
      <c r="G98" s="17">
        <f t="shared" si="26"/>
        <v>0</v>
      </c>
      <c r="H98" s="17">
        <f t="shared" si="26"/>
        <v>0</v>
      </c>
      <c r="I98" s="17">
        <f t="shared" si="26"/>
        <v>2.8479279719685335E-3</v>
      </c>
      <c r="J98" s="17">
        <f t="shared" si="26"/>
        <v>2.142061775102011E-3</v>
      </c>
      <c r="K98" s="17">
        <f t="shared" si="26"/>
        <v>2.142061775102011E-3</v>
      </c>
      <c r="L98" s="17">
        <f t="shared" si="26"/>
        <v>2.142061775102011E-3</v>
      </c>
      <c r="M98" s="17">
        <f t="shared" si="26"/>
        <v>7.6275689385885137E-4</v>
      </c>
      <c r="N98" s="17">
        <f t="shared" si="26"/>
        <v>-5.405435543093251E-4</v>
      </c>
      <c r="O98" s="17">
        <f t="shared" si="26"/>
        <v>-5.405435543093251E-4</v>
      </c>
      <c r="P98" s="32">
        <f t="shared" si="26"/>
        <v>2.142061775102011E-3</v>
      </c>
      <c r="R98" s="15" t="s">
        <v>4</v>
      </c>
      <c r="S98" s="15">
        <f>B98</f>
        <v>-5.405435543093251E-4</v>
      </c>
      <c r="T98" s="16">
        <f>I98</f>
        <v>2.8479279719685335E-3</v>
      </c>
      <c r="U98" s="16">
        <f>P98</f>
        <v>2.142061775102011E-3</v>
      </c>
      <c r="W98" s="15" t="str">
        <f t="shared" ref="W98:W106" si="27">IF(B98=0,"NONE",IF(B98&gt;0,"SEQA","SIMA"))</f>
        <v>SIMA</v>
      </c>
      <c r="X98" s="9" t="str">
        <f t="shared" ref="X98:X106" si="28">IF(I98=0,"NONE",IF(I98&gt;0,"SEQA","SIMA"))</f>
        <v>SEQA</v>
      </c>
      <c r="Y98" s="16" t="str">
        <f t="shared" ref="Y98:Y106" si="29">IF(P98=0,"NONE",IF(P98&gt;0,"SEQA","SIMA"))</f>
        <v>SEQA</v>
      </c>
    </row>
    <row r="99" spans="1:25" x14ac:dyDescent="0.35">
      <c r="A99" s="43" t="s">
        <v>5</v>
      </c>
      <c r="B99" s="33">
        <f t="shared" ref="B99:P99" si="30">B18-B57</f>
        <v>2.1234443669693182E-5</v>
      </c>
      <c r="C99" s="18">
        <f t="shared" si="30"/>
        <v>3.4045154295198055E-4</v>
      </c>
      <c r="D99" s="18">
        <f t="shared" si="30"/>
        <v>3.4045154295198055E-4</v>
      </c>
      <c r="E99" s="18">
        <f t="shared" si="30"/>
        <v>3.4045154295198055E-4</v>
      </c>
      <c r="F99" s="18">
        <f t="shared" si="30"/>
        <v>-9.554148418946533E-4</v>
      </c>
      <c r="G99" s="18">
        <f t="shared" si="30"/>
        <v>0</v>
      </c>
      <c r="H99" s="18">
        <f t="shared" si="30"/>
        <v>0</v>
      </c>
      <c r="I99" s="18">
        <f t="shared" si="30"/>
        <v>3.4045154295198055E-4</v>
      </c>
      <c r="J99" s="18">
        <f t="shared" si="30"/>
        <v>9.7873125645842052E-4</v>
      </c>
      <c r="K99" s="18">
        <f t="shared" si="30"/>
        <v>9.7873125645842052E-4</v>
      </c>
      <c r="L99" s="18">
        <f t="shared" si="30"/>
        <v>9.7873125645842052E-4</v>
      </c>
      <c r="M99" s="18">
        <f t="shared" si="30"/>
        <v>4.0469551192072462E-5</v>
      </c>
      <c r="N99" s="18">
        <f t="shared" si="30"/>
        <v>2.1234443669693182E-5</v>
      </c>
      <c r="O99" s="18">
        <f t="shared" si="30"/>
        <v>2.1234443669693182E-5</v>
      </c>
      <c r="P99" s="34">
        <f t="shared" si="30"/>
        <v>9.7873125645842052E-4</v>
      </c>
      <c r="R99" s="10" t="s">
        <v>5</v>
      </c>
      <c r="S99" s="10">
        <f t="shared" ref="S99:S106" si="31">B99</f>
        <v>2.1234443669693182E-5</v>
      </c>
      <c r="T99" s="5">
        <f t="shared" ref="T99:T106" si="32">I99</f>
        <v>3.4045154295198055E-4</v>
      </c>
      <c r="U99" s="5">
        <f t="shared" ref="U99:U106" si="33">P99</f>
        <v>9.7873125645842052E-4</v>
      </c>
      <c r="W99" s="10" t="str">
        <f t="shared" si="27"/>
        <v>SEQA</v>
      </c>
      <c r="X99" s="11" t="str">
        <f t="shared" si="28"/>
        <v>SEQA</v>
      </c>
      <c r="Y99" s="5" t="str">
        <f t="shared" si="29"/>
        <v>SEQA</v>
      </c>
    </row>
    <row r="100" spans="1:25" x14ac:dyDescent="0.35">
      <c r="A100" s="43" t="s">
        <v>6</v>
      </c>
      <c r="B100" s="33">
        <f t="shared" ref="B100:P100" si="34">B19-B58</f>
        <v>0</v>
      </c>
      <c r="C100" s="18">
        <f t="shared" si="34"/>
        <v>-1.967857700392317E-3</v>
      </c>
      <c r="D100" s="18">
        <f t="shared" si="34"/>
        <v>-1.967857700392317E-3</v>
      </c>
      <c r="E100" s="18">
        <f t="shared" si="34"/>
        <v>-1.967857700392317E-3</v>
      </c>
      <c r="F100" s="18">
        <f t="shared" si="34"/>
        <v>3.517872509100739E-3</v>
      </c>
      <c r="G100" s="18">
        <f t="shared" si="34"/>
        <v>0</v>
      </c>
      <c r="H100" s="18">
        <f t="shared" si="34"/>
        <v>0</v>
      </c>
      <c r="I100" s="18">
        <f t="shared" si="34"/>
        <v>-1.967857700392317E-3</v>
      </c>
      <c r="J100" s="18">
        <f t="shared" si="34"/>
        <v>-3.5738539943879211E-3</v>
      </c>
      <c r="K100" s="18">
        <f t="shared" si="34"/>
        <v>-3.5738539943879211E-3</v>
      </c>
      <c r="L100" s="18">
        <f t="shared" si="34"/>
        <v>-3.5738539943879211E-3</v>
      </c>
      <c r="M100" s="18">
        <f t="shared" si="34"/>
        <v>6.4140408778001756E-4</v>
      </c>
      <c r="N100" s="18">
        <f t="shared" si="34"/>
        <v>0</v>
      </c>
      <c r="O100" s="18">
        <f t="shared" si="34"/>
        <v>0</v>
      </c>
      <c r="P100" s="34">
        <f t="shared" si="34"/>
        <v>-3.5738539943879211E-3</v>
      </c>
      <c r="R100" s="10" t="s">
        <v>6</v>
      </c>
      <c r="S100" s="10">
        <f t="shared" si="31"/>
        <v>0</v>
      </c>
      <c r="T100" s="5">
        <f t="shared" si="32"/>
        <v>-1.967857700392317E-3</v>
      </c>
      <c r="U100" s="5">
        <f t="shared" si="33"/>
        <v>-3.5738539943879211E-3</v>
      </c>
      <c r="W100" s="10" t="str">
        <f t="shared" si="27"/>
        <v>NONE</v>
      </c>
      <c r="X100" s="11" t="str">
        <f t="shared" si="28"/>
        <v>SIMA</v>
      </c>
      <c r="Y100" s="5" t="str">
        <f t="shared" si="29"/>
        <v>SIMA</v>
      </c>
    </row>
    <row r="101" spans="1:25" x14ac:dyDescent="0.35">
      <c r="A101" s="43" t="s">
        <v>7</v>
      </c>
      <c r="B101" s="33">
        <f t="shared" ref="B101:P101" si="35">B20-B59</f>
        <v>0</v>
      </c>
      <c r="C101" s="18">
        <f t="shared" si="35"/>
        <v>9.4819779902644008E-4</v>
      </c>
      <c r="D101" s="18">
        <f t="shared" si="35"/>
        <v>9.4819779902644008E-4</v>
      </c>
      <c r="E101" s="18">
        <f t="shared" si="35"/>
        <v>9.4819779902644008E-4</v>
      </c>
      <c r="F101" s="18">
        <f t="shared" si="35"/>
        <v>9.180967087235592E-4</v>
      </c>
      <c r="G101" s="18">
        <f t="shared" si="35"/>
        <v>0</v>
      </c>
      <c r="H101" s="18">
        <f t="shared" si="35"/>
        <v>0</v>
      </c>
      <c r="I101" s="18">
        <f t="shared" si="35"/>
        <v>9.4819779902644008E-4</v>
      </c>
      <c r="J101" s="18">
        <f t="shared" si="35"/>
        <v>5.9957090556417292E-4</v>
      </c>
      <c r="K101" s="18">
        <f t="shared" si="35"/>
        <v>5.9957090556417292E-4</v>
      </c>
      <c r="L101" s="18">
        <f t="shared" si="35"/>
        <v>5.9957090556417292E-4</v>
      </c>
      <c r="M101" s="18">
        <f t="shared" si="35"/>
        <v>3.6204544909512748E-3</v>
      </c>
      <c r="N101" s="18">
        <f t="shared" si="35"/>
        <v>0</v>
      </c>
      <c r="O101" s="18">
        <f t="shared" si="35"/>
        <v>0</v>
      </c>
      <c r="P101" s="34">
        <f t="shared" si="35"/>
        <v>5.9957090556417292E-4</v>
      </c>
      <c r="R101" s="10" t="s">
        <v>7</v>
      </c>
      <c r="S101" s="10">
        <f t="shared" si="31"/>
        <v>0</v>
      </c>
      <c r="T101" s="5">
        <f t="shared" si="32"/>
        <v>9.4819779902644008E-4</v>
      </c>
      <c r="U101" s="5">
        <f t="shared" si="33"/>
        <v>5.9957090556417292E-4</v>
      </c>
      <c r="W101" s="10" t="str">
        <f t="shared" si="27"/>
        <v>NONE</v>
      </c>
      <c r="X101" s="11" t="str">
        <f t="shared" si="28"/>
        <v>SEQA</v>
      </c>
      <c r="Y101" s="5" t="str">
        <f t="shared" si="29"/>
        <v>SEQA</v>
      </c>
    </row>
    <row r="102" spans="1:25" x14ac:dyDescent="0.35">
      <c r="A102" s="43" t="s">
        <v>8</v>
      </c>
      <c r="B102" s="33">
        <f t="shared" ref="B102:P102" si="36">B21-B60</f>
        <v>-3.5032945702442309E-3</v>
      </c>
      <c r="C102" s="18">
        <f t="shared" si="36"/>
        <v>5.5835335148595178E-3</v>
      </c>
      <c r="D102" s="18">
        <f t="shared" si="36"/>
        <v>5.5835335148595178E-3</v>
      </c>
      <c r="E102" s="18">
        <f t="shared" si="36"/>
        <v>5.5835335148595178E-3</v>
      </c>
      <c r="F102" s="18">
        <f t="shared" si="36"/>
        <v>2.064643344110717E-3</v>
      </c>
      <c r="G102" s="18">
        <f t="shared" si="36"/>
        <v>0</v>
      </c>
      <c r="H102" s="18">
        <f t="shared" si="36"/>
        <v>0</v>
      </c>
      <c r="I102" s="18">
        <f t="shared" si="36"/>
        <v>5.5835335148595178E-3</v>
      </c>
      <c r="J102" s="18">
        <f t="shared" si="36"/>
        <v>3.8461544664781799E-3</v>
      </c>
      <c r="K102" s="18">
        <f t="shared" si="36"/>
        <v>3.8461544664781799E-3</v>
      </c>
      <c r="L102" s="18">
        <f t="shared" si="36"/>
        <v>3.8461544664781799E-3</v>
      </c>
      <c r="M102" s="18">
        <f t="shared" si="36"/>
        <v>-8.7766585257430529E-3</v>
      </c>
      <c r="N102" s="18">
        <f t="shared" si="36"/>
        <v>-3.5032945702442309E-3</v>
      </c>
      <c r="O102" s="18">
        <f t="shared" si="36"/>
        <v>-3.5032945702442309E-3</v>
      </c>
      <c r="P102" s="34">
        <f t="shared" si="36"/>
        <v>3.8461544664781799E-3</v>
      </c>
      <c r="R102" s="10" t="s">
        <v>8</v>
      </c>
      <c r="S102" s="10">
        <f t="shared" si="31"/>
        <v>-3.5032945702442309E-3</v>
      </c>
      <c r="T102" s="5">
        <f t="shared" si="32"/>
        <v>5.5835335148595178E-3</v>
      </c>
      <c r="U102" s="5">
        <f t="shared" si="33"/>
        <v>3.8461544664781799E-3</v>
      </c>
      <c r="W102" s="10" t="str">
        <f t="shared" si="27"/>
        <v>SIMA</v>
      </c>
      <c r="X102" s="11" t="str">
        <f t="shared" si="28"/>
        <v>SEQA</v>
      </c>
      <c r="Y102" s="5" t="str">
        <f t="shared" si="29"/>
        <v>SEQA</v>
      </c>
    </row>
    <row r="103" spans="1:25" x14ac:dyDescent="0.35">
      <c r="A103" s="43" t="s">
        <v>9</v>
      </c>
      <c r="B103" s="33">
        <f t="shared" ref="B103:P103" si="37">B22-B61</f>
        <v>0</v>
      </c>
      <c r="C103" s="18">
        <f t="shared" si="37"/>
        <v>3.5598021381035849E-3</v>
      </c>
      <c r="D103" s="18">
        <f t="shared" si="37"/>
        <v>3.5598021381035849E-3</v>
      </c>
      <c r="E103" s="18">
        <f t="shared" si="37"/>
        <v>3.5598021381035849E-3</v>
      </c>
      <c r="F103" s="18">
        <f t="shared" si="37"/>
        <v>0</v>
      </c>
      <c r="G103" s="18">
        <f t="shared" si="37"/>
        <v>0</v>
      </c>
      <c r="H103" s="18">
        <f t="shared" si="37"/>
        <v>0</v>
      </c>
      <c r="I103" s="18">
        <f t="shared" si="37"/>
        <v>3.5598021381035849E-3</v>
      </c>
      <c r="J103" s="18">
        <f t="shared" si="37"/>
        <v>6.4443190394070093E-3</v>
      </c>
      <c r="K103" s="18">
        <f t="shared" si="37"/>
        <v>6.4443190394070093E-3</v>
      </c>
      <c r="L103" s="18">
        <f t="shared" si="37"/>
        <v>6.4443190394070093E-3</v>
      </c>
      <c r="M103" s="18">
        <f t="shared" si="37"/>
        <v>1.362338667887264E-3</v>
      </c>
      <c r="N103" s="18">
        <f t="shared" si="37"/>
        <v>0</v>
      </c>
      <c r="O103" s="18">
        <f t="shared" si="37"/>
        <v>0</v>
      </c>
      <c r="P103" s="34">
        <f t="shared" si="37"/>
        <v>6.4443190394070093E-3</v>
      </c>
      <c r="R103" s="10" t="s">
        <v>9</v>
      </c>
      <c r="S103" s="10">
        <f t="shared" si="31"/>
        <v>0</v>
      </c>
      <c r="T103" s="5">
        <f t="shared" si="32"/>
        <v>3.5598021381035849E-3</v>
      </c>
      <c r="U103" s="5">
        <f t="shared" si="33"/>
        <v>6.4443190394070093E-3</v>
      </c>
      <c r="W103" s="10" t="str">
        <f t="shared" si="27"/>
        <v>NONE</v>
      </c>
      <c r="X103" s="11" t="str">
        <f t="shared" si="28"/>
        <v>SEQA</v>
      </c>
      <c r="Y103" s="5" t="str">
        <f t="shared" si="29"/>
        <v>SEQA</v>
      </c>
    </row>
    <row r="104" spans="1:25" x14ac:dyDescent="0.35">
      <c r="A104" s="43" t="s">
        <v>10</v>
      </c>
      <c r="B104" s="33">
        <f t="shared" ref="B104:P104" si="38">B23-B62</f>
        <v>0</v>
      </c>
      <c r="C104" s="18">
        <f t="shared" si="38"/>
        <v>-2.0069054359005412E-3</v>
      </c>
      <c r="D104" s="18">
        <f t="shared" si="38"/>
        <v>-2.0069054359005412E-3</v>
      </c>
      <c r="E104" s="18">
        <f t="shared" si="38"/>
        <v>-2.0069054359005412E-3</v>
      </c>
      <c r="F104" s="18">
        <f t="shared" si="38"/>
        <v>0</v>
      </c>
      <c r="G104" s="18">
        <f t="shared" si="38"/>
        <v>0</v>
      </c>
      <c r="H104" s="18">
        <f t="shared" si="38"/>
        <v>0</v>
      </c>
      <c r="I104" s="18">
        <f t="shared" si="38"/>
        <v>-2.0069054359005412E-3</v>
      </c>
      <c r="J104" s="18">
        <f t="shared" si="38"/>
        <v>-2.7905285793780044E-3</v>
      </c>
      <c r="K104" s="18">
        <f t="shared" si="38"/>
        <v>-2.7905285793780044E-3</v>
      </c>
      <c r="L104" s="18">
        <f t="shared" si="38"/>
        <v>-2.7905285793780044E-3</v>
      </c>
      <c r="M104" s="18">
        <f t="shared" si="38"/>
        <v>0</v>
      </c>
      <c r="N104" s="18">
        <f t="shared" si="38"/>
        <v>0</v>
      </c>
      <c r="O104" s="18">
        <f t="shared" si="38"/>
        <v>0</v>
      </c>
      <c r="P104" s="34">
        <f t="shared" si="38"/>
        <v>-2.7905285793780044E-3</v>
      </c>
      <c r="R104" s="10" t="s">
        <v>10</v>
      </c>
      <c r="S104" s="10">
        <f t="shared" si="31"/>
        <v>0</v>
      </c>
      <c r="T104" s="5">
        <f t="shared" si="32"/>
        <v>-2.0069054359005412E-3</v>
      </c>
      <c r="U104" s="5">
        <f t="shared" si="33"/>
        <v>-2.7905285793780044E-3</v>
      </c>
      <c r="W104" s="10" t="str">
        <f t="shared" si="27"/>
        <v>NONE</v>
      </c>
      <c r="X104" s="11" t="str">
        <f t="shared" si="28"/>
        <v>SIMA</v>
      </c>
      <c r="Y104" s="5" t="str">
        <f t="shared" si="29"/>
        <v>SIMA</v>
      </c>
    </row>
    <row r="105" spans="1:25" x14ac:dyDescent="0.35">
      <c r="A105" s="43" t="s">
        <v>11</v>
      </c>
      <c r="B105" s="33">
        <f t="shared" ref="B105:P105" si="39">B24-B63</f>
        <v>0</v>
      </c>
      <c r="C105" s="18">
        <f t="shared" si="39"/>
        <v>2.6116043390769783E-3</v>
      </c>
      <c r="D105" s="18">
        <f t="shared" si="39"/>
        <v>2.6116043390769783E-3</v>
      </c>
      <c r="E105" s="18">
        <f t="shared" si="39"/>
        <v>2.6116043390769783E-3</v>
      </c>
      <c r="F105" s="18">
        <f t="shared" si="39"/>
        <v>-9.180967087235592E-4</v>
      </c>
      <c r="G105" s="18">
        <f t="shared" si="39"/>
        <v>0</v>
      </c>
      <c r="H105" s="18">
        <f t="shared" si="39"/>
        <v>0</v>
      </c>
      <c r="I105" s="18">
        <f t="shared" si="39"/>
        <v>2.6116043390769783E-3</v>
      </c>
      <c r="J105" s="18">
        <f t="shared" si="39"/>
        <v>5.8447481338427809E-3</v>
      </c>
      <c r="K105" s="18">
        <f t="shared" si="39"/>
        <v>5.8447481338427809E-3</v>
      </c>
      <c r="L105" s="18">
        <f t="shared" si="39"/>
        <v>5.8447481338427809E-3</v>
      </c>
      <c r="M105" s="18">
        <f t="shared" si="39"/>
        <v>-2.2581158230639727E-3</v>
      </c>
      <c r="N105" s="18">
        <f t="shared" si="39"/>
        <v>0</v>
      </c>
      <c r="O105" s="18">
        <f t="shared" si="39"/>
        <v>0</v>
      </c>
      <c r="P105" s="34">
        <f t="shared" si="39"/>
        <v>5.8447481338427809E-3</v>
      </c>
      <c r="R105" s="10" t="s">
        <v>11</v>
      </c>
      <c r="S105" s="10">
        <f t="shared" si="31"/>
        <v>0</v>
      </c>
      <c r="T105" s="5">
        <f t="shared" si="32"/>
        <v>2.6116043390769783E-3</v>
      </c>
      <c r="U105" s="5">
        <f t="shared" si="33"/>
        <v>5.8447481338427809E-3</v>
      </c>
      <c r="W105" s="10" t="str">
        <f t="shared" si="27"/>
        <v>NONE</v>
      </c>
      <c r="X105" s="11" t="str">
        <f t="shared" si="28"/>
        <v>SEQA</v>
      </c>
      <c r="Y105" s="5" t="str">
        <f t="shared" si="29"/>
        <v>SEQA</v>
      </c>
    </row>
    <row r="106" spans="1:25" ht="15" thickBot="1" x14ac:dyDescent="0.4">
      <c r="A106" s="40" t="s">
        <v>12</v>
      </c>
      <c r="B106" s="35">
        <f t="shared" ref="B106:P106" si="40">B25-B64</f>
        <v>0</v>
      </c>
      <c r="C106" s="19">
        <f t="shared" si="40"/>
        <v>-3.9047735507988235E-5</v>
      </c>
      <c r="D106" s="19">
        <f t="shared" si="40"/>
        <v>-3.9047735507988235E-5</v>
      </c>
      <c r="E106" s="19">
        <f t="shared" si="40"/>
        <v>-3.9047735507988235E-5</v>
      </c>
      <c r="F106" s="19">
        <f t="shared" si="40"/>
        <v>-3.517872509100739E-3</v>
      </c>
      <c r="G106" s="19">
        <f t="shared" si="40"/>
        <v>0</v>
      </c>
      <c r="H106" s="19">
        <f t="shared" si="40"/>
        <v>0</v>
      </c>
      <c r="I106" s="19">
        <f t="shared" si="40"/>
        <v>-3.9047735507988235E-5</v>
      </c>
      <c r="J106" s="19">
        <f t="shared" si="40"/>
        <v>7.8332541500986119E-4</v>
      </c>
      <c r="K106" s="19">
        <f t="shared" si="40"/>
        <v>7.8332541500986119E-4</v>
      </c>
      <c r="L106" s="19">
        <f t="shared" si="40"/>
        <v>7.8332541500986119E-4</v>
      </c>
      <c r="M106" s="19">
        <f t="shared" si="40"/>
        <v>-6.4140408778001756E-4</v>
      </c>
      <c r="N106" s="19">
        <f t="shared" si="40"/>
        <v>0</v>
      </c>
      <c r="O106" s="19">
        <f t="shared" si="40"/>
        <v>0</v>
      </c>
      <c r="P106" s="36">
        <f t="shared" si="40"/>
        <v>7.8332541500986119E-4</v>
      </c>
      <c r="R106" s="12" t="s">
        <v>12</v>
      </c>
      <c r="S106" s="12">
        <f t="shared" si="31"/>
        <v>0</v>
      </c>
      <c r="T106" s="14">
        <f t="shared" si="32"/>
        <v>-3.9047735507988235E-5</v>
      </c>
      <c r="U106" s="14">
        <f t="shared" si="33"/>
        <v>7.8332541500986119E-4</v>
      </c>
      <c r="W106" s="12" t="str">
        <f t="shared" si="27"/>
        <v>NONE</v>
      </c>
      <c r="X106" s="13" t="str">
        <f t="shared" si="28"/>
        <v>SIMA</v>
      </c>
      <c r="Y106" s="14" t="str">
        <f t="shared" si="29"/>
        <v>SEQA</v>
      </c>
    </row>
    <row r="107" spans="1:25" x14ac:dyDescent="0.3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W107" s="11"/>
      <c r="X107" s="11"/>
      <c r="Y107" s="11"/>
    </row>
    <row r="108" spans="1:25" ht="15" thickBot="1" x14ac:dyDescent="0.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W108" s="11"/>
      <c r="X108" s="11"/>
      <c r="Y108" s="11"/>
    </row>
    <row r="109" spans="1:25" ht="15" thickBot="1" x14ac:dyDescent="0.4">
      <c r="A109" s="30" t="s">
        <v>1</v>
      </c>
      <c r="B109" s="38" t="s">
        <v>29</v>
      </c>
      <c r="C109" s="39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S109" s="46" t="s">
        <v>42</v>
      </c>
      <c r="T109" s="47"/>
      <c r="U109" s="48"/>
      <c r="W109" s="11"/>
      <c r="X109" s="11"/>
      <c r="Y109" s="11"/>
    </row>
    <row r="110" spans="1:25" ht="15" thickBot="1" x14ac:dyDescent="0.4">
      <c r="A110" s="30"/>
      <c r="B110" s="41" t="s">
        <v>13</v>
      </c>
      <c r="C110" s="38" t="s">
        <v>14</v>
      </c>
      <c r="D110" s="38" t="s">
        <v>15</v>
      </c>
      <c r="E110" s="38" t="s">
        <v>16</v>
      </c>
      <c r="F110" s="38" t="s">
        <v>17</v>
      </c>
      <c r="G110" s="38" t="s">
        <v>18</v>
      </c>
      <c r="H110" s="38" t="s">
        <v>19</v>
      </c>
      <c r="I110" s="38" t="s">
        <v>20</v>
      </c>
      <c r="J110" s="38" t="s">
        <v>21</v>
      </c>
      <c r="K110" s="38" t="s">
        <v>22</v>
      </c>
      <c r="L110" s="38" t="s">
        <v>23</v>
      </c>
      <c r="M110" s="38" t="s">
        <v>24</v>
      </c>
      <c r="N110" s="38" t="s">
        <v>25</v>
      </c>
      <c r="O110" s="38" t="s">
        <v>26</v>
      </c>
      <c r="P110" s="39" t="s">
        <v>27</v>
      </c>
      <c r="S110" s="15" t="s">
        <v>39</v>
      </c>
      <c r="T110" s="16" t="s">
        <v>40</v>
      </c>
      <c r="U110" s="3" t="s">
        <v>41</v>
      </c>
      <c r="W110" s="15" t="s">
        <v>13</v>
      </c>
      <c r="X110" s="9" t="s">
        <v>20</v>
      </c>
      <c r="Y110" s="16" t="s">
        <v>27</v>
      </c>
    </row>
    <row r="111" spans="1:25" x14ac:dyDescent="0.35">
      <c r="A111" s="42" t="s">
        <v>4</v>
      </c>
      <c r="B111" s="31">
        <f>B30-B69</f>
        <v>-3.0900520950760679E-4</v>
      </c>
      <c r="C111" s="17">
        <f t="shared" ref="C111:P111" si="41">C30-C69</f>
        <v>-3.2189086070049111E-3</v>
      </c>
      <c r="D111" s="17">
        <f t="shared" si="41"/>
        <v>-3.2189086070049111E-3</v>
      </c>
      <c r="E111" s="17">
        <f t="shared" si="41"/>
        <v>-3.2189086070049111E-3</v>
      </c>
      <c r="F111" s="17">
        <f t="shared" si="41"/>
        <v>-9.8121902243342163E-4</v>
      </c>
      <c r="G111" s="17">
        <f t="shared" si="41"/>
        <v>0</v>
      </c>
      <c r="H111" s="17">
        <f t="shared" si="41"/>
        <v>0</v>
      </c>
      <c r="I111" s="17">
        <f t="shared" si="41"/>
        <v>-3.2189086070049111E-3</v>
      </c>
      <c r="J111" s="17">
        <f t="shared" si="41"/>
        <v>-2.9051212592152709E-3</v>
      </c>
      <c r="K111" s="17">
        <f t="shared" si="41"/>
        <v>-2.9051212592152709E-3</v>
      </c>
      <c r="L111" s="17">
        <f t="shared" si="41"/>
        <v>-2.9051212592152709E-3</v>
      </c>
      <c r="M111" s="17">
        <f t="shared" si="41"/>
        <v>-1.2191575203859273E-3</v>
      </c>
      <c r="N111" s="17">
        <f t="shared" si="41"/>
        <v>-3.0900520950760679E-4</v>
      </c>
      <c r="O111" s="17">
        <f t="shared" si="41"/>
        <v>-3.0900520950760679E-4</v>
      </c>
      <c r="P111" s="32">
        <f t="shared" si="41"/>
        <v>-2.9051212592152709E-3</v>
      </c>
      <c r="R111" s="15" t="s">
        <v>4</v>
      </c>
      <c r="S111" s="15">
        <f>B111</f>
        <v>-3.0900520950760679E-4</v>
      </c>
      <c r="T111" s="16">
        <f>I111</f>
        <v>-3.2189086070049111E-3</v>
      </c>
      <c r="U111" s="16">
        <f>P111</f>
        <v>-2.9051212592152709E-3</v>
      </c>
      <c r="W111" s="15" t="str">
        <f t="shared" ref="W111:W119" si="42">IF(B111=0,"NONE",IF(B111&gt;0,"SEQA","SIMA"))</f>
        <v>SIMA</v>
      </c>
      <c r="X111" s="9" t="str">
        <f t="shared" ref="X111:X119" si="43">IF(I111=0,"NONE",IF(I111&gt;0,"SEQA","SIMA"))</f>
        <v>SIMA</v>
      </c>
      <c r="Y111" s="16" t="str">
        <f t="shared" ref="Y111:Y119" si="44">IF(P111=0,"NONE",IF(P111&gt;0,"SEQA","SIMA"))</f>
        <v>SIMA</v>
      </c>
    </row>
    <row r="112" spans="1:25" x14ac:dyDescent="0.35">
      <c r="A112" s="43" t="s">
        <v>5</v>
      </c>
      <c r="B112" s="33">
        <f t="shared" ref="B112:P112" si="45">B31-B70</f>
        <v>1.8989166616156967E-4</v>
      </c>
      <c r="C112" s="18">
        <f t="shared" si="45"/>
        <v>-4.3511353843575518E-5</v>
      </c>
      <c r="D112" s="18">
        <f t="shared" si="45"/>
        <v>-4.3511353843575518E-5</v>
      </c>
      <c r="E112" s="18">
        <f t="shared" si="45"/>
        <v>-4.3511353843575518E-5</v>
      </c>
      <c r="F112" s="18">
        <f t="shared" si="45"/>
        <v>3.0059543984827172E-3</v>
      </c>
      <c r="G112" s="18">
        <f t="shared" si="45"/>
        <v>0</v>
      </c>
      <c r="H112" s="18">
        <f t="shared" si="45"/>
        <v>0</v>
      </c>
      <c r="I112" s="18">
        <f t="shared" si="45"/>
        <v>-4.3511353843575518E-5</v>
      </c>
      <c r="J112" s="18">
        <f t="shared" si="45"/>
        <v>2.004587267455879E-4</v>
      </c>
      <c r="K112" s="18">
        <f t="shared" si="45"/>
        <v>2.004587267455879E-4</v>
      </c>
      <c r="L112" s="18">
        <f t="shared" si="45"/>
        <v>2.004587267455879E-4</v>
      </c>
      <c r="M112" s="18">
        <f t="shared" si="45"/>
        <v>9.8514620329708674E-4</v>
      </c>
      <c r="N112" s="18">
        <f t="shared" si="45"/>
        <v>1.8989166616156967E-4</v>
      </c>
      <c r="O112" s="18">
        <f t="shared" si="45"/>
        <v>1.8989166616156967E-4</v>
      </c>
      <c r="P112" s="34">
        <f t="shared" si="45"/>
        <v>2.004587267455879E-4</v>
      </c>
      <c r="R112" s="10" t="s">
        <v>5</v>
      </c>
      <c r="S112" s="10">
        <f t="shared" ref="S112:S119" si="46">B112</f>
        <v>1.8989166616156967E-4</v>
      </c>
      <c r="T112" s="5">
        <f t="shared" ref="T112:T119" si="47">I112</f>
        <v>-4.3511353843575518E-5</v>
      </c>
      <c r="U112" s="5">
        <f t="shared" ref="U112:U119" si="48">P112</f>
        <v>2.004587267455879E-4</v>
      </c>
      <c r="W112" s="10" t="str">
        <f t="shared" si="42"/>
        <v>SEQA</v>
      </c>
      <c r="X112" s="11" t="str">
        <f t="shared" si="43"/>
        <v>SIMA</v>
      </c>
      <c r="Y112" s="5" t="str">
        <f t="shared" si="44"/>
        <v>SEQA</v>
      </c>
    </row>
    <row r="113" spans="1:25" x14ac:dyDescent="0.35">
      <c r="A113" s="43" t="s">
        <v>6</v>
      </c>
      <c r="B113" s="33">
        <f t="shared" ref="B113:P113" si="49">B32-B71</f>
        <v>0</v>
      </c>
      <c r="C113" s="18">
        <f t="shared" si="49"/>
        <v>-1.0492607018730338E-2</v>
      </c>
      <c r="D113" s="18">
        <f t="shared" si="49"/>
        <v>-1.0492607018730338E-2</v>
      </c>
      <c r="E113" s="18">
        <f t="shared" si="49"/>
        <v>-1.0492607018730338E-2</v>
      </c>
      <c r="F113" s="18">
        <f t="shared" si="49"/>
        <v>-1.2024215168125796E-2</v>
      </c>
      <c r="G113" s="18">
        <f t="shared" si="49"/>
        <v>0</v>
      </c>
      <c r="H113" s="18">
        <f t="shared" si="49"/>
        <v>0</v>
      </c>
      <c r="I113" s="18">
        <f t="shared" si="49"/>
        <v>-1.0492607018730338E-2</v>
      </c>
      <c r="J113" s="18">
        <f t="shared" si="49"/>
        <v>-9.5167657302555053E-3</v>
      </c>
      <c r="K113" s="18">
        <f t="shared" si="49"/>
        <v>-9.5167657302555053E-3</v>
      </c>
      <c r="L113" s="18">
        <f t="shared" si="49"/>
        <v>-9.5167657302555053E-3</v>
      </c>
      <c r="M113" s="18">
        <f t="shared" si="49"/>
        <v>-1.1035923510471557E-2</v>
      </c>
      <c r="N113" s="18">
        <f t="shared" si="49"/>
        <v>0</v>
      </c>
      <c r="O113" s="18">
        <f t="shared" si="49"/>
        <v>0</v>
      </c>
      <c r="P113" s="34">
        <f t="shared" si="49"/>
        <v>-9.5167657302555053E-3</v>
      </c>
      <c r="R113" s="10" t="s">
        <v>6</v>
      </c>
      <c r="S113" s="10">
        <f t="shared" si="46"/>
        <v>0</v>
      </c>
      <c r="T113" s="5">
        <f t="shared" si="47"/>
        <v>-1.0492607018730338E-2</v>
      </c>
      <c r="U113" s="5">
        <f t="shared" si="48"/>
        <v>-9.5167657302555053E-3</v>
      </c>
      <c r="W113" s="10" t="str">
        <f t="shared" si="42"/>
        <v>NONE</v>
      </c>
      <c r="X113" s="11" t="str">
        <f t="shared" si="43"/>
        <v>SIMA</v>
      </c>
      <c r="Y113" s="5" t="str">
        <f t="shared" si="44"/>
        <v>SIMA</v>
      </c>
    </row>
    <row r="114" spans="1:25" x14ac:dyDescent="0.35">
      <c r="A114" s="43" t="s">
        <v>7</v>
      </c>
      <c r="B114" s="33">
        <f t="shared" ref="B114:P114" si="50">B33-B72</f>
        <v>0</v>
      </c>
      <c r="C114" s="18">
        <f t="shared" si="50"/>
        <v>-2.785696525459902E-3</v>
      </c>
      <c r="D114" s="18">
        <f t="shared" si="50"/>
        <v>-2.785696525459902E-3</v>
      </c>
      <c r="E114" s="18">
        <f t="shared" si="50"/>
        <v>-2.785696525459902E-3</v>
      </c>
      <c r="F114" s="18">
        <f t="shared" si="50"/>
        <v>0</v>
      </c>
      <c r="G114" s="18">
        <f t="shared" si="50"/>
        <v>0</v>
      </c>
      <c r="H114" s="18">
        <f t="shared" si="50"/>
        <v>0</v>
      </c>
      <c r="I114" s="18">
        <f t="shared" si="50"/>
        <v>-2.785696525459902E-3</v>
      </c>
      <c r="J114" s="18">
        <f t="shared" si="50"/>
        <v>-1.7390058462247726E-3</v>
      </c>
      <c r="K114" s="18">
        <f t="shared" si="50"/>
        <v>-1.7390058462247726E-3</v>
      </c>
      <c r="L114" s="18">
        <f t="shared" si="50"/>
        <v>-1.7390058462247726E-3</v>
      </c>
      <c r="M114" s="18">
        <f t="shared" si="50"/>
        <v>0</v>
      </c>
      <c r="N114" s="18">
        <f t="shared" si="50"/>
        <v>0</v>
      </c>
      <c r="O114" s="18">
        <f t="shared" si="50"/>
        <v>0</v>
      </c>
      <c r="P114" s="34">
        <f t="shared" si="50"/>
        <v>-1.7390058462247726E-3</v>
      </c>
      <c r="R114" s="10" t="s">
        <v>7</v>
      </c>
      <c r="S114" s="10">
        <f t="shared" si="46"/>
        <v>0</v>
      </c>
      <c r="T114" s="5">
        <f t="shared" si="47"/>
        <v>-2.785696525459902E-3</v>
      </c>
      <c r="U114" s="5">
        <f t="shared" si="48"/>
        <v>-1.7390058462247726E-3</v>
      </c>
      <c r="W114" s="10" t="str">
        <f t="shared" si="42"/>
        <v>NONE</v>
      </c>
      <c r="X114" s="11" t="str">
        <f t="shared" si="43"/>
        <v>SIMA</v>
      </c>
      <c r="Y114" s="5" t="str">
        <f t="shared" si="44"/>
        <v>SIMA</v>
      </c>
    </row>
    <row r="115" spans="1:25" x14ac:dyDescent="0.35">
      <c r="A115" s="43" t="s">
        <v>8</v>
      </c>
      <c r="B115" s="33">
        <f t="shared" ref="B115:P115" si="51">B34-B73</f>
        <v>-8.6179175509679684E-3</v>
      </c>
      <c r="C115" s="18">
        <f t="shared" si="51"/>
        <v>-1.4310955261528369E-3</v>
      </c>
      <c r="D115" s="18">
        <f t="shared" si="51"/>
        <v>-1.4310955261528369E-3</v>
      </c>
      <c r="E115" s="18">
        <f t="shared" si="51"/>
        <v>-1.4310955261528369E-3</v>
      </c>
      <c r="F115" s="18">
        <f t="shared" si="51"/>
        <v>0</v>
      </c>
      <c r="G115" s="18">
        <f t="shared" si="51"/>
        <v>0</v>
      </c>
      <c r="H115" s="18">
        <f t="shared" si="51"/>
        <v>0</v>
      </c>
      <c r="I115" s="18">
        <f t="shared" si="51"/>
        <v>-1.4310955261528369E-3</v>
      </c>
      <c r="J115" s="18">
        <f t="shared" si="51"/>
        <v>-1.9291783192978418E-3</v>
      </c>
      <c r="K115" s="18">
        <f t="shared" si="51"/>
        <v>-1.9291783192978418E-3</v>
      </c>
      <c r="L115" s="18">
        <f t="shared" si="51"/>
        <v>-1.9291783192978418E-3</v>
      </c>
      <c r="M115" s="18">
        <f t="shared" si="51"/>
        <v>-8.6179175509679684E-3</v>
      </c>
      <c r="N115" s="18">
        <f t="shared" si="51"/>
        <v>-8.6179175509679684E-3</v>
      </c>
      <c r="O115" s="18">
        <f t="shared" si="51"/>
        <v>-8.6179175509679684E-3</v>
      </c>
      <c r="P115" s="34">
        <f t="shared" si="51"/>
        <v>-1.9291783192978418E-3</v>
      </c>
      <c r="R115" s="10" t="s">
        <v>8</v>
      </c>
      <c r="S115" s="10">
        <f t="shared" si="46"/>
        <v>-8.6179175509679684E-3</v>
      </c>
      <c r="T115" s="5">
        <f t="shared" si="47"/>
        <v>-1.4310955261528369E-3</v>
      </c>
      <c r="U115" s="5">
        <f t="shared" si="48"/>
        <v>-1.9291783192978418E-3</v>
      </c>
      <c r="W115" s="10" t="str">
        <f t="shared" si="42"/>
        <v>SIMA</v>
      </c>
      <c r="X115" s="11" t="str">
        <f t="shared" si="43"/>
        <v>SIMA</v>
      </c>
      <c r="Y115" s="5" t="str">
        <f t="shared" si="44"/>
        <v>SIMA</v>
      </c>
    </row>
    <row r="116" spans="1:25" x14ac:dyDescent="0.35">
      <c r="A116" s="43" t="s">
        <v>9</v>
      </c>
      <c r="B116" s="33">
        <f t="shared" ref="B116:P116" si="52">B35-B74</f>
        <v>0</v>
      </c>
      <c r="C116" s="18">
        <f t="shared" si="52"/>
        <v>-9.4178064519123694E-4</v>
      </c>
      <c r="D116" s="18">
        <f t="shared" si="52"/>
        <v>-9.4178064519123694E-4</v>
      </c>
      <c r="E116" s="18">
        <f t="shared" si="52"/>
        <v>-9.4178064519123694E-4</v>
      </c>
      <c r="F116" s="18">
        <f t="shared" si="52"/>
        <v>0</v>
      </c>
      <c r="G116" s="18">
        <f t="shared" si="52"/>
        <v>0</v>
      </c>
      <c r="H116" s="18">
        <f t="shared" si="52"/>
        <v>0</v>
      </c>
      <c r="I116" s="18">
        <f t="shared" si="52"/>
        <v>-9.4178064519123694E-4</v>
      </c>
      <c r="J116" s="18">
        <f t="shared" si="52"/>
        <v>-1.7216281343658268E-3</v>
      </c>
      <c r="K116" s="18">
        <f t="shared" si="52"/>
        <v>-1.7216281343658268E-3</v>
      </c>
      <c r="L116" s="18">
        <f t="shared" si="52"/>
        <v>-1.7216281343658268E-3</v>
      </c>
      <c r="M116" s="18">
        <f t="shared" si="52"/>
        <v>0</v>
      </c>
      <c r="N116" s="18">
        <f t="shared" si="52"/>
        <v>0</v>
      </c>
      <c r="O116" s="18">
        <f t="shared" si="52"/>
        <v>0</v>
      </c>
      <c r="P116" s="34">
        <f t="shared" si="52"/>
        <v>-1.7216281343658268E-3</v>
      </c>
      <c r="R116" s="10" t="s">
        <v>9</v>
      </c>
      <c r="S116" s="10">
        <f t="shared" si="46"/>
        <v>0</v>
      </c>
      <c r="T116" s="5">
        <f t="shared" si="47"/>
        <v>-9.4178064519123694E-4</v>
      </c>
      <c r="U116" s="5">
        <f t="shared" si="48"/>
        <v>-1.7216281343658268E-3</v>
      </c>
      <c r="W116" s="10" t="str">
        <f t="shared" si="42"/>
        <v>NONE</v>
      </c>
      <c r="X116" s="11" t="str">
        <f t="shared" si="43"/>
        <v>SIMA</v>
      </c>
      <c r="Y116" s="5" t="str">
        <f t="shared" si="44"/>
        <v>SIMA</v>
      </c>
    </row>
    <row r="117" spans="1:25" x14ac:dyDescent="0.35">
      <c r="A117" s="43" t="s">
        <v>10</v>
      </c>
      <c r="B117" s="33">
        <f t="shared" ref="B117:P117" si="53">B36-B75</f>
        <v>0</v>
      </c>
      <c r="C117" s="18">
        <f t="shared" si="53"/>
        <v>-2.6183228258311875E-3</v>
      </c>
      <c r="D117" s="18">
        <f t="shared" si="53"/>
        <v>-2.6183228258311875E-3</v>
      </c>
      <c r="E117" s="18">
        <f t="shared" si="53"/>
        <v>-2.6183228258311875E-3</v>
      </c>
      <c r="F117" s="18">
        <f t="shared" si="53"/>
        <v>0</v>
      </c>
      <c r="G117" s="18">
        <f t="shared" si="53"/>
        <v>0</v>
      </c>
      <c r="H117" s="18">
        <f t="shared" si="53"/>
        <v>0</v>
      </c>
      <c r="I117" s="18">
        <f t="shared" si="53"/>
        <v>-2.6183228258311875E-3</v>
      </c>
      <c r="J117" s="18">
        <f t="shared" si="53"/>
        <v>-2.4977652011221041E-3</v>
      </c>
      <c r="K117" s="18">
        <f t="shared" si="53"/>
        <v>-2.4977652011221041E-3</v>
      </c>
      <c r="L117" s="18">
        <f t="shared" si="53"/>
        <v>-2.4977652011221041E-3</v>
      </c>
      <c r="M117" s="18">
        <f t="shared" si="53"/>
        <v>0</v>
      </c>
      <c r="N117" s="18">
        <f t="shared" si="53"/>
        <v>0</v>
      </c>
      <c r="O117" s="18">
        <f t="shared" si="53"/>
        <v>0</v>
      </c>
      <c r="P117" s="34">
        <f t="shared" si="53"/>
        <v>-2.4977652011221041E-3</v>
      </c>
      <c r="R117" s="10" t="s">
        <v>10</v>
      </c>
      <c r="S117" s="10">
        <f t="shared" si="46"/>
        <v>0</v>
      </c>
      <c r="T117" s="5">
        <f t="shared" si="47"/>
        <v>-2.6183228258311875E-3</v>
      </c>
      <c r="U117" s="5">
        <f t="shared" si="48"/>
        <v>-2.4977652011221041E-3</v>
      </c>
      <c r="W117" s="10" t="str">
        <f t="shared" si="42"/>
        <v>NONE</v>
      </c>
      <c r="X117" s="11" t="str">
        <f t="shared" si="43"/>
        <v>SIMA</v>
      </c>
      <c r="Y117" s="5" t="str">
        <f t="shared" si="44"/>
        <v>SIMA</v>
      </c>
    </row>
    <row r="118" spans="1:25" x14ac:dyDescent="0.35">
      <c r="A118" s="43" t="s">
        <v>11</v>
      </c>
      <c r="B118" s="33">
        <f t="shared" ref="B118:P118" si="54">B37-B76</f>
        <v>0</v>
      </c>
      <c r="C118" s="18">
        <f t="shared" si="54"/>
        <v>1.8439158802687379E-3</v>
      </c>
      <c r="D118" s="18">
        <f t="shared" si="54"/>
        <v>1.8439158802687379E-3</v>
      </c>
      <c r="E118" s="18">
        <f t="shared" si="54"/>
        <v>1.8439158802687379E-3</v>
      </c>
      <c r="F118" s="18">
        <f t="shared" si="54"/>
        <v>0</v>
      </c>
      <c r="G118" s="18">
        <f t="shared" si="54"/>
        <v>0</v>
      </c>
      <c r="H118" s="18">
        <f t="shared" si="54"/>
        <v>0</v>
      </c>
      <c r="I118" s="18">
        <f t="shared" si="54"/>
        <v>1.8439158802687379E-3</v>
      </c>
      <c r="J118" s="18">
        <f t="shared" si="54"/>
        <v>1.737771185879658E-5</v>
      </c>
      <c r="K118" s="18">
        <f t="shared" si="54"/>
        <v>1.737771185879658E-5</v>
      </c>
      <c r="L118" s="18">
        <f t="shared" si="54"/>
        <v>1.737771185879658E-5</v>
      </c>
      <c r="M118" s="18">
        <f t="shared" si="54"/>
        <v>0</v>
      </c>
      <c r="N118" s="18">
        <f t="shared" si="54"/>
        <v>0</v>
      </c>
      <c r="O118" s="18">
        <f t="shared" si="54"/>
        <v>0</v>
      </c>
      <c r="P118" s="34">
        <f t="shared" si="54"/>
        <v>1.737771185879658E-5</v>
      </c>
      <c r="R118" s="10" t="s">
        <v>11</v>
      </c>
      <c r="S118" s="10">
        <f t="shared" si="46"/>
        <v>0</v>
      </c>
      <c r="T118" s="5">
        <f t="shared" si="47"/>
        <v>1.8439158802687379E-3</v>
      </c>
      <c r="U118" s="5">
        <f t="shared" si="48"/>
        <v>1.737771185879658E-5</v>
      </c>
      <c r="W118" s="10" t="str">
        <f t="shared" si="42"/>
        <v>NONE</v>
      </c>
      <c r="X118" s="11" t="str">
        <f t="shared" si="43"/>
        <v>SEQA</v>
      </c>
      <c r="Y118" s="5" t="str">
        <f t="shared" si="44"/>
        <v>SEQA</v>
      </c>
    </row>
    <row r="119" spans="1:25" ht="15" thickBot="1" x14ac:dyDescent="0.4">
      <c r="A119" s="40" t="s">
        <v>12</v>
      </c>
      <c r="B119" s="35">
        <f t="shared" ref="B119:P119" si="55">B38-B77</f>
        <v>0</v>
      </c>
      <c r="C119" s="19">
        <f t="shared" si="55"/>
        <v>7.8742841928991156E-3</v>
      </c>
      <c r="D119" s="19">
        <f t="shared" si="55"/>
        <v>7.8742841928991156E-3</v>
      </c>
      <c r="E119" s="19">
        <f t="shared" si="55"/>
        <v>7.8742841928991156E-3</v>
      </c>
      <c r="F119" s="19">
        <f t="shared" si="55"/>
        <v>1.2024215168125832E-2</v>
      </c>
      <c r="G119" s="19">
        <f t="shared" si="55"/>
        <v>0</v>
      </c>
      <c r="H119" s="19">
        <f t="shared" si="55"/>
        <v>0</v>
      </c>
      <c r="I119" s="19">
        <f t="shared" si="55"/>
        <v>7.8742841928991156E-3</v>
      </c>
      <c r="J119" s="19">
        <f t="shared" si="55"/>
        <v>7.0190005291331653E-3</v>
      </c>
      <c r="K119" s="19">
        <f t="shared" si="55"/>
        <v>7.0190005291331653E-3</v>
      </c>
      <c r="L119" s="19">
        <f t="shared" si="55"/>
        <v>7.0190005291331653E-3</v>
      </c>
      <c r="M119" s="19">
        <f t="shared" si="55"/>
        <v>1.1035923510471671E-2</v>
      </c>
      <c r="N119" s="19">
        <f t="shared" si="55"/>
        <v>0</v>
      </c>
      <c r="O119" s="19">
        <f t="shared" si="55"/>
        <v>0</v>
      </c>
      <c r="P119" s="36">
        <f t="shared" si="55"/>
        <v>7.0190005291331653E-3</v>
      </c>
      <c r="R119" s="12" t="s">
        <v>12</v>
      </c>
      <c r="S119" s="12">
        <f t="shared" si="46"/>
        <v>0</v>
      </c>
      <c r="T119" s="14">
        <f t="shared" si="47"/>
        <v>7.8742841928991156E-3</v>
      </c>
      <c r="U119" s="14">
        <f t="shared" si="48"/>
        <v>7.0190005291331653E-3</v>
      </c>
      <c r="W119" s="12" t="str">
        <f t="shared" si="42"/>
        <v>NONE</v>
      </c>
      <c r="X119" s="13" t="str">
        <f t="shared" si="43"/>
        <v>SEQA</v>
      </c>
      <c r="Y119" s="14" t="str">
        <f t="shared" si="44"/>
        <v>SEQA</v>
      </c>
    </row>
  </sheetData>
  <mergeCells count="24">
    <mergeCell ref="S83:U83"/>
    <mergeCell ref="S96:U96"/>
    <mergeCell ref="S109:U109"/>
    <mergeCell ref="W15:Y15"/>
    <mergeCell ref="W28:Y28"/>
    <mergeCell ref="W41:Y41"/>
    <mergeCell ref="W54:Y54"/>
    <mergeCell ref="W67:Y67"/>
    <mergeCell ref="S15:V15"/>
    <mergeCell ref="S28:V28"/>
    <mergeCell ref="S41:V41"/>
    <mergeCell ref="S54:V54"/>
    <mergeCell ref="S67:V67"/>
    <mergeCell ref="W2:Y2"/>
    <mergeCell ref="S2:V2"/>
    <mergeCell ref="A80:H80"/>
    <mergeCell ref="A81:H81"/>
    <mergeCell ref="A79:C79"/>
    <mergeCell ref="AA16:AA17"/>
    <mergeCell ref="AA3:AA4"/>
    <mergeCell ref="AA5:AA6"/>
    <mergeCell ref="AA7:AA8"/>
    <mergeCell ref="AA12:AA13"/>
    <mergeCell ref="AA14:AA15"/>
  </mergeCells>
  <conditionalFormatting sqref="W4:W12">
    <cfRule type="cellIs" dxfId="149" priority="323" operator="equal">
      <formula>FALSE</formula>
    </cfRule>
    <cfRule type="cellIs" dxfId="148" priority="324" operator="equal">
      <formula>TRUE</formula>
    </cfRule>
  </conditionalFormatting>
  <conditionalFormatting sqref="W82:W83">
    <cfRule type="cellIs" dxfId="147" priority="251" operator="equal">
      <formula>FALSE</formula>
    </cfRule>
    <cfRule type="cellIs" dxfId="146" priority="252" operator="equal">
      <formula>TRUE</formula>
    </cfRule>
  </conditionalFormatting>
  <conditionalFormatting sqref="X82:X83">
    <cfRule type="cellIs" dxfId="145" priority="249" operator="equal">
      <formula>FALSE</formula>
    </cfRule>
    <cfRule type="cellIs" dxfId="144" priority="250" operator="equal">
      <formula>TRUE</formula>
    </cfRule>
  </conditionalFormatting>
  <conditionalFormatting sqref="Y82:Y83">
    <cfRule type="cellIs" dxfId="143" priority="247" operator="equal">
      <formula>FALSE</formula>
    </cfRule>
    <cfRule type="cellIs" dxfId="142" priority="248" operator="equal">
      <formula>TRUE</formula>
    </cfRule>
  </conditionalFormatting>
  <conditionalFormatting sqref="W95:W96">
    <cfRule type="cellIs" dxfId="141" priority="239" operator="equal">
      <formula>FALSE</formula>
    </cfRule>
    <cfRule type="cellIs" dxfId="140" priority="240" operator="equal">
      <formula>TRUE</formula>
    </cfRule>
  </conditionalFormatting>
  <conditionalFormatting sqref="X95:X96">
    <cfRule type="cellIs" dxfId="139" priority="237" operator="equal">
      <formula>FALSE</formula>
    </cfRule>
    <cfRule type="cellIs" dxfId="138" priority="238" operator="equal">
      <formula>TRUE</formula>
    </cfRule>
  </conditionalFormatting>
  <conditionalFormatting sqref="Y95:Y96">
    <cfRule type="cellIs" dxfId="137" priority="235" operator="equal">
      <formula>FALSE</formula>
    </cfRule>
    <cfRule type="cellIs" dxfId="136" priority="236" operator="equal">
      <formula>TRUE</formula>
    </cfRule>
  </conditionalFormatting>
  <conditionalFormatting sqref="W108:W109">
    <cfRule type="cellIs" dxfId="135" priority="227" operator="equal">
      <formula>FALSE</formula>
    </cfRule>
    <cfRule type="cellIs" dxfId="134" priority="228" operator="equal">
      <formula>TRUE</formula>
    </cfRule>
  </conditionalFormatting>
  <conditionalFormatting sqref="X108:X109">
    <cfRule type="cellIs" dxfId="133" priority="225" operator="equal">
      <formula>FALSE</formula>
    </cfRule>
    <cfRule type="cellIs" dxfId="132" priority="226" operator="equal">
      <formula>TRUE</formula>
    </cfRule>
  </conditionalFormatting>
  <conditionalFormatting sqref="Y108:Y109">
    <cfRule type="cellIs" dxfId="131" priority="223" operator="equal">
      <formula>FALSE</formula>
    </cfRule>
    <cfRule type="cellIs" dxfId="130" priority="224" operator="equal">
      <formula>TRUE</formula>
    </cfRule>
  </conditionalFormatting>
  <conditionalFormatting sqref="X4:X12">
    <cfRule type="cellIs" dxfId="129" priority="215" operator="equal">
      <formula>FALSE</formula>
    </cfRule>
    <cfRule type="cellIs" dxfId="128" priority="216" operator="equal">
      <formula>TRUE</formula>
    </cfRule>
  </conditionalFormatting>
  <conditionalFormatting sqref="Y4:Y12">
    <cfRule type="cellIs" dxfId="127" priority="213" operator="equal">
      <formula>FALSE</formula>
    </cfRule>
    <cfRule type="cellIs" dxfId="126" priority="214" operator="equal">
      <formula>TRUE</formula>
    </cfRule>
  </conditionalFormatting>
  <conditionalFormatting sqref="X11:X12">
    <cfRule type="cellIs" dxfId="125" priority="181" operator="equal">
      <formula>FALSE</formula>
    </cfRule>
    <cfRule type="cellIs" dxfId="124" priority="182" operator="equal">
      <formula>TRUE</formula>
    </cfRule>
  </conditionalFormatting>
  <conditionalFormatting sqref="Y11:Y12">
    <cfRule type="cellIs" dxfId="123" priority="179" operator="equal">
      <formula>FALSE</formula>
    </cfRule>
    <cfRule type="cellIs" dxfId="122" priority="180" operator="equal">
      <formula>TRUE</formula>
    </cfRule>
  </conditionalFormatting>
  <conditionalFormatting sqref="Y11:Y12">
    <cfRule type="cellIs" dxfId="121" priority="177" operator="equal">
      <formula>FALSE</formula>
    </cfRule>
    <cfRule type="cellIs" dxfId="120" priority="178" operator="equal">
      <formula>TRUE</formula>
    </cfRule>
  </conditionalFormatting>
  <conditionalFormatting sqref="X5">
    <cfRule type="cellIs" dxfId="119" priority="175" operator="equal">
      <formula>FALSE</formula>
    </cfRule>
    <cfRule type="cellIs" dxfId="118" priority="176" operator="equal">
      <formula>TRUE</formula>
    </cfRule>
  </conditionalFormatting>
  <conditionalFormatting sqref="Y5">
    <cfRule type="cellIs" dxfId="117" priority="173" operator="equal">
      <formula>FALSE</formula>
    </cfRule>
    <cfRule type="cellIs" dxfId="116" priority="174" operator="equal">
      <formula>TRUE</formula>
    </cfRule>
  </conditionalFormatting>
  <conditionalFormatting sqref="Y5">
    <cfRule type="cellIs" dxfId="115" priority="171" operator="equal">
      <formula>FALSE</formula>
    </cfRule>
    <cfRule type="cellIs" dxfId="114" priority="172" operator="equal">
      <formula>TRUE</formula>
    </cfRule>
  </conditionalFormatting>
  <conditionalFormatting sqref="W17:W25">
    <cfRule type="cellIs" dxfId="113" priority="169" operator="equal">
      <formula>FALSE</formula>
    </cfRule>
    <cfRule type="cellIs" dxfId="112" priority="170" operator="equal">
      <formula>TRUE</formula>
    </cfRule>
  </conditionalFormatting>
  <conditionalFormatting sqref="X17:X25">
    <cfRule type="cellIs" dxfId="111" priority="167" operator="equal">
      <formula>FALSE</formula>
    </cfRule>
    <cfRule type="cellIs" dxfId="110" priority="168" operator="equal">
      <formula>TRUE</formula>
    </cfRule>
  </conditionalFormatting>
  <conditionalFormatting sqref="Y17:Y25">
    <cfRule type="cellIs" dxfId="109" priority="165" operator="equal">
      <formula>FALSE</formula>
    </cfRule>
    <cfRule type="cellIs" dxfId="108" priority="166" operator="equal">
      <formula>TRUE</formula>
    </cfRule>
  </conditionalFormatting>
  <conditionalFormatting sqref="X24:X25">
    <cfRule type="cellIs" dxfId="107" priority="163" operator="equal">
      <formula>FALSE</formula>
    </cfRule>
    <cfRule type="cellIs" dxfId="106" priority="164" operator="equal">
      <formula>TRUE</formula>
    </cfRule>
  </conditionalFormatting>
  <conditionalFormatting sqref="Y24:Y25">
    <cfRule type="cellIs" dxfId="105" priority="161" operator="equal">
      <formula>FALSE</formula>
    </cfRule>
    <cfRule type="cellIs" dxfId="104" priority="162" operator="equal">
      <formula>TRUE</formula>
    </cfRule>
  </conditionalFormatting>
  <conditionalFormatting sqref="Y24:Y25">
    <cfRule type="cellIs" dxfId="103" priority="159" operator="equal">
      <formula>FALSE</formula>
    </cfRule>
    <cfRule type="cellIs" dxfId="102" priority="160" operator="equal">
      <formula>TRUE</formula>
    </cfRule>
  </conditionalFormatting>
  <conditionalFormatting sqref="X18">
    <cfRule type="cellIs" dxfId="101" priority="157" operator="equal">
      <formula>FALSE</formula>
    </cfRule>
    <cfRule type="cellIs" dxfId="100" priority="158" operator="equal">
      <formula>TRUE</formula>
    </cfRule>
  </conditionalFormatting>
  <conditionalFormatting sqref="Y18">
    <cfRule type="cellIs" dxfId="99" priority="155" operator="equal">
      <formula>FALSE</formula>
    </cfRule>
    <cfRule type="cellIs" dxfId="98" priority="156" operator="equal">
      <formula>TRUE</formula>
    </cfRule>
  </conditionalFormatting>
  <conditionalFormatting sqref="Y18">
    <cfRule type="cellIs" dxfId="97" priority="153" operator="equal">
      <formula>FALSE</formula>
    </cfRule>
    <cfRule type="cellIs" dxfId="96" priority="154" operator="equal">
      <formula>TRUE</formula>
    </cfRule>
  </conditionalFormatting>
  <conditionalFormatting sqref="W30:W38">
    <cfRule type="cellIs" dxfId="95" priority="151" operator="equal">
      <formula>FALSE</formula>
    </cfRule>
    <cfRule type="cellIs" dxfId="94" priority="152" operator="equal">
      <formula>TRUE</formula>
    </cfRule>
  </conditionalFormatting>
  <conditionalFormatting sqref="X30:X38">
    <cfRule type="cellIs" dxfId="93" priority="149" operator="equal">
      <formula>FALSE</formula>
    </cfRule>
    <cfRule type="cellIs" dxfId="92" priority="150" operator="equal">
      <formula>TRUE</formula>
    </cfRule>
  </conditionalFormatting>
  <conditionalFormatting sqref="Y30:Y38">
    <cfRule type="cellIs" dxfId="91" priority="147" operator="equal">
      <formula>FALSE</formula>
    </cfRule>
    <cfRule type="cellIs" dxfId="90" priority="148" operator="equal">
      <formula>TRUE</formula>
    </cfRule>
  </conditionalFormatting>
  <conditionalFormatting sqref="X37:X38">
    <cfRule type="cellIs" dxfId="89" priority="145" operator="equal">
      <formula>FALSE</formula>
    </cfRule>
    <cfRule type="cellIs" dxfId="88" priority="146" operator="equal">
      <formula>TRUE</formula>
    </cfRule>
  </conditionalFormatting>
  <conditionalFormatting sqref="Y37:Y38">
    <cfRule type="cellIs" dxfId="87" priority="143" operator="equal">
      <formula>FALSE</formula>
    </cfRule>
    <cfRule type="cellIs" dxfId="86" priority="144" operator="equal">
      <formula>TRUE</formula>
    </cfRule>
  </conditionalFormatting>
  <conditionalFormatting sqref="Y37:Y38">
    <cfRule type="cellIs" dxfId="85" priority="141" operator="equal">
      <formula>FALSE</formula>
    </cfRule>
    <cfRule type="cellIs" dxfId="84" priority="142" operator="equal">
      <formula>TRUE</formula>
    </cfRule>
  </conditionalFormatting>
  <conditionalFormatting sqref="X31">
    <cfRule type="cellIs" dxfId="83" priority="139" operator="equal">
      <formula>FALSE</formula>
    </cfRule>
    <cfRule type="cellIs" dxfId="82" priority="140" operator="equal">
      <formula>TRUE</formula>
    </cfRule>
  </conditionalFormatting>
  <conditionalFormatting sqref="Y31">
    <cfRule type="cellIs" dxfId="81" priority="137" operator="equal">
      <formula>FALSE</formula>
    </cfRule>
    <cfRule type="cellIs" dxfId="80" priority="138" operator="equal">
      <formula>TRUE</formula>
    </cfRule>
  </conditionalFormatting>
  <conditionalFormatting sqref="Y31">
    <cfRule type="cellIs" dxfId="79" priority="135" operator="equal">
      <formula>FALSE</formula>
    </cfRule>
    <cfRule type="cellIs" dxfId="78" priority="136" operator="equal">
      <formula>TRUE</formula>
    </cfRule>
  </conditionalFormatting>
  <conditionalFormatting sqref="W43:W51">
    <cfRule type="cellIs" dxfId="77" priority="133" operator="equal">
      <formula>FALSE</formula>
    </cfRule>
    <cfRule type="cellIs" dxfId="76" priority="134" operator="equal">
      <formula>TRUE</formula>
    </cfRule>
  </conditionalFormatting>
  <conditionalFormatting sqref="X43:X51">
    <cfRule type="cellIs" dxfId="75" priority="131" operator="equal">
      <formula>FALSE</formula>
    </cfRule>
    <cfRule type="cellIs" dxfId="74" priority="132" operator="equal">
      <formula>TRUE</formula>
    </cfRule>
  </conditionalFormatting>
  <conditionalFormatting sqref="Y43:Y51">
    <cfRule type="cellIs" dxfId="73" priority="129" operator="equal">
      <formula>FALSE</formula>
    </cfRule>
    <cfRule type="cellIs" dxfId="72" priority="130" operator="equal">
      <formula>TRUE</formula>
    </cfRule>
  </conditionalFormatting>
  <conditionalFormatting sqref="X50:X51">
    <cfRule type="cellIs" dxfId="71" priority="127" operator="equal">
      <formula>FALSE</formula>
    </cfRule>
    <cfRule type="cellIs" dxfId="70" priority="128" operator="equal">
      <formula>TRUE</formula>
    </cfRule>
  </conditionalFormatting>
  <conditionalFormatting sqref="Y50:Y51">
    <cfRule type="cellIs" dxfId="69" priority="125" operator="equal">
      <formula>FALSE</formula>
    </cfRule>
    <cfRule type="cellIs" dxfId="68" priority="126" operator="equal">
      <formula>TRUE</formula>
    </cfRule>
  </conditionalFormatting>
  <conditionalFormatting sqref="Y50:Y51">
    <cfRule type="cellIs" dxfId="67" priority="123" operator="equal">
      <formula>FALSE</formula>
    </cfRule>
    <cfRule type="cellIs" dxfId="66" priority="124" operator="equal">
      <formula>TRUE</formula>
    </cfRule>
  </conditionalFormatting>
  <conditionalFormatting sqref="X44">
    <cfRule type="cellIs" dxfId="65" priority="121" operator="equal">
      <formula>FALSE</formula>
    </cfRule>
    <cfRule type="cellIs" dxfId="64" priority="122" operator="equal">
      <formula>TRUE</formula>
    </cfRule>
  </conditionalFormatting>
  <conditionalFormatting sqref="Y44">
    <cfRule type="cellIs" dxfId="63" priority="119" operator="equal">
      <formula>FALSE</formula>
    </cfRule>
    <cfRule type="cellIs" dxfId="62" priority="120" operator="equal">
      <formula>TRUE</formula>
    </cfRule>
  </conditionalFormatting>
  <conditionalFormatting sqref="Y44">
    <cfRule type="cellIs" dxfId="61" priority="117" operator="equal">
      <formula>FALSE</formula>
    </cfRule>
    <cfRule type="cellIs" dxfId="60" priority="118" operator="equal">
      <formula>TRUE</formula>
    </cfRule>
  </conditionalFormatting>
  <conditionalFormatting sqref="W56:W64">
    <cfRule type="cellIs" dxfId="59" priority="115" operator="equal">
      <formula>FALSE</formula>
    </cfRule>
    <cfRule type="cellIs" dxfId="58" priority="116" operator="equal">
      <formula>TRUE</formula>
    </cfRule>
  </conditionalFormatting>
  <conditionalFormatting sqref="X56:X64">
    <cfRule type="cellIs" dxfId="57" priority="113" operator="equal">
      <formula>FALSE</formula>
    </cfRule>
    <cfRule type="cellIs" dxfId="56" priority="114" operator="equal">
      <formula>TRUE</formula>
    </cfRule>
  </conditionalFormatting>
  <conditionalFormatting sqref="Y56:Y64">
    <cfRule type="cellIs" dxfId="55" priority="111" operator="equal">
      <formula>FALSE</formula>
    </cfRule>
    <cfRule type="cellIs" dxfId="54" priority="112" operator="equal">
      <formula>TRUE</formula>
    </cfRule>
  </conditionalFormatting>
  <conditionalFormatting sqref="X63:X64">
    <cfRule type="cellIs" dxfId="53" priority="109" operator="equal">
      <formula>FALSE</formula>
    </cfRule>
    <cfRule type="cellIs" dxfId="52" priority="110" operator="equal">
      <formula>TRUE</formula>
    </cfRule>
  </conditionalFormatting>
  <conditionalFormatting sqref="Y63:Y64">
    <cfRule type="cellIs" dxfId="51" priority="107" operator="equal">
      <formula>FALSE</formula>
    </cfRule>
    <cfRule type="cellIs" dxfId="50" priority="108" operator="equal">
      <formula>TRUE</formula>
    </cfRule>
  </conditionalFormatting>
  <conditionalFormatting sqref="Y63:Y64">
    <cfRule type="cellIs" dxfId="49" priority="105" operator="equal">
      <formula>FALSE</formula>
    </cfRule>
    <cfRule type="cellIs" dxfId="48" priority="106" operator="equal">
      <formula>TRUE</formula>
    </cfRule>
  </conditionalFormatting>
  <conditionalFormatting sqref="X57">
    <cfRule type="cellIs" dxfId="47" priority="103" operator="equal">
      <formula>FALSE</formula>
    </cfRule>
    <cfRule type="cellIs" dxfId="46" priority="104" operator="equal">
      <formula>TRUE</formula>
    </cfRule>
  </conditionalFormatting>
  <conditionalFormatting sqref="Y57">
    <cfRule type="cellIs" dxfId="45" priority="101" operator="equal">
      <formula>FALSE</formula>
    </cfRule>
    <cfRule type="cellIs" dxfId="44" priority="102" operator="equal">
      <formula>TRUE</formula>
    </cfRule>
  </conditionalFormatting>
  <conditionalFormatting sqref="Y57">
    <cfRule type="cellIs" dxfId="43" priority="99" operator="equal">
      <formula>FALSE</formula>
    </cfRule>
    <cfRule type="cellIs" dxfId="42" priority="100" operator="equal">
      <formula>TRUE</formula>
    </cfRule>
  </conditionalFormatting>
  <conditionalFormatting sqref="W69:W77">
    <cfRule type="cellIs" dxfId="41" priority="97" operator="equal">
      <formula>FALSE</formula>
    </cfRule>
    <cfRule type="cellIs" dxfId="40" priority="98" operator="equal">
      <formula>TRUE</formula>
    </cfRule>
  </conditionalFormatting>
  <conditionalFormatting sqref="X69:X77">
    <cfRule type="cellIs" dxfId="39" priority="95" operator="equal">
      <formula>FALSE</formula>
    </cfRule>
    <cfRule type="cellIs" dxfId="38" priority="96" operator="equal">
      <formula>TRUE</formula>
    </cfRule>
  </conditionalFormatting>
  <conditionalFormatting sqref="Y69:Y77">
    <cfRule type="cellIs" dxfId="37" priority="93" operator="equal">
      <formula>FALSE</formula>
    </cfRule>
    <cfRule type="cellIs" dxfId="36" priority="94" operator="equal">
      <formula>TRUE</formula>
    </cfRule>
  </conditionalFormatting>
  <conditionalFormatting sqref="X76:X77">
    <cfRule type="cellIs" dxfId="35" priority="91" operator="equal">
      <formula>FALSE</formula>
    </cfRule>
    <cfRule type="cellIs" dxfId="34" priority="92" operator="equal">
      <formula>TRUE</formula>
    </cfRule>
  </conditionalFormatting>
  <conditionalFormatting sqref="Y76:Y77">
    <cfRule type="cellIs" dxfId="33" priority="89" operator="equal">
      <formula>FALSE</formula>
    </cfRule>
    <cfRule type="cellIs" dxfId="32" priority="90" operator="equal">
      <formula>TRUE</formula>
    </cfRule>
  </conditionalFormatting>
  <conditionalFormatting sqref="Y76:Y77">
    <cfRule type="cellIs" dxfId="31" priority="87" operator="equal">
      <formula>FALSE</formula>
    </cfRule>
    <cfRule type="cellIs" dxfId="30" priority="88" operator="equal">
      <formula>TRUE</formula>
    </cfRule>
  </conditionalFormatting>
  <conditionalFormatting sqref="X70">
    <cfRule type="cellIs" dxfId="29" priority="85" operator="equal">
      <formula>FALSE</formula>
    </cfRule>
    <cfRule type="cellIs" dxfId="28" priority="86" operator="equal">
      <formula>TRUE</formula>
    </cfRule>
  </conditionalFormatting>
  <conditionalFormatting sqref="Y70">
    <cfRule type="cellIs" dxfId="27" priority="83" operator="equal">
      <formula>FALSE</formula>
    </cfRule>
    <cfRule type="cellIs" dxfId="26" priority="84" operator="equal">
      <formula>TRUE</formula>
    </cfRule>
  </conditionalFormatting>
  <conditionalFormatting sqref="Y70">
    <cfRule type="cellIs" dxfId="25" priority="81" operator="equal">
      <formula>FALSE</formula>
    </cfRule>
    <cfRule type="cellIs" dxfId="24" priority="82" operator="equal">
      <formula>TRUE</formula>
    </cfRule>
  </conditionalFormatting>
  <conditionalFormatting sqref="B85:P93">
    <cfRule type="cellIs" dxfId="23" priority="79" operator="lessThan">
      <formula>0</formula>
    </cfRule>
    <cfRule type="cellIs" dxfId="22" priority="80" operator="greaterThan">
      <formula>0</formula>
    </cfRule>
  </conditionalFormatting>
  <conditionalFormatting sqref="B98:P106">
    <cfRule type="cellIs" dxfId="21" priority="73" operator="lessThan">
      <formula>0</formula>
    </cfRule>
    <cfRule type="cellIs" dxfId="20" priority="74" operator="greaterThan">
      <formula>0</formula>
    </cfRule>
  </conditionalFormatting>
  <conditionalFormatting sqref="B111:P119">
    <cfRule type="cellIs" dxfId="19" priority="71" operator="lessThan">
      <formula>0</formula>
    </cfRule>
    <cfRule type="cellIs" dxfId="18" priority="72" operator="greaterThan">
      <formula>0</formula>
    </cfRule>
  </conditionalFormatting>
  <conditionalFormatting sqref="W85:W93">
    <cfRule type="cellIs" dxfId="17" priority="69" operator="equal">
      <formula>"SIMA"</formula>
    </cfRule>
    <cfRule type="cellIs" dxfId="16" priority="70" operator="equal">
      <formula>"SEQA"</formula>
    </cfRule>
  </conditionalFormatting>
  <conditionalFormatting sqref="X85:X93">
    <cfRule type="cellIs" dxfId="15" priority="47" operator="equal">
      <formula>"SIMA"</formula>
    </cfRule>
    <cfRule type="cellIs" dxfId="14" priority="48" operator="equal">
      <formula>"SEQA"</formula>
    </cfRule>
  </conditionalFormatting>
  <conditionalFormatting sqref="Y85:Y93">
    <cfRule type="cellIs" dxfId="13" priority="45" operator="equal">
      <formula>"SIMA"</formula>
    </cfRule>
    <cfRule type="cellIs" dxfId="12" priority="46" operator="equal">
      <formula>"SEQA"</formula>
    </cfRule>
  </conditionalFormatting>
  <conditionalFormatting sqref="W98:W106">
    <cfRule type="cellIs" dxfId="11" priority="43" operator="equal">
      <formula>"SIMA"</formula>
    </cfRule>
    <cfRule type="cellIs" dxfId="10" priority="44" operator="equal">
      <formula>"SEQA"</formula>
    </cfRule>
  </conditionalFormatting>
  <conditionalFormatting sqref="X98:X106">
    <cfRule type="cellIs" dxfId="9" priority="41" operator="equal">
      <formula>"SIMA"</formula>
    </cfRule>
    <cfRule type="cellIs" dxfId="8" priority="42" operator="equal">
      <formula>"SEQA"</formula>
    </cfRule>
  </conditionalFormatting>
  <conditionalFormatting sqref="Y98:Y106">
    <cfRule type="cellIs" dxfId="7" priority="39" operator="equal">
      <formula>"SIMA"</formula>
    </cfRule>
    <cfRule type="cellIs" dxfId="6" priority="40" operator="equal">
      <formula>"SEQA"</formula>
    </cfRule>
  </conditionalFormatting>
  <conditionalFormatting sqref="W111:W119">
    <cfRule type="cellIs" dxfId="5" priority="37" operator="equal">
      <formula>"SIMA"</formula>
    </cfRule>
    <cfRule type="cellIs" dxfId="4" priority="38" operator="equal">
      <formula>"SEQA"</formula>
    </cfRule>
  </conditionalFormatting>
  <conditionalFormatting sqref="X111:X119">
    <cfRule type="cellIs" dxfId="3" priority="35" operator="equal">
      <formula>"SIMA"</formula>
    </cfRule>
    <cfRule type="cellIs" dxfId="2" priority="36" operator="equal">
      <formula>"SEQA"</formula>
    </cfRule>
  </conditionalFormatting>
  <conditionalFormatting sqref="Y111:Y119">
    <cfRule type="cellIs" dxfId="1" priority="33" operator="equal">
      <formula>"SIMA"</formula>
    </cfRule>
    <cfRule type="cellIs" dxfId="0" priority="34" operator="equal">
      <formula>"SEQA"</formula>
    </cfRule>
  </conditionalFormatting>
  <conditionalFormatting sqref="AC3:AE8">
    <cfRule type="colorScale" priority="30">
      <colorScale>
        <cfvo type="num" val="0"/>
        <cfvo type="num" val="1"/>
        <color rgb="FFFF0000"/>
        <color theme="0"/>
      </colorScale>
    </cfRule>
    <cfRule type="dataBar" priority="3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{C1B967AB-5547-477F-B879-23EB7E9F7748}</x14:id>
        </ext>
      </extLst>
    </cfRule>
  </conditionalFormatting>
  <conditionalFormatting sqref="AC12:AE17">
    <cfRule type="colorScale" priority="28">
      <colorScale>
        <cfvo type="num" val="0"/>
        <cfvo type="num" val="1"/>
        <color rgb="FFFF0000"/>
        <color theme="0"/>
      </colorScale>
    </cfRule>
    <cfRule type="dataBar" priority="2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{BBF2F223-E360-4D2F-8667-42DBDD8AFDC9}</x14:id>
        </ext>
      </extLst>
    </cfRule>
  </conditionalFormatting>
  <conditionalFormatting sqref="S4:S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{5BE13EC6-E9BF-4553-9147-0E37CCE63F22}</x14:id>
        </ext>
      </extLst>
    </cfRule>
  </conditionalFormatting>
  <conditionalFormatting sqref="T4:T12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{11F8E723-79ED-4428-8D97-15D7623DBCC0}</x14:id>
        </ext>
      </extLst>
    </cfRule>
  </conditionalFormatting>
  <conditionalFormatting sqref="U4:U12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{2FADD846-996A-4D44-95E9-86289A195507}</x14:id>
        </ext>
      </extLst>
    </cfRule>
  </conditionalFormatting>
  <conditionalFormatting sqref="S17:S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{634D50BE-FACB-414A-820F-275CF902C3A8}</x14:id>
        </ext>
      </extLst>
    </cfRule>
  </conditionalFormatting>
  <conditionalFormatting sqref="T17:T25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{97639E13-3A47-4979-9E7D-E0B82B8180C2}</x14:id>
        </ext>
      </extLst>
    </cfRule>
  </conditionalFormatting>
  <conditionalFormatting sqref="U17:U25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{9C091767-E7E6-41EE-9F8E-757F22322B94}</x14:id>
        </ext>
      </extLst>
    </cfRule>
  </conditionalFormatting>
  <conditionalFormatting sqref="S30:S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{4352A571-E55C-4082-B9C2-BB30B208CB6B}</x14:id>
        </ext>
      </extLst>
    </cfRule>
  </conditionalFormatting>
  <conditionalFormatting sqref="T30:T38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{8CECFD00-94C8-4092-98D0-F40BA43809E2}</x14:id>
        </ext>
      </extLst>
    </cfRule>
  </conditionalFormatting>
  <conditionalFormatting sqref="U30:U38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{D5BDAE68-1769-49D2-B1EF-7FD7ACF0C0A6}</x14:id>
        </ext>
      </extLst>
    </cfRule>
  </conditionalFormatting>
  <conditionalFormatting sqref="S43:S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{71266121-E9EF-493E-8C48-83E3A7A25144}</x14:id>
        </ext>
      </extLst>
    </cfRule>
  </conditionalFormatting>
  <conditionalFormatting sqref="T43:T51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{01872386-5851-4A5D-9094-2A84075A5D42}</x14:id>
        </ext>
      </extLst>
    </cfRule>
  </conditionalFormatting>
  <conditionalFormatting sqref="U43:U51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{C55913EC-BABB-40A1-9DB3-982B9A2426CD}</x14:id>
        </ext>
      </extLst>
    </cfRule>
  </conditionalFormatting>
  <conditionalFormatting sqref="S56:S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{6501F654-7E4F-4377-AB69-8DD9B0088969}</x14:id>
        </ext>
      </extLst>
    </cfRule>
  </conditionalFormatting>
  <conditionalFormatting sqref="T56:T64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{89EFFD8F-288E-4F07-96BE-D9504BB6E8FD}</x14:id>
        </ext>
      </extLst>
    </cfRule>
  </conditionalFormatting>
  <conditionalFormatting sqref="U56:U64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{1C5B56DF-37E6-4C4B-B682-6FF01B65618A}</x14:id>
        </ext>
      </extLst>
    </cfRule>
  </conditionalFormatting>
  <conditionalFormatting sqref="S69:S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{FDB8F553-1583-4DB2-A63C-47EA99592951}</x14:id>
        </ext>
      </extLst>
    </cfRule>
  </conditionalFormatting>
  <conditionalFormatting sqref="T69:T77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{895F2FD9-FFCC-4020-A1F1-0F48F7B81BAA}</x14:id>
        </ext>
      </extLst>
    </cfRule>
  </conditionalFormatting>
  <conditionalFormatting sqref="U69:U77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{8FEA2ECE-C928-439A-8241-61C8E4382591}</x14:id>
        </ext>
      </extLst>
    </cfRule>
  </conditionalFormatting>
  <conditionalFormatting sqref="S85:S93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{186ABE74-FA34-48C5-B7C3-BF59BDE79664}</x14:id>
        </ext>
      </extLst>
    </cfRule>
  </conditionalFormatting>
  <conditionalFormatting sqref="T85:T9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{4A692888-5F28-4136-816B-BA4E0BD0CA32}</x14:id>
        </ext>
      </extLst>
    </cfRule>
  </conditionalFormatting>
  <conditionalFormatting sqref="U85:U9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{AC236ACE-E5F0-4B4A-A605-F737E8381268}</x14:id>
        </ext>
      </extLst>
    </cfRule>
  </conditionalFormatting>
  <conditionalFormatting sqref="S98:S106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{90DA4AB8-F8BD-4135-BC15-B8C087E6AAAD}</x14:id>
        </ext>
      </extLst>
    </cfRule>
  </conditionalFormatting>
  <conditionalFormatting sqref="T98:T10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{6A68B3E1-7E2D-40E1-8328-7EC357445659}</x14:id>
        </ext>
      </extLst>
    </cfRule>
  </conditionalFormatting>
  <conditionalFormatting sqref="U98:U10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{76AC6146-83C7-4D83-A33F-839A208073AD}</x14:id>
        </ext>
      </extLst>
    </cfRule>
  </conditionalFormatting>
  <conditionalFormatting sqref="S111:S119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{F5702D44-D9A9-44E6-855D-8CEDA6927101}</x14:id>
        </ext>
      </extLst>
    </cfRule>
  </conditionalFormatting>
  <conditionalFormatting sqref="T111:T119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{453A3E54-6666-4C99-AECE-2385A975F3CD}</x14:id>
        </ext>
      </extLst>
    </cfRule>
  </conditionalFormatting>
  <conditionalFormatting sqref="U111:U119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{2D5DD6B3-5C97-4EE0-9794-30B5E52A5246}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B967AB-5547-477F-B879-23EB7E9F774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AC3:AE8</xm:sqref>
        </x14:conditionalFormatting>
        <x14:conditionalFormatting xmlns:xm="http://schemas.microsoft.com/office/excel/2006/main">
          <x14:cfRule type="dataBar" id="{BBF2F223-E360-4D2F-8667-42DBDD8AFDC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AC12:AE17</xm:sqref>
        </x14:conditionalFormatting>
        <x14:conditionalFormatting xmlns:xm="http://schemas.microsoft.com/office/excel/2006/main">
          <x14:cfRule type="dataBar" id="{5BE13EC6-E9BF-4553-9147-0E37CCE63F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S4:S12</xm:sqref>
        </x14:conditionalFormatting>
        <x14:conditionalFormatting xmlns:xm="http://schemas.microsoft.com/office/excel/2006/main">
          <x14:cfRule type="dataBar" id="{11F8E723-79ED-4428-8D97-15D7623DBC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T4:T12</xm:sqref>
        </x14:conditionalFormatting>
        <x14:conditionalFormatting xmlns:xm="http://schemas.microsoft.com/office/excel/2006/main">
          <x14:cfRule type="dataBar" id="{2FADD846-996A-4D44-95E9-86289A1955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U4:U12</xm:sqref>
        </x14:conditionalFormatting>
        <x14:conditionalFormatting xmlns:xm="http://schemas.microsoft.com/office/excel/2006/main">
          <x14:cfRule type="dataBar" id="{634D50BE-FACB-414A-820F-275CF902C3A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S17:S25</xm:sqref>
        </x14:conditionalFormatting>
        <x14:conditionalFormatting xmlns:xm="http://schemas.microsoft.com/office/excel/2006/main">
          <x14:cfRule type="dataBar" id="{97639E13-3A47-4979-9E7D-E0B82B8180C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T17:T25</xm:sqref>
        </x14:conditionalFormatting>
        <x14:conditionalFormatting xmlns:xm="http://schemas.microsoft.com/office/excel/2006/main">
          <x14:cfRule type="dataBar" id="{9C091767-E7E6-41EE-9F8E-757F22322B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U17:U25</xm:sqref>
        </x14:conditionalFormatting>
        <x14:conditionalFormatting xmlns:xm="http://schemas.microsoft.com/office/excel/2006/main">
          <x14:cfRule type="dataBar" id="{4352A571-E55C-4082-B9C2-BB30B208CB6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S30:S38</xm:sqref>
        </x14:conditionalFormatting>
        <x14:conditionalFormatting xmlns:xm="http://schemas.microsoft.com/office/excel/2006/main">
          <x14:cfRule type="dataBar" id="{8CECFD00-94C8-4092-98D0-F40BA43809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T30:T38</xm:sqref>
        </x14:conditionalFormatting>
        <x14:conditionalFormatting xmlns:xm="http://schemas.microsoft.com/office/excel/2006/main">
          <x14:cfRule type="dataBar" id="{D5BDAE68-1769-49D2-B1EF-7FD7ACF0C0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U30:U38</xm:sqref>
        </x14:conditionalFormatting>
        <x14:conditionalFormatting xmlns:xm="http://schemas.microsoft.com/office/excel/2006/main">
          <x14:cfRule type="dataBar" id="{71266121-E9EF-493E-8C48-83E3A7A2514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S43:S51</xm:sqref>
        </x14:conditionalFormatting>
        <x14:conditionalFormatting xmlns:xm="http://schemas.microsoft.com/office/excel/2006/main">
          <x14:cfRule type="dataBar" id="{01872386-5851-4A5D-9094-2A84075A5D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T43:T51</xm:sqref>
        </x14:conditionalFormatting>
        <x14:conditionalFormatting xmlns:xm="http://schemas.microsoft.com/office/excel/2006/main">
          <x14:cfRule type="dataBar" id="{C55913EC-BABB-40A1-9DB3-982B9A2426C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U43:U51</xm:sqref>
        </x14:conditionalFormatting>
        <x14:conditionalFormatting xmlns:xm="http://schemas.microsoft.com/office/excel/2006/main">
          <x14:cfRule type="dataBar" id="{6501F654-7E4F-4377-AB69-8DD9B00889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S56:S64</xm:sqref>
        </x14:conditionalFormatting>
        <x14:conditionalFormatting xmlns:xm="http://schemas.microsoft.com/office/excel/2006/main">
          <x14:cfRule type="dataBar" id="{89EFFD8F-288E-4F07-96BE-D9504BB6E8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T56:T64</xm:sqref>
        </x14:conditionalFormatting>
        <x14:conditionalFormatting xmlns:xm="http://schemas.microsoft.com/office/excel/2006/main">
          <x14:cfRule type="dataBar" id="{1C5B56DF-37E6-4C4B-B682-6FF01B65618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U56:U64</xm:sqref>
        </x14:conditionalFormatting>
        <x14:conditionalFormatting xmlns:xm="http://schemas.microsoft.com/office/excel/2006/main">
          <x14:cfRule type="dataBar" id="{FDB8F553-1583-4DB2-A63C-47EA995929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S69:S77</xm:sqref>
        </x14:conditionalFormatting>
        <x14:conditionalFormatting xmlns:xm="http://schemas.microsoft.com/office/excel/2006/main">
          <x14:cfRule type="dataBar" id="{895F2FD9-FFCC-4020-A1F1-0F48F7B81BA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T69:T77</xm:sqref>
        </x14:conditionalFormatting>
        <x14:conditionalFormatting xmlns:xm="http://schemas.microsoft.com/office/excel/2006/main">
          <x14:cfRule type="dataBar" id="{8FEA2ECE-C928-439A-8241-61C8E43825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U69:U77</xm:sqref>
        </x14:conditionalFormatting>
        <x14:conditionalFormatting xmlns:xm="http://schemas.microsoft.com/office/excel/2006/main">
          <x14:cfRule type="dataBar" id="{186ABE74-FA34-48C5-B7C3-BF59BDE796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S85:S93</xm:sqref>
        </x14:conditionalFormatting>
        <x14:conditionalFormatting xmlns:xm="http://schemas.microsoft.com/office/excel/2006/main">
          <x14:cfRule type="dataBar" id="{4A692888-5F28-4136-816B-BA4E0BD0CA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T85:T93</xm:sqref>
        </x14:conditionalFormatting>
        <x14:conditionalFormatting xmlns:xm="http://schemas.microsoft.com/office/excel/2006/main">
          <x14:cfRule type="dataBar" id="{AC236ACE-E5F0-4B4A-A605-F737E838126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U85:U93</xm:sqref>
        </x14:conditionalFormatting>
        <x14:conditionalFormatting xmlns:xm="http://schemas.microsoft.com/office/excel/2006/main">
          <x14:cfRule type="dataBar" id="{90DA4AB8-F8BD-4135-BC15-B8C087E6AAA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S98:S106</xm:sqref>
        </x14:conditionalFormatting>
        <x14:conditionalFormatting xmlns:xm="http://schemas.microsoft.com/office/excel/2006/main">
          <x14:cfRule type="dataBar" id="{6A68B3E1-7E2D-40E1-8328-7EC35744565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T98:T106</xm:sqref>
        </x14:conditionalFormatting>
        <x14:conditionalFormatting xmlns:xm="http://schemas.microsoft.com/office/excel/2006/main">
          <x14:cfRule type="dataBar" id="{76AC6146-83C7-4D83-A33F-839A208073A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U98:U106</xm:sqref>
        </x14:conditionalFormatting>
        <x14:conditionalFormatting xmlns:xm="http://schemas.microsoft.com/office/excel/2006/main">
          <x14:cfRule type="dataBar" id="{F5702D44-D9A9-44E6-855D-8CEDA692710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S111:S119</xm:sqref>
        </x14:conditionalFormatting>
        <x14:conditionalFormatting xmlns:xm="http://schemas.microsoft.com/office/excel/2006/main">
          <x14:cfRule type="dataBar" id="{453A3E54-6666-4C99-AECE-2385A975F3C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T111:T119</xm:sqref>
        </x14:conditionalFormatting>
        <x14:conditionalFormatting xmlns:xm="http://schemas.microsoft.com/office/excel/2006/main">
          <x14:cfRule type="dataBar" id="{2D5DD6B3-5C97-4EE0-9794-30B5E52A52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U111:U119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6E5EAA67-B0FC-4541-83A7-14877EABA8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Type-Wise'!AC3:AE3</xm:f>
              <xm:sqref>AF3</xm:sqref>
            </x14:sparkline>
            <x14:sparkline>
              <xm:f>'Global Mode- and Type-Wise'!AC4:AE4</xm:f>
              <xm:sqref>AF4</xm:sqref>
            </x14:sparkline>
            <x14:sparkline>
              <xm:f>'Global Mode- and Type-Wise'!AC5:AE5</xm:f>
              <xm:sqref>AF5</xm:sqref>
            </x14:sparkline>
            <x14:sparkline>
              <xm:f>'Global Mode- and Type-Wise'!AC6:AE6</xm:f>
              <xm:sqref>AF6</xm:sqref>
            </x14:sparkline>
            <x14:sparkline>
              <xm:f>'Global Mode- and Type-Wise'!AC7:AE7</xm:f>
              <xm:sqref>AF7</xm:sqref>
            </x14:sparkline>
            <x14:sparkline>
              <xm:f>'Global Mode- and Type-Wise'!AC8:AE8</xm:f>
              <xm:sqref>AF8</xm:sqref>
            </x14:sparkline>
          </x14:sparklines>
        </x14:sparklineGroup>
        <x14:sparklineGroup manualMax="1" manualMin="0" type="column" displayEmptyCellsAs="gap" high="1" minAxisType="custom" maxAxisType="custom" xr2:uid="{0FB38155-43F7-4798-A053-F05886FFBA7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Type-Wise'!S4:U4</xm:f>
              <xm:sqref>V4</xm:sqref>
            </x14:sparkline>
            <x14:sparkline>
              <xm:f>'Global Mode- and Type-Wise'!S5:U5</xm:f>
              <xm:sqref>V5</xm:sqref>
            </x14:sparkline>
            <x14:sparkline>
              <xm:f>'Global Mode- and Type-Wise'!S6:U6</xm:f>
              <xm:sqref>V6</xm:sqref>
            </x14:sparkline>
            <x14:sparkline>
              <xm:f>'Global Mode- and Type-Wise'!S7:U7</xm:f>
              <xm:sqref>V7</xm:sqref>
            </x14:sparkline>
            <x14:sparkline>
              <xm:f>'Global Mode- and Type-Wise'!S8:U8</xm:f>
              <xm:sqref>V8</xm:sqref>
            </x14:sparkline>
            <x14:sparkline>
              <xm:f>'Global Mode- and Type-Wise'!S9:U9</xm:f>
              <xm:sqref>V9</xm:sqref>
            </x14:sparkline>
            <x14:sparkline>
              <xm:f>'Global Mode- and Type-Wise'!S10:U10</xm:f>
              <xm:sqref>V10</xm:sqref>
            </x14:sparkline>
            <x14:sparkline>
              <xm:f>'Global Mode- and Type-Wise'!S11:U11</xm:f>
              <xm:sqref>V11</xm:sqref>
            </x14:sparkline>
            <x14:sparkline>
              <xm:f>'Global Mode- and Type-Wise'!S12:U12</xm:f>
              <xm:sqref>V12</xm:sqref>
            </x14:sparkline>
          </x14:sparklines>
        </x14:sparklineGroup>
        <x14:sparklineGroup manualMax="1" manualMin="0" type="column" displayEmptyCellsAs="gap" high="1" minAxisType="custom" maxAxisType="custom" xr2:uid="{C8E6C654-B48B-41FC-98AE-1AF703E41D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Type-Wise'!S17:U17</xm:f>
              <xm:sqref>V17</xm:sqref>
            </x14:sparkline>
            <x14:sparkline>
              <xm:f>'Global Mode- and Type-Wise'!S18:U18</xm:f>
              <xm:sqref>V18</xm:sqref>
            </x14:sparkline>
            <x14:sparkline>
              <xm:f>'Global Mode- and Type-Wise'!S19:U19</xm:f>
              <xm:sqref>V19</xm:sqref>
            </x14:sparkline>
            <x14:sparkline>
              <xm:f>'Global Mode- and Type-Wise'!S20:U20</xm:f>
              <xm:sqref>V20</xm:sqref>
            </x14:sparkline>
            <x14:sparkline>
              <xm:f>'Global Mode- and Type-Wise'!S21:U21</xm:f>
              <xm:sqref>V21</xm:sqref>
            </x14:sparkline>
            <x14:sparkline>
              <xm:f>'Global Mode- and Type-Wise'!S22:U22</xm:f>
              <xm:sqref>V22</xm:sqref>
            </x14:sparkline>
            <x14:sparkline>
              <xm:f>'Global Mode- and Type-Wise'!S23:U23</xm:f>
              <xm:sqref>V23</xm:sqref>
            </x14:sparkline>
            <x14:sparkline>
              <xm:f>'Global Mode- and Type-Wise'!S24:U24</xm:f>
              <xm:sqref>V24</xm:sqref>
            </x14:sparkline>
            <x14:sparkline>
              <xm:f>'Global Mode- and Type-Wise'!S25:U25</xm:f>
              <xm:sqref>V25</xm:sqref>
            </x14:sparkline>
          </x14:sparklines>
        </x14:sparklineGroup>
        <x14:sparklineGroup manualMax="1" manualMin="0" type="column" displayEmptyCellsAs="gap" high="1" minAxisType="custom" maxAxisType="custom" xr2:uid="{AC5F9805-0F5F-495F-9AC4-22DA81B21C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Type-Wise'!S30:U30</xm:f>
              <xm:sqref>V30</xm:sqref>
            </x14:sparkline>
            <x14:sparkline>
              <xm:f>'Global Mode- and Type-Wise'!S31:U31</xm:f>
              <xm:sqref>V31</xm:sqref>
            </x14:sparkline>
            <x14:sparkline>
              <xm:f>'Global Mode- and Type-Wise'!S32:U32</xm:f>
              <xm:sqref>V32</xm:sqref>
            </x14:sparkline>
            <x14:sparkline>
              <xm:f>'Global Mode- and Type-Wise'!S33:U33</xm:f>
              <xm:sqref>V33</xm:sqref>
            </x14:sparkline>
            <x14:sparkline>
              <xm:f>'Global Mode- and Type-Wise'!S34:U34</xm:f>
              <xm:sqref>V34</xm:sqref>
            </x14:sparkline>
            <x14:sparkline>
              <xm:f>'Global Mode- and Type-Wise'!S35:U35</xm:f>
              <xm:sqref>V35</xm:sqref>
            </x14:sparkline>
            <x14:sparkline>
              <xm:f>'Global Mode- and Type-Wise'!S36:U36</xm:f>
              <xm:sqref>V36</xm:sqref>
            </x14:sparkline>
            <x14:sparkline>
              <xm:f>'Global Mode- and Type-Wise'!S37:U37</xm:f>
              <xm:sqref>V37</xm:sqref>
            </x14:sparkline>
            <x14:sparkline>
              <xm:f>'Global Mode- and Type-Wise'!S38:U38</xm:f>
              <xm:sqref>V38</xm:sqref>
            </x14:sparkline>
          </x14:sparklines>
        </x14:sparklineGroup>
        <x14:sparklineGroup manualMax="1" manualMin="0" type="column" displayEmptyCellsAs="gap" high="1" minAxisType="custom" maxAxisType="custom" xr2:uid="{148F9B15-DD96-48C6-868F-F40E2A32227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Type-Wise'!S43:U43</xm:f>
              <xm:sqref>V43</xm:sqref>
            </x14:sparkline>
            <x14:sparkline>
              <xm:f>'Global Mode- and Type-Wise'!S44:U44</xm:f>
              <xm:sqref>V44</xm:sqref>
            </x14:sparkline>
            <x14:sparkline>
              <xm:f>'Global Mode- and Type-Wise'!S45:U45</xm:f>
              <xm:sqref>V45</xm:sqref>
            </x14:sparkline>
            <x14:sparkline>
              <xm:f>'Global Mode- and Type-Wise'!S46:U46</xm:f>
              <xm:sqref>V46</xm:sqref>
            </x14:sparkline>
            <x14:sparkline>
              <xm:f>'Global Mode- and Type-Wise'!S47:U47</xm:f>
              <xm:sqref>V47</xm:sqref>
            </x14:sparkline>
            <x14:sparkline>
              <xm:f>'Global Mode- and Type-Wise'!S48:U48</xm:f>
              <xm:sqref>V48</xm:sqref>
            </x14:sparkline>
            <x14:sparkline>
              <xm:f>'Global Mode- and Type-Wise'!S49:U49</xm:f>
              <xm:sqref>V49</xm:sqref>
            </x14:sparkline>
            <x14:sparkline>
              <xm:f>'Global Mode- and Type-Wise'!S50:U50</xm:f>
              <xm:sqref>V50</xm:sqref>
            </x14:sparkline>
            <x14:sparkline>
              <xm:f>'Global Mode- and Type-Wise'!S51:U51</xm:f>
              <xm:sqref>V51</xm:sqref>
            </x14:sparkline>
          </x14:sparklines>
        </x14:sparklineGroup>
        <x14:sparklineGroup manualMax="1" manualMin="0" type="column" displayEmptyCellsAs="gap" high="1" minAxisType="custom" maxAxisType="custom" xr2:uid="{11FDE9F5-9DC5-4880-913E-F6030CC943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Type-Wise'!S56:U56</xm:f>
              <xm:sqref>V56</xm:sqref>
            </x14:sparkline>
            <x14:sparkline>
              <xm:f>'Global Mode- and Type-Wise'!S57:U57</xm:f>
              <xm:sqref>V57</xm:sqref>
            </x14:sparkline>
            <x14:sparkline>
              <xm:f>'Global Mode- and Type-Wise'!S58:U58</xm:f>
              <xm:sqref>V58</xm:sqref>
            </x14:sparkline>
            <x14:sparkline>
              <xm:f>'Global Mode- and Type-Wise'!S59:U59</xm:f>
              <xm:sqref>V59</xm:sqref>
            </x14:sparkline>
            <x14:sparkline>
              <xm:f>'Global Mode- and Type-Wise'!S60:U60</xm:f>
              <xm:sqref>V60</xm:sqref>
            </x14:sparkline>
            <x14:sparkline>
              <xm:f>'Global Mode- and Type-Wise'!S61:U61</xm:f>
              <xm:sqref>V61</xm:sqref>
            </x14:sparkline>
            <x14:sparkline>
              <xm:f>'Global Mode- and Type-Wise'!S62:U62</xm:f>
              <xm:sqref>V62</xm:sqref>
            </x14:sparkline>
            <x14:sparkline>
              <xm:f>'Global Mode- and Type-Wise'!S63:U63</xm:f>
              <xm:sqref>V63</xm:sqref>
            </x14:sparkline>
            <x14:sparkline>
              <xm:f>'Global Mode- and Type-Wise'!S64:U64</xm:f>
              <xm:sqref>V64</xm:sqref>
            </x14:sparkline>
          </x14:sparklines>
        </x14:sparklineGroup>
        <x14:sparklineGroup manualMax="1" manualMin="0" type="column" displayEmptyCellsAs="gap" high="1" minAxisType="custom" maxAxisType="custom" xr2:uid="{8D83397B-56DA-43EB-A8D7-D21198708D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Mode- and Type-Wise'!S69:U69</xm:f>
              <xm:sqref>V69</xm:sqref>
            </x14:sparkline>
            <x14:sparkline>
              <xm:f>'Global Mode- and Type-Wise'!S70:U70</xm:f>
              <xm:sqref>V70</xm:sqref>
            </x14:sparkline>
            <x14:sparkline>
              <xm:f>'Global Mode- and Type-Wise'!S71:U71</xm:f>
              <xm:sqref>V71</xm:sqref>
            </x14:sparkline>
            <x14:sparkline>
              <xm:f>'Global Mode- and Type-Wise'!S72:U72</xm:f>
              <xm:sqref>V72</xm:sqref>
            </x14:sparkline>
            <x14:sparkline>
              <xm:f>'Global Mode- and Type-Wise'!S73:U73</xm:f>
              <xm:sqref>V73</xm:sqref>
            </x14:sparkline>
            <x14:sparkline>
              <xm:f>'Global Mode- and Type-Wise'!S74:U74</xm:f>
              <xm:sqref>V74</xm:sqref>
            </x14:sparkline>
            <x14:sparkline>
              <xm:f>'Global Mode- and Type-Wise'!S75:U75</xm:f>
              <xm:sqref>V75</xm:sqref>
            </x14:sparkline>
            <x14:sparkline>
              <xm:f>'Global Mode- and Type-Wise'!S76:U76</xm:f>
              <xm:sqref>V76</xm:sqref>
            </x14:sparkline>
            <x14:sparkline>
              <xm:f>'Global Mode- and Type-Wise'!S77:U77</xm:f>
              <xm:sqref>V77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445-0DCA-4979-A3EC-6EC97466148E}">
  <dimension ref="A1:AO116"/>
  <sheetViews>
    <sheetView workbookViewId="0">
      <selection activeCell="AF3" sqref="AF3:AF15"/>
    </sheetView>
  </sheetViews>
  <sheetFormatPr defaultRowHeight="14.5" x14ac:dyDescent="0.35"/>
  <cols>
    <col min="32" max="32" width="9.90625" customWidth="1"/>
    <col min="33" max="33" width="12" customWidth="1"/>
    <col min="34" max="34" width="12.1796875" customWidth="1"/>
    <col min="35" max="35" width="12.453125" customWidth="1"/>
    <col min="36" max="36" width="12.6328125" customWidth="1"/>
    <col min="38" max="38" width="11.90625" customWidth="1"/>
    <col min="39" max="39" width="11.54296875" customWidth="1"/>
    <col min="40" max="40" width="12.6328125" customWidth="1"/>
  </cols>
  <sheetData>
    <row r="1" spans="1:41" ht="15" thickBot="1" x14ac:dyDescent="0.4">
      <c r="A1" s="1" t="s">
        <v>43</v>
      </c>
      <c r="B1" s="3">
        <v>1</v>
      </c>
    </row>
    <row r="2" spans="1:41" ht="15" thickBot="1" x14ac:dyDescent="0.4">
      <c r="A2" s="1" t="s">
        <v>1</v>
      </c>
      <c r="B2" s="2" t="s">
        <v>2</v>
      </c>
      <c r="C2" s="3"/>
      <c r="AA2" s="15" t="s">
        <v>42</v>
      </c>
      <c r="AB2" s="16"/>
      <c r="AC2" s="11"/>
      <c r="AH2" s="56" t="s">
        <v>187</v>
      </c>
      <c r="AI2" s="57"/>
      <c r="AJ2" s="57"/>
      <c r="AK2" s="58"/>
      <c r="AL2" s="56" t="s">
        <v>188</v>
      </c>
      <c r="AM2" s="57"/>
      <c r="AN2" s="57"/>
      <c r="AO2" s="58"/>
    </row>
    <row r="3" spans="1:41" ht="15" thickBot="1" x14ac:dyDescent="0.4">
      <c r="A3" s="1"/>
      <c r="B3" s="15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15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16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26</v>
      </c>
      <c r="X3" s="7" t="s">
        <v>27</v>
      </c>
      <c r="AA3" s="15" t="s">
        <v>39</v>
      </c>
      <c r="AB3" s="16" t="s">
        <v>40</v>
      </c>
      <c r="AC3" s="3" t="s">
        <v>41</v>
      </c>
      <c r="AF3" s="1" t="s">
        <v>43</v>
      </c>
      <c r="AG3" s="6" t="s">
        <v>1</v>
      </c>
      <c r="AH3" s="6" t="s">
        <v>47</v>
      </c>
      <c r="AI3" s="2" t="s">
        <v>48</v>
      </c>
      <c r="AJ3" s="3" t="s">
        <v>49</v>
      </c>
      <c r="AK3" s="14"/>
      <c r="AL3" s="9" t="s">
        <v>47</v>
      </c>
      <c r="AM3" s="9" t="s">
        <v>48</v>
      </c>
      <c r="AN3" s="16" t="s">
        <v>49</v>
      </c>
      <c r="AO3" s="14"/>
    </row>
    <row r="4" spans="1:41" x14ac:dyDescent="0.35">
      <c r="A4" s="15" t="s">
        <v>4</v>
      </c>
      <c r="B4" s="15" cm="1">
        <f t="array" ref="B4:X12">'Globals PS1'!B4:X12</f>
        <v>10.25095886000001</v>
      </c>
      <c r="C4" s="9">
        <v>10.25095886000001</v>
      </c>
      <c r="D4" s="9">
        <v>10.25095886000001</v>
      </c>
      <c r="E4" s="9">
        <v>0.2628450989743592</v>
      </c>
      <c r="F4" s="9">
        <v>0</v>
      </c>
      <c r="G4" s="9">
        <v>0</v>
      </c>
      <c r="H4" s="9">
        <v>39</v>
      </c>
      <c r="I4" s="9">
        <v>39</v>
      </c>
      <c r="J4" s="15">
        <v>1</v>
      </c>
      <c r="K4" s="9">
        <v>0.75646637163255481</v>
      </c>
      <c r="L4" s="9">
        <v>0.75646637163255481</v>
      </c>
      <c r="M4" s="9">
        <v>0.75646637163255481</v>
      </c>
      <c r="N4" s="9">
        <v>1</v>
      </c>
      <c r="O4" s="9">
        <v>1</v>
      </c>
      <c r="P4" s="9">
        <v>1</v>
      </c>
      <c r="Q4" s="16">
        <v>0.75646637163255481</v>
      </c>
      <c r="R4" s="9">
        <v>0.75646637163255481</v>
      </c>
      <c r="S4" s="9">
        <v>0.75646637163255481</v>
      </c>
      <c r="T4" s="9">
        <v>0.75646637163255481</v>
      </c>
      <c r="U4" s="9">
        <v>1</v>
      </c>
      <c r="V4" s="9">
        <v>1</v>
      </c>
      <c r="W4" s="9">
        <v>1</v>
      </c>
      <c r="X4" s="7">
        <v>0.75646637163255481</v>
      </c>
      <c r="Z4" s="15" t="s">
        <v>4</v>
      </c>
      <c r="AA4" s="15">
        <f t="shared" ref="AA4:AA12" si="0">J4</f>
        <v>1</v>
      </c>
      <c r="AB4" s="16">
        <f t="shared" ref="AB4:AB12" si="1">Q4</f>
        <v>0.75646637163255481</v>
      </c>
      <c r="AC4" s="16">
        <f t="shared" ref="AC4:AC12" si="2">X4</f>
        <v>0.75646637163255481</v>
      </c>
      <c r="AD4" s="16"/>
      <c r="AF4" s="44" t="s">
        <v>183</v>
      </c>
      <c r="AG4" s="21" t="s">
        <v>2</v>
      </c>
      <c r="AH4" s="15">
        <f>AA8</f>
        <v>1</v>
      </c>
      <c r="AI4" s="9">
        <f>AB8</f>
        <v>0.76030933770053055</v>
      </c>
      <c r="AJ4" s="16">
        <f>AC8</f>
        <v>0.76030933770053055</v>
      </c>
      <c r="AK4" s="16"/>
      <c r="AL4" s="15">
        <f>AH4-MIN(AH4,AH5,AH6)</f>
        <v>0</v>
      </c>
      <c r="AM4" s="9">
        <f>AI4-MIN(AI4,AI5,AI6)</f>
        <v>4.0083052171685063E-2</v>
      </c>
      <c r="AN4" s="16">
        <f>AJ4-MIN(AJ4,AJ5,AJ6)</f>
        <v>4.0083052171685063E-2</v>
      </c>
      <c r="AO4" s="16"/>
    </row>
    <row r="5" spans="1:41" x14ac:dyDescent="0.35">
      <c r="A5" s="10" t="s">
        <v>5</v>
      </c>
      <c r="B5" s="10">
        <v>0.78649258669514732</v>
      </c>
      <c r="C5" s="11">
        <v>0.78649258669514732</v>
      </c>
      <c r="D5" s="11">
        <v>0.78649258669514732</v>
      </c>
      <c r="E5" s="11">
        <v>2.016647658192685E-2</v>
      </c>
      <c r="F5" s="11">
        <v>0</v>
      </c>
      <c r="G5" s="11">
        <v>0</v>
      </c>
      <c r="H5" s="11">
        <v>0</v>
      </c>
      <c r="I5" s="11">
        <v>0</v>
      </c>
      <c r="J5" s="10">
        <v>0</v>
      </c>
      <c r="K5" s="11">
        <v>1.6334184549544509E-2</v>
      </c>
      <c r="L5" s="11">
        <v>1.6334184549544509E-2</v>
      </c>
      <c r="M5" s="11">
        <v>1.6334184549544509E-2</v>
      </c>
      <c r="N5" s="11">
        <v>0</v>
      </c>
      <c r="O5" s="11">
        <v>0</v>
      </c>
      <c r="P5" s="11">
        <v>0</v>
      </c>
      <c r="Q5" s="5">
        <v>1.6334184549544509E-2</v>
      </c>
      <c r="R5" s="11">
        <v>1.6334184549544509E-2</v>
      </c>
      <c r="S5" s="11">
        <v>1.6334184549544509E-2</v>
      </c>
      <c r="T5" s="11">
        <v>1.6334184549544509E-2</v>
      </c>
      <c r="U5" s="11">
        <v>0</v>
      </c>
      <c r="V5" s="11">
        <v>0</v>
      </c>
      <c r="W5" s="11">
        <v>0</v>
      </c>
      <c r="X5" s="8">
        <v>1.6334184549544509E-2</v>
      </c>
      <c r="Z5" s="10" t="s">
        <v>5</v>
      </c>
      <c r="AA5" s="10">
        <f t="shared" si="0"/>
        <v>0</v>
      </c>
      <c r="AB5" s="5">
        <f t="shared" si="1"/>
        <v>1.6334184549544509E-2</v>
      </c>
      <c r="AC5" s="5">
        <f t="shared" si="2"/>
        <v>1.6334184549544509E-2</v>
      </c>
      <c r="AD5" s="5"/>
      <c r="AF5" s="55"/>
      <c r="AG5" s="24" t="s">
        <v>28</v>
      </c>
      <c r="AH5" s="10">
        <f>AA21</f>
        <v>1</v>
      </c>
      <c r="AI5" s="11">
        <f>AB21</f>
        <v>0.73603957144774745</v>
      </c>
      <c r="AJ5" s="5">
        <f>AC21</f>
        <v>0.73603957144774745</v>
      </c>
      <c r="AK5" s="5"/>
      <c r="AL5" s="24">
        <f>AH5-MIN(AH4,AH5,AH6)</f>
        <v>0</v>
      </c>
      <c r="AM5" s="25">
        <f>AI5-MIN(AI4,AI5,AI6)</f>
        <v>1.5813285918901965E-2</v>
      </c>
      <c r="AN5" s="26">
        <f>AJ5-MIN(AJ4,AJ5,AJ6)</f>
        <v>1.5813285918901965E-2</v>
      </c>
      <c r="AO5" s="5"/>
    </row>
    <row r="6" spans="1:41" ht="15" thickBot="1" x14ac:dyDescent="0.4">
      <c r="A6" s="10" t="s">
        <v>6</v>
      </c>
      <c r="B6" s="10">
        <v>9.1733082999999311</v>
      </c>
      <c r="C6" s="11">
        <v>9.1733082999999311</v>
      </c>
      <c r="D6" s="11">
        <v>9.1733082999999311</v>
      </c>
      <c r="E6" s="11">
        <v>0.2352130333333316</v>
      </c>
      <c r="F6" s="11">
        <v>0</v>
      </c>
      <c r="G6" s="11">
        <v>0</v>
      </c>
      <c r="H6" s="11">
        <v>39</v>
      </c>
      <c r="I6" s="11">
        <v>39</v>
      </c>
      <c r="J6" s="10">
        <v>1</v>
      </c>
      <c r="K6" s="11">
        <v>0.71847016601098157</v>
      </c>
      <c r="L6" s="11">
        <v>0.71847016601098157</v>
      </c>
      <c r="M6" s="11">
        <v>0.71847016601098157</v>
      </c>
      <c r="N6" s="11">
        <v>1</v>
      </c>
      <c r="O6" s="11">
        <v>1</v>
      </c>
      <c r="P6" s="11">
        <v>1</v>
      </c>
      <c r="Q6" s="5">
        <v>0.71847016601098157</v>
      </c>
      <c r="R6" s="11">
        <v>0.71847016601098157</v>
      </c>
      <c r="S6" s="11">
        <v>0.71847016601098157</v>
      </c>
      <c r="T6" s="11">
        <v>0.71847016601098157</v>
      </c>
      <c r="U6" s="11">
        <v>1</v>
      </c>
      <c r="V6" s="11">
        <v>1</v>
      </c>
      <c r="W6" s="11">
        <v>1</v>
      </c>
      <c r="X6" s="8">
        <v>0.71847016601098157</v>
      </c>
      <c r="Z6" s="10" t="s">
        <v>6</v>
      </c>
      <c r="AA6" s="10">
        <f t="shared" si="0"/>
        <v>1</v>
      </c>
      <c r="AB6" s="5">
        <f t="shared" si="1"/>
        <v>0.71847016601098157</v>
      </c>
      <c r="AC6" s="5">
        <f t="shared" si="2"/>
        <v>0.71847016601098157</v>
      </c>
      <c r="AD6" s="5"/>
      <c r="AF6" s="45"/>
      <c r="AG6" s="12" t="s">
        <v>29</v>
      </c>
      <c r="AH6" s="12">
        <f>AA34</f>
        <v>1</v>
      </c>
      <c r="AI6" s="13">
        <f>AB34</f>
        <v>0.72022628552884549</v>
      </c>
      <c r="AJ6" s="14">
        <f>AC34</f>
        <v>0.72022628552884549</v>
      </c>
      <c r="AK6" s="5"/>
      <c r="AL6" s="10">
        <f>AH6-MIN(AH4,AH5,AH6)</f>
        <v>0</v>
      </c>
      <c r="AM6" s="11">
        <f>AI6-MIN(AI4,AI5,AI6)</f>
        <v>0</v>
      </c>
      <c r="AN6" s="5">
        <f>AJ6-MIN(AJ4,AJ5,AJ6)</f>
        <v>0</v>
      </c>
      <c r="AO6" s="5"/>
    </row>
    <row r="7" spans="1:41" x14ac:dyDescent="0.35">
      <c r="A7" s="10" t="s">
        <v>7</v>
      </c>
      <c r="B7" s="10">
        <v>9.62397100000004</v>
      </c>
      <c r="C7" s="11">
        <v>9.62397100000004</v>
      </c>
      <c r="D7" s="11">
        <v>9.62397100000004</v>
      </c>
      <c r="E7" s="11">
        <v>0.24676848717948821</v>
      </c>
      <c r="F7" s="11">
        <v>0</v>
      </c>
      <c r="G7" s="11">
        <v>0</v>
      </c>
      <c r="H7" s="11">
        <v>39</v>
      </c>
      <c r="I7" s="11">
        <v>39</v>
      </c>
      <c r="J7" s="10">
        <v>1</v>
      </c>
      <c r="K7" s="11">
        <v>0.74330944337306792</v>
      </c>
      <c r="L7" s="11">
        <v>0.74330944337306792</v>
      </c>
      <c r="M7" s="11">
        <v>0.74330944337306792</v>
      </c>
      <c r="N7" s="11">
        <v>1</v>
      </c>
      <c r="O7" s="11">
        <v>1</v>
      </c>
      <c r="P7" s="11">
        <v>1</v>
      </c>
      <c r="Q7" s="5">
        <v>0.74330944337306792</v>
      </c>
      <c r="R7" s="11">
        <v>0.74330944337306792</v>
      </c>
      <c r="S7" s="11">
        <v>0.74330944337306792</v>
      </c>
      <c r="T7" s="11">
        <v>0.74330944337306792</v>
      </c>
      <c r="U7" s="11">
        <v>1</v>
      </c>
      <c r="V7" s="11">
        <v>1</v>
      </c>
      <c r="W7" s="11">
        <v>1</v>
      </c>
      <c r="X7" s="8">
        <v>0.74330944337306792</v>
      </c>
      <c r="Z7" s="10" t="s">
        <v>7</v>
      </c>
      <c r="AA7" s="10">
        <f t="shared" si="0"/>
        <v>1</v>
      </c>
      <c r="AB7" s="5">
        <f t="shared" si="1"/>
        <v>0.74330944337306792</v>
      </c>
      <c r="AC7" s="5">
        <f t="shared" si="2"/>
        <v>0.74330944337306792</v>
      </c>
      <c r="AD7" s="5"/>
      <c r="AF7" s="44" t="s">
        <v>184</v>
      </c>
      <c r="AG7" s="21" t="s">
        <v>2</v>
      </c>
      <c r="AH7" s="10">
        <f>AA47</f>
        <v>1</v>
      </c>
      <c r="AI7" s="11">
        <f>AB47</f>
        <v>0.66022119093009191</v>
      </c>
      <c r="AJ7" s="5">
        <f>AC47</f>
        <v>0.65814105974498172</v>
      </c>
      <c r="AK7" s="5"/>
      <c r="AL7" s="15">
        <f>AH7-MIN(AH7,AH8,AH9)</f>
        <v>3.6363636363636376E-2</v>
      </c>
      <c r="AM7" s="9">
        <f>AI7-MIN(AI7,AI8,AI9)</f>
        <v>5.6188242196129168E-2</v>
      </c>
      <c r="AN7" s="16">
        <f>AJ7-MIN(AJ7,AJ8,AJ9)</f>
        <v>7.1827957935161946E-2</v>
      </c>
      <c r="AO7" s="5"/>
    </row>
    <row r="8" spans="1:41" x14ac:dyDescent="0.35">
      <c r="A8" s="10" t="s">
        <v>8</v>
      </c>
      <c r="B8" s="10">
        <v>10.02918240000005</v>
      </c>
      <c r="C8" s="11">
        <v>10.02918240000005</v>
      </c>
      <c r="D8" s="11">
        <v>10.02918240000005</v>
      </c>
      <c r="E8" s="11">
        <v>0.25715852307692438</v>
      </c>
      <c r="F8" s="11">
        <v>0</v>
      </c>
      <c r="G8" s="11">
        <v>0</v>
      </c>
      <c r="H8" s="11">
        <v>39</v>
      </c>
      <c r="I8" s="11">
        <v>39</v>
      </c>
      <c r="J8" s="10">
        <v>1</v>
      </c>
      <c r="K8" s="11">
        <v>0.76030933770053055</v>
      </c>
      <c r="L8" s="11">
        <v>0.76030933770053055</v>
      </c>
      <c r="M8" s="11">
        <v>0.76030933770053055</v>
      </c>
      <c r="N8" s="11">
        <v>1</v>
      </c>
      <c r="O8" s="11">
        <v>1</v>
      </c>
      <c r="P8" s="11">
        <v>1</v>
      </c>
      <c r="Q8" s="5">
        <v>0.76030933770053055</v>
      </c>
      <c r="R8" s="11">
        <v>0.76030933770053055</v>
      </c>
      <c r="S8" s="11">
        <v>0.76030933770053055</v>
      </c>
      <c r="T8" s="11">
        <v>0.76030933770053055</v>
      </c>
      <c r="U8" s="11">
        <v>1</v>
      </c>
      <c r="V8" s="11">
        <v>1</v>
      </c>
      <c r="W8" s="11">
        <v>1</v>
      </c>
      <c r="X8" s="8">
        <v>0.76030933770053055</v>
      </c>
      <c r="Z8" s="10" t="s">
        <v>8</v>
      </c>
      <c r="AA8" s="10">
        <f t="shared" si="0"/>
        <v>1</v>
      </c>
      <c r="AB8" s="5">
        <f t="shared" si="1"/>
        <v>0.76030933770053055</v>
      </c>
      <c r="AC8" s="5">
        <f t="shared" si="2"/>
        <v>0.76030933770053055</v>
      </c>
      <c r="AD8" s="5"/>
      <c r="AF8" s="55"/>
      <c r="AG8" s="24" t="s">
        <v>28</v>
      </c>
      <c r="AH8" s="10">
        <f>AA60</f>
        <v>0.96363636363636362</v>
      </c>
      <c r="AI8" s="11">
        <f>AB60</f>
        <v>0.60403294873396274</v>
      </c>
      <c r="AJ8" s="5">
        <f>AC60</f>
        <v>0.58631310180981977</v>
      </c>
      <c r="AK8" s="5"/>
      <c r="AL8" s="24">
        <f>AH8-MIN(AH7,AH8,AH9)</f>
        <v>0</v>
      </c>
      <c r="AM8" s="25">
        <f>AI8-MIN(AI7,AI8,AI9)</f>
        <v>0</v>
      </c>
      <c r="AN8" s="26">
        <f>AJ8-MIN(AJ7,AJ8,AJ9)</f>
        <v>0</v>
      </c>
      <c r="AO8" s="5"/>
    </row>
    <row r="9" spans="1:41" ht="15" thickBot="1" x14ac:dyDescent="0.4">
      <c r="A9" s="10" t="s">
        <v>9</v>
      </c>
      <c r="B9" s="10">
        <v>10.84853550000008</v>
      </c>
      <c r="C9" s="11">
        <v>10.84853550000008</v>
      </c>
      <c r="D9" s="11">
        <v>10.84853550000008</v>
      </c>
      <c r="E9" s="11">
        <v>0.27816757692307897</v>
      </c>
      <c r="F9" s="11">
        <v>0</v>
      </c>
      <c r="G9" s="11">
        <v>0</v>
      </c>
      <c r="H9" s="11">
        <v>39</v>
      </c>
      <c r="I9" s="11">
        <v>39</v>
      </c>
      <c r="J9" s="10">
        <v>1</v>
      </c>
      <c r="K9" s="11">
        <v>0.76959131028118188</v>
      </c>
      <c r="L9" s="11">
        <v>0.76959131028118188</v>
      </c>
      <c r="M9" s="11">
        <v>0.76959131028118188</v>
      </c>
      <c r="N9" s="11">
        <v>1</v>
      </c>
      <c r="O9" s="11">
        <v>1</v>
      </c>
      <c r="P9" s="11">
        <v>1</v>
      </c>
      <c r="Q9" s="5">
        <v>0.76959131028118188</v>
      </c>
      <c r="R9" s="11">
        <v>0.76959131028118188</v>
      </c>
      <c r="S9" s="11">
        <v>0.76959131028118188</v>
      </c>
      <c r="T9" s="11">
        <v>0.76959131028118188</v>
      </c>
      <c r="U9" s="11">
        <v>1</v>
      </c>
      <c r="V9" s="11">
        <v>1</v>
      </c>
      <c r="W9" s="11">
        <v>1</v>
      </c>
      <c r="X9" s="8">
        <v>0.76959131028118188</v>
      </c>
      <c r="Z9" s="10" t="s">
        <v>9</v>
      </c>
      <c r="AA9" s="10">
        <f t="shared" si="0"/>
        <v>1</v>
      </c>
      <c r="AB9" s="5">
        <f t="shared" si="1"/>
        <v>0.76959131028118188</v>
      </c>
      <c r="AC9" s="5">
        <f t="shared" si="2"/>
        <v>0.76959131028118188</v>
      </c>
      <c r="AD9" s="5"/>
      <c r="AF9" s="45"/>
      <c r="AG9" s="12" t="s">
        <v>29</v>
      </c>
      <c r="AH9" s="10">
        <f>AA73</f>
        <v>0.96363636363636362</v>
      </c>
      <c r="AI9" s="11">
        <f>AB73</f>
        <v>0.62581906592891445</v>
      </c>
      <c r="AJ9" s="5">
        <f>AC73</f>
        <v>0.60340418365634763</v>
      </c>
      <c r="AK9" s="5"/>
      <c r="AL9" s="12">
        <f>AH9-MIN(AH7,AH8,AH9)</f>
        <v>0</v>
      </c>
      <c r="AM9" s="13">
        <f>AI9-MIN(AI7,AI8,AI9)</f>
        <v>2.1786117194951715E-2</v>
      </c>
      <c r="AN9" s="14">
        <f>AJ9-MIN(AJ7,AJ8,AJ9)</f>
        <v>1.7091081846527856E-2</v>
      </c>
      <c r="AO9" s="5"/>
    </row>
    <row r="10" spans="1:41" x14ac:dyDescent="0.35">
      <c r="A10" s="10" t="s">
        <v>10</v>
      </c>
      <c r="B10" s="10">
        <v>12.25004519999999</v>
      </c>
      <c r="C10" s="11">
        <v>12.25004519999999</v>
      </c>
      <c r="D10" s="11">
        <v>12.25004519999999</v>
      </c>
      <c r="E10" s="11">
        <v>0.31410372307692269</v>
      </c>
      <c r="F10" s="11">
        <v>0</v>
      </c>
      <c r="G10" s="11">
        <v>0</v>
      </c>
      <c r="H10" s="11">
        <v>39</v>
      </c>
      <c r="I10" s="11">
        <v>39</v>
      </c>
      <c r="J10" s="10">
        <v>1</v>
      </c>
      <c r="K10" s="11">
        <v>0.78073468210011332</v>
      </c>
      <c r="L10" s="11">
        <v>0.78073468210011332</v>
      </c>
      <c r="M10" s="11">
        <v>0.78073468210011332</v>
      </c>
      <c r="N10" s="11">
        <v>1</v>
      </c>
      <c r="O10" s="11">
        <v>1</v>
      </c>
      <c r="P10" s="11">
        <v>1</v>
      </c>
      <c r="Q10" s="5">
        <v>0.78073468210011332</v>
      </c>
      <c r="R10" s="11">
        <v>0.78073468210011332</v>
      </c>
      <c r="S10" s="11">
        <v>0.78073468210011332</v>
      </c>
      <c r="T10" s="11">
        <v>0.78073468210011332</v>
      </c>
      <c r="U10" s="11">
        <v>1</v>
      </c>
      <c r="V10" s="11">
        <v>1</v>
      </c>
      <c r="W10" s="11">
        <v>1</v>
      </c>
      <c r="X10" s="8">
        <v>0.78073468210011332</v>
      </c>
      <c r="Z10" s="10" t="s">
        <v>10</v>
      </c>
      <c r="AA10" s="10">
        <f t="shared" si="0"/>
        <v>1</v>
      </c>
      <c r="AB10" s="5">
        <f t="shared" si="1"/>
        <v>0.78073468210011332</v>
      </c>
      <c r="AC10" s="5">
        <f t="shared" si="2"/>
        <v>0.78073468210011332</v>
      </c>
      <c r="AD10" s="5"/>
      <c r="AF10" s="44" t="s">
        <v>185</v>
      </c>
      <c r="AG10" s="21" t="s">
        <v>2</v>
      </c>
      <c r="AH10" s="15">
        <f>AA86</f>
        <v>0.94366197183098588</v>
      </c>
      <c r="AI10" s="9">
        <f>AB86</f>
        <v>0.48932688614176401</v>
      </c>
      <c r="AJ10" s="16">
        <f>AC86</f>
        <v>0.46473582114382722</v>
      </c>
      <c r="AK10" s="5"/>
      <c r="AL10" s="10">
        <f>AH10-MIN(AH10,AH11,AH12)</f>
        <v>2.5853752652903683E-2</v>
      </c>
      <c r="AM10" s="11">
        <f>AI10-MIN(AI10,AI11,AI12)</f>
        <v>4.4985330042447202E-2</v>
      </c>
      <c r="AN10" s="5">
        <f>AJ10-MIN(AJ10,AJ11,AJ12)</f>
        <v>5.2500475745739295E-2</v>
      </c>
      <c r="AO10" s="5"/>
    </row>
    <row r="11" spans="1:41" x14ac:dyDescent="0.35">
      <c r="A11" s="10" t="s">
        <v>11</v>
      </c>
      <c r="B11" s="10">
        <v>1.2245645000000405</v>
      </c>
      <c r="C11" s="11">
        <v>1.2245645000000405</v>
      </c>
      <c r="D11" s="11">
        <v>1.2245645000000405</v>
      </c>
      <c r="E11" s="11">
        <v>3.1399089743590763E-2</v>
      </c>
      <c r="F11" s="11">
        <v>0</v>
      </c>
      <c r="G11" s="11">
        <v>0</v>
      </c>
      <c r="H11" s="11">
        <v>0</v>
      </c>
      <c r="I11" s="11">
        <v>0</v>
      </c>
      <c r="J11" s="10">
        <v>0</v>
      </c>
      <c r="K11" s="11">
        <v>2.628186690811396E-2</v>
      </c>
      <c r="L11" s="11">
        <v>2.628186690811396E-2</v>
      </c>
      <c r="M11" s="11">
        <v>2.628186690811396E-2</v>
      </c>
      <c r="N11" s="11">
        <v>0</v>
      </c>
      <c r="O11" s="11">
        <v>0</v>
      </c>
      <c r="P11" s="11">
        <v>0</v>
      </c>
      <c r="Q11" s="5">
        <v>2.628186690811396E-2</v>
      </c>
      <c r="R11" s="11">
        <v>2.628186690811396E-2</v>
      </c>
      <c r="S11" s="11">
        <v>2.628186690811396E-2</v>
      </c>
      <c r="T11" s="11">
        <v>2.628186690811396E-2</v>
      </c>
      <c r="U11" s="11">
        <v>0</v>
      </c>
      <c r="V11" s="11">
        <v>0</v>
      </c>
      <c r="W11" s="11">
        <v>0</v>
      </c>
      <c r="X11" s="8">
        <v>2.628186690811396E-2</v>
      </c>
      <c r="Z11" s="10" t="s">
        <v>11</v>
      </c>
      <c r="AA11" s="10">
        <f t="shared" si="0"/>
        <v>0</v>
      </c>
      <c r="AB11" s="5">
        <f t="shared" si="1"/>
        <v>2.628186690811396E-2</v>
      </c>
      <c r="AC11" s="5">
        <f t="shared" si="2"/>
        <v>2.628186690811396E-2</v>
      </c>
      <c r="AD11" s="5"/>
      <c r="AF11" s="55"/>
      <c r="AG11" s="24" t="s">
        <v>28</v>
      </c>
      <c r="AH11" s="10">
        <f>AA99</f>
        <v>0.94366197183098588</v>
      </c>
      <c r="AI11" s="11">
        <f>AB99</f>
        <v>0.4443415560993168</v>
      </c>
      <c r="AJ11" s="5">
        <f>AC99</f>
        <v>0.41223534539808793</v>
      </c>
      <c r="AK11" s="5"/>
      <c r="AL11" s="24">
        <f>AH11-MIN(AH10,AH11,AH12)</f>
        <v>2.5853752652903683E-2</v>
      </c>
      <c r="AM11" s="25">
        <f>AI11-MIN(AI10,AI11,AI12)</f>
        <v>0</v>
      </c>
      <c r="AN11" s="26">
        <f>AJ11-MIN(AJ10,AJ11,AJ12)</f>
        <v>0</v>
      </c>
      <c r="AO11" s="5"/>
    </row>
    <row r="12" spans="1:41" ht="15" thickBot="1" x14ac:dyDescent="0.4">
      <c r="A12" s="12" t="s">
        <v>12</v>
      </c>
      <c r="B12" s="12">
        <v>3.0767369000000588</v>
      </c>
      <c r="C12" s="13">
        <v>3.0767369000000588</v>
      </c>
      <c r="D12" s="13">
        <v>3.0767369000000588</v>
      </c>
      <c r="E12" s="13">
        <v>7.8890689743591091E-2</v>
      </c>
      <c r="F12" s="13">
        <v>0</v>
      </c>
      <c r="G12" s="13">
        <v>0</v>
      </c>
      <c r="H12" s="13">
        <v>0</v>
      </c>
      <c r="I12" s="13">
        <v>0</v>
      </c>
      <c r="J12" s="12">
        <v>0</v>
      </c>
      <c r="K12" s="13">
        <v>6.226451608913175E-2</v>
      </c>
      <c r="L12" s="13">
        <v>6.226451608913175E-2</v>
      </c>
      <c r="M12" s="13">
        <v>6.226451608913175E-2</v>
      </c>
      <c r="N12" s="13">
        <v>0</v>
      </c>
      <c r="O12" s="13">
        <v>0</v>
      </c>
      <c r="P12" s="13">
        <v>0</v>
      </c>
      <c r="Q12" s="14">
        <v>6.226451608913175E-2</v>
      </c>
      <c r="R12" s="13">
        <v>6.226451608913175E-2</v>
      </c>
      <c r="S12" s="13">
        <v>6.226451608913175E-2</v>
      </c>
      <c r="T12" s="13">
        <v>6.226451608913175E-2</v>
      </c>
      <c r="U12" s="13">
        <v>0</v>
      </c>
      <c r="V12" s="13">
        <v>0</v>
      </c>
      <c r="W12" s="13">
        <v>0</v>
      </c>
      <c r="X12" s="4">
        <v>6.226451608913175E-2</v>
      </c>
      <c r="Z12" s="12" t="s">
        <v>12</v>
      </c>
      <c r="AA12" s="12">
        <f t="shared" si="0"/>
        <v>0</v>
      </c>
      <c r="AB12" s="14">
        <f t="shared" si="1"/>
        <v>6.226451608913175E-2</v>
      </c>
      <c r="AC12" s="14">
        <f t="shared" si="2"/>
        <v>6.226451608913175E-2</v>
      </c>
      <c r="AD12" s="14"/>
      <c r="AF12" s="45"/>
      <c r="AG12" s="12" t="s">
        <v>29</v>
      </c>
      <c r="AH12" s="12">
        <f>AA112</f>
        <v>0.9178082191780822</v>
      </c>
      <c r="AI12" s="13">
        <f>AB112</f>
        <v>0.46843986800430099</v>
      </c>
      <c r="AJ12" s="14">
        <f>AC112</f>
        <v>0.42993796104504339</v>
      </c>
      <c r="AK12" s="5"/>
      <c r="AL12" s="10">
        <f>AH12-MIN(AH10,AH11,AH12)</f>
        <v>0</v>
      </c>
      <c r="AM12" s="11">
        <f>AI12-MIN(AI10,AI11,AI12)</f>
        <v>2.4098311904984182E-2</v>
      </c>
      <c r="AN12" s="5">
        <f>AJ12-MIN(AJ10,AJ11,AJ12)</f>
        <v>1.7702615646955466E-2</v>
      </c>
      <c r="AO12" s="5"/>
    </row>
    <row r="13" spans="1:41" ht="15" thickBot="1" x14ac:dyDescent="0.4">
      <c r="AF13" s="44" t="s">
        <v>186</v>
      </c>
      <c r="AG13" s="21" t="s">
        <v>2</v>
      </c>
      <c r="AH13" s="10">
        <f>AVERAGE(AH4,AH7,AH10)</f>
        <v>0.98122065727699537</v>
      </c>
      <c r="AI13" s="11">
        <f t="shared" ref="AI13:AJ13" si="3">AVERAGE(AI4,AI7,AI10)</f>
        <v>0.63661913825746208</v>
      </c>
      <c r="AJ13" s="5">
        <f t="shared" si="3"/>
        <v>0.62772873952977981</v>
      </c>
      <c r="AK13" s="5"/>
      <c r="AL13" s="15">
        <f>AVERAGE(AL4,AL7,AL10)</f>
        <v>2.0739129672180018E-2</v>
      </c>
      <c r="AM13" s="9">
        <f t="shared" ref="AM13:AN13" si="4">AVERAGE(AM4,AM7,AM10)</f>
        <v>4.7085541470087144E-2</v>
      </c>
      <c r="AN13" s="16">
        <f t="shared" si="4"/>
        <v>5.480382861752877E-2</v>
      </c>
      <c r="AO13" s="5"/>
    </row>
    <row r="14" spans="1:41" ht="15" thickBot="1" x14ac:dyDescent="0.4">
      <c r="A14" s="1" t="s">
        <v>43</v>
      </c>
      <c r="B14" s="3">
        <v>1</v>
      </c>
      <c r="AF14" s="55"/>
      <c r="AG14" s="24" t="s">
        <v>28</v>
      </c>
      <c r="AH14" s="10">
        <f t="shared" ref="AH14:AJ14" si="5">AVERAGE(AH5,AH8,AH11)</f>
        <v>0.96909944515578317</v>
      </c>
      <c r="AI14" s="11">
        <f t="shared" si="5"/>
        <v>0.5948046920936757</v>
      </c>
      <c r="AJ14" s="5">
        <f t="shared" si="5"/>
        <v>0.57819600621855172</v>
      </c>
      <c r="AK14" s="5"/>
      <c r="AL14" s="24">
        <f t="shared" ref="AL14:AN14" si="6">AVERAGE(AL5,AL8,AL11)</f>
        <v>8.6179175509678938E-3</v>
      </c>
      <c r="AM14" s="25">
        <f t="shared" si="6"/>
        <v>5.2710953063006549E-3</v>
      </c>
      <c r="AN14" s="26">
        <f t="shared" si="6"/>
        <v>5.2710953063006549E-3</v>
      </c>
      <c r="AO14" s="5"/>
    </row>
    <row r="15" spans="1:41" ht="15" thickBot="1" x14ac:dyDescent="0.4">
      <c r="A15" s="1" t="s">
        <v>1</v>
      </c>
      <c r="B15" s="2" t="s">
        <v>28</v>
      </c>
      <c r="C15" s="3"/>
      <c r="AA15" s="15" t="s">
        <v>42</v>
      </c>
      <c r="AB15" s="16"/>
      <c r="AC15" s="11"/>
      <c r="AF15" s="45"/>
      <c r="AG15" s="12" t="s">
        <v>29</v>
      </c>
      <c r="AH15" s="12">
        <f t="shared" ref="AH15:AJ15" si="7">AVERAGE(AH6,AH9,AH12)</f>
        <v>0.9604815276048152</v>
      </c>
      <c r="AI15" s="13">
        <f t="shared" si="7"/>
        <v>0.60482840648735359</v>
      </c>
      <c r="AJ15" s="14">
        <f t="shared" si="7"/>
        <v>0.58452281007674545</v>
      </c>
      <c r="AK15" s="14"/>
      <c r="AL15" s="12">
        <f t="shared" ref="AL15:AN15" si="8">AVERAGE(AL6,AL9,AL12)</f>
        <v>0</v>
      </c>
      <c r="AM15" s="13">
        <f t="shared" si="8"/>
        <v>1.5294809699978632E-2</v>
      </c>
      <c r="AN15" s="14">
        <f t="shared" si="8"/>
        <v>1.1597899164494441E-2</v>
      </c>
      <c r="AO15" s="14"/>
    </row>
    <row r="16" spans="1:41" ht="15" thickBot="1" x14ac:dyDescent="0.4">
      <c r="A16" s="1"/>
      <c r="B16" s="15" t="s">
        <v>31</v>
      </c>
      <c r="C16" s="9" t="s">
        <v>32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  <c r="J16" s="15" t="s">
        <v>13</v>
      </c>
      <c r="K16" s="9" t="s">
        <v>14</v>
      </c>
      <c r="L16" s="9" t="s">
        <v>15</v>
      </c>
      <c r="M16" s="9" t="s">
        <v>16</v>
      </c>
      <c r="N16" s="9" t="s">
        <v>17</v>
      </c>
      <c r="O16" s="9" t="s">
        <v>18</v>
      </c>
      <c r="P16" s="9" t="s">
        <v>19</v>
      </c>
      <c r="Q16" s="16" t="s">
        <v>20</v>
      </c>
      <c r="R16" s="9" t="s">
        <v>21</v>
      </c>
      <c r="S16" s="9" t="s">
        <v>22</v>
      </c>
      <c r="T16" s="9" t="s">
        <v>23</v>
      </c>
      <c r="U16" s="9" t="s">
        <v>24</v>
      </c>
      <c r="V16" s="9" t="s">
        <v>25</v>
      </c>
      <c r="W16" s="9" t="s">
        <v>26</v>
      </c>
      <c r="X16" s="7" t="s">
        <v>27</v>
      </c>
      <c r="AA16" s="6" t="s">
        <v>39</v>
      </c>
      <c r="AB16" s="3" t="s">
        <v>40</v>
      </c>
      <c r="AC16" s="3" t="s">
        <v>41</v>
      </c>
      <c r="AH16" s="6"/>
      <c r="AI16" s="2"/>
      <c r="AJ16" s="3"/>
      <c r="AL16" s="6"/>
      <c r="AM16" s="2"/>
      <c r="AN16" s="3"/>
    </row>
    <row r="17" spans="1:30" x14ac:dyDescent="0.35">
      <c r="A17" s="15" t="s">
        <v>4</v>
      </c>
      <c r="B17" s="15" cm="1">
        <f t="array" ref="B17:X25">'Globals PS1'!B17:X25</f>
        <v>11.24126450400006</v>
      </c>
      <c r="C17" s="9">
        <v>11.24126450400006</v>
      </c>
      <c r="D17" s="9">
        <v>11.24126450400006</v>
      </c>
      <c r="E17" s="9">
        <v>0.28823755138461687</v>
      </c>
      <c r="F17" s="9">
        <v>0</v>
      </c>
      <c r="G17" s="9">
        <v>0</v>
      </c>
      <c r="H17" s="9">
        <v>39</v>
      </c>
      <c r="I17" s="9">
        <v>39</v>
      </c>
      <c r="J17" s="15">
        <v>1</v>
      </c>
      <c r="K17" s="9">
        <v>0.73603382882565993</v>
      </c>
      <c r="L17" s="9">
        <v>0.73603382882565993</v>
      </c>
      <c r="M17" s="9">
        <v>0.73603382882565993</v>
      </c>
      <c r="N17" s="9">
        <v>1</v>
      </c>
      <c r="O17" s="9">
        <v>1</v>
      </c>
      <c r="P17" s="9">
        <v>1</v>
      </c>
      <c r="Q17" s="16">
        <v>0.73603382882565993</v>
      </c>
      <c r="R17" s="9">
        <v>0.73603382882565993</v>
      </c>
      <c r="S17" s="9">
        <v>0.73603382882565993</v>
      </c>
      <c r="T17" s="9">
        <v>0.73603382882565993</v>
      </c>
      <c r="U17" s="9">
        <v>1</v>
      </c>
      <c r="V17" s="9">
        <v>1</v>
      </c>
      <c r="W17" s="9">
        <v>1</v>
      </c>
      <c r="X17" s="7">
        <v>0.73603382882565993</v>
      </c>
      <c r="Z17" s="15" t="s">
        <v>4</v>
      </c>
      <c r="AA17" s="15">
        <f t="shared" ref="AA17:AA25" si="9">J17</f>
        <v>1</v>
      </c>
      <c r="AB17" s="16">
        <f t="shared" ref="AB17:AB25" si="10">Q17</f>
        <v>0.73603382882565993</v>
      </c>
      <c r="AC17" s="16">
        <f t="shared" ref="AC17:AC25" si="11">X17</f>
        <v>0.73603382882565993</v>
      </c>
      <c r="AD17" s="16"/>
    </row>
    <row r="18" spans="1:30" x14ac:dyDescent="0.35">
      <c r="A18" s="10" t="s">
        <v>5</v>
      </c>
      <c r="B18" s="10">
        <v>0.37000328251480102</v>
      </c>
      <c r="C18" s="11">
        <v>0.37000328251480102</v>
      </c>
      <c r="D18" s="11">
        <v>0.37000328251480102</v>
      </c>
      <c r="E18" s="11">
        <v>9.4872636542256625E-3</v>
      </c>
      <c r="F18" s="11">
        <v>0</v>
      </c>
      <c r="G18" s="11">
        <v>0</v>
      </c>
      <c r="H18" s="11">
        <v>0</v>
      </c>
      <c r="I18" s="11">
        <v>0</v>
      </c>
      <c r="J18" s="10">
        <v>0</v>
      </c>
      <c r="K18" s="11">
        <v>6.7084864242251806E-3</v>
      </c>
      <c r="L18" s="11">
        <v>6.7084864242251806E-3</v>
      </c>
      <c r="M18" s="11">
        <v>6.7084864242251806E-3</v>
      </c>
      <c r="N18" s="11">
        <v>0</v>
      </c>
      <c r="O18" s="11">
        <v>0</v>
      </c>
      <c r="P18" s="11">
        <v>0</v>
      </c>
      <c r="Q18" s="5">
        <v>6.7084864242251806E-3</v>
      </c>
      <c r="R18" s="11">
        <v>6.7084864242251806E-3</v>
      </c>
      <c r="S18" s="11">
        <v>6.7084864242251806E-3</v>
      </c>
      <c r="T18" s="11">
        <v>6.7084864242251806E-3</v>
      </c>
      <c r="U18" s="11">
        <v>0</v>
      </c>
      <c r="V18" s="11">
        <v>0</v>
      </c>
      <c r="W18" s="11">
        <v>0</v>
      </c>
      <c r="X18" s="8">
        <v>6.7084864242251806E-3</v>
      </c>
      <c r="Z18" s="10" t="s">
        <v>5</v>
      </c>
      <c r="AA18" s="10">
        <f t="shared" si="9"/>
        <v>0</v>
      </c>
      <c r="AB18" s="5">
        <f t="shared" si="10"/>
        <v>6.7084864242251806E-3</v>
      </c>
      <c r="AC18" s="5">
        <f t="shared" si="11"/>
        <v>6.7084864242251806E-3</v>
      </c>
      <c r="AD18" s="5"/>
    </row>
    <row r="19" spans="1:30" x14ac:dyDescent="0.35">
      <c r="A19" s="10" t="s">
        <v>6</v>
      </c>
      <c r="B19" s="10">
        <v>10.763305499999721</v>
      </c>
      <c r="C19" s="11">
        <v>10.763305499999721</v>
      </c>
      <c r="D19" s="11">
        <v>10.763305499999721</v>
      </c>
      <c r="E19" s="11">
        <v>0.27598219230768511</v>
      </c>
      <c r="F19" s="11">
        <v>0</v>
      </c>
      <c r="G19" s="11">
        <v>0</v>
      </c>
      <c r="H19" s="11">
        <v>39</v>
      </c>
      <c r="I19" s="11">
        <v>39</v>
      </c>
      <c r="J19" s="10">
        <v>1</v>
      </c>
      <c r="K19" s="11">
        <v>0.71996772543276644</v>
      </c>
      <c r="L19" s="11">
        <v>0.71996772543276644</v>
      </c>
      <c r="M19" s="11">
        <v>0.71996772543276644</v>
      </c>
      <c r="N19" s="11">
        <v>1</v>
      </c>
      <c r="O19" s="11">
        <v>1</v>
      </c>
      <c r="P19" s="11">
        <v>1</v>
      </c>
      <c r="Q19" s="5">
        <v>0.71996772543276644</v>
      </c>
      <c r="R19" s="11">
        <v>0.71996772543276644</v>
      </c>
      <c r="S19" s="11">
        <v>0.71996772543276644</v>
      </c>
      <c r="T19" s="11">
        <v>0.71996772543276644</v>
      </c>
      <c r="U19" s="11">
        <v>1</v>
      </c>
      <c r="V19" s="11">
        <v>1</v>
      </c>
      <c r="W19" s="11">
        <v>1</v>
      </c>
      <c r="X19" s="8">
        <v>0.71996772543276644</v>
      </c>
      <c r="Z19" s="10" t="s">
        <v>6</v>
      </c>
      <c r="AA19" s="10">
        <f t="shared" si="9"/>
        <v>1</v>
      </c>
      <c r="AB19" s="5">
        <f t="shared" si="10"/>
        <v>0.71996772543276644</v>
      </c>
      <c r="AC19" s="5">
        <f t="shared" si="11"/>
        <v>0.71996772543276644</v>
      </c>
      <c r="AD19" s="5"/>
    </row>
    <row r="20" spans="1:30" x14ac:dyDescent="0.35">
      <c r="A20" s="10" t="s">
        <v>7</v>
      </c>
      <c r="B20" s="10">
        <v>10.96547340000043</v>
      </c>
      <c r="C20" s="11">
        <v>10.96547340000043</v>
      </c>
      <c r="D20" s="11">
        <v>10.96547340000043</v>
      </c>
      <c r="E20" s="11">
        <v>0.28116598461539571</v>
      </c>
      <c r="F20" s="11">
        <v>0</v>
      </c>
      <c r="G20" s="11">
        <v>0</v>
      </c>
      <c r="H20" s="11">
        <v>39</v>
      </c>
      <c r="I20" s="11">
        <v>39</v>
      </c>
      <c r="J20" s="10">
        <v>1</v>
      </c>
      <c r="K20" s="11">
        <v>0.73224758982711924</v>
      </c>
      <c r="L20" s="11">
        <v>0.73224758982711924</v>
      </c>
      <c r="M20" s="11">
        <v>0.73224758982711924</v>
      </c>
      <c r="N20" s="11">
        <v>1</v>
      </c>
      <c r="O20" s="11">
        <v>1</v>
      </c>
      <c r="P20" s="11">
        <v>1</v>
      </c>
      <c r="Q20" s="5">
        <v>0.73224758982711924</v>
      </c>
      <c r="R20" s="11">
        <v>0.73224758982711924</v>
      </c>
      <c r="S20" s="11">
        <v>0.73224758982711924</v>
      </c>
      <c r="T20" s="11">
        <v>0.73224758982711924</v>
      </c>
      <c r="U20" s="11">
        <v>1</v>
      </c>
      <c r="V20" s="11">
        <v>1</v>
      </c>
      <c r="W20" s="11">
        <v>1</v>
      </c>
      <c r="X20" s="8">
        <v>0.73224758982711924</v>
      </c>
      <c r="Z20" s="10" t="s">
        <v>7</v>
      </c>
      <c r="AA20" s="10">
        <f t="shared" si="9"/>
        <v>1</v>
      </c>
      <c r="AB20" s="5">
        <f t="shared" si="10"/>
        <v>0.73224758982711924</v>
      </c>
      <c r="AC20" s="5">
        <f t="shared" si="11"/>
        <v>0.73224758982711924</v>
      </c>
      <c r="AD20" s="5"/>
    </row>
    <row r="21" spans="1:30" x14ac:dyDescent="0.35">
      <c r="A21" s="10" t="s">
        <v>8</v>
      </c>
      <c r="B21" s="10">
        <v>11.232078399999949</v>
      </c>
      <c r="C21" s="11">
        <v>11.232078399999949</v>
      </c>
      <c r="D21" s="11">
        <v>11.232078399999949</v>
      </c>
      <c r="E21" s="11">
        <v>0.28800201025640898</v>
      </c>
      <c r="F21" s="11">
        <v>0</v>
      </c>
      <c r="G21" s="11">
        <v>0</v>
      </c>
      <c r="H21" s="11">
        <v>39</v>
      </c>
      <c r="I21" s="11">
        <v>39</v>
      </c>
      <c r="J21" s="10">
        <v>1</v>
      </c>
      <c r="K21" s="11">
        <v>0.73603957144774745</v>
      </c>
      <c r="L21" s="11">
        <v>0.73603957144774745</v>
      </c>
      <c r="M21" s="11">
        <v>0.73603957144774745</v>
      </c>
      <c r="N21" s="11">
        <v>1</v>
      </c>
      <c r="O21" s="11">
        <v>1</v>
      </c>
      <c r="P21" s="11">
        <v>1</v>
      </c>
      <c r="Q21" s="5">
        <v>0.73603957144774745</v>
      </c>
      <c r="R21" s="11">
        <v>0.73603957144774745</v>
      </c>
      <c r="S21" s="11">
        <v>0.73603957144774745</v>
      </c>
      <c r="T21" s="11">
        <v>0.73603957144774745</v>
      </c>
      <c r="U21" s="11">
        <v>1</v>
      </c>
      <c r="V21" s="11">
        <v>1</v>
      </c>
      <c r="W21" s="11">
        <v>1</v>
      </c>
      <c r="X21" s="8">
        <v>0.73603957144774745</v>
      </c>
      <c r="Z21" s="10" t="s">
        <v>8</v>
      </c>
      <c r="AA21" s="10">
        <f t="shared" si="9"/>
        <v>1</v>
      </c>
      <c r="AB21" s="5">
        <f t="shared" si="10"/>
        <v>0.73603957144774745</v>
      </c>
      <c r="AC21" s="5">
        <f t="shared" si="11"/>
        <v>0.73603957144774745</v>
      </c>
      <c r="AD21" s="5"/>
    </row>
    <row r="22" spans="1:30" x14ac:dyDescent="0.35">
      <c r="A22" s="10" t="s">
        <v>9</v>
      </c>
      <c r="B22" s="10">
        <v>11.440584599999889</v>
      </c>
      <c r="C22" s="11">
        <v>11.440584599999889</v>
      </c>
      <c r="D22" s="11">
        <v>11.440584599999889</v>
      </c>
      <c r="E22" s="11">
        <v>0.29334832307692038</v>
      </c>
      <c r="F22" s="11">
        <v>0</v>
      </c>
      <c r="G22" s="11">
        <v>0</v>
      </c>
      <c r="H22" s="11">
        <v>39</v>
      </c>
      <c r="I22" s="11">
        <v>39</v>
      </c>
      <c r="J22" s="10">
        <v>1</v>
      </c>
      <c r="K22" s="11">
        <v>0.74105066880197401</v>
      </c>
      <c r="L22" s="11">
        <v>0.74105066880197401</v>
      </c>
      <c r="M22" s="11">
        <v>0.74105066880197401</v>
      </c>
      <c r="N22" s="11">
        <v>1</v>
      </c>
      <c r="O22" s="11">
        <v>1</v>
      </c>
      <c r="P22" s="11">
        <v>1</v>
      </c>
      <c r="Q22" s="5">
        <v>0.74105066880197401</v>
      </c>
      <c r="R22" s="11">
        <v>0.74105066880197401</v>
      </c>
      <c r="S22" s="11">
        <v>0.74105066880197401</v>
      </c>
      <c r="T22" s="11">
        <v>0.74105066880197401</v>
      </c>
      <c r="U22" s="11">
        <v>1</v>
      </c>
      <c r="V22" s="11">
        <v>1</v>
      </c>
      <c r="W22" s="11">
        <v>1</v>
      </c>
      <c r="X22" s="8">
        <v>0.74105066880197401</v>
      </c>
      <c r="Z22" s="10" t="s">
        <v>9</v>
      </c>
      <c r="AA22" s="10">
        <f t="shared" si="9"/>
        <v>1</v>
      </c>
      <c r="AB22" s="5">
        <f t="shared" si="10"/>
        <v>0.74105066880197401</v>
      </c>
      <c r="AC22" s="5">
        <f t="shared" si="11"/>
        <v>0.74105066880197401</v>
      </c>
      <c r="AD22" s="5"/>
    </row>
    <row r="23" spans="1:30" x14ac:dyDescent="0.35">
      <c r="A23" s="10" t="s">
        <v>10</v>
      </c>
      <c r="B23" s="10">
        <v>12.15795610000009</v>
      </c>
      <c r="C23" s="11">
        <v>12.15795610000009</v>
      </c>
      <c r="D23" s="11">
        <v>12.15795610000009</v>
      </c>
      <c r="E23" s="11">
        <v>0.31174246410256651</v>
      </c>
      <c r="F23" s="11">
        <v>0</v>
      </c>
      <c r="G23" s="11">
        <v>0</v>
      </c>
      <c r="H23" s="11">
        <v>39</v>
      </c>
      <c r="I23" s="11">
        <v>39</v>
      </c>
      <c r="J23" s="10">
        <v>1</v>
      </c>
      <c r="K23" s="11">
        <v>0.74498018100038887</v>
      </c>
      <c r="L23" s="11">
        <v>0.74498018100038887</v>
      </c>
      <c r="M23" s="11">
        <v>0.74498018100038887</v>
      </c>
      <c r="N23" s="11">
        <v>1</v>
      </c>
      <c r="O23" s="11">
        <v>1</v>
      </c>
      <c r="P23" s="11">
        <v>1</v>
      </c>
      <c r="Q23" s="5">
        <v>0.74498018100038887</v>
      </c>
      <c r="R23" s="11">
        <v>0.74498018100038887</v>
      </c>
      <c r="S23" s="11">
        <v>0.74498018100038887</v>
      </c>
      <c r="T23" s="11">
        <v>0.74498018100038887</v>
      </c>
      <c r="U23" s="11">
        <v>1</v>
      </c>
      <c r="V23" s="11">
        <v>1</v>
      </c>
      <c r="W23" s="11">
        <v>1</v>
      </c>
      <c r="X23" s="8">
        <v>0.74498018100038887</v>
      </c>
      <c r="Z23" s="10" t="s">
        <v>10</v>
      </c>
      <c r="AA23" s="10">
        <f t="shared" si="9"/>
        <v>1</v>
      </c>
      <c r="AB23" s="5">
        <f t="shared" si="10"/>
        <v>0.74498018100038887</v>
      </c>
      <c r="AC23" s="5">
        <f t="shared" si="11"/>
        <v>0.74498018100038887</v>
      </c>
      <c r="AD23" s="5"/>
    </row>
    <row r="24" spans="1:30" x14ac:dyDescent="0.35">
      <c r="A24" s="10" t="s">
        <v>11</v>
      </c>
      <c r="B24" s="10">
        <v>0.47511119999945883</v>
      </c>
      <c r="C24" s="11">
        <v>0.47511119999945883</v>
      </c>
      <c r="D24" s="11">
        <v>0.47511119999945883</v>
      </c>
      <c r="E24" s="11">
        <v>1.2182338461524667E-2</v>
      </c>
      <c r="F24" s="11">
        <v>0</v>
      </c>
      <c r="G24" s="11">
        <v>0</v>
      </c>
      <c r="H24" s="11">
        <v>0</v>
      </c>
      <c r="I24" s="11">
        <v>0</v>
      </c>
      <c r="J24" s="10">
        <v>0</v>
      </c>
      <c r="K24" s="11">
        <v>8.8030789748547722E-3</v>
      </c>
      <c r="L24" s="11">
        <v>8.8030789748547722E-3</v>
      </c>
      <c r="M24" s="11">
        <v>8.8030789748547722E-3</v>
      </c>
      <c r="N24" s="11">
        <v>0</v>
      </c>
      <c r="O24" s="11">
        <v>0</v>
      </c>
      <c r="P24" s="11">
        <v>0</v>
      </c>
      <c r="Q24" s="5">
        <v>8.8030789748547722E-3</v>
      </c>
      <c r="R24" s="11">
        <v>8.8030789748547722E-3</v>
      </c>
      <c r="S24" s="11">
        <v>8.8030789748547722E-3</v>
      </c>
      <c r="T24" s="11">
        <v>8.8030789748547722E-3</v>
      </c>
      <c r="U24" s="11">
        <v>0</v>
      </c>
      <c r="V24" s="11">
        <v>0</v>
      </c>
      <c r="W24" s="11">
        <v>0</v>
      </c>
      <c r="X24" s="8">
        <v>8.8030789748547722E-3</v>
      </c>
      <c r="Z24" s="10" t="s">
        <v>11</v>
      </c>
      <c r="AA24" s="10">
        <f t="shared" si="9"/>
        <v>0</v>
      </c>
      <c r="AB24" s="5">
        <f t="shared" si="10"/>
        <v>8.8030789748547722E-3</v>
      </c>
      <c r="AC24" s="5">
        <f t="shared" si="11"/>
        <v>8.8030789748547722E-3</v>
      </c>
      <c r="AD24" s="5"/>
    </row>
    <row r="25" spans="1:30" ht="15" thickBot="1" x14ac:dyDescent="0.4">
      <c r="A25" s="12" t="s">
        <v>12</v>
      </c>
      <c r="B25" s="12">
        <v>1.3946506000003698</v>
      </c>
      <c r="C25" s="13">
        <v>1.3946506000003698</v>
      </c>
      <c r="D25" s="13">
        <v>1.3946506000003698</v>
      </c>
      <c r="E25" s="13">
        <v>3.5760271794881393E-2</v>
      </c>
      <c r="F25" s="13">
        <v>0</v>
      </c>
      <c r="G25" s="13">
        <v>0</v>
      </c>
      <c r="H25" s="13">
        <v>0</v>
      </c>
      <c r="I25" s="13">
        <v>0</v>
      </c>
      <c r="J25" s="12">
        <v>0</v>
      </c>
      <c r="K25" s="13">
        <v>2.5012455567622438E-2</v>
      </c>
      <c r="L25" s="13">
        <v>2.5012455567622438E-2</v>
      </c>
      <c r="M25" s="13">
        <v>2.5012455567622438E-2</v>
      </c>
      <c r="N25" s="13">
        <v>0</v>
      </c>
      <c r="O25" s="13">
        <v>0</v>
      </c>
      <c r="P25" s="13">
        <v>0</v>
      </c>
      <c r="Q25" s="14">
        <v>2.5012455567622438E-2</v>
      </c>
      <c r="R25" s="13">
        <v>2.5012455567622438E-2</v>
      </c>
      <c r="S25" s="13">
        <v>2.5012455567622438E-2</v>
      </c>
      <c r="T25" s="13">
        <v>2.5012455567622438E-2</v>
      </c>
      <c r="U25" s="13">
        <v>0</v>
      </c>
      <c r="V25" s="13">
        <v>0</v>
      </c>
      <c r="W25" s="13">
        <v>0</v>
      </c>
      <c r="X25" s="4">
        <v>2.5012455567622438E-2</v>
      </c>
      <c r="Z25" s="12" t="s">
        <v>12</v>
      </c>
      <c r="AA25" s="12">
        <f t="shared" si="9"/>
        <v>0</v>
      </c>
      <c r="AB25" s="14">
        <f t="shared" si="10"/>
        <v>2.5012455567622438E-2</v>
      </c>
      <c r="AC25" s="14">
        <f t="shared" si="11"/>
        <v>2.5012455567622438E-2</v>
      </c>
      <c r="AD25" s="14"/>
    </row>
    <row r="26" spans="1:30" ht="15" thickBot="1" x14ac:dyDescent="0.4"/>
    <row r="27" spans="1:30" ht="15" thickBot="1" x14ac:dyDescent="0.4">
      <c r="A27" s="1" t="s">
        <v>43</v>
      </c>
      <c r="B27" s="3">
        <v>1</v>
      </c>
    </row>
    <row r="28" spans="1:30" ht="15" thickBot="1" x14ac:dyDescent="0.4">
      <c r="A28" s="1" t="s">
        <v>1</v>
      </c>
      <c r="B28" s="2" t="s">
        <v>29</v>
      </c>
      <c r="C28" s="3"/>
      <c r="AA28" s="15" t="s">
        <v>42</v>
      </c>
      <c r="AB28" s="16"/>
      <c r="AC28" s="11"/>
    </row>
    <row r="29" spans="1:30" ht="15" thickBot="1" x14ac:dyDescent="0.4">
      <c r="A29" s="1"/>
      <c r="B29" s="15" t="s">
        <v>31</v>
      </c>
      <c r="C29" s="9" t="s">
        <v>32</v>
      </c>
      <c r="D29" s="9" t="s">
        <v>33</v>
      </c>
      <c r="E29" s="9" t="s">
        <v>34</v>
      </c>
      <c r="F29" s="9" t="s">
        <v>35</v>
      </c>
      <c r="G29" s="9" t="s">
        <v>36</v>
      </c>
      <c r="H29" s="9" t="s">
        <v>37</v>
      </c>
      <c r="I29" s="9" t="s">
        <v>38</v>
      </c>
      <c r="J29" s="15" t="s">
        <v>13</v>
      </c>
      <c r="K29" s="9" t="s">
        <v>14</v>
      </c>
      <c r="L29" s="9" t="s">
        <v>15</v>
      </c>
      <c r="M29" s="9" t="s">
        <v>16</v>
      </c>
      <c r="N29" s="9" t="s">
        <v>17</v>
      </c>
      <c r="O29" s="9" t="s">
        <v>18</v>
      </c>
      <c r="P29" s="9" t="s">
        <v>19</v>
      </c>
      <c r="Q29" s="16" t="s">
        <v>20</v>
      </c>
      <c r="R29" s="9" t="s">
        <v>21</v>
      </c>
      <c r="S29" s="9" t="s">
        <v>22</v>
      </c>
      <c r="T29" s="9" t="s">
        <v>23</v>
      </c>
      <c r="U29" s="9" t="s">
        <v>24</v>
      </c>
      <c r="V29" s="9" t="s">
        <v>25</v>
      </c>
      <c r="W29" s="9" t="s">
        <v>26</v>
      </c>
      <c r="X29" s="7" t="s">
        <v>27</v>
      </c>
      <c r="AA29" s="6" t="s">
        <v>39</v>
      </c>
      <c r="AB29" s="3" t="s">
        <v>40</v>
      </c>
      <c r="AC29" s="3" t="s">
        <v>41</v>
      </c>
    </row>
    <row r="30" spans="1:30" x14ac:dyDescent="0.35">
      <c r="A30" s="15" t="s">
        <v>4</v>
      </c>
      <c r="B30" s="15" cm="1">
        <f t="array" ref="B30:X38">'Globals PS1'!B30:X38</f>
        <v>12.1682382719999</v>
      </c>
      <c r="C30" s="9">
        <v>12.1682382719999</v>
      </c>
      <c r="D30" s="9">
        <v>12.1682382719999</v>
      </c>
      <c r="E30" s="9">
        <v>0.31200610953845898</v>
      </c>
      <c r="F30" s="9">
        <v>0</v>
      </c>
      <c r="G30" s="9">
        <v>0</v>
      </c>
      <c r="H30" s="9">
        <v>39</v>
      </c>
      <c r="I30" s="9">
        <v>39</v>
      </c>
      <c r="J30" s="15">
        <v>1</v>
      </c>
      <c r="K30" s="9">
        <v>0.71987112199821912</v>
      </c>
      <c r="L30" s="9">
        <v>0.71987112199821912</v>
      </c>
      <c r="M30" s="9">
        <v>0.71987112199821912</v>
      </c>
      <c r="N30" s="9">
        <v>1</v>
      </c>
      <c r="O30" s="9">
        <v>1</v>
      </c>
      <c r="P30" s="9">
        <v>1</v>
      </c>
      <c r="Q30" s="16">
        <v>0.71987112199821912</v>
      </c>
      <c r="R30" s="9">
        <v>0.71987112199821912</v>
      </c>
      <c r="S30" s="9">
        <v>0.71987112199821912</v>
      </c>
      <c r="T30" s="9">
        <v>0.71987112199821912</v>
      </c>
      <c r="U30" s="9">
        <v>1</v>
      </c>
      <c r="V30" s="9">
        <v>1</v>
      </c>
      <c r="W30" s="9">
        <v>1</v>
      </c>
      <c r="X30" s="7">
        <v>0.71987112199821912</v>
      </c>
      <c r="Z30" s="15" t="s">
        <v>4</v>
      </c>
      <c r="AA30" s="15">
        <f t="shared" ref="AA30:AA38" si="12">J30</f>
        <v>1</v>
      </c>
      <c r="AB30" s="16">
        <f t="shared" ref="AB30:AB38" si="13">Q30</f>
        <v>0.71987112199821912</v>
      </c>
      <c r="AC30" s="16">
        <f t="shared" ref="AC30:AC38" si="14">X30</f>
        <v>0.71987112199821912</v>
      </c>
      <c r="AD30" s="16"/>
    </row>
    <row r="31" spans="1:30" x14ac:dyDescent="0.35">
      <c r="A31" s="10" t="s">
        <v>5</v>
      </c>
      <c r="B31" s="10">
        <v>0.27381896109449239</v>
      </c>
      <c r="C31" s="11">
        <v>0.27381896109449239</v>
      </c>
      <c r="D31" s="11">
        <v>0.27381896109449239</v>
      </c>
      <c r="E31" s="11">
        <v>7.0209990024228831E-3</v>
      </c>
      <c r="F31" s="11">
        <v>0</v>
      </c>
      <c r="G31" s="11">
        <v>0</v>
      </c>
      <c r="H31" s="11">
        <v>0</v>
      </c>
      <c r="I31" s="11">
        <v>0</v>
      </c>
      <c r="J31" s="10">
        <v>0</v>
      </c>
      <c r="K31" s="11">
        <v>4.4480836081981969E-3</v>
      </c>
      <c r="L31" s="11">
        <v>4.4480836081981969E-3</v>
      </c>
      <c r="M31" s="11">
        <v>4.4480836081981969E-3</v>
      </c>
      <c r="N31" s="11">
        <v>0</v>
      </c>
      <c r="O31" s="11">
        <v>0</v>
      </c>
      <c r="P31" s="11">
        <v>0</v>
      </c>
      <c r="Q31" s="5">
        <v>4.4480836081981969E-3</v>
      </c>
      <c r="R31" s="11">
        <v>4.4480836081981969E-3</v>
      </c>
      <c r="S31" s="11">
        <v>4.4480836081981969E-3</v>
      </c>
      <c r="T31" s="11">
        <v>4.4480836081981969E-3</v>
      </c>
      <c r="U31" s="11">
        <v>0</v>
      </c>
      <c r="V31" s="11">
        <v>0</v>
      </c>
      <c r="W31" s="11">
        <v>0</v>
      </c>
      <c r="X31" s="8">
        <v>4.4480836081981969E-3</v>
      </c>
      <c r="Z31" s="10" t="s">
        <v>5</v>
      </c>
      <c r="AA31" s="10">
        <f t="shared" si="12"/>
        <v>0</v>
      </c>
      <c r="AB31" s="5">
        <f t="shared" si="13"/>
        <v>4.4480836081981969E-3</v>
      </c>
      <c r="AC31" s="5">
        <f t="shared" si="14"/>
        <v>4.4480836081981969E-3</v>
      </c>
      <c r="AD31" s="5"/>
    </row>
    <row r="32" spans="1:30" x14ac:dyDescent="0.35">
      <c r="A32" s="10" t="s">
        <v>6</v>
      </c>
      <c r="B32" s="10">
        <v>11.82429770000004</v>
      </c>
      <c r="C32" s="11">
        <v>11.82429770000004</v>
      </c>
      <c r="D32" s="11">
        <v>11.82429770000004</v>
      </c>
      <c r="E32" s="11">
        <v>0.30318712051282148</v>
      </c>
      <c r="F32" s="11">
        <v>0</v>
      </c>
      <c r="G32" s="11">
        <v>0</v>
      </c>
      <c r="H32" s="11">
        <v>39</v>
      </c>
      <c r="I32" s="11">
        <v>39</v>
      </c>
      <c r="J32" s="10">
        <v>1</v>
      </c>
      <c r="K32" s="11">
        <v>0.71120131613400872</v>
      </c>
      <c r="L32" s="11">
        <v>0.71120131613400872</v>
      </c>
      <c r="M32" s="11">
        <v>0.71120131613400872</v>
      </c>
      <c r="N32" s="11">
        <v>1</v>
      </c>
      <c r="O32" s="11">
        <v>1</v>
      </c>
      <c r="P32" s="11">
        <v>1</v>
      </c>
      <c r="Q32" s="5">
        <v>0.71120131613400872</v>
      </c>
      <c r="R32" s="11">
        <v>0.71120131613400872</v>
      </c>
      <c r="S32" s="11">
        <v>0.71120131613400872</v>
      </c>
      <c r="T32" s="11">
        <v>0.71120131613400872</v>
      </c>
      <c r="U32" s="11">
        <v>1</v>
      </c>
      <c r="V32" s="11">
        <v>1</v>
      </c>
      <c r="W32" s="11">
        <v>1</v>
      </c>
      <c r="X32" s="8">
        <v>0.71120131613400872</v>
      </c>
      <c r="Z32" s="10" t="s">
        <v>6</v>
      </c>
      <c r="AA32" s="10">
        <f t="shared" si="12"/>
        <v>1</v>
      </c>
      <c r="AB32" s="5">
        <f t="shared" si="13"/>
        <v>0.71120131613400872</v>
      </c>
      <c r="AC32" s="5">
        <f t="shared" si="14"/>
        <v>0.71120131613400872</v>
      </c>
      <c r="AD32" s="5"/>
    </row>
    <row r="33" spans="1:30" x14ac:dyDescent="0.35">
      <c r="A33" s="10" t="s">
        <v>7</v>
      </c>
      <c r="B33" s="10">
        <v>11.916622899999989</v>
      </c>
      <c r="C33" s="11">
        <v>11.916622899999989</v>
      </c>
      <c r="D33" s="11">
        <v>11.916622899999989</v>
      </c>
      <c r="E33" s="11">
        <v>0.30555443333333321</v>
      </c>
      <c r="F33" s="11">
        <v>0</v>
      </c>
      <c r="G33" s="11">
        <v>0</v>
      </c>
      <c r="H33" s="11">
        <v>39</v>
      </c>
      <c r="I33" s="11">
        <v>39</v>
      </c>
      <c r="J33" s="10">
        <v>1</v>
      </c>
      <c r="K33" s="11">
        <v>0.71573340683493392</v>
      </c>
      <c r="L33" s="11">
        <v>0.71573340683493392</v>
      </c>
      <c r="M33" s="11">
        <v>0.71573340683493392</v>
      </c>
      <c r="N33" s="11">
        <v>1</v>
      </c>
      <c r="O33" s="11">
        <v>1</v>
      </c>
      <c r="P33" s="11">
        <v>1</v>
      </c>
      <c r="Q33" s="5">
        <v>0.71573340683493392</v>
      </c>
      <c r="R33" s="11">
        <v>0.71573340683493392</v>
      </c>
      <c r="S33" s="11">
        <v>0.71573340683493392</v>
      </c>
      <c r="T33" s="11">
        <v>0.71573340683493392</v>
      </c>
      <c r="U33" s="11">
        <v>1</v>
      </c>
      <c r="V33" s="11">
        <v>1</v>
      </c>
      <c r="W33" s="11">
        <v>1</v>
      </c>
      <c r="X33" s="8">
        <v>0.71573340683493392</v>
      </c>
      <c r="Z33" s="10" t="s">
        <v>7</v>
      </c>
      <c r="AA33" s="10">
        <f t="shared" si="12"/>
        <v>1</v>
      </c>
      <c r="AB33" s="5">
        <f t="shared" si="13"/>
        <v>0.71573340683493392</v>
      </c>
      <c r="AC33" s="5">
        <f t="shared" si="14"/>
        <v>0.71573340683493392</v>
      </c>
      <c r="AD33" s="5"/>
    </row>
    <row r="34" spans="1:30" x14ac:dyDescent="0.35">
      <c r="A34" s="10" t="s">
        <v>8</v>
      </c>
      <c r="B34" s="10">
        <v>12.142160900000039</v>
      </c>
      <c r="C34" s="11">
        <v>12.142160900000039</v>
      </c>
      <c r="D34" s="11">
        <v>12.142160900000039</v>
      </c>
      <c r="E34" s="11">
        <v>0.31133745897435988</v>
      </c>
      <c r="F34" s="11">
        <v>0</v>
      </c>
      <c r="G34" s="11">
        <v>0</v>
      </c>
      <c r="H34" s="11">
        <v>39</v>
      </c>
      <c r="I34" s="11">
        <v>39</v>
      </c>
      <c r="J34" s="10">
        <v>1</v>
      </c>
      <c r="K34" s="11">
        <v>0.72022628552884549</v>
      </c>
      <c r="L34" s="11">
        <v>0.72022628552884549</v>
      </c>
      <c r="M34" s="11">
        <v>0.72022628552884549</v>
      </c>
      <c r="N34" s="11">
        <v>1</v>
      </c>
      <c r="O34" s="11">
        <v>1</v>
      </c>
      <c r="P34" s="11">
        <v>1</v>
      </c>
      <c r="Q34" s="5">
        <v>0.72022628552884549</v>
      </c>
      <c r="R34" s="11">
        <v>0.72022628552884549</v>
      </c>
      <c r="S34" s="11">
        <v>0.72022628552884549</v>
      </c>
      <c r="T34" s="11">
        <v>0.72022628552884549</v>
      </c>
      <c r="U34" s="11">
        <v>1</v>
      </c>
      <c r="V34" s="11">
        <v>1</v>
      </c>
      <c r="W34" s="11">
        <v>1</v>
      </c>
      <c r="X34" s="8">
        <v>0.72022628552884549</v>
      </c>
      <c r="Z34" s="10" t="s">
        <v>8</v>
      </c>
      <c r="AA34" s="10">
        <f t="shared" si="12"/>
        <v>1</v>
      </c>
      <c r="AB34" s="5">
        <f t="shared" si="13"/>
        <v>0.72022628552884549</v>
      </c>
      <c r="AC34" s="5">
        <f t="shared" si="14"/>
        <v>0.72022628552884549</v>
      </c>
      <c r="AD34" s="5"/>
    </row>
    <row r="35" spans="1:30" x14ac:dyDescent="0.35">
      <c r="A35" s="10" t="s">
        <v>9</v>
      </c>
      <c r="B35" s="10">
        <v>12.42103019999996</v>
      </c>
      <c r="C35" s="11">
        <v>12.42103019999996</v>
      </c>
      <c r="D35" s="11">
        <v>12.42103019999996</v>
      </c>
      <c r="E35" s="11">
        <v>0.31848795384615292</v>
      </c>
      <c r="F35" s="11">
        <v>0</v>
      </c>
      <c r="G35" s="11">
        <v>0</v>
      </c>
      <c r="H35" s="11">
        <v>39</v>
      </c>
      <c r="I35" s="11">
        <v>39</v>
      </c>
      <c r="J35" s="10">
        <v>1</v>
      </c>
      <c r="K35" s="11">
        <v>0.72397396627680677</v>
      </c>
      <c r="L35" s="11">
        <v>0.72397396627680677</v>
      </c>
      <c r="M35" s="11">
        <v>0.72397396627680677</v>
      </c>
      <c r="N35" s="11">
        <v>1</v>
      </c>
      <c r="O35" s="11">
        <v>1</v>
      </c>
      <c r="P35" s="11">
        <v>1</v>
      </c>
      <c r="Q35" s="5">
        <v>0.72397396627680677</v>
      </c>
      <c r="R35" s="11">
        <v>0.72397396627680677</v>
      </c>
      <c r="S35" s="11">
        <v>0.72397396627680677</v>
      </c>
      <c r="T35" s="11">
        <v>0.72397396627680677</v>
      </c>
      <c r="U35" s="11">
        <v>1</v>
      </c>
      <c r="V35" s="11">
        <v>1</v>
      </c>
      <c r="W35" s="11">
        <v>1</v>
      </c>
      <c r="X35" s="8">
        <v>0.72397396627680677</v>
      </c>
      <c r="Z35" s="10" t="s">
        <v>9</v>
      </c>
      <c r="AA35" s="10">
        <f t="shared" si="12"/>
        <v>1</v>
      </c>
      <c r="AB35" s="5">
        <f t="shared" si="13"/>
        <v>0.72397396627680677</v>
      </c>
      <c r="AC35" s="5">
        <f t="shared" si="14"/>
        <v>0.72397396627680677</v>
      </c>
      <c r="AD35" s="5"/>
    </row>
    <row r="36" spans="1:30" x14ac:dyDescent="0.35">
      <c r="A36" s="10" t="s">
        <v>10</v>
      </c>
      <c r="B36" s="10">
        <v>12.712010999999849</v>
      </c>
      <c r="C36" s="11">
        <v>12.712010999999849</v>
      </c>
      <c r="D36" s="11">
        <v>12.712010999999849</v>
      </c>
      <c r="E36" s="11">
        <v>0.3259489999999961</v>
      </c>
      <c r="F36" s="11">
        <v>0</v>
      </c>
      <c r="G36" s="11">
        <v>0</v>
      </c>
      <c r="H36" s="11">
        <v>39</v>
      </c>
      <c r="I36" s="11">
        <v>39</v>
      </c>
      <c r="J36" s="10">
        <v>1</v>
      </c>
      <c r="K36" s="11">
        <v>0.72553899411126777</v>
      </c>
      <c r="L36" s="11">
        <v>0.72553899411126777</v>
      </c>
      <c r="M36" s="11">
        <v>0.72553899411126777</v>
      </c>
      <c r="N36" s="11">
        <v>1</v>
      </c>
      <c r="O36" s="11">
        <v>1</v>
      </c>
      <c r="P36" s="11">
        <v>1</v>
      </c>
      <c r="Q36" s="5">
        <v>0.72553899411126777</v>
      </c>
      <c r="R36" s="11">
        <v>0.72553899411126777</v>
      </c>
      <c r="S36" s="11">
        <v>0.72553899411126777</v>
      </c>
      <c r="T36" s="11">
        <v>0.72553899411126777</v>
      </c>
      <c r="U36" s="11">
        <v>1</v>
      </c>
      <c r="V36" s="11">
        <v>1</v>
      </c>
      <c r="W36" s="11">
        <v>1</v>
      </c>
      <c r="X36" s="8">
        <v>0.72553899411126777</v>
      </c>
      <c r="Z36" s="10" t="s">
        <v>10</v>
      </c>
      <c r="AA36" s="10">
        <f t="shared" si="12"/>
        <v>1</v>
      </c>
      <c r="AB36" s="5">
        <f t="shared" si="13"/>
        <v>0.72553899411126777</v>
      </c>
      <c r="AC36" s="5">
        <f t="shared" si="14"/>
        <v>0.72553899411126777</v>
      </c>
      <c r="AD36" s="5"/>
    </row>
    <row r="37" spans="1:30" x14ac:dyDescent="0.35">
      <c r="A37" s="10" t="s">
        <v>11</v>
      </c>
      <c r="B37" s="10">
        <v>0.50440729999997025</v>
      </c>
      <c r="C37" s="11">
        <v>0.50440729999997025</v>
      </c>
      <c r="D37" s="11">
        <v>0.50440729999997025</v>
      </c>
      <c r="E37" s="11">
        <v>1.2933520512819707E-2</v>
      </c>
      <c r="F37" s="11">
        <v>0</v>
      </c>
      <c r="G37" s="11">
        <v>0</v>
      </c>
      <c r="H37" s="11">
        <v>0</v>
      </c>
      <c r="I37" s="11">
        <v>0</v>
      </c>
      <c r="J37" s="10">
        <v>0</v>
      </c>
      <c r="K37" s="11">
        <v>8.2405594418728523E-3</v>
      </c>
      <c r="L37" s="11">
        <v>8.2405594418728523E-3</v>
      </c>
      <c r="M37" s="11">
        <v>8.2405594418728523E-3</v>
      </c>
      <c r="N37" s="11">
        <v>0</v>
      </c>
      <c r="O37" s="11">
        <v>0</v>
      </c>
      <c r="P37" s="11">
        <v>0</v>
      </c>
      <c r="Q37" s="5">
        <v>8.2405594418728523E-3</v>
      </c>
      <c r="R37" s="11">
        <v>8.2405594418728523E-3</v>
      </c>
      <c r="S37" s="11">
        <v>8.2405594418728523E-3</v>
      </c>
      <c r="T37" s="11">
        <v>8.2405594418728523E-3</v>
      </c>
      <c r="U37" s="11">
        <v>0</v>
      </c>
      <c r="V37" s="11">
        <v>0</v>
      </c>
      <c r="W37" s="11">
        <v>0</v>
      </c>
      <c r="X37" s="8">
        <v>8.2405594418728523E-3</v>
      </c>
      <c r="Z37" s="10" t="s">
        <v>11</v>
      </c>
      <c r="AA37" s="10">
        <f t="shared" si="12"/>
        <v>0</v>
      </c>
      <c r="AB37" s="5">
        <f t="shared" si="13"/>
        <v>8.2405594418728523E-3</v>
      </c>
      <c r="AC37" s="5">
        <f t="shared" si="14"/>
        <v>8.2405594418728523E-3</v>
      </c>
      <c r="AD37" s="5"/>
    </row>
    <row r="38" spans="1:30" ht="15" thickBot="1" x14ac:dyDescent="0.4">
      <c r="A38" s="12" t="s">
        <v>12</v>
      </c>
      <c r="B38" s="12">
        <v>0.88771329999980964</v>
      </c>
      <c r="C38" s="13">
        <v>0.88771329999980964</v>
      </c>
      <c r="D38" s="13">
        <v>0.88771329999980964</v>
      </c>
      <c r="E38" s="13">
        <v>2.2761879487174619E-2</v>
      </c>
      <c r="F38" s="13">
        <v>0</v>
      </c>
      <c r="G38" s="13">
        <v>0</v>
      </c>
      <c r="H38" s="13">
        <v>0</v>
      </c>
      <c r="I38" s="13">
        <v>0</v>
      </c>
      <c r="J38" s="12">
        <v>0</v>
      </c>
      <c r="K38" s="13">
        <v>1.4337677977259045E-2</v>
      </c>
      <c r="L38" s="13">
        <v>1.4337677977259045E-2</v>
      </c>
      <c r="M38" s="13">
        <v>1.4337677977259045E-2</v>
      </c>
      <c r="N38" s="13">
        <v>0</v>
      </c>
      <c r="O38" s="13">
        <v>0</v>
      </c>
      <c r="P38" s="13">
        <v>0</v>
      </c>
      <c r="Q38" s="14">
        <v>1.4337677977259045E-2</v>
      </c>
      <c r="R38" s="13">
        <v>1.4337677977259045E-2</v>
      </c>
      <c r="S38" s="13">
        <v>1.4337677977259045E-2</v>
      </c>
      <c r="T38" s="13">
        <v>1.4337677977259045E-2</v>
      </c>
      <c r="U38" s="13">
        <v>0</v>
      </c>
      <c r="V38" s="13">
        <v>0</v>
      </c>
      <c r="W38" s="13">
        <v>0</v>
      </c>
      <c r="X38" s="4">
        <v>1.4337677977259045E-2</v>
      </c>
      <c r="Z38" s="12" t="s">
        <v>12</v>
      </c>
      <c r="AA38" s="12">
        <f t="shared" si="12"/>
        <v>0</v>
      </c>
      <c r="AB38" s="14">
        <f t="shared" si="13"/>
        <v>1.4337677977259045E-2</v>
      </c>
      <c r="AC38" s="14">
        <f t="shared" si="14"/>
        <v>1.4337677977259045E-2</v>
      </c>
      <c r="AD38" s="14"/>
    </row>
    <row r="39" spans="1:30" ht="15" thickBot="1" x14ac:dyDescent="0.4"/>
    <row r="40" spans="1:30" ht="15" thickBot="1" x14ac:dyDescent="0.4">
      <c r="A40" s="1" t="s">
        <v>43</v>
      </c>
      <c r="B40" s="3">
        <v>2</v>
      </c>
    </row>
    <row r="41" spans="1:30" ht="15" thickBot="1" x14ac:dyDescent="0.4">
      <c r="A41" s="1" t="s">
        <v>1</v>
      </c>
      <c r="B41" s="2" t="s">
        <v>2</v>
      </c>
      <c r="C41" s="3"/>
      <c r="AA41" s="15" t="s">
        <v>42</v>
      </c>
      <c r="AB41" s="16"/>
      <c r="AC41" s="11"/>
    </row>
    <row r="42" spans="1:30" ht="15" thickBot="1" x14ac:dyDescent="0.4">
      <c r="A42" s="1"/>
      <c r="B42" s="15" t="s">
        <v>31</v>
      </c>
      <c r="C42" s="9" t="s">
        <v>32</v>
      </c>
      <c r="D42" s="9" t="s">
        <v>33</v>
      </c>
      <c r="E42" s="9" t="s">
        <v>34</v>
      </c>
      <c r="F42" s="9" t="s">
        <v>35</v>
      </c>
      <c r="G42" s="9" t="s">
        <v>36</v>
      </c>
      <c r="H42" s="9" t="s">
        <v>37</v>
      </c>
      <c r="I42" s="9" t="s">
        <v>38</v>
      </c>
      <c r="J42" s="15" t="s">
        <v>13</v>
      </c>
      <c r="K42" s="9" t="s">
        <v>14</v>
      </c>
      <c r="L42" s="9" t="s">
        <v>15</v>
      </c>
      <c r="M42" s="9" t="s">
        <v>16</v>
      </c>
      <c r="N42" s="9" t="s">
        <v>17</v>
      </c>
      <c r="O42" s="9" t="s">
        <v>18</v>
      </c>
      <c r="P42" s="9" t="s">
        <v>19</v>
      </c>
      <c r="Q42" s="16" t="s">
        <v>20</v>
      </c>
      <c r="R42" s="9" t="s">
        <v>21</v>
      </c>
      <c r="S42" s="9" t="s">
        <v>22</v>
      </c>
      <c r="T42" s="9" t="s">
        <v>23</v>
      </c>
      <c r="U42" s="9" t="s">
        <v>24</v>
      </c>
      <c r="V42" s="9" t="s">
        <v>25</v>
      </c>
      <c r="W42" s="9" t="s">
        <v>26</v>
      </c>
      <c r="X42" s="7" t="s">
        <v>27</v>
      </c>
      <c r="AA42" s="6" t="s">
        <v>39</v>
      </c>
      <c r="AB42" s="3" t="s">
        <v>40</v>
      </c>
      <c r="AC42" s="3" t="s">
        <v>41</v>
      </c>
    </row>
    <row r="43" spans="1:30" x14ac:dyDescent="0.35">
      <c r="A43" s="15" t="s">
        <v>4</v>
      </c>
      <c r="B43" s="15" cm="1">
        <f t="array" ref="B43:X51">'Globals PS2'!B4:X12</f>
        <v>17.27488032399993</v>
      </c>
      <c r="C43" s="9">
        <v>17.27488032399993</v>
      </c>
      <c r="D43" s="9">
        <v>17.27488032399993</v>
      </c>
      <c r="E43" s="9">
        <v>0.32088741047409819</v>
      </c>
      <c r="F43" s="9">
        <v>0</v>
      </c>
      <c r="G43" s="9">
        <v>0</v>
      </c>
      <c r="H43" s="9">
        <v>53.8</v>
      </c>
      <c r="I43" s="9">
        <v>53.8</v>
      </c>
      <c r="J43" s="15">
        <v>0.98545454545454558</v>
      </c>
      <c r="K43" s="9">
        <v>0.6565734772868862</v>
      </c>
      <c r="L43" s="9">
        <v>0.6565734772868862</v>
      </c>
      <c r="M43" s="9">
        <v>0.6565734772868862</v>
      </c>
      <c r="N43" s="9">
        <v>1</v>
      </c>
      <c r="O43" s="9">
        <v>1</v>
      </c>
      <c r="P43" s="9">
        <v>1</v>
      </c>
      <c r="Q43" s="16">
        <v>0.6565734772868862</v>
      </c>
      <c r="R43" s="9">
        <v>0.64717752429865993</v>
      </c>
      <c r="S43" s="9">
        <v>0.64717752429865993</v>
      </c>
      <c r="T43" s="9">
        <v>0.64717752429865993</v>
      </c>
      <c r="U43" s="9">
        <v>0.98545454545454558</v>
      </c>
      <c r="V43" s="9">
        <v>0.98545454545454558</v>
      </c>
      <c r="W43" s="9">
        <v>0.98545454545454558</v>
      </c>
      <c r="X43" s="7">
        <v>0.64717752429865993</v>
      </c>
      <c r="Z43" s="15" t="s">
        <v>4</v>
      </c>
      <c r="AA43" s="15">
        <f t="shared" ref="AA43:AA51" si="15">J43</f>
        <v>0.98545454545454558</v>
      </c>
      <c r="AB43" s="16">
        <f t="shared" ref="AB43:AB51" si="16">Q43</f>
        <v>0.6565734772868862</v>
      </c>
      <c r="AC43" s="16">
        <f t="shared" ref="AC43:AC51" si="17">X43</f>
        <v>0.64717752429865993</v>
      </c>
      <c r="AD43" s="16"/>
    </row>
    <row r="44" spans="1:30" x14ac:dyDescent="0.35">
      <c r="A44" s="10" t="s">
        <v>5</v>
      </c>
      <c r="B44" s="10">
        <v>2.2662064173333198</v>
      </c>
      <c r="C44" s="11">
        <v>2.2662064173333198</v>
      </c>
      <c r="D44" s="11">
        <v>2.2662064173333198</v>
      </c>
      <c r="E44" s="11">
        <v>3.9560814826340142E-2</v>
      </c>
      <c r="F44" s="11">
        <v>0</v>
      </c>
      <c r="G44" s="11">
        <v>0</v>
      </c>
      <c r="H44" s="11">
        <v>1</v>
      </c>
      <c r="I44" s="11">
        <v>1</v>
      </c>
      <c r="J44" s="10">
        <v>1.8181818181818191E-2</v>
      </c>
      <c r="K44" s="11">
        <v>1.9999785721873511E-2</v>
      </c>
      <c r="L44" s="11">
        <v>1.9999785721873511E-2</v>
      </c>
      <c r="M44" s="11">
        <v>1.9999785721873511E-2</v>
      </c>
      <c r="N44" s="11">
        <v>0</v>
      </c>
      <c r="O44" s="11">
        <v>0</v>
      </c>
      <c r="P44" s="11">
        <v>0</v>
      </c>
      <c r="Q44" s="5">
        <v>1.9999785721873511E-2</v>
      </c>
      <c r="R44" s="11">
        <v>2.7042092623558622E-2</v>
      </c>
      <c r="S44" s="11">
        <v>2.7042092623558622E-2</v>
      </c>
      <c r="T44" s="11">
        <v>2.7042092623558622E-2</v>
      </c>
      <c r="U44" s="11">
        <v>1.8181818181818191E-2</v>
      </c>
      <c r="V44" s="11">
        <v>1.8181818181818191E-2</v>
      </c>
      <c r="W44" s="11">
        <v>1.8181818181818191E-2</v>
      </c>
      <c r="X44" s="8">
        <v>2.7042092623558622E-2</v>
      </c>
      <c r="Z44" s="10" t="s">
        <v>5</v>
      </c>
      <c r="AA44" s="10">
        <f t="shared" si="15"/>
        <v>1.8181818181818191E-2</v>
      </c>
      <c r="AB44" s="5">
        <f t="shared" si="16"/>
        <v>1.9999785721873511E-2</v>
      </c>
      <c r="AC44" s="5">
        <f t="shared" si="17"/>
        <v>2.7042092623558622E-2</v>
      </c>
      <c r="AD44" s="5"/>
    </row>
    <row r="45" spans="1:30" x14ac:dyDescent="0.35">
      <c r="A45" s="10" t="s">
        <v>6</v>
      </c>
      <c r="B45" s="10">
        <v>14.8688363</v>
      </c>
      <c r="C45" s="11">
        <v>14.8688363</v>
      </c>
      <c r="D45" s="11">
        <v>14.8688363</v>
      </c>
      <c r="E45" s="11">
        <v>0.28054408113207552</v>
      </c>
      <c r="F45" s="11">
        <v>0</v>
      </c>
      <c r="G45" s="11">
        <v>0</v>
      </c>
      <c r="H45" s="11">
        <v>53</v>
      </c>
      <c r="I45" s="11">
        <v>53</v>
      </c>
      <c r="J45" s="10">
        <v>0.96363636363636362</v>
      </c>
      <c r="K45" s="11">
        <v>0.58934094997332176</v>
      </c>
      <c r="L45" s="11">
        <v>0.58934094997332176</v>
      </c>
      <c r="M45" s="11">
        <v>0.58934094997332176</v>
      </c>
      <c r="N45" s="11">
        <v>1</v>
      </c>
      <c r="O45" s="11">
        <v>1</v>
      </c>
      <c r="P45" s="11">
        <v>1</v>
      </c>
      <c r="Q45" s="5">
        <v>0.58934094997332176</v>
      </c>
      <c r="R45" s="11">
        <v>0.5679103699742919</v>
      </c>
      <c r="S45" s="11">
        <v>0.5679103699742919</v>
      </c>
      <c r="T45" s="11">
        <v>0.5679103699742919</v>
      </c>
      <c r="U45" s="11">
        <v>0.96363636363636362</v>
      </c>
      <c r="V45" s="11">
        <v>0.96363636363636362</v>
      </c>
      <c r="W45" s="11">
        <v>0.96363636363636362</v>
      </c>
      <c r="X45" s="8">
        <v>0.5679103699742919</v>
      </c>
      <c r="Z45" s="10" t="s">
        <v>6</v>
      </c>
      <c r="AA45" s="10">
        <f t="shared" si="15"/>
        <v>0.96363636363636362</v>
      </c>
      <c r="AB45" s="5">
        <f t="shared" si="16"/>
        <v>0.58934094997332176</v>
      </c>
      <c r="AC45" s="5">
        <f t="shared" si="17"/>
        <v>0.5679103699742919</v>
      </c>
      <c r="AD45" s="5"/>
    </row>
    <row r="46" spans="1:30" x14ac:dyDescent="0.35">
      <c r="A46" s="10" t="s">
        <v>7</v>
      </c>
      <c r="B46" s="10">
        <v>15.87754950000021</v>
      </c>
      <c r="C46" s="11">
        <v>15.87754950000021</v>
      </c>
      <c r="D46" s="11">
        <v>15.87754950000021</v>
      </c>
      <c r="E46" s="11">
        <v>0.29875497924527822</v>
      </c>
      <c r="F46" s="11">
        <v>0</v>
      </c>
      <c r="G46" s="11">
        <v>0</v>
      </c>
      <c r="H46" s="11">
        <v>53</v>
      </c>
      <c r="I46" s="11">
        <v>53</v>
      </c>
      <c r="J46" s="10">
        <v>0.96363636363636362</v>
      </c>
      <c r="K46" s="11">
        <v>0.64987819335208252</v>
      </c>
      <c r="L46" s="11">
        <v>0.64987819335208252</v>
      </c>
      <c r="M46" s="11">
        <v>0.64987819335208252</v>
      </c>
      <c r="N46" s="11">
        <v>1</v>
      </c>
      <c r="O46" s="11">
        <v>1</v>
      </c>
      <c r="P46" s="11">
        <v>1</v>
      </c>
      <c r="Q46" s="5">
        <v>0.64987819335208252</v>
      </c>
      <c r="R46" s="11">
        <v>0.63264099746999192</v>
      </c>
      <c r="S46" s="11">
        <v>0.63264099746999192</v>
      </c>
      <c r="T46" s="11">
        <v>0.63264099746999192</v>
      </c>
      <c r="U46" s="11">
        <v>0.96363636363636362</v>
      </c>
      <c r="V46" s="11">
        <v>0.96363636363636362</v>
      </c>
      <c r="W46" s="11">
        <v>0.96363636363636362</v>
      </c>
      <c r="X46" s="8">
        <v>0.63264099746999192</v>
      </c>
      <c r="Z46" s="10" t="s">
        <v>7</v>
      </c>
      <c r="AA46" s="10">
        <f t="shared" si="15"/>
        <v>0.96363636363636362</v>
      </c>
      <c r="AB46" s="5">
        <f t="shared" si="16"/>
        <v>0.64987819335208252</v>
      </c>
      <c r="AC46" s="5">
        <f t="shared" si="17"/>
        <v>0.63264099746999192</v>
      </c>
      <c r="AD46" s="5"/>
    </row>
    <row r="47" spans="1:30" x14ac:dyDescent="0.35">
      <c r="A47" s="10" t="s">
        <v>8</v>
      </c>
      <c r="B47" s="10">
        <v>16.766522500000061</v>
      </c>
      <c r="C47" s="11">
        <v>16.766522500000061</v>
      </c>
      <c r="D47" s="11">
        <v>16.766522500000061</v>
      </c>
      <c r="E47" s="11">
        <v>0.31138585272727098</v>
      </c>
      <c r="F47" s="11">
        <v>0</v>
      </c>
      <c r="G47" s="11">
        <v>0</v>
      </c>
      <c r="H47" s="11">
        <v>53</v>
      </c>
      <c r="I47" s="11">
        <v>53</v>
      </c>
      <c r="J47" s="10">
        <v>1</v>
      </c>
      <c r="K47" s="11">
        <v>0.66022119093009191</v>
      </c>
      <c r="L47" s="11">
        <v>0.66022119093009191</v>
      </c>
      <c r="M47" s="11">
        <v>0.66022119093009191</v>
      </c>
      <c r="N47" s="11">
        <v>1</v>
      </c>
      <c r="O47" s="11">
        <v>1</v>
      </c>
      <c r="P47" s="11">
        <v>1</v>
      </c>
      <c r="Q47" s="5">
        <v>0.66022119093009191</v>
      </c>
      <c r="R47" s="11">
        <v>0.65814105974498172</v>
      </c>
      <c r="S47" s="11">
        <v>0.65814105974498172</v>
      </c>
      <c r="T47" s="11">
        <v>0.65814105974498172</v>
      </c>
      <c r="U47" s="11">
        <v>1</v>
      </c>
      <c r="V47" s="11">
        <v>1</v>
      </c>
      <c r="W47" s="11">
        <v>1</v>
      </c>
      <c r="X47" s="8">
        <v>0.65814105974498172</v>
      </c>
      <c r="Z47" s="10" t="s">
        <v>8</v>
      </c>
      <c r="AA47" s="10">
        <f t="shared" si="15"/>
        <v>1</v>
      </c>
      <c r="AB47" s="5">
        <f t="shared" si="16"/>
        <v>0.66022119093009191</v>
      </c>
      <c r="AC47" s="5">
        <f t="shared" si="17"/>
        <v>0.65814105974498172</v>
      </c>
      <c r="AD47" s="5"/>
    </row>
    <row r="48" spans="1:30" x14ac:dyDescent="0.35">
      <c r="A48" s="10" t="s">
        <v>9</v>
      </c>
      <c r="B48" s="10">
        <v>17.795641200000318</v>
      </c>
      <c r="C48" s="11">
        <v>17.795641200000318</v>
      </c>
      <c r="D48" s="11">
        <v>17.795641200000318</v>
      </c>
      <c r="E48" s="11">
        <v>0.3235571127272785</v>
      </c>
      <c r="F48" s="11">
        <v>0</v>
      </c>
      <c r="G48" s="11">
        <v>0</v>
      </c>
      <c r="H48" s="11">
        <v>55</v>
      </c>
      <c r="I48" s="11">
        <v>55</v>
      </c>
      <c r="J48" s="10">
        <v>1</v>
      </c>
      <c r="K48" s="11">
        <v>0.6698504204044835</v>
      </c>
      <c r="L48" s="11">
        <v>0.6698504204044835</v>
      </c>
      <c r="M48" s="11">
        <v>0.6698504204044835</v>
      </c>
      <c r="N48" s="11">
        <v>1</v>
      </c>
      <c r="O48" s="11">
        <v>1</v>
      </c>
      <c r="P48" s="11">
        <v>1</v>
      </c>
      <c r="Q48" s="5">
        <v>0.6698504204044835</v>
      </c>
      <c r="R48" s="11">
        <v>0.6698504204044835</v>
      </c>
      <c r="S48" s="11">
        <v>0.6698504204044835</v>
      </c>
      <c r="T48" s="11">
        <v>0.6698504204044835</v>
      </c>
      <c r="U48" s="11">
        <v>1</v>
      </c>
      <c r="V48" s="11">
        <v>1</v>
      </c>
      <c r="W48" s="11">
        <v>1</v>
      </c>
      <c r="X48" s="8">
        <v>0.6698504204044835</v>
      </c>
      <c r="Z48" s="10" t="s">
        <v>9</v>
      </c>
      <c r="AA48" s="10">
        <f t="shared" si="15"/>
        <v>1</v>
      </c>
      <c r="AB48" s="5">
        <f t="shared" si="16"/>
        <v>0.6698504204044835</v>
      </c>
      <c r="AC48" s="5">
        <f t="shared" si="17"/>
        <v>0.6698504204044835</v>
      </c>
      <c r="AD48" s="5"/>
    </row>
    <row r="49" spans="1:30" x14ac:dyDescent="0.35">
      <c r="A49" s="10" t="s">
        <v>10</v>
      </c>
      <c r="B49" s="10">
        <v>25.71736419999996</v>
      </c>
      <c r="C49" s="11">
        <v>25.71736419999996</v>
      </c>
      <c r="D49" s="11">
        <v>25.71736419999996</v>
      </c>
      <c r="E49" s="11">
        <v>0.46758843999999927</v>
      </c>
      <c r="F49" s="11">
        <v>0</v>
      </c>
      <c r="G49" s="11">
        <v>0</v>
      </c>
      <c r="H49" s="11">
        <v>55</v>
      </c>
      <c r="I49" s="11">
        <v>55</v>
      </c>
      <c r="J49" s="10">
        <v>1</v>
      </c>
      <c r="K49" s="11">
        <v>0.68169084275071734</v>
      </c>
      <c r="L49" s="11">
        <v>0.68169084275071734</v>
      </c>
      <c r="M49" s="11">
        <v>0.68169084275071734</v>
      </c>
      <c r="N49" s="11">
        <v>1</v>
      </c>
      <c r="O49" s="11">
        <v>1</v>
      </c>
      <c r="P49" s="11">
        <v>1</v>
      </c>
      <c r="Q49" s="5">
        <v>0.68169084275071734</v>
      </c>
      <c r="R49" s="11">
        <v>0.68169084275071734</v>
      </c>
      <c r="S49" s="11">
        <v>0.68169084275071734</v>
      </c>
      <c r="T49" s="11">
        <v>0.68169084275071734</v>
      </c>
      <c r="U49" s="11">
        <v>1</v>
      </c>
      <c r="V49" s="11">
        <v>1</v>
      </c>
      <c r="W49" s="11">
        <v>1</v>
      </c>
      <c r="X49" s="8">
        <v>0.68169084275071734</v>
      </c>
      <c r="Z49" s="10" t="s">
        <v>10</v>
      </c>
      <c r="AA49" s="10">
        <f t="shared" si="15"/>
        <v>1</v>
      </c>
      <c r="AB49" s="5">
        <f t="shared" si="16"/>
        <v>0.68169084275071734</v>
      </c>
      <c r="AC49" s="5">
        <f t="shared" si="17"/>
        <v>0.68169084275071734</v>
      </c>
      <c r="AD49" s="5"/>
    </row>
    <row r="50" spans="1:30" x14ac:dyDescent="0.35">
      <c r="A50" s="10" t="s">
        <v>11</v>
      </c>
      <c r="B50" s="10">
        <v>1.9180917000001081</v>
      </c>
      <c r="C50" s="11">
        <v>1.9180917000001081</v>
      </c>
      <c r="D50" s="11">
        <v>1.9180917000001081</v>
      </c>
      <c r="E50" s="11">
        <v>2.4802133482000277E-2</v>
      </c>
      <c r="F50" s="11">
        <v>0</v>
      </c>
      <c r="G50" s="11">
        <v>0</v>
      </c>
      <c r="H50" s="11">
        <v>2</v>
      </c>
      <c r="I50" s="11">
        <v>2</v>
      </c>
      <c r="J50" s="10">
        <v>3.6363636363636376E-2</v>
      </c>
      <c r="K50" s="11">
        <v>1.9972227052400982E-2</v>
      </c>
      <c r="L50" s="11">
        <v>1.9972227052400982E-2</v>
      </c>
      <c r="M50" s="11">
        <v>1.9972227052400982E-2</v>
      </c>
      <c r="N50" s="11">
        <v>0</v>
      </c>
      <c r="O50" s="11">
        <v>0</v>
      </c>
      <c r="P50" s="11">
        <v>0</v>
      </c>
      <c r="Q50" s="5">
        <v>1.9972227052400982E-2</v>
      </c>
      <c r="R50" s="11">
        <v>3.7209422934491587E-2</v>
      </c>
      <c r="S50" s="11">
        <v>3.7209422934491587E-2</v>
      </c>
      <c r="T50" s="11">
        <v>3.7209422934491587E-2</v>
      </c>
      <c r="U50" s="11">
        <v>3.6363636363636376E-2</v>
      </c>
      <c r="V50" s="11">
        <v>3.6363636363636376E-2</v>
      </c>
      <c r="W50" s="11">
        <v>3.6363636363636376E-2</v>
      </c>
      <c r="X50" s="8">
        <v>3.7209422934491587E-2</v>
      </c>
      <c r="Z50" s="10" t="s">
        <v>11</v>
      </c>
      <c r="AA50" s="10">
        <f t="shared" si="15"/>
        <v>3.6363636363636376E-2</v>
      </c>
      <c r="AB50" s="5">
        <f t="shared" si="16"/>
        <v>1.9972227052400982E-2</v>
      </c>
      <c r="AC50" s="5">
        <f t="shared" si="17"/>
        <v>3.7209422934491587E-2</v>
      </c>
      <c r="AD50" s="5"/>
    </row>
    <row r="51" spans="1:30" ht="15" thickBot="1" x14ac:dyDescent="0.4">
      <c r="A51" s="12" t="s">
        <v>12</v>
      </c>
      <c r="B51" s="12">
        <v>10.84852789999996</v>
      </c>
      <c r="C51" s="13">
        <v>10.84852789999996</v>
      </c>
      <c r="D51" s="13">
        <v>10.84852789999996</v>
      </c>
      <c r="E51" s="13">
        <v>0.18704435886792375</v>
      </c>
      <c r="F51" s="13">
        <v>0</v>
      </c>
      <c r="G51" s="13">
        <v>0</v>
      </c>
      <c r="H51" s="13">
        <v>2</v>
      </c>
      <c r="I51" s="13">
        <v>2</v>
      </c>
      <c r="J51" s="12">
        <v>3.6363636363636376E-2</v>
      </c>
      <c r="K51" s="13">
        <v>9.2349892777395581E-2</v>
      </c>
      <c r="L51" s="13">
        <v>9.2349892777395581E-2</v>
      </c>
      <c r="M51" s="13">
        <v>9.2349892777395581E-2</v>
      </c>
      <c r="N51" s="13">
        <v>0</v>
      </c>
      <c r="O51" s="13">
        <v>0</v>
      </c>
      <c r="P51" s="13">
        <v>0</v>
      </c>
      <c r="Q51" s="14">
        <v>9.2349892777395581E-2</v>
      </c>
      <c r="R51" s="13">
        <v>0.11378047277642545</v>
      </c>
      <c r="S51" s="13">
        <v>0.11378047277642545</v>
      </c>
      <c r="T51" s="13">
        <v>0.11378047277642545</v>
      </c>
      <c r="U51" s="13">
        <v>3.6363636363636376E-2</v>
      </c>
      <c r="V51" s="13">
        <v>3.6363636363636376E-2</v>
      </c>
      <c r="W51" s="13">
        <v>3.6363636363636376E-2</v>
      </c>
      <c r="X51" s="4">
        <v>0.11378047277642545</v>
      </c>
      <c r="Z51" s="12" t="s">
        <v>12</v>
      </c>
      <c r="AA51" s="12">
        <f t="shared" si="15"/>
        <v>3.6363636363636376E-2</v>
      </c>
      <c r="AB51" s="14">
        <f t="shared" si="16"/>
        <v>9.2349892777395581E-2</v>
      </c>
      <c r="AC51" s="14">
        <f t="shared" si="17"/>
        <v>0.11378047277642545</v>
      </c>
      <c r="AD51" s="14"/>
    </row>
    <row r="52" spans="1:30" ht="15" thickBot="1" x14ac:dyDescent="0.4"/>
    <row r="53" spans="1:30" ht="15" thickBot="1" x14ac:dyDescent="0.4">
      <c r="A53" s="1" t="s">
        <v>43</v>
      </c>
      <c r="B53" s="3">
        <v>2</v>
      </c>
    </row>
    <row r="54" spans="1:30" ht="15" thickBot="1" x14ac:dyDescent="0.4">
      <c r="A54" s="1" t="s">
        <v>1</v>
      </c>
      <c r="B54" s="2" t="s">
        <v>28</v>
      </c>
      <c r="C54" s="3"/>
      <c r="AA54" s="15" t="s">
        <v>42</v>
      </c>
      <c r="AB54" s="16"/>
      <c r="AC54" s="11"/>
    </row>
    <row r="55" spans="1:30" ht="15" thickBot="1" x14ac:dyDescent="0.4">
      <c r="A55" s="1"/>
      <c r="B55" s="15" t="s">
        <v>31</v>
      </c>
      <c r="C55" s="9" t="s">
        <v>32</v>
      </c>
      <c r="D55" s="9" t="s">
        <v>33</v>
      </c>
      <c r="E55" s="9" t="s">
        <v>34</v>
      </c>
      <c r="F55" s="9" t="s">
        <v>35</v>
      </c>
      <c r="G55" s="9" t="s">
        <v>36</v>
      </c>
      <c r="H55" s="9" t="s">
        <v>37</v>
      </c>
      <c r="I55" s="9" t="s">
        <v>38</v>
      </c>
      <c r="J55" s="15" t="s">
        <v>13</v>
      </c>
      <c r="K55" s="9" t="s">
        <v>14</v>
      </c>
      <c r="L55" s="9" t="s">
        <v>15</v>
      </c>
      <c r="M55" s="9" t="s">
        <v>16</v>
      </c>
      <c r="N55" s="9" t="s">
        <v>17</v>
      </c>
      <c r="O55" s="9" t="s">
        <v>18</v>
      </c>
      <c r="P55" s="9" t="s">
        <v>19</v>
      </c>
      <c r="Q55" s="16" t="s">
        <v>20</v>
      </c>
      <c r="R55" s="9" t="s">
        <v>21</v>
      </c>
      <c r="S55" s="9" t="s">
        <v>22</v>
      </c>
      <c r="T55" s="9" t="s">
        <v>23</v>
      </c>
      <c r="U55" s="9" t="s">
        <v>24</v>
      </c>
      <c r="V55" s="9" t="s">
        <v>25</v>
      </c>
      <c r="W55" s="9" t="s">
        <v>26</v>
      </c>
      <c r="X55" s="7" t="s">
        <v>27</v>
      </c>
      <c r="AA55" s="6" t="s">
        <v>39</v>
      </c>
      <c r="AB55" s="3" t="s">
        <v>40</v>
      </c>
      <c r="AC55" s="3" t="s">
        <v>41</v>
      </c>
    </row>
    <row r="56" spans="1:30" x14ac:dyDescent="0.35">
      <c r="A56" s="15" t="s">
        <v>4</v>
      </c>
      <c r="B56" s="15" cm="1">
        <f t="array" ref="B56:X64">'Globals PS2'!B17:X25</f>
        <v>23.796464907999962</v>
      </c>
      <c r="C56" s="9">
        <v>23.796464907999962</v>
      </c>
      <c r="D56" s="9">
        <v>23.796464907999962</v>
      </c>
      <c r="E56" s="9">
        <v>0.43832696129125143</v>
      </c>
      <c r="F56" s="9">
        <v>0</v>
      </c>
      <c r="G56" s="9">
        <v>0</v>
      </c>
      <c r="H56" s="9">
        <v>54.28</v>
      </c>
      <c r="I56" s="9">
        <v>54.28</v>
      </c>
      <c r="J56" s="15">
        <v>0.97672727272727289</v>
      </c>
      <c r="K56" s="9">
        <v>0.60266014674546442</v>
      </c>
      <c r="L56" s="9">
        <v>0.60266014674546442</v>
      </c>
      <c r="M56" s="9">
        <v>0.60266014674546442</v>
      </c>
      <c r="N56" s="9">
        <v>1</v>
      </c>
      <c r="O56" s="9">
        <v>1</v>
      </c>
      <c r="P56" s="9">
        <v>1</v>
      </c>
      <c r="Q56" s="16">
        <v>0.60266014674546442</v>
      </c>
      <c r="R56" s="9">
        <v>0.58871500770898388</v>
      </c>
      <c r="S56" s="9">
        <v>0.58871500770898388</v>
      </c>
      <c r="T56" s="9">
        <v>0.58871500770898388</v>
      </c>
      <c r="U56" s="9">
        <v>0.97672727272727289</v>
      </c>
      <c r="V56" s="9">
        <v>0.97672727272727289</v>
      </c>
      <c r="W56" s="9">
        <v>0.97672727272727289</v>
      </c>
      <c r="X56" s="7">
        <v>0.58871500770898388</v>
      </c>
      <c r="Z56" s="15" t="s">
        <v>4</v>
      </c>
      <c r="AA56" s="15">
        <f t="shared" ref="AA56:AA64" si="18">J56</f>
        <v>0.97672727272727289</v>
      </c>
      <c r="AB56" s="16">
        <f t="shared" ref="AB56:AB64" si="19">Q56</f>
        <v>0.60266014674546442</v>
      </c>
      <c r="AC56" s="16">
        <f t="shared" ref="AC56:AC64" si="20">X56</f>
        <v>0.58871500770898388</v>
      </c>
      <c r="AD56" s="16"/>
    </row>
    <row r="57" spans="1:30" x14ac:dyDescent="0.35">
      <c r="A57" s="10" t="s">
        <v>5</v>
      </c>
      <c r="B57" s="10">
        <v>2.4402256424138411</v>
      </c>
      <c r="C57" s="11">
        <v>2.4402256424138411</v>
      </c>
      <c r="D57" s="11">
        <v>2.4402256424138411</v>
      </c>
      <c r="E57" s="11">
        <v>4.3612959761634852E-2</v>
      </c>
      <c r="F57" s="11">
        <v>0</v>
      </c>
      <c r="G57" s="11">
        <v>0</v>
      </c>
      <c r="H57" s="11">
        <v>0.97979589711327142</v>
      </c>
      <c r="I57" s="11">
        <v>0.97979589711327142</v>
      </c>
      <c r="J57" s="10">
        <v>1.7814470856604939E-2</v>
      </c>
      <c r="K57" s="11">
        <v>1.634570981912031E-2</v>
      </c>
      <c r="L57" s="11">
        <v>1.634570981912031E-2</v>
      </c>
      <c r="M57" s="11">
        <v>1.634570981912031E-2</v>
      </c>
      <c r="N57" s="11">
        <v>0</v>
      </c>
      <c r="O57" s="11">
        <v>0</v>
      </c>
      <c r="P57" s="11">
        <v>0</v>
      </c>
      <c r="Q57" s="5">
        <v>1.634570981912031E-2</v>
      </c>
      <c r="R57" s="11">
        <v>2.1727687493022931E-2</v>
      </c>
      <c r="S57" s="11">
        <v>2.1727687493022931E-2</v>
      </c>
      <c r="T57" s="11">
        <v>2.1727687493022931E-2</v>
      </c>
      <c r="U57" s="11">
        <v>1.7814470856604939E-2</v>
      </c>
      <c r="V57" s="11">
        <v>1.7814470856604939E-2</v>
      </c>
      <c r="W57" s="11">
        <v>1.7814470856604939E-2</v>
      </c>
      <c r="X57" s="8">
        <v>2.1727687493022931E-2</v>
      </c>
      <c r="Z57" s="10" t="s">
        <v>5</v>
      </c>
      <c r="AA57" s="10">
        <f t="shared" si="18"/>
        <v>1.7814470856604939E-2</v>
      </c>
      <c r="AB57" s="5">
        <f t="shared" si="19"/>
        <v>1.634570981912031E-2</v>
      </c>
      <c r="AC57" s="5">
        <f t="shared" si="20"/>
        <v>2.1727687493022931E-2</v>
      </c>
      <c r="AD57" s="5"/>
    </row>
    <row r="58" spans="1:30" x14ac:dyDescent="0.35">
      <c r="A58" s="10" t="s">
        <v>6</v>
      </c>
      <c r="B58" s="10">
        <v>19.87856679999993</v>
      </c>
      <c r="C58" s="11">
        <v>19.87856679999993</v>
      </c>
      <c r="D58" s="11">
        <v>19.87856679999993</v>
      </c>
      <c r="E58" s="11">
        <v>0.37506729811320622</v>
      </c>
      <c r="F58" s="11">
        <v>0</v>
      </c>
      <c r="G58" s="11">
        <v>0</v>
      </c>
      <c r="H58" s="11">
        <v>53</v>
      </c>
      <c r="I58" s="11">
        <v>53</v>
      </c>
      <c r="J58" s="10">
        <v>0.96363636363636362</v>
      </c>
      <c r="K58" s="11">
        <v>0.5714778254656141</v>
      </c>
      <c r="L58" s="11">
        <v>0.5714778254656141</v>
      </c>
      <c r="M58" s="11">
        <v>0.5714778254656141</v>
      </c>
      <c r="N58" s="11">
        <v>1</v>
      </c>
      <c r="O58" s="11">
        <v>1</v>
      </c>
      <c r="P58" s="11">
        <v>1</v>
      </c>
      <c r="Q58" s="5">
        <v>0.5714778254656141</v>
      </c>
      <c r="R58" s="11">
        <v>0.55069681363050083</v>
      </c>
      <c r="S58" s="11">
        <v>0.55069681363050083</v>
      </c>
      <c r="T58" s="11">
        <v>0.55069681363050083</v>
      </c>
      <c r="U58" s="11">
        <v>0.96363636363636362</v>
      </c>
      <c r="V58" s="11">
        <v>0.96363636363636362</v>
      </c>
      <c r="W58" s="11">
        <v>0.96363636363636362</v>
      </c>
      <c r="X58" s="8">
        <v>0.55069681363050083</v>
      </c>
      <c r="Z58" s="10" t="s">
        <v>6</v>
      </c>
      <c r="AA58" s="10">
        <f t="shared" si="18"/>
        <v>0.96363636363636362</v>
      </c>
      <c r="AB58" s="5">
        <f t="shared" si="19"/>
        <v>0.5714778254656141</v>
      </c>
      <c r="AC58" s="5">
        <f t="shared" si="20"/>
        <v>0.55069681363050083</v>
      </c>
      <c r="AD58" s="5"/>
    </row>
    <row r="59" spans="1:30" x14ac:dyDescent="0.35">
      <c r="A59" s="10" t="s">
        <v>7</v>
      </c>
      <c r="B59" s="10">
        <v>22.40689730000042</v>
      </c>
      <c r="C59" s="11">
        <v>22.40689730000042</v>
      </c>
      <c r="D59" s="11">
        <v>22.40689730000042</v>
      </c>
      <c r="E59" s="11">
        <v>0.40739813272728043</v>
      </c>
      <c r="F59" s="11">
        <v>0</v>
      </c>
      <c r="G59" s="11">
        <v>0</v>
      </c>
      <c r="H59" s="11">
        <v>53</v>
      </c>
      <c r="I59" s="11">
        <v>53</v>
      </c>
      <c r="J59" s="10">
        <v>0.96363636363636362</v>
      </c>
      <c r="K59" s="11">
        <v>0.59224341324731977</v>
      </c>
      <c r="L59" s="11">
        <v>0.59224341324731977</v>
      </c>
      <c r="M59" s="11">
        <v>0.59224341324731977</v>
      </c>
      <c r="N59" s="11">
        <v>1</v>
      </c>
      <c r="O59" s="11">
        <v>1</v>
      </c>
      <c r="P59" s="11">
        <v>1</v>
      </c>
      <c r="Q59" s="5">
        <v>0.59224341324731977</v>
      </c>
      <c r="R59" s="11">
        <v>0.57434319198690886</v>
      </c>
      <c r="S59" s="11">
        <v>0.57434319198690886</v>
      </c>
      <c r="T59" s="11">
        <v>0.57434319198690886</v>
      </c>
      <c r="U59" s="11">
        <v>0.96363636363636362</v>
      </c>
      <c r="V59" s="11">
        <v>0.96363636363636362</v>
      </c>
      <c r="W59" s="11">
        <v>0.96363636363636362</v>
      </c>
      <c r="X59" s="8">
        <v>0.57434319198690886</v>
      </c>
      <c r="Z59" s="10" t="s">
        <v>7</v>
      </c>
      <c r="AA59" s="10">
        <f t="shared" si="18"/>
        <v>0.96363636363636362</v>
      </c>
      <c r="AB59" s="5">
        <f t="shared" si="19"/>
        <v>0.59224341324731977</v>
      </c>
      <c r="AC59" s="5">
        <f t="shared" si="20"/>
        <v>0.57434319198690886</v>
      </c>
      <c r="AD59" s="5"/>
    </row>
    <row r="60" spans="1:30" x14ac:dyDescent="0.35">
      <c r="A60" s="10" t="s">
        <v>8</v>
      </c>
      <c r="B60" s="10">
        <v>23.452734300000198</v>
      </c>
      <c r="C60" s="11">
        <v>23.452734300000198</v>
      </c>
      <c r="D60" s="11">
        <v>23.452734300000198</v>
      </c>
      <c r="E60" s="11">
        <v>0.42846216909090912</v>
      </c>
      <c r="F60" s="11">
        <v>0</v>
      </c>
      <c r="G60" s="11">
        <v>0</v>
      </c>
      <c r="H60" s="11">
        <v>55</v>
      </c>
      <c r="I60" s="11">
        <v>55</v>
      </c>
      <c r="J60" s="10">
        <v>0.96363636363636362</v>
      </c>
      <c r="K60" s="11">
        <v>0.60403294873396274</v>
      </c>
      <c r="L60" s="11">
        <v>0.60403294873396274</v>
      </c>
      <c r="M60" s="11">
        <v>0.60403294873396274</v>
      </c>
      <c r="N60" s="11">
        <v>1</v>
      </c>
      <c r="O60" s="11">
        <v>1</v>
      </c>
      <c r="P60" s="11">
        <v>1</v>
      </c>
      <c r="Q60" s="5">
        <v>0.60403294873396274</v>
      </c>
      <c r="R60" s="11">
        <v>0.58631310180981977</v>
      </c>
      <c r="S60" s="11">
        <v>0.58631310180981977</v>
      </c>
      <c r="T60" s="11">
        <v>0.58631310180981977</v>
      </c>
      <c r="U60" s="11">
        <v>0.96363636363636362</v>
      </c>
      <c r="V60" s="11">
        <v>0.96363636363636362</v>
      </c>
      <c r="W60" s="11">
        <v>0.96363636363636362</v>
      </c>
      <c r="X60" s="8">
        <v>0.58631310180981977</v>
      </c>
      <c r="Z60" s="10" t="s">
        <v>8</v>
      </c>
      <c r="AA60" s="10">
        <f t="shared" si="18"/>
        <v>0.96363636363636362</v>
      </c>
      <c r="AB60" s="5">
        <f t="shared" si="19"/>
        <v>0.60403294873396274</v>
      </c>
      <c r="AC60" s="5">
        <f t="shared" si="20"/>
        <v>0.58631310180981977</v>
      </c>
      <c r="AD60" s="5"/>
    </row>
    <row r="61" spans="1:30" x14ac:dyDescent="0.35">
      <c r="A61" s="10" t="s">
        <v>9</v>
      </c>
      <c r="B61" s="10">
        <v>25.249993700000001</v>
      </c>
      <c r="C61" s="11">
        <v>25.249993700000001</v>
      </c>
      <c r="D61" s="11">
        <v>25.249993700000001</v>
      </c>
      <c r="E61" s="11">
        <v>0.45909079454545471</v>
      </c>
      <c r="F61" s="11">
        <v>0</v>
      </c>
      <c r="G61" s="11">
        <v>0</v>
      </c>
      <c r="H61" s="11">
        <v>55</v>
      </c>
      <c r="I61" s="11">
        <v>55</v>
      </c>
      <c r="J61" s="10">
        <v>1</v>
      </c>
      <c r="K61" s="11">
        <v>0.61140562357703232</v>
      </c>
      <c r="L61" s="11">
        <v>0.61140562357703232</v>
      </c>
      <c r="M61" s="11">
        <v>0.61140562357703232</v>
      </c>
      <c r="N61" s="11">
        <v>1</v>
      </c>
      <c r="O61" s="11">
        <v>1</v>
      </c>
      <c r="P61" s="11">
        <v>1</v>
      </c>
      <c r="Q61" s="5">
        <v>0.61140562357703232</v>
      </c>
      <c r="R61" s="11">
        <v>0.5985315573527209</v>
      </c>
      <c r="S61" s="11">
        <v>0.5985315573527209</v>
      </c>
      <c r="T61" s="11">
        <v>0.5985315573527209</v>
      </c>
      <c r="U61" s="11">
        <v>1</v>
      </c>
      <c r="V61" s="11">
        <v>1</v>
      </c>
      <c r="W61" s="11">
        <v>1</v>
      </c>
      <c r="X61" s="8">
        <v>0.5985315573527209</v>
      </c>
      <c r="Z61" s="10" t="s">
        <v>9</v>
      </c>
      <c r="AA61" s="10">
        <f t="shared" si="18"/>
        <v>1</v>
      </c>
      <c r="AB61" s="5">
        <f t="shared" si="19"/>
        <v>0.61140562357703232</v>
      </c>
      <c r="AC61" s="5">
        <f t="shared" si="20"/>
        <v>0.5985315573527209</v>
      </c>
      <c r="AD61" s="5"/>
    </row>
    <row r="62" spans="1:30" x14ac:dyDescent="0.35">
      <c r="A62" s="10" t="s">
        <v>10</v>
      </c>
      <c r="B62" s="10">
        <v>28.82884129999923</v>
      </c>
      <c r="C62" s="11">
        <v>28.82884129999923</v>
      </c>
      <c r="D62" s="11">
        <v>28.82884129999923</v>
      </c>
      <c r="E62" s="11">
        <v>0.52416075090907688</v>
      </c>
      <c r="F62" s="11">
        <v>0</v>
      </c>
      <c r="G62" s="11">
        <v>0</v>
      </c>
      <c r="H62" s="11">
        <v>55</v>
      </c>
      <c r="I62" s="11">
        <v>55</v>
      </c>
      <c r="J62" s="10">
        <v>1</v>
      </c>
      <c r="K62" s="11">
        <v>0.63111804048900599</v>
      </c>
      <c r="L62" s="11">
        <v>0.63111804048900599</v>
      </c>
      <c r="M62" s="11">
        <v>0.63111804048900599</v>
      </c>
      <c r="N62" s="11">
        <v>1</v>
      </c>
      <c r="O62" s="11">
        <v>1</v>
      </c>
      <c r="P62" s="11">
        <v>1</v>
      </c>
      <c r="Q62" s="5">
        <v>0.63111804048900599</v>
      </c>
      <c r="R62" s="11">
        <v>0.63111804048900599</v>
      </c>
      <c r="S62" s="11">
        <v>0.63111804048900599</v>
      </c>
      <c r="T62" s="11">
        <v>0.63111804048900599</v>
      </c>
      <c r="U62" s="11">
        <v>1</v>
      </c>
      <c r="V62" s="11">
        <v>1</v>
      </c>
      <c r="W62" s="11">
        <v>1</v>
      </c>
      <c r="X62" s="8">
        <v>0.63111804048900599</v>
      </c>
      <c r="Z62" s="10" t="s">
        <v>10</v>
      </c>
      <c r="AA62" s="10">
        <f t="shared" si="18"/>
        <v>1</v>
      </c>
      <c r="AB62" s="5">
        <f t="shared" si="19"/>
        <v>0.63111804048900599</v>
      </c>
      <c r="AC62" s="5">
        <f t="shared" si="20"/>
        <v>0.63111804048900599</v>
      </c>
      <c r="AD62" s="5"/>
    </row>
    <row r="63" spans="1:30" x14ac:dyDescent="0.35">
      <c r="A63" s="10" t="s">
        <v>11</v>
      </c>
      <c r="B63" s="10">
        <v>2.8430963999995811</v>
      </c>
      <c r="C63" s="11">
        <v>2.8430963999995811</v>
      </c>
      <c r="D63" s="11">
        <v>2.8430963999995811</v>
      </c>
      <c r="E63" s="11">
        <v>5.1692661818174279E-2</v>
      </c>
      <c r="F63" s="11">
        <v>0</v>
      </c>
      <c r="G63" s="11">
        <v>0</v>
      </c>
      <c r="H63" s="11">
        <v>2</v>
      </c>
      <c r="I63" s="11">
        <v>2</v>
      </c>
      <c r="J63" s="10">
        <v>3.6363636363636376E-2</v>
      </c>
      <c r="K63" s="11">
        <v>1.9162210329712548E-2</v>
      </c>
      <c r="L63" s="11">
        <v>1.9162210329712548E-2</v>
      </c>
      <c r="M63" s="11">
        <v>1.9162210329712548E-2</v>
      </c>
      <c r="N63" s="11">
        <v>0</v>
      </c>
      <c r="O63" s="11">
        <v>0</v>
      </c>
      <c r="P63" s="11">
        <v>0</v>
      </c>
      <c r="Q63" s="5">
        <v>1.9162210329712548E-2</v>
      </c>
      <c r="R63" s="11">
        <v>2.4188365365812037E-2</v>
      </c>
      <c r="S63" s="11">
        <v>2.4188365365812037E-2</v>
      </c>
      <c r="T63" s="11">
        <v>2.4188365365812037E-2</v>
      </c>
      <c r="U63" s="11">
        <v>3.6363636363636376E-2</v>
      </c>
      <c r="V63" s="11">
        <v>3.6363636363636376E-2</v>
      </c>
      <c r="W63" s="11">
        <v>3.6363636363636376E-2</v>
      </c>
      <c r="X63" s="8">
        <v>2.4188365365812037E-2</v>
      </c>
      <c r="Z63" s="10" t="s">
        <v>11</v>
      </c>
      <c r="AA63" s="10">
        <f t="shared" si="18"/>
        <v>3.6363636363636376E-2</v>
      </c>
      <c r="AB63" s="5">
        <f t="shared" si="19"/>
        <v>1.9162210329712548E-2</v>
      </c>
      <c r="AC63" s="5">
        <f t="shared" si="20"/>
        <v>2.4188365365812037E-2</v>
      </c>
      <c r="AD63" s="5"/>
    </row>
    <row r="64" spans="1:30" ht="15" thickBot="1" x14ac:dyDescent="0.4">
      <c r="A64" s="12" t="s">
        <v>12</v>
      </c>
      <c r="B64" s="12">
        <v>8.9502744999992991</v>
      </c>
      <c r="C64" s="13">
        <v>8.9502744999992991</v>
      </c>
      <c r="D64" s="13">
        <v>8.9502744999992991</v>
      </c>
      <c r="E64" s="13">
        <v>0.14909345279587066</v>
      </c>
      <c r="F64" s="13">
        <v>0</v>
      </c>
      <c r="G64" s="13">
        <v>0</v>
      </c>
      <c r="H64" s="13">
        <v>2</v>
      </c>
      <c r="I64" s="13">
        <v>2</v>
      </c>
      <c r="J64" s="12">
        <v>3.6363636363636376E-2</v>
      </c>
      <c r="K64" s="13">
        <v>5.9640215023391896E-2</v>
      </c>
      <c r="L64" s="13">
        <v>5.9640215023391896E-2</v>
      </c>
      <c r="M64" s="13">
        <v>5.9640215023391896E-2</v>
      </c>
      <c r="N64" s="13">
        <v>0</v>
      </c>
      <c r="O64" s="13">
        <v>0</v>
      </c>
      <c r="P64" s="13">
        <v>0</v>
      </c>
      <c r="Q64" s="14">
        <v>5.9640215023391896E-2</v>
      </c>
      <c r="R64" s="13">
        <v>8.0421226858505168E-2</v>
      </c>
      <c r="S64" s="13">
        <v>8.0421226858505168E-2</v>
      </c>
      <c r="T64" s="13">
        <v>8.0421226858505168E-2</v>
      </c>
      <c r="U64" s="13">
        <v>3.6363636363636376E-2</v>
      </c>
      <c r="V64" s="13">
        <v>3.6363636363636376E-2</v>
      </c>
      <c r="W64" s="13">
        <v>3.6363636363636376E-2</v>
      </c>
      <c r="X64" s="4">
        <v>8.0421226858505168E-2</v>
      </c>
      <c r="Z64" s="12" t="s">
        <v>12</v>
      </c>
      <c r="AA64" s="12">
        <f t="shared" si="18"/>
        <v>3.6363636363636376E-2</v>
      </c>
      <c r="AB64" s="14">
        <f t="shared" si="19"/>
        <v>5.9640215023391896E-2</v>
      </c>
      <c r="AC64" s="14">
        <f t="shared" si="20"/>
        <v>8.0421226858505168E-2</v>
      </c>
      <c r="AD64" s="14"/>
    </row>
    <row r="65" spans="1:30" ht="15" thickBot="1" x14ac:dyDescent="0.4"/>
    <row r="66" spans="1:30" ht="15" thickBot="1" x14ac:dyDescent="0.4">
      <c r="A66" s="1" t="s">
        <v>43</v>
      </c>
      <c r="B66" s="3">
        <v>2</v>
      </c>
    </row>
    <row r="67" spans="1:30" ht="15" thickBot="1" x14ac:dyDescent="0.4">
      <c r="A67" s="1" t="s">
        <v>1</v>
      </c>
      <c r="B67" s="2" t="s">
        <v>29</v>
      </c>
      <c r="C67" s="3"/>
      <c r="AA67" s="15" t="s">
        <v>42</v>
      </c>
      <c r="AB67" s="16"/>
      <c r="AC67" s="11"/>
    </row>
    <row r="68" spans="1:30" ht="15" thickBot="1" x14ac:dyDescent="0.4">
      <c r="A68" s="1"/>
      <c r="B68" s="15" t="s">
        <v>31</v>
      </c>
      <c r="C68" s="9" t="s">
        <v>32</v>
      </c>
      <c r="D68" s="9" t="s">
        <v>33</v>
      </c>
      <c r="E68" s="9" t="s">
        <v>34</v>
      </c>
      <c r="F68" s="9" t="s">
        <v>35</v>
      </c>
      <c r="G68" s="9" t="s">
        <v>36</v>
      </c>
      <c r="H68" s="9" t="s">
        <v>37</v>
      </c>
      <c r="I68" s="9" t="s">
        <v>38</v>
      </c>
      <c r="J68" s="15" t="s">
        <v>13</v>
      </c>
      <c r="K68" s="9" t="s">
        <v>14</v>
      </c>
      <c r="L68" s="9" t="s">
        <v>15</v>
      </c>
      <c r="M68" s="9" t="s">
        <v>16</v>
      </c>
      <c r="N68" s="9" t="s">
        <v>17</v>
      </c>
      <c r="O68" s="9" t="s">
        <v>18</v>
      </c>
      <c r="P68" s="9" t="s">
        <v>19</v>
      </c>
      <c r="Q68" s="16" t="s">
        <v>20</v>
      </c>
      <c r="R68" s="9" t="s">
        <v>21</v>
      </c>
      <c r="S68" s="9" t="s">
        <v>22</v>
      </c>
      <c r="T68" s="9" t="s">
        <v>23</v>
      </c>
      <c r="U68" s="9" t="s">
        <v>24</v>
      </c>
      <c r="V68" s="9" t="s">
        <v>25</v>
      </c>
      <c r="W68" s="9" t="s">
        <v>26</v>
      </c>
      <c r="X68" s="7" t="s">
        <v>27</v>
      </c>
      <c r="AA68" s="6" t="s">
        <v>39</v>
      </c>
      <c r="AB68" s="3" t="s">
        <v>40</v>
      </c>
      <c r="AC68" s="3" t="s">
        <v>41</v>
      </c>
    </row>
    <row r="69" spans="1:30" x14ac:dyDescent="0.35">
      <c r="A69" s="15" t="s">
        <v>4</v>
      </c>
      <c r="B69" s="15" cm="1">
        <f t="array" ref="B69:X77">'Globals PS2'!B30:X38</f>
        <v>20.555471928000099</v>
      </c>
      <c r="C69" s="9">
        <v>20.555471928000099</v>
      </c>
      <c r="D69" s="9">
        <v>20.555471928000099</v>
      </c>
      <c r="E69" s="9">
        <v>0.37698935591355243</v>
      </c>
      <c r="F69" s="9">
        <v>0</v>
      </c>
      <c r="G69" s="9">
        <v>0</v>
      </c>
      <c r="H69" s="9">
        <v>54.52</v>
      </c>
      <c r="I69" s="9">
        <v>54.52</v>
      </c>
      <c r="J69" s="15">
        <v>0.97236363636363654</v>
      </c>
      <c r="K69" s="9">
        <v>0.62571674471224503</v>
      </c>
      <c r="L69" s="9">
        <v>0.62571674471224503</v>
      </c>
      <c r="M69" s="9">
        <v>0.62571674471224503</v>
      </c>
      <c r="N69" s="9">
        <v>1</v>
      </c>
      <c r="O69" s="9">
        <v>1</v>
      </c>
      <c r="P69" s="9">
        <v>1</v>
      </c>
      <c r="Q69" s="16">
        <v>0.62571674471224503</v>
      </c>
      <c r="R69" s="9">
        <v>0.60848162105282666</v>
      </c>
      <c r="S69" s="9">
        <v>0.60848162105282666</v>
      </c>
      <c r="T69" s="9">
        <v>0.60848162105282666</v>
      </c>
      <c r="U69" s="9">
        <v>0.97236363636363654</v>
      </c>
      <c r="V69" s="9">
        <v>0.97236363636363654</v>
      </c>
      <c r="W69" s="9">
        <v>0.97236363636363654</v>
      </c>
      <c r="X69" s="7">
        <v>0.60848162105282666</v>
      </c>
      <c r="Z69" s="15" t="s">
        <v>4</v>
      </c>
      <c r="AA69" s="15">
        <f t="shared" ref="AA69:AA77" si="21">J69</f>
        <v>0.97236363636363654</v>
      </c>
      <c r="AB69" s="16">
        <f t="shared" ref="AB69:AB77" si="22">Q69</f>
        <v>0.62571674471224503</v>
      </c>
      <c r="AC69" s="16">
        <f t="shared" ref="AC69:AC77" si="23">X69</f>
        <v>0.60848162105282666</v>
      </c>
      <c r="AD69" s="16"/>
    </row>
    <row r="70" spans="1:30" x14ac:dyDescent="0.35">
      <c r="A70" s="10" t="s">
        <v>5</v>
      </c>
      <c r="B70" s="10">
        <v>0.84720343163038492</v>
      </c>
      <c r="C70" s="11">
        <v>0.84720343163038492</v>
      </c>
      <c r="D70" s="11">
        <v>0.84720343163038492</v>
      </c>
      <c r="E70" s="11">
        <v>1.3336540412978441E-2</v>
      </c>
      <c r="F70" s="11">
        <v>0</v>
      </c>
      <c r="G70" s="11">
        <v>0</v>
      </c>
      <c r="H70" s="11">
        <v>0.87177978870813477</v>
      </c>
      <c r="I70" s="11">
        <v>0.87177978870813477</v>
      </c>
      <c r="J70" s="10">
        <v>1.585054161287518E-2</v>
      </c>
      <c r="K70" s="11">
        <v>6.8443416619906293E-3</v>
      </c>
      <c r="L70" s="11">
        <v>6.8443416619906293E-3</v>
      </c>
      <c r="M70" s="11">
        <v>6.8443416619906293E-3</v>
      </c>
      <c r="N70" s="11">
        <v>0</v>
      </c>
      <c r="O70" s="11">
        <v>0</v>
      </c>
      <c r="P70" s="11">
        <v>0</v>
      </c>
      <c r="Q70" s="5">
        <v>6.8443416619906293E-3</v>
      </c>
      <c r="R70" s="11">
        <v>1.4750869870854661E-2</v>
      </c>
      <c r="S70" s="11">
        <v>1.4750869870854661E-2</v>
      </c>
      <c r="T70" s="11">
        <v>1.4750869870854661E-2</v>
      </c>
      <c r="U70" s="11">
        <v>1.585054161287518E-2</v>
      </c>
      <c r="V70" s="11">
        <v>1.585054161287518E-2</v>
      </c>
      <c r="W70" s="11">
        <v>1.585054161287518E-2</v>
      </c>
      <c r="X70" s="8">
        <v>1.4750869870854661E-2</v>
      </c>
      <c r="Z70" s="10" t="s">
        <v>5</v>
      </c>
      <c r="AA70" s="10">
        <f t="shared" si="21"/>
        <v>1.585054161287518E-2</v>
      </c>
      <c r="AB70" s="5">
        <f t="shared" si="22"/>
        <v>6.8443416619906293E-3</v>
      </c>
      <c r="AC70" s="5">
        <f t="shared" si="23"/>
        <v>1.4750869870854661E-2</v>
      </c>
      <c r="AD70" s="5"/>
    </row>
    <row r="71" spans="1:30" x14ac:dyDescent="0.35">
      <c r="A71" s="10" t="s">
        <v>6</v>
      </c>
      <c r="B71" s="10">
        <v>18.835376900000259</v>
      </c>
      <c r="C71" s="11">
        <v>18.835376900000259</v>
      </c>
      <c r="D71" s="11">
        <v>18.835376900000259</v>
      </c>
      <c r="E71" s="11">
        <v>0.3553844698113256</v>
      </c>
      <c r="F71" s="11">
        <v>0</v>
      </c>
      <c r="G71" s="11">
        <v>0</v>
      </c>
      <c r="H71" s="11">
        <v>53</v>
      </c>
      <c r="I71" s="11">
        <v>53</v>
      </c>
      <c r="J71" s="10">
        <v>0.96363636363636362</v>
      </c>
      <c r="K71" s="11">
        <v>0.61435876075381568</v>
      </c>
      <c r="L71" s="11">
        <v>0.61435876075381568</v>
      </c>
      <c r="M71" s="11">
        <v>0.61435876075381568</v>
      </c>
      <c r="N71" s="11">
        <v>1</v>
      </c>
      <c r="O71" s="11">
        <v>1</v>
      </c>
      <c r="P71" s="11">
        <v>1</v>
      </c>
      <c r="Q71" s="5">
        <v>0.61435876075381568</v>
      </c>
      <c r="R71" s="11">
        <v>0.59201844218094968</v>
      </c>
      <c r="S71" s="11">
        <v>0.59201844218094968</v>
      </c>
      <c r="T71" s="11">
        <v>0.59201844218094968</v>
      </c>
      <c r="U71" s="11">
        <v>0.96363636363636362</v>
      </c>
      <c r="V71" s="11">
        <v>0.96363636363636362</v>
      </c>
      <c r="W71" s="11">
        <v>0.96363636363636362</v>
      </c>
      <c r="X71" s="8">
        <v>0.59201844218094968</v>
      </c>
      <c r="Z71" s="10" t="s">
        <v>6</v>
      </c>
      <c r="AA71" s="10">
        <f t="shared" si="21"/>
        <v>0.96363636363636362</v>
      </c>
      <c r="AB71" s="5">
        <f t="shared" si="22"/>
        <v>0.61435876075381568</v>
      </c>
      <c r="AC71" s="5">
        <f t="shared" si="23"/>
        <v>0.59201844218094968</v>
      </c>
      <c r="AD71" s="5"/>
    </row>
    <row r="72" spans="1:30" x14ac:dyDescent="0.35">
      <c r="A72" s="10" t="s">
        <v>7</v>
      </c>
      <c r="B72" s="10">
        <v>20.080707300000999</v>
      </c>
      <c r="C72" s="11">
        <v>20.080707300000999</v>
      </c>
      <c r="D72" s="11">
        <v>20.080707300000999</v>
      </c>
      <c r="E72" s="11">
        <v>0.36610854363636502</v>
      </c>
      <c r="F72" s="11">
        <v>0</v>
      </c>
      <c r="G72" s="11">
        <v>0</v>
      </c>
      <c r="H72" s="11">
        <v>55</v>
      </c>
      <c r="I72" s="11">
        <v>55</v>
      </c>
      <c r="J72" s="10">
        <v>0.96363636363636362</v>
      </c>
      <c r="K72" s="11">
        <v>0.62031421291665712</v>
      </c>
      <c r="L72" s="11">
        <v>0.62031421291665712</v>
      </c>
      <c r="M72" s="11">
        <v>0.62031421291665712</v>
      </c>
      <c r="N72" s="11">
        <v>1</v>
      </c>
      <c r="O72" s="11">
        <v>1</v>
      </c>
      <c r="P72" s="11">
        <v>1</v>
      </c>
      <c r="Q72" s="5">
        <v>0.62031421291665712</v>
      </c>
      <c r="R72" s="11">
        <v>0.60061401785396451</v>
      </c>
      <c r="S72" s="11">
        <v>0.60061401785396451</v>
      </c>
      <c r="T72" s="11">
        <v>0.60061401785396451</v>
      </c>
      <c r="U72" s="11">
        <v>0.96363636363636362</v>
      </c>
      <c r="V72" s="11">
        <v>0.96363636363636362</v>
      </c>
      <c r="W72" s="11">
        <v>0.96363636363636362</v>
      </c>
      <c r="X72" s="8">
        <v>0.60061401785396451</v>
      </c>
      <c r="Z72" s="10" t="s">
        <v>7</v>
      </c>
      <c r="AA72" s="10">
        <f t="shared" si="21"/>
        <v>0.96363636363636362</v>
      </c>
      <c r="AB72" s="5">
        <f t="shared" si="22"/>
        <v>0.62031421291665712</v>
      </c>
      <c r="AC72" s="5">
        <f t="shared" si="23"/>
        <v>0.60061401785396451</v>
      </c>
      <c r="AD72" s="5"/>
    </row>
    <row r="73" spans="1:30" x14ac:dyDescent="0.35">
      <c r="A73" s="10" t="s">
        <v>8</v>
      </c>
      <c r="B73" s="10">
        <v>20.52193490000008</v>
      </c>
      <c r="C73" s="11">
        <v>20.52193490000008</v>
      </c>
      <c r="D73" s="11">
        <v>20.52193490000008</v>
      </c>
      <c r="E73" s="11">
        <v>0.37465649454545452</v>
      </c>
      <c r="F73" s="11">
        <v>0</v>
      </c>
      <c r="G73" s="11">
        <v>0</v>
      </c>
      <c r="H73" s="11">
        <v>55</v>
      </c>
      <c r="I73" s="11">
        <v>55</v>
      </c>
      <c r="J73" s="10">
        <v>0.96363636363636362</v>
      </c>
      <c r="K73" s="11">
        <v>0.62581906592891445</v>
      </c>
      <c r="L73" s="11">
        <v>0.62581906592891445</v>
      </c>
      <c r="M73" s="11">
        <v>0.62581906592891445</v>
      </c>
      <c r="N73" s="11">
        <v>1</v>
      </c>
      <c r="O73" s="11">
        <v>1</v>
      </c>
      <c r="P73" s="11">
        <v>1</v>
      </c>
      <c r="Q73" s="5">
        <v>0.62581906592891445</v>
      </c>
      <c r="R73" s="11">
        <v>0.60340418365634763</v>
      </c>
      <c r="S73" s="11">
        <v>0.60340418365634763</v>
      </c>
      <c r="T73" s="11">
        <v>0.60340418365634763</v>
      </c>
      <c r="U73" s="11">
        <v>0.96363636363636362</v>
      </c>
      <c r="V73" s="11">
        <v>0.96363636363636362</v>
      </c>
      <c r="W73" s="11">
        <v>0.96363636363636362</v>
      </c>
      <c r="X73" s="8">
        <v>0.60340418365634763</v>
      </c>
      <c r="Z73" s="10" t="s">
        <v>8</v>
      </c>
      <c r="AA73" s="10">
        <f t="shared" si="21"/>
        <v>0.96363636363636362</v>
      </c>
      <c r="AB73" s="5">
        <f t="shared" si="22"/>
        <v>0.62581906592891445</v>
      </c>
      <c r="AC73" s="5">
        <f t="shared" si="23"/>
        <v>0.60340418365634763</v>
      </c>
      <c r="AD73" s="5"/>
    </row>
    <row r="74" spans="1:30" x14ac:dyDescent="0.35">
      <c r="A74" s="10" t="s">
        <v>9</v>
      </c>
      <c r="B74" s="10">
        <v>21.21792070000004</v>
      </c>
      <c r="C74" s="11">
        <v>21.21792070000004</v>
      </c>
      <c r="D74" s="11">
        <v>21.21792070000004</v>
      </c>
      <c r="E74" s="11">
        <v>0.38711619818181742</v>
      </c>
      <c r="F74" s="11">
        <v>0</v>
      </c>
      <c r="G74" s="11">
        <v>0</v>
      </c>
      <c r="H74" s="11">
        <v>55</v>
      </c>
      <c r="I74" s="11">
        <v>55</v>
      </c>
      <c r="J74" s="10">
        <v>0.96363636363636362</v>
      </c>
      <c r="K74" s="11">
        <v>0.62943036408885289</v>
      </c>
      <c r="L74" s="11">
        <v>0.62943036408885289</v>
      </c>
      <c r="M74" s="11">
        <v>0.62943036408885289</v>
      </c>
      <c r="N74" s="11">
        <v>1</v>
      </c>
      <c r="O74" s="11">
        <v>1</v>
      </c>
      <c r="P74" s="11">
        <v>1</v>
      </c>
      <c r="Q74" s="5">
        <v>0.62943036408885289</v>
      </c>
      <c r="R74" s="11">
        <v>0.60712132956958453</v>
      </c>
      <c r="S74" s="11">
        <v>0.60712132956958453</v>
      </c>
      <c r="T74" s="11">
        <v>0.60712132956958453</v>
      </c>
      <c r="U74" s="11">
        <v>0.96363636363636362</v>
      </c>
      <c r="V74" s="11">
        <v>0.96363636363636362</v>
      </c>
      <c r="W74" s="11">
        <v>0.96363636363636362</v>
      </c>
      <c r="X74" s="8">
        <v>0.60712132956958453</v>
      </c>
      <c r="Z74" s="10" t="s">
        <v>9</v>
      </c>
      <c r="AA74" s="10">
        <f t="shared" si="21"/>
        <v>0.96363636363636362</v>
      </c>
      <c r="AB74" s="5">
        <f t="shared" si="22"/>
        <v>0.62943036408885289</v>
      </c>
      <c r="AC74" s="5">
        <f t="shared" si="23"/>
        <v>0.60712132956958453</v>
      </c>
      <c r="AD74" s="5"/>
    </row>
    <row r="75" spans="1:30" x14ac:dyDescent="0.35">
      <c r="A75" s="10" t="s">
        <v>10</v>
      </c>
      <c r="B75" s="10">
        <v>22.003930300000089</v>
      </c>
      <c r="C75" s="11">
        <v>22.003930300000089</v>
      </c>
      <c r="D75" s="11">
        <v>22.003930300000089</v>
      </c>
      <c r="E75" s="11">
        <v>0.40033812641509497</v>
      </c>
      <c r="F75" s="11">
        <v>0</v>
      </c>
      <c r="G75" s="11">
        <v>0</v>
      </c>
      <c r="H75" s="11">
        <v>55</v>
      </c>
      <c r="I75" s="11">
        <v>55</v>
      </c>
      <c r="J75" s="10">
        <v>1</v>
      </c>
      <c r="K75" s="11">
        <v>0.64018416817015411</v>
      </c>
      <c r="L75" s="11">
        <v>0.64018416817015411</v>
      </c>
      <c r="M75" s="11">
        <v>0.64018416817015411</v>
      </c>
      <c r="N75" s="11">
        <v>1</v>
      </c>
      <c r="O75" s="11">
        <v>1</v>
      </c>
      <c r="P75" s="11">
        <v>1</v>
      </c>
      <c r="Q75" s="5">
        <v>0.64018416817015411</v>
      </c>
      <c r="R75" s="11">
        <v>0.64018416817015411</v>
      </c>
      <c r="S75" s="11">
        <v>0.64018416817015411</v>
      </c>
      <c r="T75" s="11">
        <v>0.64018416817015411</v>
      </c>
      <c r="U75" s="11">
        <v>1</v>
      </c>
      <c r="V75" s="11">
        <v>1</v>
      </c>
      <c r="W75" s="11">
        <v>1</v>
      </c>
      <c r="X75" s="8">
        <v>0.64018416817015411</v>
      </c>
      <c r="Z75" s="10" t="s">
        <v>10</v>
      </c>
      <c r="AA75" s="10">
        <f t="shared" si="21"/>
        <v>1</v>
      </c>
      <c r="AB75" s="5">
        <f t="shared" si="22"/>
        <v>0.64018416817015411</v>
      </c>
      <c r="AC75" s="5">
        <f t="shared" si="23"/>
        <v>0.64018416817015411</v>
      </c>
      <c r="AD75" s="5"/>
    </row>
    <row r="76" spans="1:30" x14ac:dyDescent="0.35">
      <c r="A76" s="10" t="s">
        <v>11</v>
      </c>
      <c r="B76" s="10">
        <v>1.137213399999041</v>
      </c>
      <c r="C76" s="11">
        <v>1.137213399999041</v>
      </c>
      <c r="D76" s="11">
        <v>1.137213399999041</v>
      </c>
      <c r="E76" s="11">
        <v>2.1007654545452392E-2</v>
      </c>
      <c r="F76" s="11">
        <v>0</v>
      </c>
      <c r="G76" s="11">
        <v>0</v>
      </c>
      <c r="H76" s="11">
        <v>0</v>
      </c>
      <c r="I76" s="11">
        <v>0</v>
      </c>
      <c r="J76" s="10">
        <v>0</v>
      </c>
      <c r="K76" s="11">
        <v>9.1161511721957744E-3</v>
      </c>
      <c r="L76" s="11">
        <v>9.1161511721957744E-3</v>
      </c>
      <c r="M76" s="11">
        <v>9.1161511721957744E-3</v>
      </c>
      <c r="N76" s="11">
        <v>0</v>
      </c>
      <c r="O76" s="11">
        <v>0</v>
      </c>
      <c r="P76" s="11">
        <v>0</v>
      </c>
      <c r="Q76" s="5">
        <v>9.1161511721957744E-3</v>
      </c>
      <c r="R76" s="11">
        <v>6.5073117156200233E-3</v>
      </c>
      <c r="S76" s="11">
        <v>6.5073117156200233E-3</v>
      </c>
      <c r="T76" s="11">
        <v>6.5073117156200233E-3</v>
      </c>
      <c r="U76" s="11">
        <v>0</v>
      </c>
      <c r="V76" s="11">
        <v>0</v>
      </c>
      <c r="W76" s="11">
        <v>0</v>
      </c>
      <c r="X76" s="8">
        <v>6.5073117156200233E-3</v>
      </c>
      <c r="Z76" s="10" t="s">
        <v>11</v>
      </c>
      <c r="AA76" s="10">
        <f t="shared" si="21"/>
        <v>0</v>
      </c>
      <c r="AB76" s="5">
        <f t="shared" si="22"/>
        <v>9.1161511721957744E-3</v>
      </c>
      <c r="AC76" s="5">
        <f t="shared" si="23"/>
        <v>6.5073117156200233E-3</v>
      </c>
      <c r="AD76" s="5"/>
    </row>
    <row r="77" spans="1:30" ht="15" thickBot="1" x14ac:dyDescent="0.4">
      <c r="A77" s="12" t="s">
        <v>12</v>
      </c>
      <c r="B77" s="12">
        <v>3.1685533999998299</v>
      </c>
      <c r="C77" s="13">
        <v>3.1685533999998299</v>
      </c>
      <c r="D77" s="13">
        <v>3.1685533999998299</v>
      </c>
      <c r="E77" s="13">
        <v>4.4953656603769376E-2</v>
      </c>
      <c r="F77" s="13">
        <v>0</v>
      </c>
      <c r="G77" s="13">
        <v>0</v>
      </c>
      <c r="H77" s="13">
        <v>2</v>
      </c>
      <c r="I77" s="13">
        <v>2</v>
      </c>
      <c r="J77" s="12">
        <v>3.6363636363636376E-2</v>
      </c>
      <c r="K77" s="13">
        <v>2.5825407416338431E-2</v>
      </c>
      <c r="L77" s="13">
        <v>2.5825407416338431E-2</v>
      </c>
      <c r="M77" s="13">
        <v>2.5825407416338431E-2</v>
      </c>
      <c r="N77" s="13">
        <v>0</v>
      </c>
      <c r="O77" s="13">
        <v>0</v>
      </c>
      <c r="P77" s="13">
        <v>0</v>
      </c>
      <c r="Q77" s="14">
        <v>2.5825407416338431E-2</v>
      </c>
      <c r="R77" s="13">
        <v>4.8165725989204433E-2</v>
      </c>
      <c r="S77" s="13">
        <v>4.8165725989204433E-2</v>
      </c>
      <c r="T77" s="13">
        <v>4.8165725989204433E-2</v>
      </c>
      <c r="U77" s="13">
        <v>3.6363636363636376E-2</v>
      </c>
      <c r="V77" s="13">
        <v>3.6363636363636376E-2</v>
      </c>
      <c r="W77" s="13">
        <v>3.6363636363636376E-2</v>
      </c>
      <c r="X77" s="4">
        <v>4.8165725989204433E-2</v>
      </c>
      <c r="Z77" s="12" t="s">
        <v>12</v>
      </c>
      <c r="AA77" s="12">
        <f t="shared" si="21"/>
        <v>3.6363636363636376E-2</v>
      </c>
      <c r="AB77" s="14">
        <f t="shared" si="22"/>
        <v>2.5825407416338431E-2</v>
      </c>
      <c r="AC77" s="14">
        <f t="shared" si="23"/>
        <v>4.8165725989204433E-2</v>
      </c>
      <c r="AD77" s="14"/>
    </row>
    <row r="78" spans="1:30" ht="15" thickBot="1" x14ac:dyDescent="0.4"/>
    <row r="79" spans="1:30" ht="15" thickBot="1" x14ac:dyDescent="0.4">
      <c r="A79" s="1" t="s">
        <v>43</v>
      </c>
      <c r="B79" s="3">
        <v>3</v>
      </c>
    </row>
    <row r="80" spans="1:30" ht="15" thickBot="1" x14ac:dyDescent="0.4">
      <c r="A80" s="1" t="s">
        <v>1</v>
      </c>
      <c r="B80" s="2" t="s">
        <v>2</v>
      </c>
      <c r="C80" s="3"/>
      <c r="AA80" s="15" t="s">
        <v>42</v>
      </c>
      <c r="AB80" s="16"/>
      <c r="AC80" s="11"/>
    </row>
    <row r="81" spans="1:30" ht="15" thickBot="1" x14ac:dyDescent="0.4">
      <c r="A81" s="1"/>
      <c r="B81" s="15" t="s">
        <v>31</v>
      </c>
      <c r="C81" s="9" t="s">
        <v>32</v>
      </c>
      <c r="D81" s="9" t="s">
        <v>33</v>
      </c>
      <c r="E81" s="9" t="s">
        <v>34</v>
      </c>
      <c r="F81" s="9" t="s">
        <v>35</v>
      </c>
      <c r="G81" s="9" t="s">
        <v>36</v>
      </c>
      <c r="H81" s="9" t="s">
        <v>37</v>
      </c>
      <c r="I81" s="9" t="s">
        <v>38</v>
      </c>
      <c r="J81" s="15" t="s">
        <v>13</v>
      </c>
      <c r="K81" s="9" t="s">
        <v>14</v>
      </c>
      <c r="L81" s="9" t="s">
        <v>15</v>
      </c>
      <c r="M81" s="9" t="s">
        <v>16</v>
      </c>
      <c r="N81" s="9" t="s">
        <v>17</v>
      </c>
      <c r="O81" s="9" t="s">
        <v>18</v>
      </c>
      <c r="P81" s="9" t="s">
        <v>19</v>
      </c>
      <c r="Q81" s="16" t="s">
        <v>20</v>
      </c>
      <c r="R81" s="9" t="s">
        <v>21</v>
      </c>
      <c r="S81" s="9" t="s">
        <v>22</v>
      </c>
      <c r="T81" s="9" t="s">
        <v>23</v>
      </c>
      <c r="U81" s="9" t="s">
        <v>24</v>
      </c>
      <c r="V81" s="9" t="s">
        <v>25</v>
      </c>
      <c r="W81" s="9" t="s">
        <v>26</v>
      </c>
      <c r="X81" s="7" t="s">
        <v>27</v>
      </c>
      <c r="AA81" s="6" t="s">
        <v>39</v>
      </c>
      <c r="AB81" s="3" t="s">
        <v>40</v>
      </c>
      <c r="AC81" s="3" t="s">
        <v>41</v>
      </c>
    </row>
    <row r="82" spans="1:30" x14ac:dyDescent="0.35">
      <c r="A82" s="15" t="s">
        <v>4</v>
      </c>
      <c r="B82" s="15" cm="1">
        <f t="array" ref="B82:X90">'Globals PS3'!B4:X12</f>
        <v>52.210082504000042</v>
      </c>
      <c r="C82" s="9">
        <v>52.210082504000042</v>
      </c>
      <c r="D82" s="9">
        <v>52.210082504000042</v>
      </c>
      <c r="E82" s="9">
        <v>0.73206241208128087</v>
      </c>
      <c r="F82" s="9">
        <v>0</v>
      </c>
      <c r="G82" s="9">
        <v>0</v>
      </c>
      <c r="H82" s="9">
        <v>71.239999999999995</v>
      </c>
      <c r="I82" s="9">
        <v>71.239999999999995</v>
      </c>
      <c r="J82" s="15">
        <v>0.94085927516658396</v>
      </c>
      <c r="K82" s="9">
        <v>0.48613055963448659</v>
      </c>
      <c r="L82" s="9">
        <v>0.48613055963448659</v>
      </c>
      <c r="M82" s="9">
        <v>0.48613055963448659</v>
      </c>
      <c r="N82" s="9">
        <v>0.99850901509477141</v>
      </c>
      <c r="O82" s="9">
        <v>1</v>
      </c>
      <c r="P82" s="9">
        <v>1</v>
      </c>
      <c r="Q82" s="16">
        <v>0.48613055963448659</v>
      </c>
      <c r="R82" s="9">
        <v>0.45756581187406331</v>
      </c>
      <c r="S82" s="9">
        <v>0.45756581187406331</v>
      </c>
      <c r="T82" s="9">
        <v>0.45756581187406331</v>
      </c>
      <c r="U82" s="9">
        <v>0.93947622847593271</v>
      </c>
      <c r="V82" s="9">
        <v>0.94085927516658396</v>
      </c>
      <c r="W82" s="9">
        <v>0.94085927516658396</v>
      </c>
      <c r="X82" s="7">
        <v>0.45756581187406331</v>
      </c>
      <c r="Z82" s="15" t="s">
        <v>4</v>
      </c>
      <c r="AA82" s="15">
        <f t="shared" ref="AA82:AA90" si="24">J82</f>
        <v>0.94085927516658396</v>
      </c>
      <c r="AB82" s="16">
        <f t="shared" ref="AB82:AB90" si="25">Q82</f>
        <v>0.48613055963448659</v>
      </c>
      <c r="AC82" s="16">
        <f t="shared" ref="AC82:AC90" si="26">X82</f>
        <v>0.45756581187406331</v>
      </c>
      <c r="AD82" s="16"/>
    </row>
    <row r="83" spans="1:30" x14ac:dyDescent="0.35">
      <c r="A83" s="10" t="s">
        <v>5</v>
      </c>
      <c r="B83" s="10">
        <v>11.513491221065889</v>
      </c>
      <c r="C83" s="11">
        <v>11.513491221065889</v>
      </c>
      <c r="D83" s="11">
        <v>11.513491221065889</v>
      </c>
      <c r="E83" s="11">
        <v>0.15558774441654519</v>
      </c>
      <c r="F83" s="11">
        <v>0</v>
      </c>
      <c r="G83" s="11">
        <v>0</v>
      </c>
      <c r="H83" s="11">
        <v>1.4514360704718161</v>
      </c>
      <c r="I83" s="11">
        <v>1.4514360704718161</v>
      </c>
      <c r="J83" s="10">
        <v>1.9248113001885551E-2</v>
      </c>
      <c r="K83" s="11">
        <v>2.8878474079756598E-2</v>
      </c>
      <c r="L83" s="11">
        <v>2.8878474079756598E-2</v>
      </c>
      <c r="M83" s="11">
        <v>2.8878474079756598E-2</v>
      </c>
      <c r="N83" s="11">
        <v>5.3222223311110584E-3</v>
      </c>
      <c r="O83" s="11">
        <v>0</v>
      </c>
      <c r="P83" s="11">
        <v>0</v>
      </c>
      <c r="Q83" s="5">
        <v>2.8878474079756598E-2</v>
      </c>
      <c r="R83" s="11">
        <v>3.1508181719658641E-2</v>
      </c>
      <c r="S83" s="11">
        <v>3.1508181719658641E-2</v>
      </c>
      <c r="T83" s="11">
        <v>3.1508181719658641E-2</v>
      </c>
      <c r="U83" s="11">
        <v>2.0794411478799211E-2</v>
      </c>
      <c r="V83" s="11">
        <v>1.9248113001885551E-2</v>
      </c>
      <c r="W83" s="11">
        <v>1.9248113001885551E-2</v>
      </c>
      <c r="X83" s="8">
        <v>3.1508181719658641E-2</v>
      </c>
      <c r="Z83" s="10" t="s">
        <v>5</v>
      </c>
      <c r="AA83" s="10">
        <f t="shared" si="24"/>
        <v>1.9248113001885551E-2</v>
      </c>
      <c r="AB83" s="5">
        <f t="shared" si="25"/>
        <v>2.8878474079756598E-2</v>
      </c>
      <c r="AC83" s="5">
        <f t="shared" si="26"/>
        <v>3.1508181719658641E-2</v>
      </c>
      <c r="AD83" s="5"/>
    </row>
    <row r="84" spans="1:30" x14ac:dyDescent="0.35">
      <c r="A84" s="10" t="s">
        <v>6</v>
      </c>
      <c r="B84" s="10">
        <v>38.071193100000983</v>
      </c>
      <c r="C84" s="11">
        <v>38.071193100000983</v>
      </c>
      <c r="D84" s="11">
        <v>38.071193100000983</v>
      </c>
      <c r="E84" s="11">
        <v>0.53621398732395753</v>
      </c>
      <c r="F84" s="11">
        <v>0</v>
      </c>
      <c r="G84" s="11">
        <v>0</v>
      </c>
      <c r="H84" s="11">
        <v>69</v>
      </c>
      <c r="I84" s="11">
        <v>69</v>
      </c>
      <c r="J84" s="10">
        <v>0.9178082191780822</v>
      </c>
      <c r="K84" s="11">
        <v>0.41074183415198617</v>
      </c>
      <c r="L84" s="11">
        <v>0.41074183415198617</v>
      </c>
      <c r="M84" s="11">
        <v>0.41074183415198617</v>
      </c>
      <c r="N84" s="11">
        <v>0.97685146010685819</v>
      </c>
      <c r="O84" s="11">
        <v>1</v>
      </c>
      <c r="P84" s="11">
        <v>1</v>
      </c>
      <c r="Q84" s="5">
        <v>0.41074183415198617</v>
      </c>
      <c r="R84" s="11">
        <v>0.37698223134497361</v>
      </c>
      <c r="S84" s="11">
        <v>0.37698223134497361</v>
      </c>
      <c r="T84" s="11">
        <v>0.37698223134497361</v>
      </c>
      <c r="U84" s="11">
        <v>0.89656229900218487</v>
      </c>
      <c r="V84" s="11">
        <v>0.9178082191780822</v>
      </c>
      <c r="W84" s="11">
        <v>0.9178082191780822</v>
      </c>
      <c r="X84" s="8">
        <v>0.37698223134497361</v>
      </c>
      <c r="Z84" s="10" t="s">
        <v>6</v>
      </c>
      <c r="AA84" s="10">
        <f t="shared" si="24"/>
        <v>0.9178082191780822</v>
      </c>
      <c r="AB84" s="5">
        <f t="shared" si="25"/>
        <v>0.41074183415198617</v>
      </c>
      <c r="AC84" s="5">
        <f t="shared" si="26"/>
        <v>0.37698223134497361</v>
      </c>
      <c r="AD84" s="5"/>
    </row>
    <row r="85" spans="1:30" x14ac:dyDescent="0.35">
      <c r="A85" s="10" t="s">
        <v>7</v>
      </c>
      <c r="B85" s="10">
        <v>46.32525859999987</v>
      </c>
      <c r="C85" s="11">
        <v>46.32525859999987</v>
      </c>
      <c r="D85" s="11">
        <v>46.32525859999987</v>
      </c>
      <c r="E85" s="11">
        <v>0.65246843098591367</v>
      </c>
      <c r="F85" s="11">
        <v>0</v>
      </c>
      <c r="G85" s="11">
        <v>0</v>
      </c>
      <c r="H85" s="11">
        <v>71</v>
      </c>
      <c r="I85" s="11">
        <v>71</v>
      </c>
      <c r="J85" s="10">
        <v>0.9178082191780822</v>
      </c>
      <c r="K85" s="11">
        <v>0.47482779880233739</v>
      </c>
      <c r="L85" s="11">
        <v>0.47482779880233739</v>
      </c>
      <c r="M85" s="11">
        <v>0.47482779880233739</v>
      </c>
      <c r="N85" s="11">
        <v>1</v>
      </c>
      <c r="O85" s="11">
        <v>1</v>
      </c>
      <c r="P85" s="11">
        <v>1</v>
      </c>
      <c r="Q85" s="5">
        <v>0.47482779880233739</v>
      </c>
      <c r="R85" s="11">
        <v>0.44516164995018881</v>
      </c>
      <c r="S85" s="11">
        <v>0.44516164995018881</v>
      </c>
      <c r="T85" s="11">
        <v>0.44516164995018881</v>
      </c>
      <c r="U85" s="11">
        <v>0.9178082191780822</v>
      </c>
      <c r="V85" s="11">
        <v>0.9178082191780822</v>
      </c>
      <c r="W85" s="11">
        <v>0.9178082191780822</v>
      </c>
      <c r="X85" s="8">
        <v>0.44516164995018881</v>
      </c>
      <c r="Z85" s="10" t="s">
        <v>7</v>
      </c>
      <c r="AA85" s="10">
        <f t="shared" si="24"/>
        <v>0.9178082191780822</v>
      </c>
      <c r="AB85" s="5">
        <f t="shared" si="25"/>
        <v>0.47482779880233739</v>
      </c>
      <c r="AC85" s="5">
        <f t="shared" si="26"/>
        <v>0.44516164995018881</v>
      </c>
      <c r="AD85" s="5"/>
    </row>
    <row r="86" spans="1:30" x14ac:dyDescent="0.35">
      <c r="A86" s="10" t="s">
        <v>8</v>
      </c>
      <c r="B86" s="10">
        <v>49.96001339999998</v>
      </c>
      <c r="C86" s="11">
        <v>49.96001339999998</v>
      </c>
      <c r="D86" s="11">
        <v>49.96001339999998</v>
      </c>
      <c r="E86" s="11">
        <v>0.70941056901407962</v>
      </c>
      <c r="F86" s="11">
        <v>0</v>
      </c>
      <c r="G86" s="11">
        <v>0</v>
      </c>
      <c r="H86" s="11">
        <v>71</v>
      </c>
      <c r="I86" s="11">
        <v>71</v>
      </c>
      <c r="J86" s="10">
        <v>0.94366197183098588</v>
      </c>
      <c r="K86" s="11">
        <v>0.48932688614176401</v>
      </c>
      <c r="L86" s="11">
        <v>0.48932688614176401</v>
      </c>
      <c r="M86" s="11">
        <v>0.48932688614176401</v>
      </c>
      <c r="N86" s="11">
        <v>1</v>
      </c>
      <c r="O86" s="11">
        <v>1</v>
      </c>
      <c r="P86" s="11">
        <v>1</v>
      </c>
      <c r="Q86" s="5">
        <v>0.48932688614176401</v>
      </c>
      <c r="R86" s="11">
        <v>0.46473582114382722</v>
      </c>
      <c r="S86" s="11">
        <v>0.46473582114382722</v>
      </c>
      <c r="T86" s="11">
        <v>0.46473582114382722</v>
      </c>
      <c r="U86" s="11">
        <v>0.94366197183098588</v>
      </c>
      <c r="V86" s="11">
        <v>0.94366197183098588</v>
      </c>
      <c r="W86" s="11">
        <v>0.94366197183098588</v>
      </c>
      <c r="X86" s="8">
        <v>0.46473582114382722</v>
      </c>
      <c r="Z86" s="10" t="s">
        <v>8</v>
      </c>
      <c r="AA86" s="10">
        <f t="shared" si="24"/>
        <v>0.94366197183098588</v>
      </c>
      <c r="AB86" s="5">
        <f t="shared" si="25"/>
        <v>0.48932688614176401</v>
      </c>
      <c r="AC86" s="5">
        <f t="shared" si="26"/>
        <v>0.46473582114382722</v>
      </c>
      <c r="AD86" s="5"/>
    </row>
    <row r="87" spans="1:30" x14ac:dyDescent="0.35">
      <c r="A87" s="10" t="s">
        <v>9</v>
      </c>
      <c r="B87" s="10">
        <v>55.2364023000016</v>
      </c>
      <c r="C87" s="11">
        <v>55.2364023000016</v>
      </c>
      <c r="D87" s="11">
        <v>55.2364023000016</v>
      </c>
      <c r="E87" s="11">
        <v>0.77953611830984504</v>
      </c>
      <c r="F87" s="11">
        <v>0</v>
      </c>
      <c r="G87" s="11">
        <v>0</v>
      </c>
      <c r="H87" s="11">
        <v>73</v>
      </c>
      <c r="I87" s="11">
        <v>73</v>
      </c>
      <c r="J87" s="10">
        <v>0.94366197183098588</v>
      </c>
      <c r="K87" s="11">
        <v>0.50031844716437068</v>
      </c>
      <c r="L87" s="11">
        <v>0.50031844716437068</v>
      </c>
      <c r="M87" s="11">
        <v>0.50031844716437068</v>
      </c>
      <c r="N87" s="11">
        <v>1</v>
      </c>
      <c r="O87" s="11">
        <v>1</v>
      </c>
      <c r="P87" s="11">
        <v>1</v>
      </c>
      <c r="Q87" s="5">
        <v>0.50031844716437068</v>
      </c>
      <c r="R87" s="11">
        <v>0.47514349813765488</v>
      </c>
      <c r="S87" s="11">
        <v>0.47514349813765488</v>
      </c>
      <c r="T87" s="11">
        <v>0.47514349813765488</v>
      </c>
      <c r="U87" s="11">
        <v>0.94366197183098588</v>
      </c>
      <c r="V87" s="11">
        <v>0.94366197183098588</v>
      </c>
      <c r="W87" s="11">
        <v>0.94366197183098588</v>
      </c>
      <c r="X87" s="8">
        <v>0.47514349813765488</v>
      </c>
      <c r="Z87" s="10" t="s">
        <v>9</v>
      </c>
      <c r="AA87" s="10">
        <f t="shared" si="24"/>
        <v>0.94366197183098588</v>
      </c>
      <c r="AB87" s="5">
        <f t="shared" si="25"/>
        <v>0.50031844716437068</v>
      </c>
      <c r="AC87" s="5">
        <f t="shared" si="26"/>
        <v>0.47514349813765488</v>
      </c>
      <c r="AD87" s="5"/>
    </row>
    <row r="88" spans="1:30" x14ac:dyDescent="0.35">
      <c r="A88" s="10" t="s">
        <v>10</v>
      </c>
      <c r="B88" s="10">
        <v>86.831572400000368</v>
      </c>
      <c r="C88" s="11">
        <v>86.831572400000368</v>
      </c>
      <c r="D88" s="11">
        <v>86.831572400000368</v>
      </c>
      <c r="E88" s="11">
        <v>1.189473594520553</v>
      </c>
      <c r="F88" s="11">
        <v>0</v>
      </c>
      <c r="G88" s="11">
        <v>0</v>
      </c>
      <c r="H88" s="11">
        <v>73</v>
      </c>
      <c r="I88" s="11">
        <v>73</v>
      </c>
      <c r="J88" s="10">
        <v>0.97101449275362317</v>
      </c>
      <c r="K88" s="11">
        <v>0.52925988853720662</v>
      </c>
      <c r="L88" s="11">
        <v>0.52925988853720662</v>
      </c>
      <c r="M88" s="11">
        <v>0.52925988853720662</v>
      </c>
      <c r="N88" s="11">
        <v>1</v>
      </c>
      <c r="O88" s="11">
        <v>1</v>
      </c>
      <c r="P88" s="11">
        <v>1</v>
      </c>
      <c r="Q88" s="5">
        <v>0.52925988853720662</v>
      </c>
      <c r="R88" s="11">
        <v>0.50744538035569786</v>
      </c>
      <c r="S88" s="11">
        <v>0.50744538035569786</v>
      </c>
      <c r="T88" s="11">
        <v>0.50744538035569786</v>
      </c>
      <c r="U88" s="11">
        <v>0.97101449275362317</v>
      </c>
      <c r="V88" s="11">
        <v>0.97101449275362317</v>
      </c>
      <c r="W88" s="11">
        <v>0.97101449275362317</v>
      </c>
      <c r="X88" s="8">
        <v>0.50744538035569786</v>
      </c>
      <c r="Z88" s="10" t="s">
        <v>10</v>
      </c>
      <c r="AA88" s="10">
        <f t="shared" si="24"/>
        <v>0.97101449275362317</v>
      </c>
      <c r="AB88" s="5">
        <f t="shared" si="25"/>
        <v>0.52925988853720662</v>
      </c>
      <c r="AC88" s="5">
        <f t="shared" si="26"/>
        <v>0.50744538035569786</v>
      </c>
      <c r="AD88" s="5"/>
    </row>
    <row r="89" spans="1:30" x14ac:dyDescent="0.35">
      <c r="A89" s="10" t="s">
        <v>11</v>
      </c>
      <c r="B89" s="10">
        <v>8.9111437000017304</v>
      </c>
      <c r="C89" s="11">
        <v>8.9111437000017304</v>
      </c>
      <c r="D89" s="11">
        <v>8.9111437000017304</v>
      </c>
      <c r="E89" s="11">
        <v>0.12706768732393137</v>
      </c>
      <c r="F89" s="11">
        <v>0</v>
      </c>
      <c r="G89" s="11">
        <v>0</v>
      </c>
      <c r="H89" s="11">
        <v>2</v>
      </c>
      <c r="I89" s="11">
        <v>2</v>
      </c>
      <c r="J89" s="10">
        <v>2.5853752652903683E-2</v>
      </c>
      <c r="K89" s="11">
        <v>2.5490648362033297E-2</v>
      </c>
      <c r="L89" s="11">
        <v>2.5490648362033297E-2</v>
      </c>
      <c r="M89" s="11">
        <v>2.5490648362033297E-2</v>
      </c>
      <c r="N89" s="11">
        <v>0</v>
      </c>
      <c r="O89" s="11">
        <v>0</v>
      </c>
      <c r="P89" s="11">
        <v>0</v>
      </c>
      <c r="Q89" s="5">
        <v>2.5490648362033297E-2</v>
      </c>
      <c r="R89" s="11">
        <v>2.9981848187466076E-2</v>
      </c>
      <c r="S89" s="11">
        <v>2.9981848187466076E-2</v>
      </c>
      <c r="T89" s="11">
        <v>2.9981848187466076E-2</v>
      </c>
      <c r="U89" s="11">
        <v>2.5853752652903683E-2</v>
      </c>
      <c r="V89" s="11">
        <v>2.5853752652903683E-2</v>
      </c>
      <c r="W89" s="11">
        <v>2.5853752652903683E-2</v>
      </c>
      <c r="X89" s="8">
        <v>2.9981848187466076E-2</v>
      </c>
      <c r="Z89" s="10" t="s">
        <v>11</v>
      </c>
      <c r="AA89" s="10">
        <f t="shared" si="24"/>
        <v>2.5853752652903683E-2</v>
      </c>
      <c r="AB89" s="5">
        <f t="shared" si="25"/>
        <v>2.5490648362033297E-2</v>
      </c>
      <c r="AC89" s="5">
        <f t="shared" si="26"/>
        <v>2.9981848187466076E-2</v>
      </c>
      <c r="AD89" s="5"/>
    </row>
    <row r="90" spans="1:30" ht="15" thickBot="1" x14ac:dyDescent="0.4">
      <c r="A90" s="12" t="s">
        <v>12</v>
      </c>
      <c r="B90" s="12">
        <v>48.760379299999386</v>
      </c>
      <c r="C90" s="13">
        <v>48.760379299999386</v>
      </c>
      <c r="D90" s="13">
        <v>48.760379299999386</v>
      </c>
      <c r="E90" s="13">
        <v>0.65325960719659548</v>
      </c>
      <c r="F90" s="13">
        <v>0</v>
      </c>
      <c r="G90" s="13">
        <v>0</v>
      </c>
      <c r="H90" s="13">
        <v>4</v>
      </c>
      <c r="I90" s="13">
        <v>4</v>
      </c>
      <c r="J90" s="12">
        <v>5.3206273575540974E-2</v>
      </c>
      <c r="K90" s="13">
        <v>0.11851805438522045</v>
      </c>
      <c r="L90" s="13">
        <v>0.11851805438522045</v>
      </c>
      <c r="M90" s="13">
        <v>0.11851805438522045</v>
      </c>
      <c r="N90" s="13">
        <v>2.3148539893141806E-2</v>
      </c>
      <c r="O90" s="13">
        <v>0</v>
      </c>
      <c r="P90" s="13">
        <v>0</v>
      </c>
      <c r="Q90" s="14">
        <v>0.11851805438522045</v>
      </c>
      <c r="R90" s="13">
        <v>0.13046314901072426</v>
      </c>
      <c r="S90" s="13">
        <v>0.13046314901072426</v>
      </c>
      <c r="T90" s="13">
        <v>0.13046314901072426</v>
      </c>
      <c r="U90" s="13">
        <v>7.44521937514383E-2</v>
      </c>
      <c r="V90" s="13">
        <v>5.3206273575540974E-2</v>
      </c>
      <c r="W90" s="13">
        <v>5.3206273575540974E-2</v>
      </c>
      <c r="X90" s="4">
        <v>0.13046314901072426</v>
      </c>
      <c r="Z90" s="12" t="s">
        <v>12</v>
      </c>
      <c r="AA90" s="12">
        <f t="shared" si="24"/>
        <v>5.3206273575540974E-2</v>
      </c>
      <c r="AB90" s="14">
        <f t="shared" si="25"/>
        <v>0.11851805438522045</v>
      </c>
      <c r="AC90" s="14">
        <f t="shared" si="26"/>
        <v>0.13046314901072426</v>
      </c>
      <c r="AD90" s="14"/>
    </row>
    <row r="91" spans="1:30" ht="15" thickBot="1" x14ac:dyDescent="0.4"/>
    <row r="92" spans="1:30" ht="15" thickBot="1" x14ac:dyDescent="0.4">
      <c r="A92" s="1" t="s">
        <v>43</v>
      </c>
      <c r="B92" s="3">
        <v>3</v>
      </c>
    </row>
    <row r="93" spans="1:30" ht="15" thickBot="1" x14ac:dyDescent="0.4">
      <c r="A93" s="1" t="s">
        <v>1</v>
      </c>
      <c r="B93" s="2" t="s">
        <v>28</v>
      </c>
      <c r="C93" s="3"/>
      <c r="AA93" s="15" t="s">
        <v>42</v>
      </c>
      <c r="AB93" s="16"/>
      <c r="AC93" s="11"/>
    </row>
    <row r="94" spans="1:30" ht="15" thickBot="1" x14ac:dyDescent="0.4">
      <c r="A94" s="1"/>
      <c r="B94" s="15" t="s">
        <v>31</v>
      </c>
      <c r="C94" s="9" t="s">
        <v>32</v>
      </c>
      <c r="D94" s="9" t="s">
        <v>33</v>
      </c>
      <c r="E94" s="9" t="s">
        <v>34</v>
      </c>
      <c r="F94" s="9" t="s">
        <v>35</v>
      </c>
      <c r="G94" s="9" t="s">
        <v>36</v>
      </c>
      <c r="H94" s="9" t="s">
        <v>37</v>
      </c>
      <c r="I94" s="9" t="s">
        <v>38</v>
      </c>
      <c r="J94" s="15" t="s">
        <v>13</v>
      </c>
      <c r="K94" s="9" t="s">
        <v>14</v>
      </c>
      <c r="L94" s="9" t="s">
        <v>15</v>
      </c>
      <c r="M94" s="9" t="s">
        <v>16</v>
      </c>
      <c r="N94" s="9" t="s">
        <v>17</v>
      </c>
      <c r="O94" s="9" t="s">
        <v>18</v>
      </c>
      <c r="P94" s="9" t="s">
        <v>19</v>
      </c>
      <c r="Q94" s="16" t="s">
        <v>20</v>
      </c>
      <c r="R94" s="9" t="s">
        <v>21</v>
      </c>
      <c r="S94" s="9" t="s">
        <v>22</v>
      </c>
      <c r="T94" s="9" t="s">
        <v>23</v>
      </c>
      <c r="U94" s="9" t="s">
        <v>24</v>
      </c>
      <c r="V94" s="9" t="s">
        <v>25</v>
      </c>
      <c r="W94" s="9" t="s">
        <v>26</v>
      </c>
      <c r="X94" s="7" t="s">
        <v>27</v>
      </c>
      <c r="AA94" s="6" t="s">
        <v>39</v>
      </c>
      <c r="AB94" s="3" t="s">
        <v>40</v>
      </c>
      <c r="AC94" s="3" t="s">
        <v>41</v>
      </c>
    </row>
    <row r="95" spans="1:30" x14ac:dyDescent="0.35">
      <c r="A95" s="15" t="s">
        <v>4</v>
      </c>
      <c r="B95" s="15" cm="1">
        <f t="array" ref="B95:X103">'Globals PS3'!B17:X25</f>
        <v>68.442535855999935</v>
      </c>
      <c r="C95" s="9">
        <v>68.442535855999935</v>
      </c>
      <c r="D95" s="9">
        <v>68.442535855999935</v>
      </c>
      <c r="E95" s="9">
        <v>0.95450557798937907</v>
      </c>
      <c r="F95" s="9">
        <v>0</v>
      </c>
      <c r="G95" s="9">
        <v>0</v>
      </c>
      <c r="H95" s="9">
        <v>71.56</v>
      </c>
      <c r="I95" s="9">
        <v>71.56</v>
      </c>
      <c r="J95" s="15">
        <v>0.93660277328054065</v>
      </c>
      <c r="K95" s="9">
        <v>0.44739540646156639</v>
      </c>
      <c r="L95" s="9">
        <v>0.44739540646156639</v>
      </c>
      <c r="M95" s="9">
        <v>0.44739540646156639</v>
      </c>
      <c r="N95" s="9">
        <v>0.99331899337175811</v>
      </c>
      <c r="O95" s="9">
        <v>1</v>
      </c>
      <c r="P95" s="9">
        <v>1</v>
      </c>
      <c r="Q95" s="16">
        <v>0.44739540646156639</v>
      </c>
      <c r="R95" s="9">
        <v>0.41937571855169908</v>
      </c>
      <c r="S95" s="9">
        <v>0.41937571855169908</v>
      </c>
      <c r="T95" s="9">
        <v>0.41937571855169908</v>
      </c>
      <c r="U95" s="9">
        <v>0.93040157898896536</v>
      </c>
      <c r="V95" s="9">
        <v>0.93660277328054065</v>
      </c>
      <c r="W95" s="9">
        <v>0.93660277328054065</v>
      </c>
      <c r="X95" s="7">
        <v>0.41937571855169908</v>
      </c>
      <c r="Z95" s="15" t="s">
        <v>4</v>
      </c>
      <c r="AA95" s="15">
        <f t="shared" ref="AA95:AA103" si="27">J95</f>
        <v>0.93660277328054065</v>
      </c>
      <c r="AB95" s="16">
        <f t="shared" ref="AB95:AB103" si="28">Q95</f>
        <v>0.44739540646156639</v>
      </c>
      <c r="AC95" s="16">
        <f t="shared" ref="AC95:AC103" si="29">X95</f>
        <v>0.41937571855169908</v>
      </c>
      <c r="AD95" s="16"/>
    </row>
    <row r="96" spans="1:30" x14ac:dyDescent="0.35">
      <c r="A96" s="10" t="s">
        <v>5</v>
      </c>
      <c r="B96" s="10">
        <v>13.75220721166769</v>
      </c>
      <c r="C96" s="11">
        <v>13.75220721166769</v>
      </c>
      <c r="D96" s="11">
        <v>13.75220721166769</v>
      </c>
      <c r="E96" s="11">
        <v>0.18225069071432881</v>
      </c>
      <c r="F96" s="11">
        <v>0</v>
      </c>
      <c r="G96" s="11">
        <v>0</v>
      </c>
      <c r="H96" s="11">
        <v>1.356465996625053</v>
      </c>
      <c r="I96" s="11">
        <v>1.356465996625053</v>
      </c>
      <c r="J96" s="10">
        <v>1.789185028683923E-2</v>
      </c>
      <c r="K96" s="11">
        <v>3.0334697555542928E-2</v>
      </c>
      <c r="L96" s="11">
        <v>3.0334697555542928E-2</v>
      </c>
      <c r="M96" s="11">
        <v>3.0334697555542928E-2</v>
      </c>
      <c r="N96" s="11">
        <v>9.7402100776904019E-3</v>
      </c>
      <c r="O96" s="11">
        <v>0</v>
      </c>
      <c r="P96" s="11">
        <v>0</v>
      </c>
      <c r="Q96" s="5">
        <v>3.0334697555542928E-2</v>
      </c>
      <c r="R96" s="11">
        <v>3.4514955541528017E-2</v>
      </c>
      <c r="S96" s="11">
        <v>3.4514955541528017E-2</v>
      </c>
      <c r="T96" s="11">
        <v>3.4514955541528017E-2</v>
      </c>
      <c r="U96" s="11">
        <v>2.2540918409677872E-2</v>
      </c>
      <c r="V96" s="11">
        <v>1.789185028683923E-2</v>
      </c>
      <c r="W96" s="11">
        <v>1.789185028683923E-2</v>
      </c>
      <c r="X96" s="8">
        <v>3.4514955541528017E-2</v>
      </c>
      <c r="Z96" s="10" t="s">
        <v>5</v>
      </c>
      <c r="AA96" s="10">
        <f t="shared" si="27"/>
        <v>1.789185028683923E-2</v>
      </c>
      <c r="AB96" s="5">
        <f t="shared" si="28"/>
        <v>3.0334697555542928E-2</v>
      </c>
      <c r="AC96" s="5">
        <f t="shared" si="29"/>
        <v>3.4514955541528017E-2</v>
      </c>
      <c r="AD96" s="5"/>
    </row>
    <row r="97" spans="1:30" x14ac:dyDescent="0.35">
      <c r="A97" s="10" t="s">
        <v>6</v>
      </c>
      <c r="B97" s="10">
        <v>42.875914799999236</v>
      </c>
      <c r="C97" s="11">
        <v>42.875914799999236</v>
      </c>
      <c r="D97" s="11">
        <v>42.875914799999236</v>
      </c>
      <c r="E97" s="11">
        <v>0.60388612394365127</v>
      </c>
      <c r="F97" s="11">
        <v>0</v>
      </c>
      <c r="G97" s="11">
        <v>0</v>
      </c>
      <c r="H97" s="11">
        <v>69</v>
      </c>
      <c r="I97" s="11">
        <v>69</v>
      </c>
      <c r="J97" s="10">
        <v>0.9178082191780822</v>
      </c>
      <c r="K97" s="11">
        <v>0.40070512110955459</v>
      </c>
      <c r="L97" s="11">
        <v>0.40070512110955459</v>
      </c>
      <c r="M97" s="11">
        <v>0.40070512110955459</v>
      </c>
      <c r="N97" s="11">
        <v>0.96726088183040848</v>
      </c>
      <c r="O97" s="11">
        <v>1</v>
      </c>
      <c r="P97" s="11">
        <v>1</v>
      </c>
      <c r="Q97" s="5">
        <v>0.40070512110955459</v>
      </c>
      <c r="R97" s="11">
        <v>0.36777045362109811</v>
      </c>
      <c r="S97" s="11">
        <v>0.36777045362109811</v>
      </c>
      <c r="T97" s="11">
        <v>0.36777045362109811</v>
      </c>
      <c r="U97" s="11">
        <v>0.88775998743338858</v>
      </c>
      <c r="V97" s="11">
        <v>0.9178082191780822</v>
      </c>
      <c r="W97" s="11">
        <v>0.9178082191780822</v>
      </c>
      <c r="X97" s="8">
        <v>0.36777045362109811</v>
      </c>
      <c r="Z97" s="10" t="s">
        <v>6</v>
      </c>
      <c r="AA97" s="10">
        <f t="shared" si="27"/>
        <v>0.9178082191780822</v>
      </c>
      <c r="AB97" s="5">
        <f t="shared" si="28"/>
        <v>0.40070512110955459</v>
      </c>
      <c r="AC97" s="5">
        <f t="shared" si="29"/>
        <v>0.36777045362109811</v>
      </c>
      <c r="AD97" s="5"/>
    </row>
    <row r="98" spans="1:30" x14ac:dyDescent="0.35">
      <c r="A98" s="10" t="s">
        <v>7</v>
      </c>
      <c r="B98" s="10">
        <v>59.893744900000122</v>
      </c>
      <c r="C98" s="11">
        <v>59.893744900000122</v>
      </c>
      <c r="D98" s="11">
        <v>59.893744900000122</v>
      </c>
      <c r="E98" s="11">
        <v>0.82046225890411117</v>
      </c>
      <c r="F98" s="11">
        <v>0</v>
      </c>
      <c r="G98" s="11">
        <v>0</v>
      </c>
      <c r="H98" s="11">
        <v>71</v>
      </c>
      <c r="I98" s="11">
        <v>71</v>
      </c>
      <c r="J98" s="10">
        <v>0.9178082191780822</v>
      </c>
      <c r="K98" s="11">
        <v>0.4222656675661427</v>
      </c>
      <c r="L98" s="11">
        <v>0.4222656675661427</v>
      </c>
      <c r="M98" s="11">
        <v>0.4222656675661427</v>
      </c>
      <c r="N98" s="11">
        <v>0.98782198162377444</v>
      </c>
      <c r="O98" s="11">
        <v>1</v>
      </c>
      <c r="P98" s="11">
        <v>1</v>
      </c>
      <c r="Q98" s="5">
        <v>0.4222656675661427</v>
      </c>
      <c r="R98" s="11">
        <v>0.39526520889539413</v>
      </c>
      <c r="S98" s="11">
        <v>0.39526520889539413</v>
      </c>
      <c r="T98" s="11">
        <v>0.39526520889539413</v>
      </c>
      <c r="U98" s="11">
        <v>0.91650526291070489</v>
      </c>
      <c r="V98" s="11">
        <v>0.9178082191780822</v>
      </c>
      <c r="W98" s="11">
        <v>0.9178082191780822</v>
      </c>
      <c r="X98" s="8">
        <v>0.39526520889539413</v>
      </c>
      <c r="Z98" s="10" t="s">
        <v>7</v>
      </c>
      <c r="AA98" s="10">
        <f t="shared" si="27"/>
        <v>0.9178082191780822</v>
      </c>
      <c r="AB98" s="5">
        <f t="shared" si="28"/>
        <v>0.4222656675661427</v>
      </c>
      <c r="AC98" s="5">
        <f t="shared" si="29"/>
        <v>0.39526520889539413</v>
      </c>
      <c r="AD98" s="5"/>
    </row>
    <row r="99" spans="1:30" x14ac:dyDescent="0.35">
      <c r="A99" s="10" t="s">
        <v>8</v>
      </c>
      <c r="B99" s="10">
        <v>68.390182299998514</v>
      </c>
      <c r="C99" s="11">
        <v>68.390182299998514</v>
      </c>
      <c r="D99" s="11">
        <v>68.390182299998514</v>
      </c>
      <c r="E99" s="11">
        <v>0.94810768450703165</v>
      </c>
      <c r="F99" s="11">
        <v>0</v>
      </c>
      <c r="G99" s="11">
        <v>0</v>
      </c>
      <c r="H99" s="11">
        <v>71</v>
      </c>
      <c r="I99" s="11">
        <v>71</v>
      </c>
      <c r="J99" s="10">
        <v>0.94366197183098588</v>
      </c>
      <c r="K99" s="11">
        <v>0.4443415560993168</v>
      </c>
      <c r="L99" s="11">
        <v>0.4443415560993168</v>
      </c>
      <c r="M99" s="11">
        <v>0.4443415560993168</v>
      </c>
      <c r="N99" s="11">
        <v>1</v>
      </c>
      <c r="O99" s="11">
        <v>1</v>
      </c>
      <c r="P99" s="11">
        <v>1</v>
      </c>
      <c r="Q99" s="5">
        <v>0.4443415560993168</v>
      </c>
      <c r="R99" s="11">
        <v>0.41223534539808793</v>
      </c>
      <c r="S99" s="11">
        <v>0.41223534539808793</v>
      </c>
      <c r="T99" s="11">
        <v>0.41223534539808793</v>
      </c>
      <c r="U99" s="11">
        <v>0.92784187996448952</v>
      </c>
      <c r="V99" s="11">
        <v>0.94366197183098588</v>
      </c>
      <c r="W99" s="11">
        <v>0.94366197183098588</v>
      </c>
      <c r="X99" s="8">
        <v>0.41223534539808793</v>
      </c>
      <c r="Z99" s="10" t="s">
        <v>8</v>
      </c>
      <c r="AA99" s="10">
        <f t="shared" si="27"/>
        <v>0.94366197183098588</v>
      </c>
      <c r="AB99" s="5">
        <f t="shared" si="28"/>
        <v>0.4443415560993168</v>
      </c>
      <c r="AC99" s="5">
        <f t="shared" si="29"/>
        <v>0.41223534539808793</v>
      </c>
      <c r="AD99" s="5"/>
    </row>
    <row r="100" spans="1:30" x14ac:dyDescent="0.35">
      <c r="A100" s="10" t="s">
        <v>9</v>
      </c>
      <c r="B100" s="10">
        <v>79.977095600000212</v>
      </c>
      <c r="C100" s="11">
        <v>79.977095600000212</v>
      </c>
      <c r="D100" s="11">
        <v>79.977095600000212</v>
      </c>
      <c r="E100" s="11">
        <v>1.0955766520547969</v>
      </c>
      <c r="F100" s="11">
        <v>0</v>
      </c>
      <c r="G100" s="11">
        <v>0</v>
      </c>
      <c r="H100" s="11">
        <v>73</v>
      </c>
      <c r="I100" s="11">
        <v>73</v>
      </c>
      <c r="J100" s="10">
        <v>0.94366197183098588</v>
      </c>
      <c r="K100" s="11">
        <v>0.46322060419518979</v>
      </c>
      <c r="L100" s="11">
        <v>0.46322060419518979</v>
      </c>
      <c r="M100" s="11">
        <v>0.46322060419518979</v>
      </c>
      <c r="N100" s="11">
        <v>1</v>
      </c>
      <c r="O100" s="11">
        <v>1</v>
      </c>
      <c r="P100" s="11">
        <v>1</v>
      </c>
      <c r="Q100" s="5">
        <v>0.46322060419518979</v>
      </c>
      <c r="R100" s="11">
        <v>0.43640179507943361</v>
      </c>
      <c r="S100" s="11">
        <v>0.43640179507943361</v>
      </c>
      <c r="T100" s="11">
        <v>0.43640179507943361</v>
      </c>
      <c r="U100" s="11">
        <v>0.94366197183098588</v>
      </c>
      <c r="V100" s="11">
        <v>0.94366197183098588</v>
      </c>
      <c r="W100" s="11">
        <v>0.94366197183098588</v>
      </c>
      <c r="X100" s="8">
        <v>0.43640179507943361</v>
      </c>
      <c r="Z100" s="10" t="s">
        <v>9</v>
      </c>
      <c r="AA100" s="10">
        <f t="shared" si="27"/>
        <v>0.94366197183098588</v>
      </c>
      <c r="AB100" s="5">
        <f t="shared" si="28"/>
        <v>0.46322060419518979</v>
      </c>
      <c r="AC100" s="5">
        <f t="shared" si="29"/>
        <v>0.43640179507943361</v>
      </c>
      <c r="AD100" s="5"/>
    </row>
    <row r="101" spans="1:30" x14ac:dyDescent="0.35">
      <c r="A101" s="10" t="s">
        <v>10</v>
      </c>
      <c r="B101" s="10">
        <v>93.303430400001844</v>
      </c>
      <c r="C101" s="11">
        <v>93.303430400001844</v>
      </c>
      <c r="D101" s="11">
        <v>93.303430400001844</v>
      </c>
      <c r="E101" s="11">
        <v>1.278129183561669</v>
      </c>
      <c r="F101" s="11">
        <v>0</v>
      </c>
      <c r="G101" s="11">
        <v>0</v>
      </c>
      <c r="H101" s="11">
        <v>73</v>
      </c>
      <c r="I101" s="11">
        <v>73</v>
      </c>
      <c r="J101" s="10">
        <v>0.97101449275362317</v>
      </c>
      <c r="K101" s="11">
        <v>0.51165973995491143</v>
      </c>
      <c r="L101" s="11">
        <v>0.51165973995491143</v>
      </c>
      <c r="M101" s="11">
        <v>0.51165973995491143</v>
      </c>
      <c r="N101" s="11">
        <v>1</v>
      </c>
      <c r="O101" s="11">
        <v>1</v>
      </c>
      <c r="P101" s="11">
        <v>1</v>
      </c>
      <c r="Q101" s="5">
        <v>0.51165973995491143</v>
      </c>
      <c r="R101" s="11">
        <v>0.49123418784751138</v>
      </c>
      <c r="S101" s="11">
        <v>0.49123418784751138</v>
      </c>
      <c r="T101" s="11">
        <v>0.49123418784751138</v>
      </c>
      <c r="U101" s="11">
        <v>0.97101449275362317</v>
      </c>
      <c r="V101" s="11">
        <v>0.97101449275362317</v>
      </c>
      <c r="W101" s="11">
        <v>0.97101449275362317</v>
      </c>
      <c r="X101" s="8">
        <v>0.49123418784751138</v>
      </c>
      <c r="Z101" s="10" t="s">
        <v>10</v>
      </c>
      <c r="AA101" s="10">
        <f t="shared" si="27"/>
        <v>0.97101449275362317</v>
      </c>
      <c r="AB101" s="5">
        <f t="shared" si="28"/>
        <v>0.51165973995491143</v>
      </c>
      <c r="AC101" s="5">
        <f t="shared" si="29"/>
        <v>0.49123418784751138</v>
      </c>
      <c r="AD101" s="5"/>
    </row>
    <row r="102" spans="1:30" x14ac:dyDescent="0.35">
      <c r="A102" s="10" t="s">
        <v>11</v>
      </c>
      <c r="B102" s="10">
        <v>20.083350700000089</v>
      </c>
      <c r="C102" s="11">
        <v>20.083350700000089</v>
      </c>
      <c r="D102" s="11">
        <v>20.083350700000089</v>
      </c>
      <c r="E102" s="11">
        <v>0.27511439315068575</v>
      </c>
      <c r="F102" s="11">
        <v>0</v>
      </c>
      <c r="G102" s="11">
        <v>0</v>
      </c>
      <c r="H102" s="11">
        <v>2</v>
      </c>
      <c r="I102" s="11">
        <v>2</v>
      </c>
      <c r="J102" s="10">
        <v>2.5853752652903683E-2</v>
      </c>
      <c r="K102" s="11">
        <v>4.095493662904709E-2</v>
      </c>
      <c r="L102" s="11">
        <v>4.095493662904709E-2</v>
      </c>
      <c r="M102" s="11">
        <v>4.095493662904709E-2</v>
      </c>
      <c r="N102" s="11">
        <v>1.2178018376225563E-2</v>
      </c>
      <c r="O102" s="11">
        <v>0</v>
      </c>
      <c r="P102" s="11">
        <v>0</v>
      </c>
      <c r="Q102" s="5">
        <v>4.095493662904709E-2</v>
      </c>
      <c r="R102" s="11">
        <v>4.1136586184039481E-2</v>
      </c>
      <c r="S102" s="11">
        <v>4.1136586184039481E-2</v>
      </c>
      <c r="T102" s="11">
        <v>4.1136586184039481E-2</v>
      </c>
      <c r="U102" s="11">
        <v>2.7156708920280992E-2</v>
      </c>
      <c r="V102" s="11">
        <v>2.5853752652903683E-2</v>
      </c>
      <c r="W102" s="11">
        <v>2.5853752652903683E-2</v>
      </c>
      <c r="X102" s="8">
        <v>4.1136586184039481E-2</v>
      </c>
      <c r="Z102" s="10" t="s">
        <v>11</v>
      </c>
      <c r="AA102" s="10">
        <f t="shared" si="27"/>
        <v>2.5853752652903683E-2</v>
      </c>
      <c r="AB102" s="5">
        <f t="shared" si="28"/>
        <v>4.095493662904709E-2</v>
      </c>
      <c r="AC102" s="5">
        <f t="shared" si="29"/>
        <v>4.1136586184039481E-2</v>
      </c>
      <c r="AD102" s="5"/>
    </row>
    <row r="103" spans="1:30" ht="15" thickBot="1" x14ac:dyDescent="0.4">
      <c r="A103" s="12" t="s">
        <v>12</v>
      </c>
      <c r="B103" s="12">
        <v>50.427515600002607</v>
      </c>
      <c r="C103" s="13">
        <v>50.427515600002607</v>
      </c>
      <c r="D103" s="13">
        <v>50.427515600002607</v>
      </c>
      <c r="E103" s="13">
        <v>0.67424305961801778</v>
      </c>
      <c r="F103" s="13">
        <v>0</v>
      </c>
      <c r="G103" s="13">
        <v>0</v>
      </c>
      <c r="H103" s="13">
        <v>4</v>
      </c>
      <c r="I103" s="13">
        <v>4</v>
      </c>
      <c r="J103" s="12">
        <v>5.3206273575540974E-2</v>
      </c>
      <c r="K103" s="13">
        <v>0.11095461884535684</v>
      </c>
      <c r="L103" s="13">
        <v>0.11095461884535684</v>
      </c>
      <c r="M103" s="13">
        <v>0.11095461884535684</v>
      </c>
      <c r="N103" s="13">
        <v>3.2739118169591519E-2</v>
      </c>
      <c r="O103" s="13">
        <v>0</v>
      </c>
      <c r="P103" s="13">
        <v>0</v>
      </c>
      <c r="Q103" s="14">
        <v>0.11095461884535684</v>
      </c>
      <c r="R103" s="13">
        <v>0.12346373422641327</v>
      </c>
      <c r="S103" s="13">
        <v>0.12346373422641327</v>
      </c>
      <c r="T103" s="13">
        <v>0.12346373422641327</v>
      </c>
      <c r="U103" s="13">
        <v>8.3254505320234595E-2</v>
      </c>
      <c r="V103" s="13">
        <v>5.3206273575540974E-2</v>
      </c>
      <c r="W103" s="13">
        <v>5.3206273575540974E-2</v>
      </c>
      <c r="X103" s="4">
        <v>0.12346373422641327</v>
      </c>
      <c r="Z103" s="12" t="s">
        <v>12</v>
      </c>
      <c r="AA103" s="12">
        <f t="shared" si="27"/>
        <v>5.3206273575540974E-2</v>
      </c>
      <c r="AB103" s="14">
        <f t="shared" si="28"/>
        <v>0.11095461884535684</v>
      </c>
      <c r="AC103" s="14">
        <f t="shared" si="29"/>
        <v>0.12346373422641327</v>
      </c>
      <c r="AD103" s="14"/>
    </row>
    <row r="104" spans="1:30" ht="15" thickBot="1" x14ac:dyDescent="0.4"/>
    <row r="105" spans="1:30" ht="15" thickBot="1" x14ac:dyDescent="0.4">
      <c r="A105" s="1" t="s">
        <v>43</v>
      </c>
      <c r="B105" s="3">
        <v>3</v>
      </c>
    </row>
    <row r="106" spans="1:30" ht="15" thickBot="1" x14ac:dyDescent="0.4">
      <c r="A106" s="1" t="s">
        <v>1</v>
      </c>
      <c r="B106" s="2" t="s">
        <v>29</v>
      </c>
      <c r="C106" s="3"/>
      <c r="AA106" s="15" t="s">
        <v>42</v>
      </c>
      <c r="AB106" s="16"/>
      <c r="AC106" s="11"/>
    </row>
    <row r="107" spans="1:30" ht="15" thickBot="1" x14ac:dyDescent="0.4">
      <c r="A107" s="1"/>
      <c r="B107" s="15" t="s">
        <v>31</v>
      </c>
      <c r="C107" s="9" t="s">
        <v>32</v>
      </c>
      <c r="D107" s="9" t="s">
        <v>33</v>
      </c>
      <c r="E107" s="9" t="s">
        <v>34</v>
      </c>
      <c r="F107" s="9" t="s">
        <v>35</v>
      </c>
      <c r="G107" s="9" t="s">
        <v>36</v>
      </c>
      <c r="H107" s="9" t="s">
        <v>37</v>
      </c>
      <c r="I107" s="9" t="s">
        <v>38</v>
      </c>
      <c r="J107" s="15" t="s">
        <v>13</v>
      </c>
      <c r="K107" s="9" t="s">
        <v>14</v>
      </c>
      <c r="L107" s="9" t="s">
        <v>15</v>
      </c>
      <c r="M107" s="9" t="s">
        <v>16</v>
      </c>
      <c r="N107" s="9" t="s">
        <v>17</v>
      </c>
      <c r="O107" s="9" t="s">
        <v>18</v>
      </c>
      <c r="P107" s="9" t="s">
        <v>19</v>
      </c>
      <c r="Q107" s="16" t="s">
        <v>20</v>
      </c>
      <c r="R107" s="9" t="s">
        <v>21</v>
      </c>
      <c r="S107" s="9" t="s">
        <v>22</v>
      </c>
      <c r="T107" s="9" t="s">
        <v>23</v>
      </c>
      <c r="U107" s="9" t="s">
        <v>24</v>
      </c>
      <c r="V107" s="9" t="s">
        <v>25</v>
      </c>
      <c r="W107" s="9" t="s">
        <v>26</v>
      </c>
      <c r="X107" s="7" t="s">
        <v>27</v>
      </c>
      <c r="AA107" s="6" t="s">
        <v>39</v>
      </c>
      <c r="AB107" s="3" t="s">
        <v>40</v>
      </c>
      <c r="AC107" s="3" t="s">
        <v>41</v>
      </c>
    </row>
    <row r="108" spans="1:30" x14ac:dyDescent="0.35">
      <c r="A108" s="15" t="s">
        <v>4</v>
      </c>
      <c r="B108" s="15" cm="1">
        <f t="array" ref="B108:X116">'Globals PS3'!B30:X38</f>
        <v>59.790162711999848</v>
      </c>
      <c r="C108" s="9">
        <v>59.790162711999848</v>
      </c>
      <c r="D108" s="9">
        <v>59.790162711999848</v>
      </c>
      <c r="E108" s="9">
        <v>0.82761880498780938</v>
      </c>
      <c r="F108" s="9">
        <v>0</v>
      </c>
      <c r="G108" s="9">
        <v>0</v>
      </c>
      <c r="H108" s="9">
        <v>72.12</v>
      </c>
      <c r="I108" s="9">
        <v>72.12</v>
      </c>
      <c r="J108" s="15">
        <v>0.929243821076149</v>
      </c>
      <c r="K108" s="9">
        <v>0.46707372476011161</v>
      </c>
      <c r="L108" s="9">
        <v>0.46707372476011161</v>
      </c>
      <c r="M108" s="9">
        <v>0.46707372476011161</v>
      </c>
      <c r="N108" s="9">
        <v>0.99705634293269951</v>
      </c>
      <c r="O108" s="9">
        <v>1</v>
      </c>
      <c r="P108" s="9">
        <v>1</v>
      </c>
      <c r="Q108" s="16">
        <v>0.46707372476011161</v>
      </c>
      <c r="R108" s="9">
        <v>0.43431686706207501</v>
      </c>
      <c r="S108" s="9">
        <v>0.43431686706207501</v>
      </c>
      <c r="T108" s="9">
        <v>0.43431686706207501</v>
      </c>
      <c r="U108" s="9">
        <v>0.92651336414351382</v>
      </c>
      <c r="V108" s="9">
        <v>0.929243821076149</v>
      </c>
      <c r="W108" s="9">
        <v>0.929243821076149</v>
      </c>
      <c r="X108" s="7">
        <v>0.43431686706207501</v>
      </c>
      <c r="Z108" s="15" t="s">
        <v>4</v>
      </c>
      <c r="AA108" s="15">
        <f t="shared" ref="AA108:AA116" si="30">J108</f>
        <v>0.929243821076149</v>
      </c>
      <c r="AB108" s="16">
        <f t="shared" ref="AB108:AB116" si="31">Q108</f>
        <v>0.46707372476011161</v>
      </c>
      <c r="AC108" s="16">
        <f t="shared" ref="AC108:AC116" si="32">X108</f>
        <v>0.43431686706207501</v>
      </c>
      <c r="AD108" s="16"/>
    </row>
    <row r="109" spans="1:30" x14ac:dyDescent="0.35">
      <c r="A109" s="10" t="s">
        <v>5</v>
      </c>
      <c r="B109" s="10">
        <v>13.644830231821061</v>
      </c>
      <c r="C109" s="11">
        <v>13.644830231821061</v>
      </c>
      <c r="D109" s="11">
        <v>13.644830231821061</v>
      </c>
      <c r="E109" s="11">
        <v>0.18311853971336589</v>
      </c>
      <c r="F109" s="11">
        <v>0</v>
      </c>
      <c r="G109" s="11">
        <v>0</v>
      </c>
      <c r="H109" s="11">
        <v>1.16619037896906</v>
      </c>
      <c r="I109" s="11">
        <v>1.16619037896906</v>
      </c>
      <c r="J109" s="10">
        <v>1.524430428424582E-2</v>
      </c>
      <c r="K109" s="11">
        <v>3.1353352847810649E-2</v>
      </c>
      <c r="L109" s="11">
        <v>3.1353352847810649E-2</v>
      </c>
      <c r="M109" s="11">
        <v>3.1353352847810649E-2</v>
      </c>
      <c r="N109" s="11">
        <v>9.0178631954481517E-3</v>
      </c>
      <c r="O109" s="11">
        <v>0</v>
      </c>
      <c r="P109" s="11">
        <v>0</v>
      </c>
      <c r="Q109" s="5">
        <v>3.1353352847810649E-2</v>
      </c>
      <c r="R109" s="11">
        <v>3.4392808385234043E-2</v>
      </c>
      <c r="S109" s="11">
        <v>3.4392808385234043E-2</v>
      </c>
      <c r="T109" s="11">
        <v>3.4392808385234043E-2</v>
      </c>
      <c r="U109" s="11">
        <v>1.7630067895652371E-2</v>
      </c>
      <c r="V109" s="11">
        <v>1.524430428424582E-2</v>
      </c>
      <c r="W109" s="11">
        <v>1.524430428424582E-2</v>
      </c>
      <c r="X109" s="8">
        <v>3.4392808385234043E-2</v>
      </c>
      <c r="Z109" s="10" t="s">
        <v>5</v>
      </c>
      <c r="AA109" s="10">
        <f t="shared" si="30"/>
        <v>1.524430428424582E-2</v>
      </c>
      <c r="AB109" s="5">
        <f t="shared" si="31"/>
        <v>3.1353352847810649E-2</v>
      </c>
      <c r="AC109" s="5">
        <f t="shared" si="32"/>
        <v>3.4392808385234043E-2</v>
      </c>
      <c r="AD109" s="5"/>
    </row>
    <row r="110" spans="1:30" x14ac:dyDescent="0.35">
      <c r="A110" s="10" t="s">
        <v>6</v>
      </c>
      <c r="B110" s="10">
        <v>37.870587000001251</v>
      </c>
      <c r="C110" s="11">
        <v>37.870587000001251</v>
      </c>
      <c r="D110" s="11">
        <v>37.870587000001251</v>
      </c>
      <c r="E110" s="11">
        <v>0.54884908695653989</v>
      </c>
      <c r="F110" s="11">
        <v>0</v>
      </c>
      <c r="G110" s="11">
        <v>0</v>
      </c>
      <c r="H110" s="11">
        <v>69</v>
      </c>
      <c r="I110" s="11">
        <v>69</v>
      </c>
      <c r="J110" s="10">
        <v>0.9178082191780822</v>
      </c>
      <c r="K110" s="11">
        <v>0.39722421277672149</v>
      </c>
      <c r="L110" s="11">
        <v>0.39722421277672149</v>
      </c>
      <c r="M110" s="11">
        <v>0.39722421277672149</v>
      </c>
      <c r="N110" s="11">
        <v>0.9639273544956225</v>
      </c>
      <c r="O110" s="11">
        <v>1</v>
      </c>
      <c r="P110" s="11">
        <v>1</v>
      </c>
      <c r="Q110" s="5">
        <v>0.39722421277672149</v>
      </c>
      <c r="R110" s="11">
        <v>0.36457564734301828</v>
      </c>
      <c r="S110" s="11">
        <v>0.36457564734301828</v>
      </c>
      <c r="T110" s="11">
        <v>0.36457564734301828</v>
      </c>
      <c r="U110" s="11">
        <v>0.88470044864666719</v>
      </c>
      <c r="V110" s="11">
        <v>0.9178082191780822</v>
      </c>
      <c r="W110" s="11">
        <v>0.9178082191780822</v>
      </c>
      <c r="X110" s="8">
        <v>0.36457564734301828</v>
      </c>
      <c r="Z110" s="10" t="s">
        <v>6</v>
      </c>
      <c r="AA110" s="10">
        <f t="shared" si="30"/>
        <v>0.9178082191780822</v>
      </c>
      <c r="AB110" s="5">
        <f t="shared" si="31"/>
        <v>0.39722421277672149</v>
      </c>
      <c r="AC110" s="5">
        <f t="shared" si="32"/>
        <v>0.36457564734301828</v>
      </c>
      <c r="AD110" s="5"/>
    </row>
    <row r="111" spans="1:30" x14ac:dyDescent="0.35">
      <c r="A111" s="10" t="s">
        <v>7</v>
      </c>
      <c r="B111" s="10">
        <v>51.085661200000573</v>
      </c>
      <c r="C111" s="11">
        <v>51.085661200000573</v>
      </c>
      <c r="D111" s="11">
        <v>51.085661200000573</v>
      </c>
      <c r="E111" s="11">
        <v>0.69980357808219962</v>
      </c>
      <c r="F111" s="11">
        <v>0</v>
      </c>
      <c r="G111" s="11">
        <v>0</v>
      </c>
      <c r="H111" s="11">
        <v>71</v>
      </c>
      <c r="I111" s="11">
        <v>71</v>
      </c>
      <c r="J111" s="10">
        <v>0.9178082191780822</v>
      </c>
      <c r="K111" s="11">
        <v>0.44760314032650622</v>
      </c>
      <c r="L111" s="11">
        <v>0.44760314032650622</v>
      </c>
      <c r="M111" s="11">
        <v>0.44760314032650622</v>
      </c>
      <c r="N111" s="11">
        <v>1</v>
      </c>
      <c r="O111" s="11">
        <v>1</v>
      </c>
      <c r="P111" s="11">
        <v>1</v>
      </c>
      <c r="Q111" s="5">
        <v>0.44760314032650622</v>
      </c>
      <c r="R111" s="11">
        <v>0.41081384112158792</v>
      </c>
      <c r="S111" s="11">
        <v>0.41081384112158792</v>
      </c>
      <c r="T111" s="11">
        <v>0.41081384112158792</v>
      </c>
      <c r="U111" s="11">
        <v>0.9178082191780822</v>
      </c>
      <c r="V111" s="11">
        <v>0.9178082191780822</v>
      </c>
      <c r="W111" s="11">
        <v>0.9178082191780822</v>
      </c>
      <c r="X111" s="8">
        <v>0.41081384112158792</v>
      </c>
      <c r="Z111" s="10" t="s">
        <v>7</v>
      </c>
      <c r="AA111" s="10">
        <f t="shared" si="30"/>
        <v>0.9178082191780822</v>
      </c>
      <c r="AB111" s="5">
        <f t="shared" si="31"/>
        <v>0.44760314032650622</v>
      </c>
      <c r="AC111" s="5">
        <f t="shared" si="32"/>
        <v>0.41081384112158792</v>
      </c>
      <c r="AD111" s="5"/>
    </row>
    <row r="112" spans="1:30" x14ac:dyDescent="0.35">
      <c r="A112" s="10" t="s">
        <v>8</v>
      </c>
      <c r="B112" s="10">
        <v>57.749333400000523</v>
      </c>
      <c r="C112" s="11">
        <v>57.749333400000523</v>
      </c>
      <c r="D112" s="11">
        <v>57.749333400000523</v>
      </c>
      <c r="E112" s="11">
        <v>0.79108675890411673</v>
      </c>
      <c r="F112" s="11">
        <v>0</v>
      </c>
      <c r="G112" s="11">
        <v>0</v>
      </c>
      <c r="H112" s="11">
        <v>73</v>
      </c>
      <c r="I112" s="11">
        <v>73</v>
      </c>
      <c r="J112" s="10">
        <v>0.9178082191780822</v>
      </c>
      <c r="K112" s="11">
        <v>0.46843986800430099</v>
      </c>
      <c r="L112" s="11">
        <v>0.46843986800430099</v>
      </c>
      <c r="M112" s="11">
        <v>0.46843986800430099</v>
      </c>
      <c r="N112" s="11">
        <v>1</v>
      </c>
      <c r="O112" s="11">
        <v>1</v>
      </c>
      <c r="P112" s="11">
        <v>1</v>
      </c>
      <c r="Q112" s="5">
        <v>0.46843986800430099</v>
      </c>
      <c r="R112" s="11">
        <v>0.42993796104504339</v>
      </c>
      <c r="S112" s="11">
        <v>0.42993796104504339</v>
      </c>
      <c r="T112" s="11">
        <v>0.42993796104504339</v>
      </c>
      <c r="U112" s="11">
        <v>0.9178082191780822</v>
      </c>
      <c r="V112" s="11">
        <v>0.9178082191780822</v>
      </c>
      <c r="W112" s="11">
        <v>0.9178082191780822</v>
      </c>
      <c r="X112" s="8">
        <v>0.42993796104504339</v>
      </c>
      <c r="Z112" s="10" t="s">
        <v>8</v>
      </c>
      <c r="AA112" s="10">
        <f t="shared" si="30"/>
        <v>0.9178082191780822</v>
      </c>
      <c r="AB112" s="5">
        <f t="shared" si="31"/>
        <v>0.46843986800430099</v>
      </c>
      <c r="AC112" s="5">
        <f t="shared" si="32"/>
        <v>0.42993796104504339</v>
      </c>
      <c r="AD112" s="5"/>
    </row>
    <row r="113" spans="1:30" x14ac:dyDescent="0.35">
      <c r="A113" s="10" t="s">
        <v>9</v>
      </c>
      <c r="B113" s="10">
        <v>66.835099799999341</v>
      </c>
      <c r="C113" s="11">
        <v>66.835099799999341</v>
      </c>
      <c r="D113" s="11">
        <v>66.835099799999341</v>
      </c>
      <c r="E113" s="11">
        <v>0.91554931232875814</v>
      </c>
      <c r="F113" s="11">
        <v>0</v>
      </c>
      <c r="G113" s="11">
        <v>0</v>
      </c>
      <c r="H113" s="11">
        <v>73</v>
      </c>
      <c r="I113" s="11">
        <v>73</v>
      </c>
      <c r="J113" s="10">
        <v>0.94366197183098588</v>
      </c>
      <c r="K113" s="11">
        <v>0.48609873036664358</v>
      </c>
      <c r="L113" s="11">
        <v>0.48609873036664358</v>
      </c>
      <c r="M113" s="11">
        <v>0.48609873036664358</v>
      </c>
      <c r="N113" s="11">
        <v>1</v>
      </c>
      <c r="O113" s="11">
        <v>1</v>
      </c>
      <c r="P113" s="11">
        <v>1</v>
      </c>
      <c r="Q113" s="5">
        <v>0.48609873036664358</v>
      </c>
      <c r="R113" s="11">
        <v>0.45559952633888767</v>
      </c>
      <c r="S113" s="11">
        <v>0.45559952633888767</v>
      </c>
      <c r="T113" s="11">
        <v>0.45559952633888767</v>
      </c>
      <c r="U113" s="11">
        <v>0.94366197183098588</v>
      </c>
      <c r="V113" s="11">
        <v>0.94366197183098588</v>
      </c>
      <c r="W113" s="11">
        <v>0.94366197183098588</v>
      </c>
      <c r="X113" s="8">
        <v>0.45559952633888767</v>
      </c>
      <c r="Z113" s="10" t="s">
        <v>9</v>
      </c>
      <c r="AA113" s="10">
        <f t="shared" si="30"/>
        <v>0.94366197183098588</v>
      </c>
      <c r="AB113" s="5">
        <f t="shared" si="31"/>
        <v>0.48609873036664358</v>
      </c>
      <c r="AC113" s="5">
        <f t="shared" si="32"/>
        <v>0.45559952633888767</v>
      </c>
      <c r="AD113" s="5"/>
    </row>
    <row r="114" spans="1:30" x14ac:dyDescent="0.35">
      <c r="A114" s="10" t="s">
        <v>10</v>
      </c>
      <c r="B114" s="10">
        <v>95.664135499998679</v>
      </c>
      <c r="C114" s="11">
        <v>95.664135499998679</v>
      </c>
      <c r="D114" s="11">
        <v>95.664135499998679</v>
      </c>
      <c r="E114" s="11">
        <v>1.3104676095890231</v>
      </c>
      <c r="F114" s="11">
        <v>0</v>
      </c>
      <c r="G114" s="11">
        <v>0</v>
      </c>
      <c r="H114" s="11">
        <v>73</v>
      </c>
      <c r="I114" s="11">
        <v>73</v>
      </c>
      <c r="J114" s="10">
        <v>0.97101449275362317</v>
      </c>
      <c r="K114" s="11">
        <v>0.53004772383069554</v>
      </c>
      <c r="L114" s="11">
        <v>0.53004772383069554</v>
      </c>
      <c r="M114" s="11">
        <v>0.53004772383069554</v>
      </c>
      <c r="N114" s="11">
        <v>1</v>
      </c>
      <c r="O114" s="11">
        <v>1</v>
      </c>
      <c r="P114" s="11">
        <v>1</v>
      </c>
      <c r="Q114" s="5">
        <v>0.53004772383069554</v>
      </c>
      <c r="R114" s="11">
        <v>0.5146840216906754</v>
      </c>
      <c r="S114" s="11">
        <v>0.5146840216906754</v>
      </c>
      <c r="T114" s="11">
        <v>0.5146840216906754</v>
      </c>
      <c r="U114" s="11">
        <v>0.97101449275362317</v>
      </c>
      <c r="V114" s="11">
        <v>0.97101449275362317</v>
      </c>
      <c r="W114" s="11">
        <v>0.97101449275362317</v>
      </c>
      <c r="X114" s="8">
        <v>0.5146840216906754</v>
      </c>
      <c r="Z114" s="10" t="s">
        <v>10</v>
      </c>
      <c r="AA114" s="10">
        <f t="shared" si="30"/>
        <v>0.97101449275362317</v>
      </c>
      <c r="AB114" s="5">
        <f t="shared" si="31"/>
        <v>0.53004772383069554</v>
      </c>
      <c r="AC114" s="5">
        <f t="shared" si="32"/>
        <v>0.5146840216906754</v>
      </c>
      <c r="AD114" s="5"/>
    </row>
    <row r="115" spans="1:30" x14ac:dyDescent="0.35">
      <c r="A115" s="10" t="s">
        <v>11</v>
      </c>
      <c r="B115" s="10">
        <v>15.749438599998768</v>
      </c>
      <c r="C115" s="11">
        <v>15.749438599998768</v>
      </c>
      <c r="D115" s="11">
        <v>15.749438599998768</v>
      </c>
      <c r="E115" s="11">
        <v>0.21574573424655852</v>
      </c>
      <c r="F115" s="11">
        <v>0</v>
      </c>
      <c r="G115" s="11">
        <v>0</v>
      </c>
      <c r="H115" s="11">
        <v>2</v>
      </c>
      <c r="I115" s="11">
        <v>2</v>
      </c>
      <c r="J115" s="10">
        <v>2.5853752652903683E-2</v>
      </c>
      <c r="K115" s="11">
        <v>3.8495590040137362E-2</v>
      </c>
      <c r="L115" s="11">
        <v>3.8495590040137362E-2</v>
      </c>
      <c r="M115" s="11">
        <v>3.8495590040137362E-2</v>
      </c>
      <c r="N115" s="11">
        <v>0</v>
      </c>
      <c r="O115" s="11">
        <v>0</v>
      </c>
      <c r="P115" s="11">
        <v>0</v>
      </c>
      <c r="Q115" s="5">
        <v>3.8495590040137362E-2</v>
      </c>
      <c r="R115" s="11">
        <v>4.4785685217299753E-2</v>
      </c>
      <c r="S115" s="11">
        <v>4.4785685217299753E-2</v>
      </c>
      <c r="T115" s="11">
        <v>4.4785685217299753E-2</v>
      </c>
      <c r="U115" s="11">
        <v>2.5853752652903683E-2</v>
      </c>
      <c r="V115" s="11">
        <v>2.5853752652903683E-2</v>
      </c>
      <c r="W115" s="11">
        <v>2.5853752652903683E-2</v>
      </c>
      <c r="X115" s="8">
        <v>4.4785685217299753E-2</v>
      </c>
      <c r="Z115" s="10" t="s">
        <v>11</v>
      </c>
      <c r="AA115" s="10">
        <f t="shared" si="30"/>
        <v>2.5853752652903683E-2</v>
      </c>
      <c r="AB115" s="5">
        <f t="shared" si="31"/>
        <v>3.8495590040137362E-2</v>
      </c>
      <c r="AC115" s="5">
        <f t="shared" si="32"/>
        <v>4.4785685217299753E-2</v>
      </c>
      <c r="AD115" s="5"/>
    </row>
    <row r="116" spans="1:30" ht="15" thickBot="1" x14ac:dyDescent="0.4">
      <c r="A116" s="12" t="s">
        <v>12</v>
      </c>
      <c r="B116" s="12">
        <v>57.793548499997428</v>
      </c>
      <c r="C116" s="13">
        <v>57.793548499997428</v>
      </c>
      <c r="D116" s="13">
        <v>57.793548499997428</v>
      </c>
      <c r="E116" s="13">
        <v>0.7616185226324832</v>
      </c>
      <c r="F116" s="13">
        <v>0</v>
      </c>
      <c r="G116" s="13">
        <v>0</v>
      </c>
      <c r="H116" s="13">
        <v>4</v>
      </c>
      <c r="I116" s="13">
        <v>4</v>
      </c>
      <c r="J116" s="12">
        <v>5.3206273575540974E-2</v>
      </c>
      <c r="K116" s="13">
        <v>0.13282351105397405</v>
      </c>
      <c r="L116" s="13">
        <v>0.13282351105397405</v>
      </c>
      <c r="M116" s="13">
        <v>0.13282351105397405</v>
      </c>
      <c r="N116" s="13">
        <v>3.6072645504377499E-2</v>
      </c>
      <c r="O116" s="13">
        <v>0</v>
      </c>
      <c r="P116" s="13">
        <v>0</v>
      </c>
      <c r="Q116" s="14">
        <v>0.13282351105397405</v>
      </c>
      <c r="R116" s="13">
        <v>0.15010837434765711</v>
      </c>
      <c r="S116" s="13">
        <v>0.15010837434765711</v>
      </c>
      <c r="T116" s="13">
        <v>0.15010837434765711</v>
      </c>
      <c r="U116" s="13">
        <v>8.6314044106955978E-2</v>
      </c>
      <c r="V116" s="13">
        <v>5.3206273575540974E-2</v>
      </c>
      <c r="W116" s="13">
        <v>5.3206273575540974E-2</v>
      </c>
      <c r="X116" s="4">
        <v>0.15010837434765711</v>
      </c>
      <c r="Z116" s="12" t="s">
        <v>12</v>
      </c>
      <c r="AA116" s="12">
        <f t="shared" si="30"/>
        <v>5.3206273575540974E-2</v>
      </c>
      <c r="AB116" s="14">
        <f t="shared" si="31"/>
        <v>0.13282351105397405</v>
      </c>
      <c r="AC116" s="14">
        <f t="shared" si="32"/>
        <v>0.15010837434765711</v>
      </c>
      <c r="AD116" s="14"/>
    </row>
  </sheetData>
  <mergeCells count="6">
    <mergeCell ref="AF13:AF15"/>
    <mergeCell ref="AH2:AK2"/>
    <mergeCell ref="AL2:AO2"/>
    <mergeCell ref="AF4:AF6"/>
    <mergeCell ref="AF7:AF9"/>
    <mergeCell ref="AF10:AF12"/>
  </mergeCells>
  <conditionalFormatting sqref="AA4:AA12">
    <cfRule type="dataBar" priority="3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{14AD6D0C-A6C0-4819-923B-9FB7B0307F29}</x14:id>
        </ext>
      </extLst>
    </cfRule>
  </conditionalFormatting>
  <conditionalFormatting sqref="AB4:AB12"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{74B7CE32-7FB7-4B6B-A5F0-949B5E6C5A45}</x14:id>
        </ext>
      </extLst>
    </cfRule>
  </conditionalFormatting>
  <conditionalFormatting sqref="AC4:AC12">
    <cfRule type="dataBar" priority="3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{5EF00A34-4DAD-4B93-8856-E9DBAAC91DC0}</x14:id>
        </ext>
      </extLst>
    </cfRule>
  </conditionalFormatting>
  <conditionalFormatting sqref="AA17:AA25">
    <cfRule type="dataBar" priority="3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{A6201F20-598D-4B13-AB54-15AE6EE97B19}</x14:id>
        </ext>
      </extLst>
    </cfRule>
  </conditionalFormatting>
  <conditionalFormatting sqref="AB17:AB25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{8412A50E-B05A-4E11-979E-7CB62DEA7FD4}</x14:id>
        </ext>
      </extLst>
    </cfRule>
  </conditionalFormatting>
  <conditionalFormatting sqref="AC17:AC25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{9E607CB8-0744-498B-AE26-5A3F6A3E94D3}</x14:id>
        </ext>
      </extLst>
    </cfRule>
  </conditionalFormatting>
  <conditionalFormatting sqref="AA30:AA38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{C551F06B-0E49-4542-B749-DCF03DA14F4E}</x14:id>
        </ext>
      </extLst>
    </cfRule>
  </conditionalFormatting>
  <conditionalFormatting sqref="AB30:AB38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{37E9ED53-8DC9-499D-B495-ECB0A255B0E2}</x14:id>
        </ext>
      </extLst>
    </cfRule>
  </conditionalFormatting>
  <conditionalFormatting sqref="AC30:AC38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{08922563-F288-4E8E-A04C-1B6F42283B21}</x14:id>
        </ext>
      </extLst>
    </cfRule>
  </conditionalFormatting>
  <conditionalFormatting sqref="AA43:AA51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{5714B0C0-430E-4202-BC39-8A3A34A50845}</x14:id>
        </ext>
      </extLst>
    </cfRule>
  </conditionalFormatting>
  <conditionalFormatting sqref="AB43:AB51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{D6B06D17-47C8-401C-9DDA-50CFD5C50853}</x14:id>
        </ext>
      </extLst>
    </cfRule>
  </conditionalFormatting>
  <conditionalFormatting sqref="AC43:AC51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{B3304628-2945-4416-8929-48B52B69AF86}</x14:id>
        </ext>
      </extLst>
    </cfRule>
  </conditionalFormatting>
  <conditionalFormatting sqref="AA56:AA64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{A5F9B533-8FC7-4C3F-8273-67E32C432FA4}</x14:id>
        </ext>
      </extLst>
    </cfRule>
  </conditionalFormatting>
  <conditionalFormatting sqref="AB56:AB64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{4D8AF77A-8B24-4A5F-AB9B-7978C518FB94}</x14:id>
        </ext>
      </extLst>
    </cfRule>
  </conditionalFormatting>
  <conditionalFormatting sqref="AC56:AC64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{A4C7C975-5A52-4EDA-8351-C1D0553FB508}</x14:id>
        </ext>
      </extLst>
    </cfRule>
  </conditionalFormatting>
  <conditionalFormatting sqref="AA69:AA77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{47CDB036-9C2B-4291-9E81-F7ADBF3E9C42}</x14:id>
        </ext>
      </extLst>
    </cfRule>
  </conditionalFormatting>
  <conditionalFormatting sqref="AB69:AB77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{851DF2D4-54B0-4EDE-87F9-15F379991E36}</x14:id>
        </ext>
      </extLst>
    </cfRule>
  </conditionalFormatting>
  <conditionalFormatting sqref="AC69:AC77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{B92BE308-B7E4-4AE8-9DC6-E603005D711B}</x14:id>
        </ext>
      </extLst>
    </cfRule>
  </conditionalFormatting>
  <conditionalFormatting sqref="AA82:AA90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{9430F6E2-AB33-4B44-80DD-084FC3D418BC}</x14:id>
        </ext>
      </extLst>
    </cfRule>
  </conditionalFormatting>
  <conditionalFormatting sqref="AB82:AB90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{549A5ACE-1A5A-49C9-A702-DB52A2306D64}</x14:id>
        </ext>
      </extLst>
    </cfRule>
  </conditionalFormatting>
  <conditionalFormatting sqref="AC82:AC90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{B5BC4DA6-33DC-438D-840E-83E713E2C9E7}</x14:id>
        </ext>
      </extLst>
    </cfRule>
  </conditionalFormatting>
  <conditionalFormatting sqref="AA95:AA103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{4B3CF26E-6157-4119-84E4-ADA90B58851F}</x14:id>
        </ext>
      </extLst>
    </cfRule>
  </conditionalFormatting>
  <conditionalFormatting sqref="AB95:AB103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{DF522B55-6CEA-40C8-AD15-998AC0BF9FE0}</x14:id>
        </ext>
      </extLst>
    </cfRule>
  </conditionalFormatting>
  <conditionalFormatting sqref="AC95:AC103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{C1B51E53-2BDD-4D18-9E42-A8BC3343D688}</x14:id>
        </ext>
      </extLst>
    </cfRule>
  </conditionalFormatting>
  <conditionalFormatting sqref="AA108:AA116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{121FEBA0-A072-4658-81D4-47C48A9917DC}</x14:id>
        </ext>
      </extLst>
    </cfRule>
  </conditionalFormatting>
  <conditionalFormatting sqref="AB108:AB116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{16EC3BC0-6DC8-4F2C-BDAD-A54CC487A9DB}</x14:id>
        </ext>
      </extLst>
    </cfRule>
  </conditionalFormatting>
  <conditionalFormatting sqref="AC108:AC116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{AE84A3EF-583A-4151-928B-B405E1CFA5A7}</x14:id>
        </ext>
      </extLst>
    </cfRule>
  </conditionalFormatting>
  <conditionalFormatting sqref="AH4:AN15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{768128AB-8D99-493B-8179-3D5DE5CC7B59}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AD6D0C-A6C0-4819-923B-9FB7B0307F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4B7CE32-7FB7-4B6B-A5F0-949B5E6C5A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5EF00A34-4DAD-4B93-8856-E9DBAAC91D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A6201F20-598D-4B13-AB54-15AE6EE97B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8412A50E-B05A-4E11-979E-7CB62DEA7F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9E607CB8-0744-498B-AE26-5A3F6A3E94D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C551F06B-0E49-4542-B749-DCF03DA14F4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37E9ED53-8DC9-499D-B495-ECB0A255B0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08922563-F288-4E8E-A04C-1B6F42283B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5714B0C0-430E-4202-BC39-8A3A34A508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D6B06D17-47C8-401C-9DDA-50CFD5C508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B3304628-2945-4416-8929-48B52B69AF8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A5F9B533-8FC7-4C3F-8273-67E32C432FA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4D8AF77A-8B24-4A5F-AB9B-7978C518FB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A4C7C975-5A52-4EDA-8351-C1D0553FB50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47CDB036-9C2B-4291-9E81-F7ADBF3E9C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851DF2D4-54B0-4EDE-87F9-15F379991E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B92BE308-B7E4-4AE8-9DC6-E603005D71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9430F6E2-AB33-4B44-80DD-084FC3D418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549A5ACE-1A5A-49C9-A702-DB52A2306D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B5BC4DA6-33DC-438D-840E-83E713E2C9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4B3CF26E-6157-4119-84E4-ADA90B5885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DF522B55-6CEA-40C8-AD15-998AC0BF9FE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C1B51E53-2BDD-4D18-9E42-A8BC3343D6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21FEBA0-A072-4658-81D4-47C48A9917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16EC3BC0-6DC8-4F2C-BDAD-A54CC487A9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AE84A3EF-583A-4151-928B-B405E1CFA5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768128AB-8D99-493B-8179-3D5DE5CC7B5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AH4:AN15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6ED2E69-1825-42E9-BF77-DBAF8CE633A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'Globals All Problems Seqa'!AL13:AN13</xm:f>
              <xm:sqref>AL16</xm:sqref>
            </x14:sparkline>
            <x14:sparkline>
              <xm:f>'Globals All Problems Seqa'!AL14:AN14</xm:f>
              <xm:sqref>AM16</xm:sqref>
            </x14:sparkline>
            <x14:sparkline>
              <xm:f>'Globals All Problems Seqa'!AL15:AN15</xm:f>
              <xm:sqref>AN16</xm:sqref>
            </x14:sparkline>
          </x14:sparklines>
        </x14:sparklineGroup>
        <x14:sparklineGroup type="column" displayEmptyCellsAs="gap" xr2:uid="{184030ED-A9DE-4FF4-A70C-ECF6310F79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'Globals All Problems Seqa'!AH13:AJ13</xm:f>
              <xm:sqref>AH16</xm:sqref>
            </x14:sparkline>
            <x14:sparkline>
              <xm:f>'Globals All Problems Seqa'!AH14:AJ14</xm:f>
              <xm:sqref>AI16</xm:sqref>
            </x14:sparkline>
            <x14:sparkline>
              <xm:f>'Globals All Problems Seqa'!AH15:AJ15</xm:f>
              <xm:sqref>AJ16</xm:sqref>
            </x14:sparkline>
          </x14:sparklines>
        </x14:sparklineGroup>
        <x14:sparklineGroup manualMax="1" manualMin="0" type="column" displayEmptyCellsAs="gap" high="1" minAxisType="custom" maxAxisType="custom" xr2:uid="{2D6D1F2F-5AA7-4A04-B9B5-7ADE5F4A2E8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Seqa'!AL4:AN4</xm:f>
              <xm:sqref>AO4</xm:sqref>
            </x14:sparkline>
            <x14:sparkline>
              <xm:f>'Globals All Problems Seqa'!AL5:AN5</xm:f>
              <xm:sqref>AO5</xm:sqref>
            </x14:sparkline>
            <x14:sparkline>
              <xm:f>'Globals All Problems Seqa'!AL6:AN6</xm:f>
              <xm:sqref>AO6</xm:sqref>
            </x14:sparkline>
            <x14:sparkline>
              <xm:f>'Globals All Problems Seqa'!AL7:AN7</xm:f>
              <xm:sqref>AO7</xm:sqref>
            </x14:sparkline>
            <x14:sparkline>
              <xm:f>'Globals All Problems Seqa'!AL8:AN8</xm:f>
              <xm:sqref>AO8</xm:sqref>
            </x14:sparkline>
            <x14:sparkline>
              <xm:f>'Globals All Problems Seqa'!AL9:AN9</xm:f>
              <xm:sqref>AO9</xm:sqref>
            </x14:sparkline>
            <x14:sparkline>
              <xm:f>'Globals All Problems Seqa'!AL10:AN10</xm:f>
              <xm:sqref>AO10</xm:sqref>
            </x14:sparkline>
            <x14:sparkline>
              <xm:f>'Globals All Problems Seqa'!AL11:AN11</xm:f>
              <xm:sqref>AO11</xm:sqref>
            </x14:sparkline>
            <x14:sparkline>
              <xm:f>'Globals All Problems Seqa'!AL12:AN12</xm:f>
              <xm:sqref>AO12</xm:sqref>
            </x14:sparkline>
            <x14:sparkline>
              <xm:f>'Globals All Problems Seqa'!AL13:AN13</xm:f>
              <xm:sqref>AO13</xm:sqref>
            </x14:sparkline>
            <x14:sparkline>
              <xm:f>'Globals All Problems Seqa'!AL14:AN14</xm:f>
              <xm:sqref>AO14</xm:sqref>
            </x14:sparkline>
            <x14:sparkline>
              <xm:f>'Globals All Problems Seqa'!AL15:AN15</xm:f>
              <xm:sqref>AO15</xm:sqref>
            </x14:sparkline>
          </x14:sparklines>
        </x14:sparklineGroup>
        <x14:sparklineGroup manualMax="1" manualMin="0" type="column" displayEmptyCellsAs="gap" high="1" minAxisType="custom" maxAxisType="custom" xr2:uid="{11E87713-31C6-4D7E-A45D-6EDBCEF558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Seqa'!AA17:AC17</xm:f>
              <xm:sqref>AD17</xm:sqref>
            </x14:sparkline>
            <x14:sparkline>
              <xm:f>'Globals All Problems Seqa'!AA18:AC18</xm:f>
              <xm:sqref>AD18</xm:sqref>
            </x14:sparkline>
            <x14:sparkline>
              <xm:f>'Globals All Problems Seqa'!AA19:AC19</xm:f>
              <xm:sqref>AD19</xm:sqref>
            </x14:sparkline>
            <x14:sparkline>
              <xm:f>'Globals All Problems Seqa'!AA20:AC20</xm:f>
              <xm:sqref>AD20</xm:sqref>
            </x14:sparkline>
            <x14:sparkline>
              <xm:f>'Globals All Problems Seqa'!AA21:AC21</xm:f>
              <xm:sqref>AD21</xm:sqref>
            </x14:sparkline>
            <x14:sparkline>
              <xm:f>'Globals All Problems Seqa'!AA22:AC22</xm:f>
              <xm:sqref>AD22</xm:sqref>
            </x14:sparkline>
            <x14:sparkline>
              <xm:f>'Globals All Problems Seqa'!AA23:AC23</xm:f>
              <xm:sqref>AD23</xm:sqref>
            </x14:sparkline>
            <x14:sparkline>
              <xm:f>'Globals All Problems Seqa'!AA24:AC24</xm:f>
              <xm:sqref>AD24</xm:sqref>
            </x14:sparkline>
            <x14:sparkline>
              <xm:f>'Globals All Problems Seqa'!AA25:AC25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8F2E9596-D590-46E9-9A6A-A82FC988C2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Seqa'!AA4:AC4</xm:f>
              <xm:sqref>AD4</xm:sqref>
            </x14:sparkline>
            <x14:sparkline>
              <xm:f>'Globals All Problems Seqa'!AA5:AC5</xm:f>
              <xm:sqref>AD5</xm:sqref>
            </x14:sparkline>
            <x14:sparkline>
              <xm:f>'Globals All Problems Seqa'!AA6:AC6</xm:f>
              <xm:sqref>AD6</xm:sqref>
            </x14:sparkline>
            <x14:sparkline>
              <xm:f>'Globals All Problems Seqa'!AA7:AC7</xm:f>
              <xm:sqref>AD7</xm:sqref>
            </x14:sparkline>
            <x14:sparkline>
              <xm:f>'Globals All Problems Seqa'!AA8:AC8</xm:f>
              <xm:sqref>AD8</xm:sqref>
            </x14:sparkline>
            <x14:sparkline>
              <xm:f>'Globals All Problems Seqa'!AA9:AC9</xm:f>
              <xm:sqref>AD9</xm:sqref>
            </x14:sparkline>
            <x14:sparkline>
              <xm:f>'Globals All Problems Seqa'!AA10:AC10</xm:f>
              <xm:sqref>AD10</xm:sqref>
            </x14:sparkline>
            <x14:sparkline>
              <xm:f>'Globals All Problems Seqa'!AA11:AC11</xm:f>
              <xm:sqref>AD11</xm:sqref>
            </x14:sparkline>
            <x14:sparkline>
              <xm:f>'Globals All Problems Seqa'!AA12:AC12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D6B30168-7999-43B9-80BB-A0864A7B80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Seqa'!AA30:AC30</xm:f>
              <xm:sqref>AD30</xm:sqref>
            </x14:sparkline>
            <x14:sparkline>
              <xm:f>'Globals All Problems Seqa'!AA31:AC31</xm:f>
              <xm:sqref>AD31</xm:sqref>
            </x14:sparkline>
            <x14:sparkline>
              <xm:f>'Globals All Problems Seqa'!AA32:AC32</xm:f>
              <xm:sqref>AD32</xm:sqref>
            </x14:sparkline>
            <x14:sparkline>
              <xm:f>'Globals All Problems Seqa'!AA33:AC33</xm:f>
              <xm:sqref>AD33</xm:sqref>
            </x14:sparkline>
            <x14:sparkline>
              <xm:f>'Globals All Problems Seqa'!AA34:AC34</xm:f>
              <xm:sqref>AD34</xm:sqref>
            </x14:sparkline>
            <x14:sparkline>
              <xm:f>'Globals All Problems Seqa'!AA35:AC35</xm:f>
              <xm:sqref>AD35</xm:sqref>
            </x14:sparkline>
            <x14:sparkline>
              <xm:f>'Globals All Problems Seqa'!AA36:AC36</xm:f>
              <xm:sqref>AD36</xm:sqref>
            </x14:sparkline>
            <x14:sparkline>
              <xm:f>'Globals All Problems Seqa'!AA37:AC37</xm:f>
              <xm:sqref>AD37</xm:sqref>
            </x14:sparkline>
            <x14:sparkline>
              <xm:f>'Globals All Problems Seqa'!AA38:AC38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E7B2CF59-D4AD-446A-BADC-A1DC4FDDAE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Seqa'!AA43:AC43</xm:f>
              <xm:sqref>AD43</xm:sqref>
            </x14:sparkline>
            <x14:sparkline>
              <xm:f>'Globals All Problems Seqa'!AA44:AC44</xm:f>
              <xm:sqref>AD44</xm:sqref>
            </x14:sparkline>
            <x14:sparkline>
              <xm:f>'Globals All Problems Seqa'!AA45:AC45</xm:f>
              <xm:sqref>AD45</xm:sqref>
            </x14:sparkline>
            <x14:sparkline>
              <xm:f>'Globals All Problems Seqa'!AA46:AC46</xm:f>
              <xm:sqref>AD46</xm:sqref>
            </x14:sparkline>
            <x14:sparkline>
              <xm:f>'Globals All Problems Seqa'!AA47:AC47</xm:f>
              <xm:sqref>AD47</xm:sqref>
            </x14:sparkline>
            <x14:sparkline>
              <xm:f>'Globals All Problems Seqa'!AA48:AC48</xm:f>
              <xm:sqref>AD48</xm:sqref>
            </x14:sparkline>
            <x14:sparkline>
              <xm:f>'Globals All Problems Seqa'!AA49:AC49</xm:f>
              <xm:sqref>AD49</xm:sqref>
            </x14:sparkline>
            <x14:sparkline>
              <xm:f>'Globals All Problems Seqa'!AA50:AC50</xm:f>
              <xm:sqref>AD50</xm:sqref>
            </x14:sparkline>
            <x14:sparkline>
              <xm:f>'Globals All Problems Seqa'!AA51:AC51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6154E76E-ABE3-4EA8-87C4-DA9A12AF6E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Seqa'!AA56:AC56</xm:f>
              <xm:sqref>AD56</xm:sqref>
            </x14:sparkline>
            <x14:sparkline>
              <xm:f>'Globals All Problems Seqa'!AA57:AC57</xm:f>
              <xm:sqref>AD57</xm:sqref>
            </x14:sparkline>
            <x14:sparkline>
              <xm:f>'Globals All Problems Seqa'!AA58:AC58</xm:f>
              <xm:sqref>AD58</xm:sqref>
            </x14:sparkline>
            <x14:sparkline>
              <xm:f>'Globals All Problems Seqa'!AA59:AC59</xm:f>
              <xm:sqref>AD59</xm:sqref>
            </x14:sparkline>
            <x14:sparkline>
              <xm:f>'Globals All Problems Seqa'!AA60:AC60</xm:f>
              <xm:sqref>AD60</xm:sqref>
            </x14:sparkline>
            <x14:sparkline>
              <xm:f>'Globals All Problems Seqa'!AA61:AC61</xm:f>
              <xm:sqref>AD61</xm:sqref>
            </x14:sparkline>
            <x14:sparkline>
              <xm:f>'Globals All Problems Seqa'!AA62:AC62</xm:f>
              <xm:sqref>AD62</xm:sqref>
            </x14:sparkline>
            <x14:sparkline>
              <xm:f>'Globals All Problems Seqa'!AA63:AC63</xm:f>
              <xm:sqref>AD63</xm:sqref>
            </x14:sparkline>
            <x14:sparkline>
              <xm:f>'Globals All Problems Seqa'!AA64:AC64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7F0142B3-1717-4FC5-9B83-3F2D1365B64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Seqa'!AA69:AC69</xm:f>
              <xm:sqref>AD69</xm:sqref>
            </x14:sparkline>
            <x14:sparkline>
              <xm:f>'Globals All Problems Seqa'!AA70:AC70</xm:f>
              <xm:sqref>AD70</xm:sqref>
            </x14:sparkline>
            <x14:sparkline>
              <xm:f>'Globals All Problems Seqa'!AA71:AC71</xm:f>
              <xm:sqref>AD71</xm:sqref>
            </x14:sparkline>
            <x14:sparkline>
              <xm:f>'Globals All Problems Seqa'!AA72:AC72</xm:f>
              <xm:sqref>AD72</xm:sqref>
            </x14:sparkline>
            <x14:sparkline>
              <xm:f>'Globals All Problems Seqa'!AA73:AC73</xm:f>
              <xm:sqref>AD73</xm:sqref>
            </x14:sparkline>
            <x14:sparkline>
              <xm:f>'Globals All Problems Seqa'!AA74:AC74</xm:f>
              <xm:sqref>AD74</xm:sqref>
            </x14:sparkline>
            <x14:sparkline>
              <xm:f>'Globals All Problems Seqa'!AA75:AC75</xm:f>
              <xm:sqref>AD75</xm:sqref>
            </x14:sparkline>
            <x14:sparkline>
              <xm:f>'Globals All Problems Seqa'!AA76:AC76</xm:f>
              <xm:sqref>AD76</xm:sqref>
            </x14:sparkline>
            <x14:sparkline>
              <xm:f>'Globals All Problems Seqa'!AA77:AC77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9616F42B-B073-4137-A480-41EBBD9B2B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Seqa'!AA108:AC108</xm:f>
              <xm:sqref>AD108</xm:sqref>
            </x14:sparkline>
            <x14:sparkline>
              <xm:f>'Globals All Problems Seqa'!AA109:AC109</xm:f>
              <xm:sqref>AD109</xm:sqref>
            </x14:sparkline>
            <x14:sparkline>
              <xm:f>'Globals All Problems Seqa'!AA110:AC110</xm:f>
              <xm:sqref>AD110</xm:sqref>
            </x14:sparkline>
            <x14:sparkline>
              <xm:f>'Globals All Problems Seqa'!AA111:AC111</xm:f>
              <xm:sqref>AD111</xm:sqref>
            </x14:sparkline>
            <x14:sparkline>
              <xm:f>'Globals All Problems Seqa'!AA112:AC112</xm:f>
              <xm:sqref>AD112</xm:sqref>
            </x14:sparkline>
            <x14:sparkline>
              <xm:f>'Globals All Problems Seqa'!AA113:AC113</xm:f>
              <xm:sqref>AD113</xm:sqref>
            </x14:sparkline>
            <x14:sparkline>
              <xm:f>'Globals All Problems Seqa'!AA114:AC114</xm:f>
              <xm:sqref>AD114</xm:sqref>
            </x14:sparkline>
            <x14:sparkline>
              <xm:f>'Globals All Problems Seqa'!AA115:AC115</xm:f>
              <xm:sqref>AD115</xm:sqref>
            </x14:sparkline>
            <x14:sparkline>
              <xm:f>'Globals All Problems Seqa'!AA116:AC116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D8F36CF8-1CEB-4CF5-A1EB-2766DA5895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Seqa'!AA95:AC95</xm:f>
              <xm:sqref>AD95</xm:sqref>
            </x14:sparkline>
            <x14:sparkline>
              <xm:f>'Globals All Problems Seqa'!AA96:AC96</xm:f>
              <xm:sqref>AD96</xm:sqref>
            </x14:sparkline>
            <x14:sparkline>
              <xm:f>'Globals All Problems Seqa'!AA97:AC97</xm:f>
              <xm:sqref>AD97</xm:sqref>
            </x14:sparkline>
            <x14:sparkline>
              <xm:f>'Globals All Problems Seqa'!AA98:AC98</xm:f>
              <xm:sqref>AD98</xm:sqref>
            </x14:sparkline>
            <x14:sparkline>
              <xm:f>'Globals All Problems Seqa'!AA99:AC99</xm:f>
              <xm:sqref>AD99</xm:sqref>
            </x14:sparkline>
            <x14:sparkline>
              <xm:f>'Globals All Problems Seqa'!AA100:AC100</xm:f>
              <xm:sqref>AD100</xm:sqref>
            </x14:sparkline>
            <x14:sparkline>
              <xm:f>'Globals All Problems Seqa'!AA101:AC101</xm:f>
              <xm:sqref>AD101</xm:sqref>
            </x14:sparkline>
            <x14:sparkline>
              <xm:f>'Globals All Problems Seqa'!AA102:AC102</xm:f>
              <xm:sqref>AD102</xm:sqref>
            </x14:sparkline>
            <x14:sparkline>
              <xm:f>'Globals All Problems Seqa'!AA103:AC103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1C2C946D-41D5-4D70-A5B9-8B428C8073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Seqa'!AA82:AC82</xm:f>
              <xm:sqref>AD82</xm:sqref>
            </x14:sparkline>
            <x14:sparkline>
              <xm:f>'Globals All Problems Seqa'!AA83:AC83</xm:f>
              <xm:sqref>AD83</xm:sqref>
            </x14:sparkline>
            <x14:sparkline>
              <xm:f>'Globals All Problems Seqa'!AA84:AC84</xm:f>
              <xm:sqref>AD84</xm:sqref>
            </x14:sparkline>
            <x14:sparkline>
              <xm:f>'Globals All Problems Seqa'!AA85:AC85</xm:f>
              <xm:sqref>AD85</xm:sqref>
            </x14:sparkline>
            <x14:sparkline>
              <xm:f>'Globals All Problems Seqa'!AA86:AC86</xm:f>
              <xm:sqref>AD86</xm:sqref>
            </x14:sparkline>
            <x14:sparkline>
              <xm:f>'Globals All Problems Seqa'!AA87:AC87</xm:f>
              <xm:sqref>AD87</xm:sqref>
            </x14:sparkline>
            <x14:sparkline>
              <xm:f>'Globals All Problems Seqa'!AA88:AC88</xm:f>
              <xm:sqref>AD88</xm:sqref>
            </x14:sparkline>
            <x14:sparkline>
              <xm:f>'Globals All Problems Seqa'!AA89:AC89</xm:f>
              <xm:sqref>AD89</xm:sqref>
            </x14:sparkline>
            <x14:sparkline>
              <xm:f>'Globals All Problems Seqa'!AA90:AC90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07EF4BC4-F109-451B-9635-34745E1F2D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 Problems Seqa'!AH4:AJ4</xm:f>
              <xm:sqref>AK4</xm:sqref>
            </x14:sparkline>
            <x14:sparkline>
              <xm:f>'Globals All Problems Seqa'!AH5:AJ5</xm:f>
              <xm:sqref>AK5</xm:sqref>
            </x14:sparkline>
            <x14:sparkline>
              <xm:f>'Globals All Problems Seqa'!AH6:AJ6</xm:f>
              <xm:sqref>AK6</xm:sqref>
            </x14:sparkline>
            <x14:sparkline>
              <xm:f>'Globals All Problems Seqa'!AH7:AJ7</xm:f>
              <xm:sqref>AK7</xm:sqref>
            </x14:sparkline>
            <x14:sparkline>
              <xm:f>'Globals All Problems Seqa'!AH8:AJ8</xm:f>
              <xm:sqref>AK8</xm:sqref>
            </x14:sparkline>
            <x14:sparkline>
              <xm:f>'Globals All Problems Seqa'!AH9:AJ9</xm:f>
              <xm:sqref>AK9</xm:sqref>
            </x14:sparkline>
            <x14:sparkline>
              <xm:f>'Globals All Problems Seqa'!AH10:AJ10</xm:f>
              <xm:sqref>AK10</xm:sqref>
            </x14:sparkline>
            <x14:sparkline>
              <xm:f>'Globals All Problems Seqa'!AH11:AJ11</xm:f>
              <xm:sqref>AK11</xm:sqref>
            </x14:sparkline>
            <x14:sparkline>
              <xm:f>'Globals All Problems Seqa'!AH12:AJ12</xm:f>
              <xm:sqref>AK12</xm:sqref>
            </x14:sparkline>
            <x14:sparkline>
              <xm:f>'Globals All Problems Seqa'!AH13:AJ13</xm:f>
              <xm:sqref>AK13</xm:sqref>
            </x14:sparkline>
            <x14:sparkline>
              <xm:f>'Globals All Problems Seqa'!AH14:AJ14</xm:f>
              <xm:sqref>AK14</xm:sqref>
            </x14:sparkline>
            <x14:sparkline>
              <xm:f>'Globals All Problems Seqa'!AH15:AJ15</xm:f>
              <xm:sqref>AK15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48E-8B48-4C6E-9C6E-C98F247A2F22}">
  <dimension ref="A1:EN95"/>
  <sheetViews>
    <sheetView tabSelected="1" topLeftCell="I23" workbookViewId="0">
      <selection activeCell="C69" sqref="C69:C95"/>
    </sheetView>
  </sheetViews>
  <sheetFormatPr defaultRowHeight="14.5" x14ac:dyDescent="0.35"/>
  <sheetData>
    <row r="1" spans="1:144" x14ac:dyDescent="0.35">
      <c r="A1" s="59" t="s">
        <v>189</v>
      </c>
      <c r="B1" s="59"/>
      <c r="C1" s="60" t="s">
        <v>202</v>
      </c>
      <c r="D1" s="59"/>
      <c r="E1" s="59"/>
      <c r="F1" s="59"/>
      <c r="G1" s="59"/>
      <c r="H1" s="59"/>
      <c r="I1" s="59"/>
      <c r="J1" s="59"/>
    </row>
    <row r="2" spans="1:144" ht="15" thickBot="1" x14ac:dyDescent="0.4">
      <c r="A2" t="s">
        <v>190</v>
      </c>
      <c r="B2" t="s">
        <v>191</v>
      </c>
      <c r="C2">
        <v>0</v>
      </c>
      <c r="D2" t="s">
        <v>192</v>
      </c>
      <c r="E2">
        <v>5</v>
      </c>
      <c r="F2" t="s">
        <v>193</v>
      </c>
      <c r="G2">
        <v>14</v>
      </c>
      <c r="H2" t="s">
        <v>194</v>
      </c>
      <c r="I2">
        <v>23</v>
      </c>
    </row>
    <row r="3" spans="1:144" ht="15" thickBot="1" x14ac:dyDescent="0.4">
      <c r="A3" s="1" t="s">
        <v>43</v>
      </c>
      <c r="B3" s="3">
        <v>1</v>
      </c>
    </row>
    <row r="4" spans="1:144" ht="15" thickBot="1" x14ac:dyDescent="0.4">
      <c r="A4" s="4" t="s">
        <v>50</v>
      </c>
      <c r="B4" s="13" t="s">
        <v>51</v>
      </c>
      <c r="C4" s="27" t="s">
        <v>52</v>
      </c>
      <c r="D4" s="28" t="s">
        <v>53</v>
      </c>
      <c r="E4" s="28" t="s">
        <v>54</v>
      </c>
      <c r="F4" s="28" t="s">
        <v>55</v>
      </c>
      <c r="G4" s="28" t="s">
        <v>56</v>
      </c>
      <c r="H4" s="28" t="s">
        <v>57</v>
      </c>
      <c r="I4" s="28" t="s">
        <v>58</v>
      </c>
      <c r="J4" s="28" t="s">
        <v>59</v>
      </c>
      <c r="K4" s="28" t="s">
        <v>60</v>
      </c>
      <c r="L4" s="28" t="s">
        <v>61</v>
      </c>
      <c r="M4" s="28" t="s">
        <v>62</v>
      </c>
      <c r="N4" s="28" t="s">
        <v>63</v>
      </c>
      <c r="O4" s="28" t="s">
        <v>64</v>
      </c>
      <c r="P4" s="28" t="s">
        <v>65</v>
      </c>
      <c r="Q4" s="28" t="s">
        <v>66</v>
      </c>
      <c r="R4" s="28" t="s">
        <v>67</v>
      </c>
      <c r="S4" s="28" t="s">
        <v>68</v>
      </c>
      <c r="T4" s="28" t="s">
        <v>69</v>
      </c>
      <c r="U4" s="28" t="s">
        <v>13</v>
      </c>
      <c r="V4" s="28" t="s">
        <v>70</v>
      </c>
      <c r="W4" s="28" t="s">
        <v>71</v>
      </c>
      <c r="X4" s="28" t="s">
        <v>16</v>
      </c>
      <c r="Y4" s="28" t="s">
        <v>17</v>
      </c>
      <c r="Z4" s="28" t="s">
        <v>18</v>
      </c>
      <c r="AA4" s="28" t="s">
        <v>19</v>
      </c>
      <c r="AB4" s="28" t="s">
        <v>20</v>
      </c>
      <c r="AC4" s="28" t="s">
        <v>72</v>
      </c>
      <c r="AD4" s="28" t="s">
        <v>73</v>
      </c>
      <c r="AE4" s="28" t="s">
        <v>23</v>
      </c>
      <c r="AF4" s="28" t="s">
        <v>24</v>
      </c>
      <c r="AG4" s="28" t="s">
        <v>25</v>
      </c>
      <c r="AH4" s="28" t="s">
        <v>26</v>
      </c>
      <c r="AI4" s="28" t="s">
        <v>27</v>
      </c>
      <c r="AJ4" s="28" t="s">
        <v>74</v>
      </c>
      <c r="AK4" s="28" t="s">
        <v>75</v>
      </c>
      <c r="AL4" s="28" t="s">
        <v>76</v>
      </c>
      <c r="AM4" s="28" t="s">
        <v>77</v>
      </c>
      <c r="AN4" s="28" t="s">
        <v>78</v>
      </c>
      <c r="AO4" s="28" t="s">
        <v>79</v>
      </c>
      <c r="AP4" s="28" t="s">
        <v>80</v>
      </c>
      <c r="AQ4" s="28" t="s">
        <v>81</v>
      </c>
      <c r="AR4" s="28" t="s">
        <v>82</v>
      </c>
      <c r="AS4" s="28" t="s">
        <v>83</v>
      </c>
      <c r="AT4" s="28" t="s">
        <v>84</v>
      </c>
      <c r="AU4" s="28" t="s">
        <v>85</v>
      </c>
      <c r="AV4" s="28" t="s">
        <v>86</v>
      </c>
      <c r="AW4" s="28" t="s">
        <v>87</v>
      </c>
      <c r="AX4" s="28" t="s">
        <v>88</v>
      </c>
      <c r="AY4" s="28" t="s">
        <v>89</v>
      </c>
      <c r="AZ4" s="28" t="s">
        <v>90</v>
      </c>
      <c r="BA4" s="28" t="s">
        <v>91</v>
      </c>
      <c r="BB4" s="28" t="s">
        <v>92</v>
      </c>
      <c r="BC4" s="28" t="s">
        <v>93</v>
      </c>
      <c r="BD4" s="28" t="s">
        <v>94</v>
      </c>
      <c r="BE4" s="28" t="s">
        <v>95</v>
      </c>
      <c r="BF4" s="28" t="s">
        <v>96</v>
      </c>
      <c r="BG4" s="28" t="s">
        <v>97</v>
      </c>
      <c r="BH4" s="28" t="s">
        <v>98</v>
      </c>
      <c r="BI4" s="28" t="s">
        <v>99</v>
      </c>
      <c r="BJ4" s="28" t="s">
        <v>100</v>
      </c>
      <c r="BK4" s="28" t="s">
        <v>101</v>
      </c>
      <c r="BL4" s="28" t="s">
        <v>102</v>
      </c>
      <c r="BM4" s="28" t="s">
        <v>103</v>
      </c>
      <c r="BN4" s="28" t="s">
        <v>104</v>
      </c>
      <c r="BO4" s="28" t="s">
        <v>105</v>
      </c>
      <c r="BP4" s="28" t="s">
        <v>106</v>
      </c>
      <c r="BQ4" s="28" t="s">
        <v>107</v>
      </c>
      <c r="BR4" s="28" t="s">
        <v>108</v>
      </c>
      <c r="BS4" s="28" t="s">
        <v>109</v>
      </c>
      <c r="BT4" s="28" t="s">
        <v>110</v>
      </c>
      <c r="BU4" s="28" t="s">
        <v>111</v>
      </c>
      <c r="BV4" s="28" t="s">
        <v>112</v>
      </c>
      <c r="BW4" s="28" t="s">
        <v>113</v>
      </c>
      <c r="BX4" s="28" t="s">
        <v>114</v>
      </c>
      <c r="BY4" s="28" t="s">
        <v>115</v>
      </c>
      <c r="BZ4" s="28" t="s">
        <v>116</v>
      </c>
      <c r="CA4" s="28" t="s">
        <v>117</v>
      </c>
      <c r="CB4" s="28" t="s">
        <v>118</v>
      </c>
      <c r="CC4" s="28" t="s">
        <v>119</v>
      </c>
      <c r="CD4" s="28" t="s">
        <v>120</v>
      </c>
      <c r="CE4" s="28" t="s">
        <v>121</v>
      </c>
      <c r="CF4" s="28" t="s">
        <v>122</v>
      </c>
      <c r="CG4" s="28" t="s">
        <v>123</v>
      </c>
      <c r="CH4" s="28" t="s">
        <v>124</v>
      </c>
      <c r="CI4" s="28" t="s">
        <v>125</v>
      </c>
      <c r="CJ4" s="28" t="s">
        <v>126</v>
      </c>
      <c r="CK4" s="28" t="s">
        <v>127</v>
      </c>
      <c r="CL4" s="28" t="s">
        <v>128</v>
      </c>
      <c r="CM4" s="28" t="s">
        <v>129</v>
      </c>
      <c r="CN4" s="28" t="s">
        <v>130</v>
      </c>
      <c r="CO4" s="28" t="s">
        <v>131</v>
      </c>
      <c r="CP4" s="28" t="s">
        <v>132</v>
      </c>
      <c r="CQ4" s="28" t="s">
        <v>133</v>
      </c>
      <c r="CR4" s="28" t="s">
        <v>134</v>
      </c>
      <c r="CS4" s="28" t="s">
        <v>135</v>
      </c>
      <c r="CT4" s="28" t="s">
        <v>136</v>
      </c>
      <c r="CU4" s="28" t="s">
        <v>137</v>
      </c>
      <c r="CV4" s="28" t="s">
        <v>138</v>
      </c>
      <c r="CW4" s="28" t="s">
        <v>139</v>
      </c>
      <c r="CX4" s="28" t="s">
        <v>140</v>
      </c>
      <c r="CY4" s="28" t="s">
        <v>141</v>
      </c>
      <c r="CZ4" s="28" t="s">
        <v>142</v>
      </c>
      <c r="DA4" s="28" t="s">
        <v>143</v>
      </c>
      <c r="DB4" s="28" t="s">
        <v>144</v>
      </c>
      <c r="DC4" s="28" t="s">
        <v>145</v>
      </c>
      <c r="DD4" s="28" t="s">
        <v>146</v>
      </c>
      <c r="DE4" s="28" t="s">
        <v>147</v>
      </c>
      <c r="DF4" s="28" t="s">
        <v>148</v>
      </c>
      <c r="DG4" s="28" t="s">
        <v>149</v>
      </c>
      <c r="DH4" s="28" t="s">
        <v>150</v>
      </c>
      <c r="DI4" s="28" t="s">
        <v>151</v>
      </c>
      <c r="DJ4" s="28" t="s">
        <v>152</v>
      </c>
      <c r="DK4" s="28" t="s">
        <v>153</v>
      </c>
      <c r="DL4" s="28" t="s">
        <v>154</v>
      </c>
      <c r="DM4" s="28" t="s">
        <v>155</v>
      </c>
      <c r="DN4" s="28" t="s">
        <v>156</v>
      </c>
      <c r="DO4" s="28" t="s">
        <v>157</v>
      </c>
      <c r="DP4" s="28" t="s">
        <v>158</v>
      </c>
      <c r="DQ4" s="28" t="s">
        <v>159</v>
      </c>
      <c r="DR4" s="28" t="s">
        <v>160</v>
      </c>
      <c r="DS4" s="28" t="s">
        <v>161</v>
      </c>
      <c r="DT4" s="28" t="s">
        <v>162</v>
      </c>
      <c r="DU4" s="28" t="s">
        <v>163</v>
      </c>
      <c r="DV4" s="28" t="s">
        <v>164</v>
      </c>
      <c r="DW4" s="28" t="s">
        <v>165</v>
      </c>
      <c r="DX4" s="28" t="s">
        <v>166</v>
      </c>
      <c r="DY4" s="28" t="s">
        <v>167</v>
      </c>
      <c r="DZ4" s="28" t="s">
        <v>168</v>
      </c>
      <c r="EA4" s="28" t="s">
        <v>169</v>
      </c>
      <c r="EB4" s="28" t="s">
        <v>170</v>
      </c>
      <c r="EC4" s="28" t="s">
        <v>171</v>
      </c>
      <c r="ED4" s="28" t="s">
        <v>172</v>
      </c>
      <c r="EE4" s="28" t="s">
        <v>173</v>
      </c>
      <c r="EF4" s="28" t="s">
        <v>174</v>
      </c>
      <c r="EG4" s="28" t="s">
        <v>175</v>
      </c>
      <c r="EH4" s="28" t="s">
        <v>176</v>
      </c>
      <c r="EI4" s="28" t="s">
        <v>177</v>
      </c>
      <c r="EJ4" s="28" t="s">
        <v>178</v>
      </c>
      <c r="EK4" s="28" t="s">
        <v>179</v>
      </c>
      <c r="EL4" s="28" t="s">
        <v>180</v>
      </c>
      <c r="EM4" s="28" t="s">
        <v>181</v>
      </c>
      <c r="EN4" s="29" t="s">
        <v>182</v>
      </c>
    </row>
    <row r="5" spans="1:144" x14ac:dyDescent="0.35">
      <c r="A5" s="44">
        <v>3</v>
      </c>
      <c r="B5" s="15" t="s">
        <v>4</v>
      </c>
      <c r="C5" s="15" cm="1">
        <f t="array" aca="1" ref="C5:EN5" ca="1">OFFSET(INDIRECT($C$1&amp;"!$C"&amp;1+((ROW()-($E$2+$C$2))*6)&amp;":$EN"&amp;1+((ROW()-($E$2+$C$2))*6)), 2, 0)</f>
        <v>0.99898322000001205</v>
      </c>
      <c r="D5" s="9">
        <f ca="1"/>
        <v>0.3721774119999961</v>
      </c>
      <c r="E5" s="9">
        <f ca="1"/>
        <v>0</v>
      </c>
      <c r="F5" s="9">
        <f ca="1"/>
        <v>1.371160632000008</v>
      </c>
      <c r="G5" s="9">
        <f ca="1"/>
        <v>1.371160632000008</v>
      </c>
      <c r="H5" s="9">
        <f ca="1"/>
        <v>1.371160632000008</v>
      </c>
      <c r="I5" s="9">
        <f ca="1"/>
        <v>1.371160632000008</v>
      </c>
      <c r="J5" s="9">
        <f ca="1"/>
        <v>7.6175590666667112E-2</v>
      </c>
      <c r="K5" s="9">
        <f ca="1"/>
        <v>0</v>
      </c>
      <c r="L5" s="9">
        <f ca="1"/>
        <v>0</v>
      </c>
      <c r="M5" s="9">
        <f ca="1"/>
        <v>387.22874999999999</v>
      </c>
      <c r="N5" s="9">
        <f ca="1"/>
        <v>380.93624999999997</v>
      </c>
      <c r="O5" s="9">
        <f ca="1"/>
        <v>18</v>
      </c>
      <c r="P5" s="9">
        <f ca="1"/>
        <v>18</v>
      </c>
      <c r="Q5" s="9">
        <f ca="1"/>
        <v>1</v>
      </c>
      <c r="R5" s="9">
        <f ca="1"/>
        <v>18</v>
      </c>
      <c r="S5" s="9">
        <f ca="1"/>
        <v>1</v>
      </c>
      <c r="T5" s="9">
        <f ca="1"/>
        <v>0</v>
      </c>
      <c r="U5" s="9">
        <f ca="1"/>
        <v>1</v>
      </c>
      <c r="V5" s="9">
        <f ca="1"/>
        <v>1</v>
      </c>
      <c r="W5" s="9">
        <f ca="1"/>
        <v>1</v>
      </c>
      <c r="X5" s="9">
        <f ca="1"/>
        <v>1</v>
      </c>
      <c r="Y5" s="9">
        <f ca="1"/>
        <v>1</v>
      </c>
      <c r="Z5" s="9">
        <f ca="1"/>
        <v>1</v>
      </c>
      <c r="AA5" s="9">
        <f ca="1"/>
        <v>1</v>
      </c>
      <c r="AB5" s="9">
        <f ca="1"/>
        <v>1</v>
      </c>
      <c r="AC5" s="9">
        <f ca="1"/>
        <v>1</v>
      </c>
      <c r="AD5" s="9">
        <f ca="1"/>
        <v>1</v>
      </c>
      <c r="AE5" s="9">
        <f ca="1"/>
        <v>1</v>
      </c>
      <c r="AF5" s="9">
        <f ca="1"/>
        <v>1</v>
      </c>
      <c r="AG5" s="9">
        <f ca="1"/>
        <v>1</v>
      </c>
      <c r="AH5" s="9">
        <f ca="1"/>
        <v>1</v>
      </c>
      <c r="AI5" s="9">
        <f ca="1"/>
        <v>1</v>
      </c>
      <c r="AJ5" s="9">
        <f ca="1"/>
        <v>0</v>
      </c>
      <c r="AK5" s="9">
        <f ca="1"/>
        <v>0</v>
      </c>
      <c r="AL5" s="9">
        <f ca="1"/>
        <v>0</v>
      </c>
      <c r="AM5" s="9">
        <f ca="1"/>
        <v>0</v>
      </c>
      <c r="AN5" s="9">
        <f ca="1"/>
        <v>1</v>
      </c>
      <c r="AO5" s="9">
        <f ca="1"/>
        <v>1</v>
      </c>
      <c r="AP5" s="9">
        <f ca="1"/>
        <v>0</v>
      </c>
      <c r="AQ5" s="9">
        <f ca="1"/>
        <v>0</v>
      </c>
      <c r="AR5" s="9">
        <f ca="1"/>
        <v>0</v>
      </c>
      <c r="AS5" s="9">
        <f ca="1"/>
        <v>0</v>
      </c>
      <c r="AT5" s="9">
        <f ca="1"/>
        <v>1</v>
      </c>
      <c r="AU5" s="9">
        <f ca="1"/>
        <v>1</v>
      </c>
      <c r="AV5" s="9">
        <f ca="1"/>
        <v>0</v>
      </c>
      <c r="AW5" s="9">
        <f ca="1"/>
        <v>0</v>
      </c>
      <c r="AX5" s="9">
        <f ca="1"/>
        <v>0</v>
      </c>
      <c r="AY5" s="9">
        <f ca="1"/>
        <v>0</v>
      </c>
      <c r="AZ5" s="9">
        <f ca="1"/>
        <v>0</v>
      </c>
      <c r="BA5" s="9">
        <f ca="1"/>
        <v>0</v>
      </c>
      <c r="BB5" s="9">
        <f ca="1"/>
        <v>0</v>
      </c>
      <c r="BC5" s="9">
        <f ca="1"/>
        <v>0</v>
      </c>
      <c r="BD5" s="9">
        <f ca="1"/>
        <v>0</v>
      </c>
      <c r="BE5" s="9">
        <f ca="1"/>
        <v>0</v>
      </c>
      <c r="BF5" s="9">
        <f ca="1"/>
        <v>0</v>
      </c>
      <c r="BG5" s="9">
        <f ca="1"/>
        <v>0</v>
      </c>
      <c r="BH5" s="9">
        <f ca="1"/>
        <v>0</v>
      </c>
      <c r="BI5" s="9">
        <f ca="1"/>
        <v>0</v>
      </c>
      <c r="BJ5" s="9">
        <f ca="1"/>
        <v>0</v>
      </c>
      <c r="BK5" s="9">
        <f ca="1"/>
        <v>1</v>
      </c>
      <c r="BL5" s="9">
        <f ca="1"/>
        <v>0</v>
      </c>
      <c r="BM5" s="9">
        <f ca="1"/>
        <v>1</v>
      </c>
      <c r="BN5" s="9">
        <f ca="1"/>
        <v>0</v>
      </c>
      <c r="BO5" s="9">
        <f ca="1"/>
        <v>1</v>
      </c>
      <c r="BP5" s="9">
        <f ca="1"/>
        <v>0</v>
      </c>
      <c r="BQ5" s="9">
        <f ca="1"/>
        <v>1</v>
      </c>
      <c r="BR5" s="9">
        <f ca="1"/>
        <v>0</v>
      </c>
      <c r="BS5" s="9">
        <f ca="1"/>
        <v>1</v>
      </c>
      <c r="BT5" s="9">
        <f ca="1"/>
        <v>0</v>
      </c>
      <c r="BU5" s="9">
        <f ca="1"/>
        <v>1</v>
      </c>
      <c r="BV5" s="9">
        <f ca="1"/>
        <v>0</v>
      </c>
      <c r="BW5" s="9">
        <f ca="1"/>
        <v>1</v>
      </c>
      <c r="BX5" s="9">
        <f ca="1"/>
        <v>0</v>
      </c>
      <c r="BY5" s="9">
        <f ca="1"/>
        <v>1</v>
      </c>
      <c r="BZ5" s="9">
        <f ca="1"/>
        <v>0</v>
      </c>
      <c r="CA5" s="9">
        <f ca="1"/>
        <v>1</v>
      </c>
      <c r="CB5" s="9">
        <f ca="1"/>
        <v>0</v>
      </c>
      <c r="CC5" s="9">
        <f ca="1"/>
        <v>1</v>
      </c>
      <c r="CD5" s="9">
        <f ca="1"/>
        <v>0</v>
      </c>
      <c r="CE5" s="9">
        <f ca="1"/>
        <v>1</v>
      </c>
      <c r="CF5" s="9">
        <f ca="1"/>
        <v>0</v>
      </c>
      <c r="CG5" s="9">
        <f ca="1"/>
        <v>1</v>
      </c>
      <c r="CH5" s="9">
        <f ca="1"/>
        <v>0</v>
      </c>
      <c r="CI5" s="9">
        <f ca="1"/>
        <v>0</v>
      </c>
      <c r="CJ5" s="9">
        <f ca="1"/>
        <v>0</v>
      </c>
      <c r="CK5" s="9">
        <f ca="1"/>
        <v>0</v>
      </c>
      <c r="CL5" s="9">
        <f ca="1"/>
        <v>0</v>
      </c>
      <c r="CM5" s="9">
        <f ca="1"/>
        <v>0</v>
      </c>
      <c r="CN5" s="9">
        <f ca="1"/>
        <v>0</v>
      </c>
      <c r="CO5" s="9">
        <f ca="1"/>
        <v>0</v>
      </c>
      <c r="CP5" s="9">
        <f ca="1"/>
        <v>0</v>
      </c>
      <c r="CQ5" s="9">
        <f ca="1"/>
        <v>0</v>
      </c>
      <c r="CR5" s="9">
        <f ca="1"/>
        <v>0</v>
      </c>
      <c r="CS5" s="9">
        <f ca="1"/>
        <v>0</v>
      </c>
      <c r="CT5" s="9">
        <f ca="1"/>
        <v>0</v>
      </c>
      <c r="CU5" s="9">
        <f ca="1"/>
        <v>0</v>
      </c>
      <c r="CV5" s="9">
        <f ca="1"/>
        <v>0</v>
      </c>
      <c r="CW5" s="9">
        <f ca="1"/>
        <v>0</v>
      </c>
      <c r="CX5" s="9">
        <f ca="1"/>
        <v>0</v>
      </c>
      <c r="CY5" s="9">
        <f ca="1"/>
        <v>0</v>
      </c>
      <c r="CZ5" s="9">
        <f ca="1"/>
        <v>1</v>
      </c>
      <c r="DA5" s="9">
        <f ca="1"/>
        <v>1</v>
      </c>
      <c r="DB5" s="9">
        <f ca="1"/>
        <v>0</v>
      </c>
      <c r="DC5" s="9">
        <f ca="1"/>
        <v>0</v>
      </c>
      <c r="DD5" s="9">
        <f ca="1"/>
        <v>0</v>
      </c>
      <c r="DE5" s="9">
        <f ca="1"/>
        <v>0</v>
      </c>
      <c r="DF5" s="9">
        <f ca="1"/>
        <v>0</v>
      </c>
      <c r="DG5" s="9">
        <f ca="1"/>
        <v>0</v>
      </c>
      <c r="DH5" s="9">
        <f ca="1"/>
        <v>0</v>
      </c>
      <c r="DI5" s="9">
        <f ca="1"/>
        <v>1</v>
      </c>
      <c r="DJ5" s="9">
        <f ca="1"/>
        <v>1</v>
      </c>
      <c r="DK5" s="9">
        <f ca="1"/>
        <v>0</v>
      </c>
      <c r="DL5" s="9">
        <f ca="1"/>
        <v>0</v>
      </c>
      <c r="DM5" s="9">
        <f ca="1"/>
        <v>0</v>
      </c>
      <c r="DN5" s="9">
        <f ca="1"/>
        <v>0</v>
      </c>
      <c r="DO5" s="9">
        <f ca="1"/>
        <v>0</v>
      </c>
      <c r="DP5" s="9">
        <f ca="1"/>
        <v>0</v>
      </c>
      <c r="DQ5" s="9">
        <f ca="1"/>
        <v>0</v>
      </c>
      <c r="DR5" s="9">
        <f ca="1"/>
        <v>0</v>
      </c>
      <c r="DS5" s="9">
        <f ca="1"/>
        <v>0</v>
      </c>
      <c r="DT5" s="9">
        <f ca="1"/>
        <v>0</v>
      </c>
      <c r="DU5" s="9">
        <f ca="1"/>
        <v>0</v>
      </c>
      <c r="DV5" s="9">
        <f ca="1"/>
        <v>0</v>
      </c>
      <c r="DW5" s="9">
        <f ca="1"/>
        <v>0</v>
      </c>
      <c r="DX5" s="9">
        <f ca="1"/>
        <v>0</v>
      </c>
      <c r="DY5" s="9">
        <f ca="1"/>
        <v>0</v>
      </c>
      <c r="DZ5" s="9">
        <f ca="1"/>
        <v>0</v>
      </c>
      <c r="EA5" s="9">
        <f ca="1"/>
        <v>0</v>
      </c>
      <c r="EB5" s="9">
        <f ca="1"/>
        <v>0</v>
      </c>
      <c r="EC5" s="9">
        <f ca="1"/>
        <v>0</v>
      </c>
      <c r="ED5" s="9">
        <f ca="1"/>
        <v>0</v>
      </c>
      <c r="EE5" s="9">
        <f ca="1"/>
        <v>0</v>
      </c>
      <c r="EF5" s="9">
        <f ca="1"/>
        <v>0</v>
      </c>
      <c r="EG5" s="9">
        <f ca="1"/>
        <v>0</v>
      </c>
      <c r="EH5" s="9">
        <f ca="1"/>
        <v>0</v>
      </c>
      <c r="EI5" s="9">
        <f ca="1"/>
        <v>0</v>
      </c>
      <c r="EJ5" s="9">
        <f ca="1"/>
        <v>0</v>
      </c>
      <c r="EK5" s="9">
        <f ca="1"/>
        <v>0</v>
      </c>
      <c r="EL5" s="9">
        <f ca="1"/>
        <v>0</v>
      </c>
      <c r="EM5" s="9">
        <f ca="1"/>
        <v>0</v>
      </c>
      <c r="EN5" s="16">
        <f ca="1"/>
        <v>0</v>
      </c>
    </row>
    <row r="6" spans="1:144" x14ac:dyDescent="0.35">
      <c r="A6" s="55"/>
      <c r="B6" s="10" t="s">
        <v>5</v>
      </c>
      <c r="C6" s="10" cm="1">
        <f t="array" aca="1" ref="C6:EN6" ca="1">OFFSET(INDIRECT($C$1&amp;"!$C"&amp;1+((ROW()-($E$2+$C$2))*6)&amp;":$EN"&amp;1+((ROW()-($E$2+$C$2))*6)), 2, 0)</f>
        <v>6.6696670077940204E-3</v>
      </c>
      <c r="D6" s="11">
        <f ca="1"/>
        <v>5.8556545572865222E-2</v>
      </c>
      <c r="E6" s="11">
        <f ca="1"/>
        <v>0</v>
      </c>
      <c r="F6" s="11">
        <f ca="1"/>
        <v>5.9920462779654578E-2</v>
      </c>
      <c r="G6" s="11">
        <f ca="1"/>
        <v>5.9920462779654578E-2</v>
      </c>
      <c r="H6" s="11">
        <f ca="1"/>
        <v>5.9920462779654578E-2</v>
      </c>
      <c r="I6" s="11">
        <f ca="1"/>
        <v>5.9920462779654578E-2</v>
      </c>
      <c r="J6" s="11">
        <f ca="1"/>
        <v>3.3289145988697E-3</v>
      </c>
      <c r="K6" s="11">
        <f ca="1"/>
        <v>0</v>
      </c>
      <c r="L6" s="11">
        <f ca="1"/>
        <v>0</v>
      </c>
      <c r="M6" s="11">
        <f ca="1"/>
        <v>86.949030558421015</v>
      </c>
      <c r="N6" s="11">
        <f ca="1"/>
        <v>88.007329265091258</v>
      </c>
      <c r="O6" s="11">
        <f ca="1"/>
        <v>0</v>
      </c>
      <c r="P6" s="11">
        <f ca="1"/>
        <v>0</v>
      </c>
      <c r="Q6" s="11">
        <f ca="1"/>
        <v>0</v>
      </c>
      <c r="R6" s="11">
        <f ca="1"/>
        <v>0</v>
      </c>
      <c r="S6" s="11">
        <f ca="1"/>
        <v>0</v>
      </c>
      <c r="T6" s="11">
        <f ca="1"/>
        <v>0</v>
      </c>
      <c r="U6" s="11">
        <f ca="1"/>
        <v>0</v>
      </c>
      <c r="V6" s="11">
        <f ca="1"/>
        <v>0</v>
      </c>
      <c r="W6" s="11">
        <f ca="1"/>
        <v>0</v>
      </c>
      <c r="X6" s="11">
        <f ca="1"/>
        <v>0</v>
      </c>
      <c r="Y6" s="11">
        <f ca="1"/>
        <v>0</v>
      </c>
      <c r="Z6" s="11">
        <f ca="1"/>
        <v>0</v>
      </c>
      <c r="AA6" s="11">
        <f ca="1"/>
        <v>0</v>
      </c>
      <c r="AB6" s="11">
        <f ca="1"/>
        <v>0</v>
      </c>
      <c r="AC6" s="11">
        <f ca="1"/>
        <v>0</v>
      </c>
      <c r="AD6" s="11">
        <f ca="1"/>
        <v>0</v>
      </c>
      <c r="AE6" s="11">
        <f ca="1"/>
        <v>0</v>
      </c>
      <c r="AF6" s="11">
        <f ca="1"/>
        <v>0</v>
      </c>
      <c r="AG6" s="11">
        <f ca="1"/>
        <v>0</v>
      </c>
      <c r="AH6" s="11">
        <f ca="1"/>
        <v>0</v>
      </c>
      <c r="AI6" s="11">
        <f ca="1"/>
        <v>0</v>
      </c>
      <c r="AJ6" s="11">
        <f ca="1"/>
        <v>0</v>
      </c>
      <c r="AK6" s="11">
        <f ca="1"/>
        <v>0</v>
      </c>
      <c r="AL6" s="11">
        <f ca="1"/>
        <v>0</v>
      </c>
      <c r="AM6" s="11">
        <f ca="1"/>
        <v>0</v>
      </c>
      <c r="AN6" s="11">
        <f ca="1"/>
        <v>0</v>
      </c>
      <c r="AO6" s="11">
        <f ca="1"/>
        <v>0</v>
      </c>
      <c r="AP6" s="11">
        <f ca="1"/>
        <v>0</v>
      </c>
      <c r="AQ6" s="11">
        <f ca="1"/>
        <v>0</v>
      </c>
      <c r="AR6" s="11">
        <f ca="1"/>
        <v>0</v>
      </c>
      <c r="AS6" s="11">
        <f ca="1"/>
        <v>0</v>
      </c>
      <c r="AT6" s="11">
        <f ca="1"/>
        <v>0</v>
      </c>
      <c r="AU6" s="11">
        <f ca="1"/>
        <v>0</v>
      </c>
      <c r="AV6" s="11">
        <f ca="1"/>
        <v>0</v>
      </c>
      <c r="AW6" s="11">
        <f ca="1"/>
        <v>0</v>
      </c>
      <c r="AX6" s="11">
        <f ca="1"/>
        <v>0</v>
      </c>
      <c r="AY6" s="11">
        <f ca="1"/>
        <v>0</v>
      </c>
      <c r="AZ6" s="11">
        <f ca="1"/>
        <v>0</v>
      </c>
      <c r="BA6" s="11">
        <f ca="1"/>
        <v>0</v>
      </c>
      <c r="BB6" s="11">
        <f ca="1"/>
        <v>0</v>
      </c>
      <c r="BC6" s="11">
        <f ca="1"/>
        <v>0</v>
      </c>
      <c r="BD6" s="11">
        <f ca="1"/>
        <v>0</v>
      </c>
      <c r="BE6" s="11">
        <f ca="1"/>
        <v>0</v>
      </c>
      <c r="BF6" s="11">
        <f ca="1"/>
        <v>0</v>
      </c>
      <c r="BG6" s="11">
        <f ca="1"/>
        <v>0</v>
      </c>
      <c r="BH6" s="11">
        <f ca="1"/>
        <v>0</v>
      </c>
      <c r="BI6" s="11">
        <f ca="1"/>
        <v>0</v>
      </c>
      <c r="BJ6" s="11">
        <f ca="1"/>
        <v>0</v>
      </c>
      <c r="BK6" s="11">
        <f ca="1"/>
        <v>0</v>
      </c>
      <c r="BL6" s="11">
        <f ca="1"/>
        <v>0</v>
      </c>
      <c r="BM6" s="11">
        <f ca="1"/>
        <v>0</v>
      </c>
      <c r="BN6" s="11">
        <f ca="1"/>
        <v>0</v>
      </c>
      <c r="BO6" s="11">
        <f ca="1"/>
        <v>0</v>
      </c>
      <c r="BP6" s="11">
        <f ca="1"/>
        <v>0</v>
      </c>
      <c r="BQ6" s="11">
        <f ca="1"/>
        <v>0</v>
      </c>
      <c r="BR6" s="11">
        <f ca="1"/>
        <v>0</v>
      </c>
      <c r="BS6" s="11">
        <f ca="1"/>
        <v>0</v>
      </c>
      <c r="BT6" s="11">
        <f ca="1"/>
        <v>0</v>
      </c>
      <c r="BU6" s="11">
        <f ca="1"/>
        <v>0</v>
      </c>
      <c r="BV6" s="11">
        <f ca="1"/>
        <v>0</v>
      </c>
      <c r="BW6" s="11">
        <f ca="1"/>
        <v>0</v>
      </c>
      <c r="BX6" s="11">
        <f ca="1"/>
        <v>0</v>
      </c>
      <c r="BY6" s="11">
        <f ca="1"/>
        <v>0</v>
      </c>
      <c r="BZ6" s="11">
        <f ca="1"/>
        <v>0</v>
      </c>
      <c r="CA6" s="11">
        <f ca="1"/>
        <v>0</v>
      </c>
      <c r="CB6" s="11">
        <f ca="1"/>
        <v>0</v>
      </c>
      <c r="CC6" s="11">
        <f ca="1"/>
        <v>0</v>
      </c>
      <c r="CD6" s="11">
        <f ca="1"/>
        <v>0</v>
      </c>
      <c r="CE6" s="11">
        <f ca="1"/>
        <v>0</v>
      </c>
      <c r="CF6" s="11">
        <f ca="1"/>
        <v>0</v>
      </c>
      <c r="CG6" s="11">
        <f ca="1"/>
        <v>0</v>
      </c>
      <c r="CH6" s="11">
        <f ca="1"/>
        <v>0</v>
      </c>
      <c r="CI6" s="11">
        <f ca="1"/>
        <v>0</v>
      </c>
      <c r="CJ6" s="11">
        <f ca="1"/>
        <v>0</v>
      </c>
      <c r="CK6" s="11">
        <f ca="1"/>
        <v>0</v>
      </c>
      <c r="CL6" s="11">
        <f ca="1"/>
        <v>0</v>
      </c>
      <c r="CM6" s="11">
        <f ca="1"/>
        <v>0</v>
      </c>
      <c r="CN6" s="11">
        <f ca="1"/>
        <v>0</v>
      </c>
      <c r="CO6" s="11">
        <f ca="1"/>
        <v>0</v>
      </c>
      <c r="CP6" s="11">
        <f ca="1"/>
        <v>0</v>
      </c>
      <c r="CQ6" s="11">
        <f ca="1"/>
        <v>0</v>
      </c>
      <c r="CR6" s="11">
        <f ca="1"/>
        <v>0</v>
      </c>
      <c r="CS6" s="11">
        <f ca="1"/>
        <v>0</v>
      </c>
      <c r="CT6" s="11">
        <f ca="1"/>
        <v>0</v>
      </c>
      <c r="CU6" s="11">
        <f ca="1"/>
        <v>0</v>
      </c>
      <c r="CV6" s="11">
        <f ca="1"/>
        <v>0</v>
      </c>
      <c r="CW6" s="11">
        <f ca="1"/>
        <v>0</v>
      </c>
      <c r="CX6" s="11">
        <f ca="1"/>
        <v>0</v>
      </c>
      <c r="CY6" s="11">
        <f ca="1"/>
        <v>0</v>
      </c>
      <c r="CZ6" s="11">
        <f ca="1"/>
        <v>0</v>
      </c>
      <c r="DA6" s="11">
        <f ca="1"/>
        <v>0</v>
      </c>
      <c r="DB6" s="11">
        <f ca="1"/>
        <v>0</v>
      </c>
      <c r="DC6" s="11">
        <f ca="1"/>
        <v>0</v>
      </c>
      <c r="DD6" s="11">
        <f ca="1"/>
        <v>0</v>
      </c>
      <c r="DE6" s="11">
        <f ca="1"/>
        <v>0</v>
      </c>
      <c r="DF6" s="11">
        <f ca="1"/>
        <v>0</v>
      </c>
      <c r="DG6" s="11">
        <f ca="1"/>
        <v>0</v>
      </c>
      <c r="DH6" s="11">
        <f ca="1"/>
        <v>0</v>
      </c>
      <c r="DI6" s="11">
        <f ca="1"/>
        <v>0</v>
      </c>
      <c r="DJ6" s="11">
        <f ca="1"/>
        <v>0</v>
      </c>
      <c r="DK6" s="11">
        <f ca="1"/>
        <v>0</v>
      </c>
      <c r="DL6" s="11">
        <f ca="1"/>
        <v>0</v>
      </c>
      <c r="DM6" s="11">
        <f ca="1"/>
        <v>0</v>
      </c>
      <c r="DN6" s="11">
        <f ca="1"/>
        <v>0</v>
      </c>
      <c r="DO6" s="11">
        <f ca="1"/>
        <v>0</v>
      </c>
      <c r="DP6" s="11">
        <f ca="1"/>
        <v>0</v>
      </c>
      <c r="DQ6" s="11">
        <f ca="1"/>
        <v>0</v>
      </c>
      <c r="DR6" s="11">
        <f ca="1"/>
        <v>0</v>
      </c>
      <c r="DS6" s="11">
        <f ca="1"/>
        <v>0</v>
      </c>
      <c r="DT6" s="11">
        <f ca="1"/>
        <v>0</v>
      </c>
      <c r="DU6" s="11">
        <f ca="1"/>
        <v>0</v>
      </c>
      <c r="DV6" s="11">
        <f ca="1"/>
        <v>0</v>
      </c>
      <c r="DW6" s="11">
        <f ca="1"/>
        <v>0</v>
      </c>
      <c r="DX6" s="11">
        <f ca="1"/>
        <v>0</v>
      </c>
      <c r="DY6" s="11">
        <f ca="1"/>
        <v>0</v>
      </c>
      <c r="DZ6" s="11">
        <f ca="1"/>
        <v>0</v>
      </c>
      <c r="EA6" s="11">
        <f ca="1"/>
        <v>0</v>
      </c>
      <c r="EB6" s="11">
        <f ca="1"/>
        <v>0</v>
      </c>
      <c r="EC6" s="11">
        <f ca="1"/>
        <v>0</v>
      </c>
      <c r="ED6" s="11">
        <f ca="1"/>
        <v>0</v>
      </c>
      <c r="EE6" s="11">
        <f ca="1"/>
        <v>0</v>
      </c>
      <c r="EF6" s="11">
        <f ca="1"/>
        <v>0</v>
      </c>
      <c r="EG6" s="11">
        <f ca="1"/>
        <v>0</v>
      </c>
      <c r="EH6" s="11">
        <f ca="1"/>
        <v>0</v>
      </c>
      <c r="EI6" s="11">
        <f ca="1"/>
        <v>0</v>
      </c>
      <c r="EJ6" s="11">
        <f ca="1"/>
        <v>0</v>
      </c>
      <c r="EK6" s="11">
        <f ca="1"/>
        <v>0</v>
      </c>
      <c r="EL6" s="11">
        <f ca="1"/>
        <v>0</v>
      </c>
      <c r="EM6" s="11">
        <f ca="1"/>
        <v>0</v>
      </c>
      <c r="EN6" s="5">
        <f ca="1"/>
        <v>0</v>
      </c>
    </row>
    <row r="7" spans="1:144" x14ac:dyDescent="0.35">
      <c r="A7" s="55"/>
      <c r="B7" s="10" t="s">
        <v>6</v>
      </c>
      <c r="C7" s="10" cm="1">
        <f t="array" aca="1" ref="C7:EN7" ca="1">OFFSET(INDIRECT($C$1&amp;"!$C"&amp;1+((ROW()-($E$2+$C$2))*6)&amp;":$EN"&amp;1+((ROW()-($E$2+$C$2))*6)), 2, 0)</f>
        <v>0.99162219999996637</v>
      </c>
      <c r="D7" s="11">
        <f ca="1"/>
        <v>0.31752409999998582</v>
      </c>
      <c r="E7" s="11">
        <f ca="1"/>
        <v>0</v>
      </c>
      <c r="F7" s="11">
        <f ca="1"/>
        <v>1.310842800000046</v>
      </c>
      <c r="G7" s="11">
        <f ca="1"/>
        <v>1.310842800000046</v>
      </c>
      <c r="H7" s="11">
        <f ca="1"/>
        <v>1.310842800000046</v>
      </c>
      <c r="I7" s="11">
        <f ca="1"/>
        <v>1.310842800000046</v>
      </c>
      <c r="J7" s="11">
        <f ca="1"/>
        <v>7.2824600000002543E-2</v>
      </c>
      <c r="K7" s="11">
        <f ca="1"/>
        <v>0</v>
      </c>
      <c r="L7" s="11">
        <f ca="1"/>
        <v>0</v>
      </c>
      <c r="M7" s="11">
        <f ca="1"/>
        <v>213.86328125</v>
      </c>
      <c r="N7" s="11">
        <f ca="1"/>
        <v>205.359375</v>
      </c>
      <c r="O7" s="11">
        <f ca="1"/>
        <v>18</v>
      </c>
      <c r="P7" s="11">
        <f ca="1"/>
        <v>18</v>
      </c>
      <c r="Q7" s="11">
        <f ca="1"/>
        <v>1</v>
      </c>
      <c r="R7" s="11">
        <f ca="1"/>
        <v>18</v>
      </c>
      <c r="S7" s="11">
        <f ca="1"/>
        <v>1</v>
      </c>
      <c r="T7" s="11">
        <f ca="1"/>
        <v>0</v>
      </c>
      <c r="U7" s="11">
        <f ca="1"/>
        <v>1</v>
      </c>
      <c r="V7" s="11">
        <f ca="1"/>
        <v>1</v>
      </c>
      <c r="W7" s="11">
        <f ca="1"/>
        <v>1</v>
      </c>
      <c r="X7" s="11">
        <f ca="1"/>
        <v>1</v>
      </c>
      <c r="Y7" s="11">
        <f ca="1"/>
        <v>1</v>
      </c>
      <c r="Z7" s="11">
        <f ca="1"/>
        <v>1</v>
      </c>
      <c r="AA7" s="11">
        <f ca="1"/>
        <v>1</v>
      </c>
      <c r="AB7" s="11">
        <f ca="1"/>
        <v>1</v>
      </c>
      <c r="AC7" s="11">
        <f ca="1"/>
        <v>1</v>
      </c>
      <c r="AD7" s="11">
        <f ca="1"/>
        <v>1</v>
      </c>
      <c r="AE7" s="11">
        <f ca="1"/>
        <v>1</v>
      </c>
      <c r="AF7" s="11">
        <f ca="1"/>
        <v>1</v>
      </c>
      <c r="AG7" s="11">
        <f ca="1"/>
        <v>1</v>
      </c>
      <c r="AH7" s="11">
        <f ca="1"/>
        <v>1</v>
      </c>
      <c r="AI7" s="11">
        <f ca="1"/>
        <v>1</v>
      </c>
      <c r="AJ7" s="11">
        <f ca="1"/>
        <v>0</v>
      </c>
      <c r="AK7" s="11">
        <f ca="1"/>
        <v>0</v>
      </c>
      <c r="AL7" s="11">
        <f ca="1"/>
        <v>0</v>
      </c>
      <c r="AM7" s="11">
        <f ca="1"/>
        <v>0</v>
      </c>
      <c r="AN7" s="11">
        <f ca="1"/>
        <v>1</v>
      </c>
      <c r="AO7" s="11">
        <f ca="1"/>
        <v>1</v>
      </c>
      <c r="AP7" s="11">
        <f ca="1"/>
        <v>0</v>
      </c>
      <c r="AQ7" s="11">
        <f ca="1"/>
        <v>0</v>
      </c>
      <c r="AR7" s="11">
        <f ca="1"/>
        <v>0</v>
      </c>
      <c r="AS7" s="11">
        <f ca="1"/>
        <v>0</v>
      </c>
      <c r="AT7" s="11">
        <f ca="1"/>
        <v>1</v>
      </c>
      <c r="AU7" s="11">
        <f ca="1"/>
        <v>1</v>
      </c>
      <c r="AV7" s="11">
        <f ca="1"/>
        <v>0</v>
      </c>
      <c r="AW7" s="11">
        <f ca="1"/>
        <v>0</v>
      </c>
      <c r="AX7" s="11">
        <f ca="1"/>
        <v>0</v>
      </c>
      <c r="AY7" s="11">
        <f ca="1"/>
        <v>0</v>
      </c>
      <c r="AZ7" s="11">
        <f ca="1"/>
        <v>0</v>
      </c>
      <c r="BA7" s="11">
        <f ca="1"/>
        <v>0</v>
      </c>
      <c r="BB7" s="11">
        <f ca="1"/>
        <v>0</v>
      </c>
      <c r="BC7" s="11">
        <f ca="1"/>
        <v>0</v>
      </c>
      <c r="BD7" s="11">
        <f ca="1"/>
        <v>0</v>
      </c>
      <c r="BE7" s="11">
        <f ca="1"/>
        <v>0</v>
      </c>
      <c r="BF7" s="11">
        <f ca="1"/>
        <v>0</v>
      </c>
      <c r="BG7" s="11">
        <f ca="1"/>
        <v>0</v>
      </c>
      <c r="BH7" s="11">
        <f ca="1"/>
        <v>0</v>
      </c>
      <c r="BI7" s="11">
        <f ca="1"/>
        <v>0</v>
      </c>
      <c r="BJ7" s="11">
        <f ca="1"/>
        <v>0</v>
      </c>
      <c r="BK7" s="11">
        <f ca="1"/>
        <v>1</v>
      </c>
      <c r="BL7" s="11">
        <f ca="1"/>
        <v>0</v>
      </c>
      <c r="BM7" s="11">
        <f ca="1"/>
        <v>1</v>
      </c>
      <c r="BN7" s="11">
        <f ca="1"/>
        <v>0</v>
      </c>
      <c r="BO7" s="11">
        <f ca="1"/>
        <v>1</v>
      </c>
      <c r="BP7" s="11">
        <f ca="1"/>
        <v>0</v>
      </c>
      <c r="BQ7" s="11">
        <f ca="1"/>
        <v>1</v>
      </c>
      <c r="BR7" s="11">
        <f ca="1"/>
        <v>0</v>
      </c>
      <c r="BS7" s="11">
        <f ca="1"/>
        <v>1</v>
      </c>
      <c r="BT7" s="11">
        <f ca="1"/>
        <v>0</v>
      </c>
      <c r="BU7" s="11">
        <f ca="1"/>
        <v>1</v>
      </c>
      <c r="BV7" s="11">
        <f ca="1"/>
        <v>0</v>
      </c>
      <c r="BW7" s="11">
        <f ca="1"/>
        <v>1</v>
      </c>
      <c r="BX7" s="11">
        <f ca="1"/>
        <v>0</v>
      </c>
      <c r="BY7" s="11">
        <f ca="1"/>
        <v>1</v>
      </c>
      <c r="BZ7" s="11">
        <f ca="1"/>
        <v>0</v>
      </c>
      <c r="CA7" s="11">
        <f ca="1"/>
        <v>1</v>
      </c>
      <c r="CB7" s="11">
        <f ca="1"/>
        <v>0</v>
      </c>
      <c r="CC7" s="11">
        <f ca="1"/>
        <v>1</v>
      </c>
      <c r="CD7" s="11">
        <f ca="1"/>
        <v>0</v>
      </c>
      <c r="CE7" s="11">
        <f ca="1"/>
        <v>1</v>
      </c>
      <c r="CF7" s="11">
        <f ca="1"/>
        <v>0</v>
      </c>
      <c r="CG7" s="11">
        <f ca="1"/>
        <v>1</v>
      </c>
      <c r="CH7" s="11">
        <f ca="1"/>
        <v>0</v>
      </c>
      <c r="CI7" s="11">
        <f ca="1"/>
        <v>0</v>
      </c>
      <c r="CJ7" s="11">
        <f ca="1"/>
        <v>0</v>
      </c>
      <c r="CK7" s="11">
        <f ca="1"/>
        <v>0</v>
      </c>
      <c r="CL7" s="11">
        <f ca="1"/>
        <v>0</v>
      </c>
      <c r="CM7" s="11">
        <f ca="1"/>
        <v>0</v>
      </c>
      <c r="CN7" s="11">
        <f ca="1"/>
        <v>0</v>
      </c>
      <c r="CO7" s="11">
        <f ca="1"/>
        <v>0</v>
      </c>
      <c r="CP7" s="11">
        <f ca="1"/>
        <v>0</v>
      </c>
      <c r="CQ7" s="11">
        <f ca="1"/>
        <v>0</v>
      </c>
      <c r="CR7" s="11">
        <f ca="1"/>
        <v>0</v>
      </c>
      <c r="CS7" s="11">
        <f ca="1"/>
        <v>0</v>
      </c>
      <c r="CT7" s="11">
        <f ca="1"/>
        <v>0</v>
      </c>
      <c r="CU7" s="11">
        <f ca="1"/>
        <v>0</v>
      </c>
      <c r="CV7" s="11">
        <f ca="1"/>
        <v>0</v>
      </c>
      <c r="CW7" s="11">
        <f ca="1"/>
        <v>0</v>
      </c>
      <c r="CX7" s="11">
        <f ca="1"/>
        <v>0</v>
      </c>
      <c r="CY7" s="11">
        <f ca="1"/>
        <v>0</v>
      </c>
      <c r="CZ7" s="11">
        <f ca="1"/>
        <v>1</v>
      </c>
      <c r="DA7" s="11">
        <f ca="1"/>
        <v>1</v>
      </c>
      <c r="DB7" s="11">
        <f ca="1"/>
        <v>0</v>
      </c>
      <c r="DC7" s="11">
        <f ca="1"/>
        <v>0</v>
      </c>
      <c r="DD7" s="11">
        <f ca="1"/>
        <v>0</v>
      </c>
      <c r="DE7" s="11">
        <f ca="1"/>
        <v>0</v>
      </c>
      <c r="DF7" s="11">
        <f ca="1"/>
        <v>0</v>
      </c>
      <c r="DG7" s="11">
        <f ca="1"/>
        <v>0</v>
      </c>
      <c r="DH7" s="11">
        <f ca="1"/>
        <v>0</v>
      </c>
      <c r="DI7" s="11">
        <f ca="1"/>
        <v>1</v>
      </c>
      <c r="DJ7" s="11">
        <f ca="1"/>
        <v>1</v>
      </c>
      <c r="DK7" s="11">
        <f ca="1"/>
        <v>0</v>
      </c>
      <c r="DL7" s="11">
        <f ca="1"/>
        <v>0</v>
      </c>
      <c r="DM7" s="11">
        <f ca="1"/>
        <v>0</v>
      </c>
      <c r="DN7" s="11">
        <f ca="1"/>
        <v>0</v>
      </c>
      <c r="DO7" s="11">
        <f ca="1"/>
        <v>0</v>
      </c>
      <c r="DP7" s="11">
        <f ca="1"/>
        <v>0</v>
      </c>
      <c r="DQ7" s="11">
        <f ca="1"/>
        <v>0</v>
      </c>
      <c r="DR7" s="11">
        <f ca="1"/>
        <v>0</v>
      </c>
      <c r="DS7" s="11">
        <f ca="1"/>
        <v>0</v>
      </c>
      <c r="DT7" s="11">
        <f ca="1"/>
        <v>0</v>
      </c>
      <c r="DU7" s="11">
        <f ca="1"/>
        <v>0</v>
      </c>
      <c r="DV7" s="11">
        <f ca="1"/>
        <v>0</v>
      </c>
      <c r="DW7" s="11">
        <f ca="1"/>
        <v>0</v>
      </c>
      <c r="DX7" s="11">
        <f ca="1"/>
        <v>0</v>
      </c>
      <c r="DY7" s="11">
        <f ca="1"/>
        <v>0</v>
      </c>
      <c r="DZ7" s="11">
        <f ca="1"/>
        <v>0</v>
      </c>
      <c r="EA7" s="11">
        <f ca="1"/>
        <v>0</v>
      </c>
      <c r="EB7" s="11">
        <f ca="1"/>
        <v>0</v>
      </c>
      <c r="EC7" s="11">
        <f ca="1"/>
        <v>0</v>
      </c>
      <c r="ED7" s="11">
        <f ca="1"/>
        <v>0</v>
      </c>
      <c r="EE7" s="11">
        <f ca="1"/>
        <v>0</v>
      </c>
      <c r="EF7" s="11">
        <f ca="1"/>
        <v>0</v>
      </c>
      <c r="EG7" s="11">
        <f ca="1"/>
        <v>0</v>
      </c>
      <c r="EH7" s="11">
        <f ca="1"/>
        <v>0</v>
      </c>
      <c r="EI7" s="11">
        <f ca="1"/>
        <v>0</v>
      </c>
      <c r="EJ7" s="11">
        <f ca="1"/>
        <v>0</v>
      </c>
      <c r="EK7" s="11">
        <f ca="1"/>
        <v>0</v>
      </c>
      <c r="EL7" s="11">
        <f ca="1"/>
        <v>0</v>
      </c>
      <c r="EM7" s="11">
        <f ca="1"/>
        <v>0</v>
      </c>
      <c r="EN7" s="5">
        <f ca="1"/>
        <v>0</v>
      </c>
    </row>
    <row r="8" spans="1:144" x14ac:dyDescent="0.35">
      <c r="A8" s="55"/>
      <c r="B8" s="10" t="s">
        <v>7</v>
      </c>
      <c r="C8" s="10" cm="1">
        <f t="array" aca="1" ref="C8:EN8" ca="1">OFFSET(INDIRECT($C$1&amp;"!$C"&amp;1+((ROW()-($E$2+$C$2))*6)&amp;":$EN"&amp;1+((ROW()-($E$2+$C$2))*6)), 2, 0)</f>
        <v>0.99331870000006006</v>
      </c>
      <c r="D8" s="11">
        <f ca="1"/>
        <v>0.3322162999998568</v>
      </c>
      <c r="E8" s="11">
        <f ca="1"/>
        <v>0</v>
      </c>
      <c r="F8" s="11">
        <f ca="1"/>
        <v>1.3276971999999461</v>
      </c>
      <c r="G8" s="11">
        <f ca="1"/>
        <v>1.3276971999999461</v>
      </c>
      <c r="H8" s="11">
        <f ca="1"/>
        <v>1.3276971999999461</v>
      </c>
      <c r="I8" s="11">
        <f ca="1"/>
        <v>1.3276971999999461</v>
      </c>
      <c r="J8" s="11">
        <f ca="1"/>
        <v>7.3760955555552565E-2</v>
      </c>
      <c r="K8" s="11">
        <f ca="1"/>
        <v>0</v>
      </c>
      <c r="L8" s="11">
        <f ca="1"/>
        <v>0</v>
      </c>
      <c r="M8" s="11">
        <f ca="1"/>
        <v>351.484375</v>
      </c>
      <c r="N8" s="11">
        <f ca="1"/>
        <v>343.34375</v>
      </c>
      <c r="O8" s="11">
        <f ca="1"/>
        <v>18</v>
      </c>
      <c r="P8" s="11">
        <f ca="1"/>
        <v>18</v>
      </c>
      <c r="Q8" s="11">
        <f ca="1"/>
        <v>1</v>
      </c>
      <c r="R8" s="11">
        <f ca="1"/>
        <v>18</v>
      </c>
      <c r="S8" s="11">
        <f ca="1"/>
        <v>1</v>
      </c>
      <c r="T8" s="11">
        <f ca="1"/>
        <v>0</v>
      </c>
      <c r="U8" s="11">
        <f ca="1"/>
        <v>1</v>
      </c>
      <c r="V8" s="11">
        <f ca="1"/>
        <v>1</v>
      </c>
      <c r="W8" s="11">
        <f ca="1"/>
        <v>1</v>
      </c>
      <c r="X8" s="11">
        <f ca="1"/>
        <v>1</v>
      </c>
      <c r="Y8" s="11">
        <f ca="1"/>
        <v>1</v>
      </c>
      <c r="Z8" s="11">
        <f ca="1"/>
        <v>1</v>
      </c>
      <c r="AA8" s="11">
        <f ca="1"/>
        <v>1</v>
      </c>
      <c r="AB8" s="11">
        <f ca="1"/>
        <v>1</v>
      </c>
      <c r="AC8" s="11">
        <f ca="1"/>
        <v>1</v>
      </c>
      <c r="AD8" s="11">
        <f ca="1"/>
        <v>1</v>
      </c>
      <c r="AE8" s="11">
        <f ca="1"/>
        <v>1</v>
      </c>
      <c r="AF8" s="11">
        <f ca="1"/>
        <v>1</v>
      </c>
      <c r="AG8" s="11">
        <f ca="1"/>
        <v>1</v>
      </c>
      <c r="AH8" s="11">
        <f ca="1"/>
        <v>1</v>
      </c>
      <c r="AI8" s="11">
        <f ca="1"/>
        <v>1</v>
      </c>
      <c r="AJ8" s="11">
        <f ca="1"/>
        <v>0</v>
      </c>
      <c r="AK8" s="11">
        <f ca="1"/>
        <v>0</v>
      </c>
      <c r="AL8" s="11">
        <f ca="1"/>
        <v>0</v>
      </c>
      <c r="AM8" s="11">
        <f ca="1"/>
        <v>0</v>
      </c>
      <c r="AN8" s="11">
        <f ca="1"/>
        <v>1</v>
      </c>
      <c r="AO8" s="11">
        <f ca="1"/>
        <v>1</v>
      </c>
      <c r="AP8" s="11">
        <f ca="1"/>
        <v>0</v>
      </c>
      <c r="AQ8" s="11">
        <f ca="1"/>
        <v>0</v>
      </c>
      <c r="AR8" s="11">
        <f ca="1"/>
        <v>0</v>
      </c>
      <c r="AS8" s="11">
        <f ca="1"/>
        <v>0</v>
      </c>
      <c r="AT8" s="11">
        <f ca="1"/>
        <v>1</v>
      </c>
      <c r="AU8" s="11">
        <f ca="1"/>
        <v>1</v>
      </c>
      <c r="AV8" s="11">
        <f ca="1"/>
        <v>0</v>
      </c>
      <c r="AW8" s="11">
        <f ca="1"/>
        <v>0</v>
      </c>
      <c r="AX8" s="11">
        <f ca="1"/>
        <v>0</v>
      </c>
      <c r="AY8" s="11">
        <f ca="1"/>
        <v>0</v>
      </c>
      <c r="AZ8" s="11">
        <f ca="1"/>
        <v>0</v>
      </c>
      <c r="BA8" s="11">
        <f ca="1"/>
        <v>0</v>
      </c>
      <c r="BB8" s="11">
        <f ca="1"/>
        <v>0</v>
      </c>
      <c r="BC8" s="11">
        <f ca="1"/>
        <v>0</v>
      </c>
      <c r="BD8" s="11">
        <f ca="1"/>
        <v>0</v>
      </c>
      <c r="BE8" s="11">
        <f ca="1"/>
        <v>0</v>
      </c>
      <c r="BF8" s="11">
        <f ca="1"/>
        <v>0</v>
      </c>
      <c r="BG8" s="11">
        <f ca="1"/>
        <v>0</v>
      </c>
      <c r="BH8" s="11">
        <f ca="1"/>
        <v>0</v>
      </c>
      <c r="BI8" s="11">
        <f ca="1"/>
        <v>0</v>
      </c>
      <c r="BJ8" s="11">
        <f ca="1"/>
        <v>0</v>
      </c>
      <c r="BK8" s="11">
        <f ca="1"/>
        <v>1</v>
      </c>
      <c r="BL8" s="11">
        <f ca="1"/>
        <v>0</v>
      </c>
      <c r="BM8" s="11">
        <f ca="1"/>
        <v>1</v>
      </c>
      <c r="BN8" s="11">
        <f ca="1"/>
        <v>0</v>
      </c>
      <c r="BO8" s="11">
        <f ca="1"/>
        <v>1</v>
      </c>
      <c r="BP8" s="11">
        <f ca="1"/>
        <v>0</v>
      </c>
      <c r="BQ8" s="11">
        <f ca="1"/>
        <v>1</v>
      </c>
      <c r="BR8" s="11">
        <f ca="1"/>
        <v>0</v>
      </c>
      <c r="BS8" s="11">
        <f ca="1"/>
        <v>1</v>
      </c>
      <c r="BT8" s="11">
        <f ca="1"/>
        <v>0</v>
      </c>
      <c r="BU8" s="11">
        <f ca="1"/>
        <v>1</v>
      </c>
      <c r="BV8" s="11">
        <f ca="1"/>
        <v>0</v>
      </c>
      <c r="BW8" s="11">
        <f ca="1"/>
        <v>1</v>
      </c>
      <c r="BX8" s="11">
        <f ca="1"/>
        <v>0</v>
      </c>
      <c r="BY8" s="11">
        <f ca="1"/>
        <v>1</v>
      </c>
      <c r="BZ8" s="11">
        <f ca="1"/>
        <v>0</v>
      </c>
      <c r="CA8" s="11">
        <f ca="1"/>
        <v>1</v>
      </c>
      <c r="CB8" s="11">
        <f ca="1"/>
        <v>0</v>
      </c>
      <c r="CC8" s="11">
        <f ca="1"/>
        <v>1</v>
      </c>
      <c r="CD8" s="11">
        <f ca="1"/>
        <v>0</v>
      </c>
      <c r="CE8" s="11">
        <f ca="1"/>
        <v>1</v>
      </c>
      <c r="CF8" s="11">
        <f ca="1"/>
        <v>0</v>
      </c>
      <c r="CG8" s="11">
        <f ca="1"/>
        <v>1</v>
      </c>
      <c r="CH8" s="11">
        <f ca="1"/>
        <v>0</v>
      </c>
      <c r="CI8" s="11">
        <f ca="1"/>
        <v>0</v>
      </c>
      <c r="CJ8" s="11">
        <f ca="1"/>
        <v>0</v>
      </c>
      <c r="CK8" s="11">
        <f ca="1"/>
        <v>0</v>
      </c>
      <c r="CL8" s="11">
        <f ca="1"/>
        <v>0</v>
      </c>
      <c r="CM8" s="11">
        <f ca="1"/>
        <v>0</v>
      </c>
      <c r="CN8" s="11">
        <f ca="1"/>
        <v>0</v>
      </c>
      <c r="CO8" s="11">
        <f ca="1"/>
        <v>0</v>
      </c>
      <c r="CP8" s="11">
        <f ca="1"/>
        <v>0</v>
      </c>
      <c r="CQ8" s="11">
        <f ca="1"/>
        <v>0</v>
      </c>
      <c r="CR8" s="11">
        <f ca="1"/>
        <v>0</v>
      </c>
      <c r="CS8" s="11">
        <f ca="1"/>
        <v>0</v>
      </c>
      <c r="CT8" s="11">
        <f ca="1"/>
        <v>0</v>
      </c>
      <c r="CU8" s="11">
        <f ca="1"/>
        <v>0</v>
      </c>
      <c r="CV8" s="11">
        <f ca="1"/>
        <v>0</v>
      </c>
      <c r="CW8" s="11">
        <f ca="1"/>
        <v>0</v>
      </c>
      <c r="CX8" s="11">
        <f ca="1"/>
        <v>0</v>
      </c>
      <c r="CY8" s="11">
        <f ca="1"/>
        <v>0</v>
      </c>
      <c r="CZ8" s="11">
        <f ca="1"/>
        <v>1</v>
      </c>
      <c r="DA8" s="11">
        <f ca="1"/>
        <v>1</v>
      </c>
      <c r="DB8" s="11">
        <f ca="1"/>
        <v>0</v>
      </c>
      <c r="DC8" s="11">
        <f ca="1"/>
        <v>0</v>
      </c>
      <c r="DD8" s="11">
        <f ca="1"/>
        <v>0</v>
      </c>
      <c r="DE8" s="11">
        <f ca="1"/>
        <v>0</v>
      </c>
      <c r="DF8" s="11">
        <f ca="1"/>
        <v>0</v>
      </c>
      <c r="DG8" s="11">
        <f ca="1"/>
        <v>0</v>
      </c>
      <c r="DH8" s="11">
        <f ca="1"/>
        <v>0</v>
      </c>
      <c r="DI8" s="11">
        <f ca="1"/>
        <v>1</v>
      </c>
      <c r="DJ8" s="11">
        <f ca="1"/>
        <v>1</v>
      </c>
      <c r="DK8" s="11">
        <f ca="1"/>
        <v>0</v>
      </c>
      <c r="DL8" s="11">
        <f ca="1"/>
        <v>0</v>
      </c>
      <c r="DM8" s="11">
        <f ca="1"/>
        <v>0</v>
      </c>
      <c r="DN8" s="11">
        <f ca="1"/>
        <v>0</v>
      </c>
      <c r="DO8" s="11">
        <f ca="1"/>
        <v>0</v>
      </c>
      <c r="DP8" s="11">
        <f ca="1"/>
        <v>0</v>
      </c>
      <c r="DQ8" s="11">
        <f ca="1"/>
        <v>0</v>
      </c>
      <c r="DR8" s="11">
        <f ca="1"/>
        <v>0</v>
      </c>
      <c r="DS8" s="11">
        <f ca="1"/>
        <v>0</v>
      </c>
      <c r="DT8" s="11">
        <f ca="1"/>
        <v>0</v>
      </c>
      <c r="DU8" s="11">
        <f ca="1"/>
        <v>0</v>
      </c>
      <c r="DV8" s="11">
        <f ca="1"/>
        <v>0</v>
      </c>
      <c r="DW8" s="11">
        <f ca="1"/>
        <v>0</v>
      </c>
      <c r="DX8" s="11">
        <f ca="1"/>
        <v>0</v>
      </c>
      <c r="DY8" s="11">
        <f ca="1"/>
        <v>0</v>
      </c>
      <c r="DZ8" s="11">
        <f ca="1"/>
        <v>0</v>
      </c>
      <c r="EA8" s="11">
        <f ca="1"/>
        <v>0</v>
      </c>
      <c r="EB8" s="11">
        <f ca="1"/>
        <v>0</v>
      </c>
      <c r="EC8" s="11">
        <f ca="1"/>
        <v>0</v>
      </c>
      <c r="ED8" s="11">
        <f ca="1"/>
        <v>0</v>
      </c>
      <c r="EE8" s="11">
        <f ca="1"/>
        <v>0</v>
      </c>
      <c r="EF8" s="11">
        <f ca="1"/>
        <v>0</v>
      </c>
      <c r="EG8" s="11">
        <f ca="1"/>
        <v>0</v>
      </c>
      <c r="EH8" s="11">
        <f ca="1"/>
        <v>0</v>
      </c>
      <c r="EI8" s="11">
        <f ca="1"/>
        <v>0</v>
      </c>
      <c r="EJ8" s="11">
        <f ca="1"/>
        <v>0</v>
      </c>
      <c r="EK8" s="11">
        <f ca="1"/>
        <v>0</v>
      </c>
      <c r="EL8" s="11">
        <f ca="1"/>
        <v>0</v>
      </c>
      <c r="EM8" s="11">
        <f ca="1"/>
        <v>0</v>
      </c>
      <c r="EN8" s="5">
        <f ca="1"/>
        <v>0</v>
      </c>
    </row>
    <row r="9" spans="1:144" x14ac:dyDescent="0.35">
      <c r="A9" s="55"/>
      <c r="B9" s="10" t="s">
        <v>8</v>
      </c>
      <c r="C9" s="10" cm="1">
        <f t="array" aca="1" ref="C9:EN9" ca="1">OFFSET(INDIRECT($C$1&amp;"!$C"&amp;1+((ROW()-($E$2+$C$2))*6)&amp;":$EN"&amp;1+((ROW()-($E$2+$C$2))*6)), 2, 0)</f>
        <v>0.99917860000002179</v>
      </c>
      <c r="D9" s="11">
        <f ca="1"/>
        <v>0.35417000000018112</v>
      </c>
      <c r="E9" s="11">
        <f ca="1"/>
        <v>0</v>
      </c>
      <c r="F9" s="11">
        <f ca="1"/>
        <v>1.356307100000208</v>
      </c>
      <c r="G9" s="11">
        <f ca="1"/>
        <v>1.356307100000208</v>
      </c>
      <c r="H9" s="11">
        <f ca="1"/>
        <v>1.356307100000208</v>
      </c>
      <c r="I9" s="11">
        <f ca="1"/>
        <v>1.356307100000208</v>
      </c>
      <c r="J9" s="11">
        <f ca="1"/>
        <v>7.5350394444456015E-2</v>
      </c>
      <c r="K9" s="11">
        <f ca="1"/>
        <v>0</v>
      </c>
      <c r="L9" s="11">
        <f ca="1"/>
        <v>0</v>
      </c>
      <c r="M9" s="11">
        <f ca="1"/>
        <v>399.6953125</v>
      </c>
      <c r="N9" s="11">
        <f ca="1"/>
        <v>392.1640625</v>
      </c>
      <c r="O9" s="11">
        <f ca="1"/>
        <v>18</v>
      </c>
      <c r="P9" s="11">
        <f ca="1"/>
        <v>18</v>
      </c>
      <c r="Q9" s="11">
        <f ca="1"/>
        <v>1</v>
      </c>
      <c r="R9" s="11">
        <f ca="1"/>
        <v>18</v>
      </c>
      <c r="S9" s="11">
        <f ca="1"/>
        <v>1</v>
      </c>
      <c r="T9" s="11">
        <f ca="1"/>
        <v>0</v>
      </c>
      <c r="U9" s="11">
        <f ca="1"/>
        <v>1</v>
      </c>
      <c r="V9" s="11">
        <f ca="1"/>
        <v>1</v>
      </c>
      <c r="W9" s="11">
        <f ca="1"/>
        <v>1</v>
      </c>
      <c r="X9" s="11">
        <f ca="1"/>
        <v>1</v>
      </c>
      <c r="Y9" s="11">
        <f ca="1"/>
        <v>1</v>
      </c>
      <c r="Z9" s="11">
        <f ca="1"/>
        <v>1</v>
      </c>
      <c r="AA9" s="11">
        <f ca="1"/>
        <v>1</v>
      </c>
      <c r="AB9" s="11">
        <f ca="1"/>
        <v>1</v>
      </c>
      <c r="AC9" s="11">
        <f ca="1"/>
        <v>1</v>
      </c>
      <c r="AD9" s="11">
        <f ca="1"/>
        <v>1</v>
      </c>
      <c r="AE9" s="11">
        <f ca="1"/>
        <v>1</v>
      </c>
      <c r="AF9" s="11">
        <f ca="1"/>
        <v>1</v>
      </c>
      <c r="AG9" s="11">
        <f ca="1"/>
        <v>1</v>
      </c>
      <c r="AH9" s="11">
        <f ca="1"/>
        <v>1</v>
      </c>
      <c r="AI9" s="11">
        <f ca="1"/>
        <v>1</v>
      </c>
      <c r="AJ9" s="11">
        <f ca="1"/>
        <v>0</v>
      </c>
      <c r="AK9" s="11">
        <f ca="1"/>
        <v>0</v>
      </c>
      <c r="AL9" s="11">
        <f ca="1"/>
        <v>0</v>
      </c>
      <c r="AM9" s="11">
        <f ca="1"/>
        <v>0</v>
      </c>
      <c r="AN9" s="11">
        <f ca="1"/>
        <v>1</v>
      </c>
      <c r="AO9" s="11">
        <f ca="1"/>
        <v>1</v>
      </c>
      <c r="AP9" s="11">
        <f ca="1"/>
        <v>0</v>
      </c>
      <c r="AQ9" s="11">
        <f ca="1"/>
        <v>0</v>
      </c>
      <c r="AR9" s="11">
        <f ca="1"/>
        <v>0</v>
      </c>
      <c r="AS9" s="11">
        <f ca="1"/>
        <v>0</v>
      </c>
      <c r="AT9" s="11">
        <f ca="1"/>
        <v>1</v>
      </c>
      <c r="AU9" s="11">
        <f ca="1"/>
        <v>1</v>
      </c>
      <c r="AV9" s="11">
        <f ca="1"/>
        <v>0</v>
      </c>
      <c r="AW9" s="11">
        <f ca="1"/>
        <v>0</v>
      </c>
      <c r="AX9" s="11">
        <f ca="1"/>
        <v>0</v>
      </c>
      <c r="AY9" s="11">
        <f ca="1"/>
        <v>0</v>
      </c>
      <c r="AZ9" s="11">
        <f ca="1"/>
        <v>0</v>
      </c>
      <c r="BA9" s="11">
        <f ca="1"/>
        <v>0</v>
      </c>
      <c r="BB9" s="11">
        <f ca="1"/>
        <v>0</v>
      </c>
      <c r="BC9" s="11">
        <f ca="1"/>
        <v>0</v>
      </c>
      <c r="BD9" s="11">
        <f ca="1"/>
        <v>0</v>
      </c>
      <c r="BE9" s="11">
        <f ca="1"/>
        <v>0</v>
      </c>
      <c r="BF9" s="11">
        <f ca="1"/>
        <v>0</v>
      </c>
      <c r="BG9" s="11">
        <f ca="1"/>
        <v>0</v>
      </c>
      <c r="BH9" s="11">
        <f ca="1"/>
        <v>0</v>
      </c>
      <c r="BI9" s="11">
        <f ca="1"/>
        <v>0</v>
      </c>
      <c r="BJ9" s="11">
        <f ca="1"/>
        <v>0</v>
      </c>
      <c r="BK9" s="11">
        <f ca="1"/>
        <v>1</v>
      </c>
      <c r="BL9" s="11">
        <f ca="1"/>
        <v>0</v>
      </c>
      <c r="BM9" s="11">
        <f ca="1"/>
        <v>1</v>
      </c>
      <c r="BN9" s="11">
        <f ca="1"/>
        <v>0</v>
      </c>
      <c r="BO9" s="11">
        <f ca="1"/>
        <v>1</v>
      </c>
      <c r="BP9" s="11">
        <f ca="1"/>
        <v>0</v>
      </c>
      <c r="BQ9" s="11">
        <f ca="1"/>
        <v>1</v>
      </c>
      <c r="BR9" s="11">
        <f ca="1"/>
        <v>0</v>
      </c>
      <c r="BS9" s="11">
        <f ca="1"/>
        <v>1</v>
      </c>
      <c r="BT9" s="11">
        <f ca="1"/>
        <v>0</v>
      </c>
      <c r="BU9" s="11">
        <f ca="1"/>
        <v>1</v>
      </c>
      <c r="BV9" s="11">
        <f ca="1"/>
        <v>0</v>
      </c>
      <c r="BW9" s="11">
        <f ca="1"/>
        <v>1</v>
      </c>
      <c r="BX9" s="11">
        <f ca="1"/>
        <v>0</v>
      </c>
      <c r="BY9" s="11">
        <f ca="1"/>
        <v>1</v>
      </c>
      <c r="BZ9" s="11">
        <f ca="1"/>
        <v>0</v>
      </c>
      <c r="CA9" s="11">
        <f ca="1"/>
        <v>1</v>
      </c>
      <c r="CB9" s="11">
        <f ca="1"/>
        <v>0</v>
      </c>
      <c r="CC9" s="11">
        <f ca="1"/>
        <v>1</v>
      </c>
      <c r="CD9" s="11">
        <f ca="1"/>
        <v>0</v>
      </c>
      <c r="CE9" s="11">
        <f ca="1"/>
        <v>1</v>
      </c>
      <c r="CF9" s="11">
        <f ca="1"/>
        <v>0</v>
      </c>
      <c r="CG9" s="11">
        <f ca="1"/>
        <v>1</v>
      </c>
      <c r="CH9" s="11">
        <f ca="1"/>
        <v>0</v>
      </c>
      <c r="CI9" s="11">
        <f ca="1"/>
        <v>0</v>
      </c>
      <c r="CJ9" s="11">
        <f ca="1"/>
        <v>0</v>
      </c>
      <c r="CK9" s="11">
        <f ca="1"/>
        <v>0</v>
      </c>
      <c r="CL9" s="11">
        <f ca="1"/>
        <v>0</v>
      </c>
      <c r="CM9" s="11">
        <f ca="1"/>
        <v>0</v>
      </c>
      <c r="CN9" s="11">
        <f ca="1"/>
        <v>0</v>
      </c>
      <c r="CO9" s="11">
        <f ca="1"/>
        <v>0</v>
      </c>
      <c r="CP9" s="11">
        <f ca="1"/>
        <v>0</v>
      </c>
      <c r="CQ9" s="11">
        <f ca="1"/>
        <v>0</v>
      </c>
      <c r="CR9" s="11">
        <f ca="1"/>
        <v>0</v>
      </c>
      <c r="CS9" s="11">
        <f ca="1"/>
        <v>0</v>
      </c>
      <c r="CT9" s="11">
        <f ca="1"/>
        <v>0</v>
      </c>
      <c r="CU9" s="11">
        <f ca="1"/>
        <v>0</v>
      </c>
      <c r="CV9" s="11">
        <f ca="1"/>
        <v>0</v>
      </c>
      <c r="CW9" s="11">
        <f ca="1"/>
        <v>0</v>
      </c>
      <c r="CX9" s="11">
        <f ca="1"/>
        <v>0</v>
      </c>
      <c r="CY9" s="11">
        <f ca="1"/>
        <v>0</v>
      </c>
      <c r="CZ9" s="11">
        <f ca="1"/>
        <v>1</v>
      </c>
      <c r="DA9" s="11">
        <f ca="1"/>
        <v>1</v>
      </c>
      <c r="DB9" s="11">
        <f ca="1"/>
        <v>0</v>
      </c>
      <c r="DC9" s="11">
        <f ca="1"/>
        <v>0</v>
      </c>
      <c r="DD9" s="11">
        <f ca="1"/>
        <v>0</v>
      </c>
      <c r="DE9" s="11">
        <f ca="1"/>
        <v>0</v>
      </c>
      <c r="DF9" s="11">
        <f ca="1"/>
        <v>0</v>
      </c>
      <c r="DG9" s="11">
        <f ca="1"/>
        <v>0</v>
      </c>
      <c r="DH9" s="11">
        <f ca="1"/>
        <v>0</v>
      </c>
      <c r="DI9" s="11">
        <f ca="1"/>
        <v>1</v>
      </c>
      <c r="DJ9" s="11">
        <f ca="1"/>
        <v>1</v>
      </c>
      <c r="DK9" s="11">
        <f ca="1"/>
        <v>0</v>
      </c>
      <c r="DL9" s="11">
        <f ca="1"/>
        <v>0</v>
      </c>
      <c r="DM9" s="11">
        <f ca="1"/>
        <v>0</v>
      </c>
      <c r="DN9" s="11">
        <f ca="1"/>
        <v>0</v>
      </c>
      <c r="DO9" s="11">
        <f ca="1"/>
        <v>0</v>
      </c>
      <c r="DP9" s="11">
        <f ca="1"/>
        <v>0</v>
      </c>
      <c r="DQ9" s="11">
        <f ca="1"/>
        <v>0</v>
      </c>
      <c r="DR9" s="11">
        <f ca="1"/>
        <v>0</v>
      </c>
      <c r="DS9" s="11">
        <f ca="1"/>
        <v>0</v>
      </c>
      <c r="DT9" s="11">
        <f ca="1"/>
        <v>0</v>
      </c>
      <c r="DU9" s="11">
        <f ca="1"/>
        <v>0</v>
      </c>
      <c r="DV9" s="11">
        <f ca="1"/>
        <v>0</v>
      </c>
      <c r="DW9" s="11">
        <f ca="1"/>
        <v>0</v>
      </c>
      <c r="DX9" s="11">
        <f ca="1"/>
        <v>0</v>
      </c>
      <c r="DY9" s="11">
        <f ca="1"/>
        <v>0</v>
      </c>
      <c r="DZ9" s="11">
        <f ca="1"/>
        <v>0</v>
      </c>
      <c r="EA9" s="11">
        <f ca="1"/>
        <v>0</v>
      </c>
      <c r="EB9" s="11">
        <f ca="1"/>
        <v>0</v>
      </c>
      <c r="EC9" s="11">
        <f ca="1"/>
        <v>0</v>
      </c>
      <c r="ED9" s="11">
        <f ca="1"/>
        <v>0</v>
      </c>
      <c r="EE9" s="11">
        <f ca="1"/>
        <v>0</v>
      </c>
      <c r="EF9" s="11">
        <f ca="1"/>
        <v>0</v>
      </c>
      <c r="EG9" s="11">
        <f ca="1"/>
        <v>0</v>
      </c>
      <c r="EH9" s="11">
        <f ca="1"/>
        <v>0</v>
      </c>
      <c r="EI9" s="11">
        <f ca="1"/>
        <v>0</v>
      </c>
      <c r="EJ9" s="11">
        <f ca="1"/>
        <v>0</v>
      </c>
      <c r="EK9" s="11">
        <f ca="1"/>
        <v>0</v>
      </c>
      <c r="EL9" s="11">
        <f ca="1"/>
        <v>0</v>
      </c>
      <c r="EM9" s="11">
        <f ca="1"/>
        <v>0</v>
      </c>
      <c r="EN9" s="5">
        <f ca="1"/>
        <v>0</v>
      </c>
    </row>
    <row r="10" spans="1:144" x14ac:dyDescent="0.35">
      <c r="A10" s="55"/>
      <c r="B10" s="10" t="s">
        <v>9</v>
      </c>
      <c r="C10" s="10" cm="1">
        <f t="array" aca="1" ref="C10:EN10" ca="1">OFFSET(INDIRECT($C$1&amp;"!$C"&amp;1+((ROW()-($E$2+$C$2))*6)&amp;":$EN"&amp;1+((ROW()-($E$2+$C$2))*6)), 2, 0)</f>
        <v>1.0026600999999571</v>
      </c>
      <c r="D10" s="11">
        <f ca="1"/>
        <v>0.39486809999996808</v>
      </c>
      <c r="E10" s="11">
        <f ca="1"/>
        <v>0</v>
      </c>
      <c r="F10" s="11">
        <f ca="1"/>
        <v>1.386914000000004</v>
      </c>
      <c r="G10" s="11">
        <f ca="1"/>
        <v>1.386914000000004</v>
      </c>
      <c r="H10" s="11">
        <f ca="1"/>
        <v>1.386914000000004</v>
      </c>
      <c r="I10" s="11">
        <f ca="1"/>
        <v>1.386914000000004</v>
      </c>
      <c r="J10" s="11">
        <f ca="1"/>
        <v>7.7050777777778023E-2</v>
      </c>
      <c r="K10" s="11">
        <f ca="1"/>
        <v>0</v>
      </c>
      <c r="L10" s="11">
        <f ca="1"/>
        <v>0</v>
      </c>
      <c r="M10" s="11">
        <f ca="1"/>
        <v>454.9765625</v>
      </c>
      <c r="N10" s="11">
        <f ca="1"/>
        <v>448.78125</v>
      </c>
      <c r="O10" s="11">
        <f ca="1"/>
        <v>18</v>
      </c>
      <c r="P10" s="11">
        <f ca="1"/>
        <v>18</v>
      </c>
      <c r="Q10" s="11">
        <f ca="1"/>
        <v>1</v>
      </c>
      <c r="R10" s="11">
        <f ca="1"/>
        <v>18</v>
      </c>
      <c r="S10" s="11">
        <f ca="1"/>
        <v>1</v>
      </c>
      <c r="T10" s="11">
        <f ca="1"/>
        <v>0</v>
      </c>
      <c r="U10" s="11">
        <f ca="1"/>
        <v>1</v>
      </c>
      <c r="V10" s="11">
        <f ca="1"/>
        <v>1</v>
      </c>
      <c r="W10" s="11">
        <f ca="1"/>
        <v>1</v>
      </c>
      <c r="X10" s="11">
        <f ca="1"/>
        <v>1</v>
      </c>
      <c r="Y10" s="11">
        <f ca="1"/>
        <v>1</v>
      </c>
      <c r="Z10" s="11">
        <f ca="1"/>
        <v>1</v>
      </c>
      <c r="AA10" s="11">
        <f ca="1"/>
        <v>1</v>
      </c>
      <c r="AB10" s="11">
        <f ca="1"/>
        <v>1</v>
      </c>
      <c r="AC10" s="11">
        <f ca="1"/>
        <v>1</v>
      </c>
      <c r="AD10" s="11">
        <f ca="1"/>
        <v>1</v>
      </c>
      <c r="AE10" s="11">
        <f ca="1"/>
        <v>1</v>
      </c>
      <c r="AF10" s="11">
        <f ca="1"/>
        <v>1</v>
      </c>
      <c r="AG10" s="11">
        <f ca="1"/>
        <v>1</v>
      </c>
      <c r="AH10" s="11">
        <f ca="1"/>
        <v>1</v>
      </c>
      <c r="AI10" s="11">
        <f ca="1"/>
        <v>1</v>
      </c>
      <c r="AJ10" s="11">
        <f ca="1"/>
        <v>0</v>
      </c>
      <c r="AK10" s="11">
        <f ca="1"/>
        <v>0</v>
      </c>
      <c r="AL10" s="11">
        <f ca="1"/>
        <v>0</v>
      </c>
      <c r="AM10" s="11">
        <f ca="1"/>
        <v>0</v>
      </c>
      <c r="AN10" s="11">
        <f ca="1"/>
        <v>1</v>
      </c>
      <c r="AO10" s="11">
        <f ca="1"/>
        <v>1</v>
      </c>
      <c r="AP10" s="11">
        <f ca="1"/>
        <v>0</v>
      </c>
      <c r="AQ10" s="11">
        <f ca="1"/>
        <v>0</v>
      </c>
      <c r="AR10" s="11">
        <f ca="1"/>
        <v>0</v>
      </c>
      <c r="AS10" s="11">
        <f ca="1"/>
        <v>0</v>
      </c>
      <c r="AT10" s="11">
        <f ca="1"/>
        <v>1</v>
      </c>
      <c r="AU10" s="11">
        <f ca="1"/>
        <v>1</v>
      </c>
      <c r="AV10" s="11">
        <f ca="1"/>
        <v>0</v>
      </c>
      <c r="AW10" s="11">
        <f ca="1"/>
        <v>0</v>
      </c>
      <c r="AX10" s="11">
        <f ca="1"/>
        <v>0</v>
      </c>
      <c r="AY10" s="11">
        <f ca="1"/>
        <v>0</v>
      </c>
      <c r="AZ10" s="11">
        <f ca="1"/>
        <v>0</v>
      </c>
      <c r="BA10" s="11">
        <f ca="1"/>
        <v>0</v>
      </c>
      <c r="BB10" s="11">
        <f ca="1"/>
        <v>0</v>
      </c>
      <c r="BC10" s="11">
        <f ca="1"/>
        <v>0</v>
      </c>
      <c r="BD10" s="11">
        <f ca="1"/>
        <v>0</v>
      </c>
      <c r="BE10" s="11">
        <f ca="1"/>
        <v>0</v>
      </c>
      <c r="BF10" s="11">
        <f ca="1"/>
        <v>0</v>
      </c>
      <c r="BG10" s="11">
        <f ca="1"/>
        <v>0</v>
      </c>
      <c r="BH10" s="11">
        <f ca="1"/>
        <v>0</v>
      </c>
      <c r="BI10" s="11">
        <f ca="1"/>
        <v>0</v>
      </c>
      <c r="BJ10" s="11">
        <f ca="1"/>
        <v>0</v>
      </c>
      <c r="BK10" s="11">
        <f ca="1"/>
        <v>1</v>
      </c>
      <c r="BL10" s="11">
        <f ca="1"/>
        <v>0</v>
      </c>
      <c r="BM10" s="11">
        <f ca="1"/>
        <v>1</v>
      </c>
      <c r="BN10" s="11">
        <f ca="1"/>
        <v>0</v>
      </c>
      <c r="BO10" s="11">
        <f ca="1"/>
        <v>1</v>
      </c>
      <c r="BP10" s="11">
        <f ca="1"/>
        <v>0</v>
      </c>
      <c r="BQ10" s="11">
        <f ca="1"/>
        <v>1</v>
      </c>
      <c r="BR10" s="11">
        <f ca="1"/>
        <v>0</v>
      </c>
      <c r="BS10" s="11">
        <f ca="1"/>
        <v>1</v>
      </c>
      <c r="BT10" s="11">
        <f ca="1"/>
        <v>0</v>
      </c>
      <c r="BU10" s="11">
        <f ca="1"/>
        <v>1</v>
      </c>
      <c r="BV10" s="11">
        <f ca="1"/>
        <v>0</v>
      </c>
      <c r="BW10" s="11">
        <f ca="1"/>
        <v>1</v>
      </c>
      <c r="BX10" s="11">
        <f ca="1"/>
        <v>0</v>
      </c>
      <c r="BY10" s="11">
        <f ca="1"/>
        <v>1</v>
      </c>
      <c r="BZ10" s="11">
        <f ca="1"/>
        <v>0</v>
      </c>
      <c r="CA10" s="11">
        <f ca="1"/>
        <v>1</v>
      </c>
      <c r="CB10" s="11">
        <f ca="1"/>
        <v>0</v>
      </c>
      <c r="CC10" s="11">
        <f ca="1"/>
        <v>1</v>
      </c>
      <c r="CD10" s="11">
        <f ca="1"/>
        <v>0</v>
      </c>
      <c r="CE10" s="11">
        <f ca="1"/>
        <v>1</v>
      </c>
      <c r="CF10" s="11">
        <f ca="1"/>
        <v>0</v>
      </c>
      <c r="CG10" s="11">
        <f ca="1"/>
        <v>1</v>
      </c>
      <c r="CH10" s="11">
        <f ca="1"/>
        <v>0</v>
      </c>
      <c r="CI10" s="11">
        <f ca="1"/>
        <v>0</v>
      </c>
      <c r="CJ10" s="11">
        <f ca="1"/>
        <v>0</v>
      </c>
      <c r="CK10" s="11">
        <f ca="1"/>
        <v>0</v>
      </c>
      <c r="CL10" s="11">
        <f ca="1"/>
        <v>0</v>
      </c>
      <c r="CM10" s="11">
        <f ca="1"/>
        <v>0</v>
      </c>
      <c r="CN10" s="11">
        <f ca="1"/>
        <v>0</v>
      </c>
      <c r="CO10" s="11">
        <f ca="1"/>
        <v>0</v>
      </c>
      <c r="CP10" s="11">
        <f ca="1"/>
        <v>0</v>
      </c>
      <c r="CQ10" s="11">
        <f ca="1"/>
        <v>0</v>
      </c>
      <c r="CR10" s="11">
        <f ca="1"/>
        <v>0</v>
      </c>
      <c r="CS10" s="11">
        <f ca="1"/>
        <v>0</v>
      </c>
      <c r="CT10" s="11">
        <f ca="1"/>
        <v>0</v>
      </c>
      <c r="CU10" s="11">
        <f ca="1"/>
        <v>0</v>
      </c>
      <c r="CV10" s="11">
        <f ca="1"/>
        <v>0</v>
      </c>
      <c r="CW10" s="11">
        <f ca="1"/>
        <v>0</v>
      </c>
      <c r="CX10" s="11">
        <f ca="1"/>
        <v>0</v>
      </c>
      <c r="CY10" s="11">
        <f ca="1"/>
        <v>0</v>
      </c>
      <c r="CZ10" s="11">
        <f ca="1"/>
        <v>1</v>
      </c>
      <c r="DA10" s="11">
        <f ca="1"/>
        <v>1</v>
      </c>
      <c r="DB10" s="11">
        <f ca="1"/>
        <v>0</v>
      </c>
      <c r="DC10" s="11">
        <f ca="1"/>
        <v>0</v>
      </c>
      <c r="DD10" s="11">
        <f ca="1"/>
        <v>0</v>
      </c>
      <c r="DE10" s="11">
        <f ca="1"/>
        <v>0</v>
      </c>
      <c r="DF10" s="11">
        <f ca="1"/>
        <v>0</v>
      </c>
      <c r="DG10" s="11">
        <f ca="1"/>
        <v>0</v>
      </c>
      <c r="DH10" s="11">
        <f ca="1"/>
        <v>0</v>
      </c>
      <c r="DI10" s="11">
        <f ca="1"/>
        <v>1</v>
      </c>
      <c r="DJ10" s="11">
        <f ca="1"/>
        <v>1</v>
      </c>
      <c r="DK10" s="11">
        <f ca="1"/>
        <v>0</v>
      </c>
      <c r="DL10" s="11">
        <f ca="1"/>
        <v>0</v>
      </c>
      <c r="DM10" s="11">
        <f ca="1"/>
        <v>0</v>
      </c>
      <c r="DN10" s="11">
        <f ca="1"/>
        <v>0</v>
      </c>
      <c r="DO10" s="11">
        <f ca="1"/>
        <v>0</v>
      </c>
      <c r="DP10" s="11">
        <f ca="1"/>
        <v>0</v>
      </c>
      <c r="DQ10" s="11">
        <f ca="1"/>
        <v>0</v>
      </c>
      <c r="DR10" s="11">
        <f ca="1"/>
        <v>0</v>
      </c>
      <c r="DS10" s="11">
        <f ca="1"/>
        <v>0</v>
      </c>
      <c r="DT10" s="11">
        <f ca="1"/>
        <v>0</v>
      </c>
      <c r="DU10" s="11">
        <f ca="1"/>
        <v>0</v>
      </c>
      <c r="DV10" s="11">
        <f ca="1"/>
        <v>0</v>
      </c>
      <c r="DW10" s="11">
        <f ca="1"/>
        <v>0</v>
      </c>
      <c r="DX10" s="11">
        <f ca="1"/>
        <v>0</v>
      </c>
      <c r="DY10" s="11">
        <f ca="1"/>
        <v>0</v>
      </c>
      <c r="DZ10" s="11">
        <f ca="1"/>
        <v>0</v>
      </c>
      <c r="EA10" s="11">
        <f ca="1"/>
        <v>0</v>
      </c>
      <c r="EB10" s="11">
        <f ca="1"/>
        <v>0</v>
      </c>
      <c r="EC10" s="11">
        <f ca="1"/>
        <v>0</v>
      </c>
      <c r="ED10" s="11">
        <f ca="1"/>
        <v>0</v>
      </c>
      <c r="EE10" s="11">
        <f ca="1"/>
        <v>0</v>
      </c>
      <c r="EF10" s="11">
        <f ca="1"/>
        <v>0</v>
      </c>
      <c r="EG10" s="11">
        <f ca="1"/>
        <v>0</v>
      </c>
      <c r="EH10" s="11">
        <f ca="1"/>
        <v>0</v>
      </c>
      <c r="EI10" s="11">
        <f ca="1"/>
        <v>0</v>
      </c>
      <c r="EJ10" s="11">
        <f ca="1"/>
        <v>0</v>
      </c>
      <c r="EK10" s="11">
        <f ca="1"/>
        <v>0</v>
      </c>
      <c r="EL10" s="11">
        <f ca="1"/>
        <v>0</v>
      </c>
      <c r="EM10" s="11">
        <f ca="1"/>
        <v>0</v>
      </c>
      <c r="EN10" s="5">
        <f ca="1"/>
        <v>0</v>
      </c>
    </row>
    <row r="11" spans="1:144" x14ac:dyDescent="0.35">
      <c r="A11" s="55"/>
      <c r="B11" s="10" t="s">
        <v>10</v>
      </c>
      <c r="C11" s="10" cm="1">
        <f t="array" aca="1" ref="C11:EN11" ca="1">OFFSET(INDIRECT($C$1&amp;"!$C"&amp;1+((ROW()-($E$2+$C$2))*6)&amp;":$EN"&amp;1+((ROW()-($E$2+$C$2))*6)), 2, 0)</f>
        <v>1.021636899999997</v>
      </c>
      <c r="D11" s="11">
        <f ca="1"/>
        <v>0.574614899999915</v>
      </c>
      <c r="E11" s="11">
        <f ca="1"/>
        <v>0</v>
      </c>
      <c r="F11" s="11">
        <f ca="1"/>
        <v>1.575334699999928</v>
      </c>
      <c r="G11" s="11">
        <f ca="1"/>
        <v>1.575334699999928</v>
      </c>
      <c r="H11" s="11">
        <f ca="1"/>
        <v>1.575334699999928</v>
      </c>
      <c r="I11" s="11">
        <f ca="1"/>
        <v>1.575334699999928</v>
      </c>
      <c r="J11" s="11">
        <f ca="1"/>
        <v>8.7518594444440448E-2</v>
      </c>
      <c r="K11" s="11">
        <f ca="1"/>
        <v>0</v>
      </c>
      <c r="L11" s="11">
        <f ca="1"/>
        <v>0</v>
      </c>
      <c r="M11" s="11">
        <f ca="1"/>
        <v>504.95703125</v>
      </c>
      <c r="N11" s="11">
        <f ca="1"/>
        <v>499.90625</v>
      </c>
      <c r="O11" s="11">
        <f ca="1"/>
        <v>18</v>
      </c>
      <c r="P11" s="11">
        <f ca="1"/>
        <v>18</v>
      </c>
      <c r="Q11" s="11">
        <f ca="1"/>
        <v>1</v>
      </c>
      <c r="R11" s="11">
        <f ca="1"/>
        <v>18</v>
      </c>
      <c r="S11" s="11">
        <f ca="1"/>
        <v>1</v>
      </c>
      <c r="T11" s="11">
        <f ca="1"/>
        <v>0</v>
      </c>
      <c r="U11" s="11">
        <f ca="1"/>
        <v>1</v>
      </c>
      <c r="V11" s="11">
        <f ca="1"/>
        <v>1</v>
      </c>
      <c r="W11" s="11">
        <f ca="1"/>
        <v>1</v>
      </c>
      <c r="X11" s="11">
        <f ca="1"/>
        <v>1</v>
      </c>
      <c r="Y11" s="11">
        <f ca="1"/>
        <v>1</v>
      </c>
      <c r="Z11" s="11">
        <f ca="1"/>
        <v>1</v>
      </c>
      <c r="AA11" s="11">
        <f ca="1"/>
        <v>1</v>
      </c>
      <c r="AB11" s="11">
        <f ca="1"/>
        <v>1</v>
      </c>
      <c r="AC11" s="11">
        <f ca="1"/>
        <v>1</v>
      </c>
      <c r="AD11" s="11">
        <f ca="1"/>
        <v>1</v>
      </c>
      <c r="AE11" s="11">
        <f ca="1"/>
        <v>1</v>
      </c>
      <c r="AF11" s="11">
        <f ca="1"/>
        <v>1</v>
      </c>
      <c r="AG11" s="11">
        <f ca="1"/>
        <v>1</v>
      </c>
      <c r="AH11" s="11">
        <f ca="1"/>
        <v>1</v>
      </c>
      <c r="AI11" s="11">
        <f ca="1"/>
        <v>1</v>
      </c>
      <c r="AJ11" s="11">
        <f ca="1"/>
        <v>0</v>
      </c>
      <c r="AK11" s="11">
        <f ca="1"/>
        <v>0</v>
      </c>
      <c r="AL11" s="11">
        <f ca="1"/>
        <v>0</v>
      </c>
      <c r="AM11" s="11">
        <f ca="1"/>
        <v>0</v>
      </c>
      <c r="AN11" s="11">
        <f ca="1"/>
        <v>1</v>
      </c>
      <c r="AO11" s="11">
        <f ca="1"/>
        <v>1</v>
      </c>
      <c r="AP11" s="11">
        <f ca="1"/>
        <v>0</v>
      </c>
      <c r="AQ11" s="11">
        <f ca="1"/>
        <v>0</v>
      </c>
      <c r="AR11" s="11">
        <f ca="1"/>
        <v>0</v>
      </c>
      <c r="AS11" s="11">
        <f ca="1"/>
        <v>0</v>
      </c>
      <c r="AT11" s="11">
        <f ca="1"/>
        <v>1</v>
      </c>
      <c r="AU11" s="11">
        <f ca="1"/>
        <v>1</v>
      </c>
      <c r="AV11" s="11">
        <f ca="1"/>
        <v>0</v>
      </c>
      <c r="AW11" s="11">
        <f ca="1"/>
        <v>0</v>
      </c>
      <c r="AX11" s="11">
        <f ca="1"/>
        <v>0</v>
      </c>
      <c r="AY11" s="11">
        <f ca="1"/>
        <v>0</v>
      </c>
      <c r="AZ11" s="11">
        <f ca="1"/>
        <v>0</v>
      </c>
      <c r="BA11" s="11">
        <f ca="1"/>
        <v>0</v>
      </c>
      <c r="BB11" s="11">
        <f ca="1"/>
        <v>0</v>
      </c>
      <c r="BC11" s="11">
        <f ca="1"/>
        <v>0</v>
      </c>
      <c r="BD11" s="11">
        <f ca="1"/>
        <v>0</v>
      </c>
      <c r="BE11" s="11">
        <f ca="1"/>
        <v>0</v>
      </c>
      <c r="BF11" s="11">
        <f ca="1"/>
        <v>0</v>
      </c>
      <c r="BG11" s="11">
        <f ca="1"/>
        <v>0</v>
      </c>
      <c r="BH11" s="11">
        <f ca="1"/>
        <v>0</v>
      </c>
      <c r="BI11" s="11">
        <f ca="1"/>
        <v>0</v>
      </c>
      <c r="BJ11" s="11">
        <f ca="1"/>
        <v>0</v>
      </c>
      <c r="BK11" s="11">
        <f ca="1"/>
        <v>1</v>
      </c>
      <c r="BL11" s="11">
        <f ca="1"/>
        <v>0</v>
      </c>
      <c r="BM11" s="11">
        <f ca="1"/>
        <v>1</v>
      </c>
      <c r="BN11" s="11">
        <f ca="1"/>
        <v>0</v>
      </c>
      <c r="BO11" s="11">
        <f ca="1"/>
        <v>1</v>
      </c>
      <c r="BP11" s="11">
        <f ca="1"/>
        <v>0</v>
      </c>
      <c r="BQ11" s="11">
        <f ca="1"/>
        <v>1</v>
      </c>
      <c r="BR11" s="11">
        <f ca="1"/>
        <v>0</v>
      </c>
      <c r="BS11" s="11">
        <f ca="1"/>
        <v>1</v>
      </c>
      <c r="BT11" s="11">
        <f ca="1"/>
        <v>0</v>
      </c>
      <c r="BU11" s="11">
        <f ca="1"/>
        <v>1</v>
      </c>
      <c r="BV11" s="11">
        <f ca="1"/>
        <v>0</v>
      </c>
      <c r="BW11" s="11">
        <f ca="1"/>
        <v>1</v>
      </c>
      <c r="BX11" s="11">
        <f ca="1"/>
        <v>0</v>
      </c>
      <c r="BY11" s="11">
        <f ca="1"/>
        <v>1</v>
      </c>
      <c r="BZ11" s="11">
        <f ca="1"/>
        <v>0</v>
      </c>
      <c r="CA11" s="11">
        <f ca="1"/>
        <v>1</v>
      </c>
      <c r="CB11" s="11">
        <f ca="1"/>
        <v>0</v>
      </c>
      <c r="CC11" s="11">
        <f ca="1"/>
        <v>1</v>
      </c>
      <c r="CD11" s="11">
        <f ca="1"/>
        <v>0</v>
      </c>
      <c r="CE11" s="11">
        <f ca="1"/>
        <v>1</v>
      </c>
      <c r="CF11" s="11">
        <f ca="1"/>
        <v>0</v>
      </c>
      <c r="CG11" s="11">
        <f ca="1"/>
        <v>1</v>
      </c>
      <c r="CH11" s="11">
        <f ca="1"/>
        <v>0</v>
      </c>
      <c r="CI11" s="11">
        <f ca="1"/>
        <v>0</v>
      </c>
      <c r="CJ11" s="11">
        <f ca="1"/>
        <v>0</v>
      </c>
      <c r="CK11" s="11">
        <f ca="1"/>
        <v>0</v>
      </c>
      <c r="CL11" s="11">
        <f ca="1"/>
        <v>0</v>
      </c>
      <c r="CM11" s="11">
        <f ca="1"/>
        <v>0</v>
      </c>
      <c r="CN11" s="11">
        <f ca="1"/>
        <v>0</v>
      </c>
      <c r="CO11" s="11">
        <f ca="1"/>
        <v>0</v>
      </c>
      <c r="CP11" s="11">
        <f ca="1"/>
        <v>0</v>
      </c>
      <c r="CQ11" s="11">
        <f ca="1"/>
        <v>0</v>
      </c>
      <c r="CR11" s="11">
        <f ca="1"/>
        <v>0</v>
      </c>
      <c r="CS11" s="11">
        <f ca="1"/>
        <v>0</v>
      </c>
      <c r="CT11" s="11">
        <f ca="1"/>
        <v>0</v>
      </c>
      <c r="CU11" s="11">
        <f ca="1"/>
        <v>0</v>
      </c>
      <c r="CV11" s="11">
        <f ca="1"/>
        <v>0</v>
      </c>
      <c r="CW11" s="11">
        <f ca="1"/>
        <v>0</v>
      </c>
      <c r="CX11" s="11">
        <f ca="1"/>
        <v>0</v>
      </c>
      <c r="CY11" s="11">
        <f ca="1"/>
        <v>0</v>
      </c>
      <c r="CZ11" s="11">
        <f ca="1"/>
        <v>1</v>
      </c>
      <c r="DA11" s="11">
        <f ca="1"/>
        <v>1</v>
      </c>
      <c r="DB11" s="11">
        <f ca="1"/>
        <v>0</v>
      </c>
      <c r="DC11" s="11">
        <f ca="1"/>
        <v>0</v>
      </c>
      <c r="DD11" s="11">
        <f ca="1"/>
        <v>0</v>
      </c>
      <c r="DE11" s="11">
        <f ca="1"/>
        <v>0</v>
      </c>
      <c r="DF11" s="11">
        <f ca="1"/>
        <v>0</v>
      </c>
      <c r="DG11" s="11">
        <f ca="1"/>
        <v>0</v>
      </c>
      <c r="DH11" s="11">
        <f ca="1"/>
        <v>0</v>
      </c>
      <c r="DI11" s="11">
        <f ca="1"/>
        <v>1</v>
      </c>
      <c r="DJ11" s="11">
        <f ca="1"/>
        <v>1</v>
      </c>
      <c r="DK11" s="11">
        <f ca="1"/>
        <v>0</v>
      </c>
      <c r="DL11" s="11">
        <f ca="1"/>
        <v>0</v>
      </c>
      <c r="DM11" s="11">
        <f ca="1"/>
        <v>0</v>
      </c>
      <c r="DN11" s="11">
        <f ca="1"/>
        <v>0</v>
      </c>
      <c r="DO11" s="11">
        <f ca="1"/>
        <v>0</v>
      </c>
      <c r="DP11" s="11">
        <f ca="1"/>
        <v>0</v>
      </c>
      <c r="DQ11" s="11">
        <f ca="1"/>
        <v>0</v>
      </c>
      <c r="DR11" s="11">
        <f ca="1"/>
        <v>0</v>
      </c>
      <c r="DS11" s="11">
        <f ca="1"/>
        <v>0</v>
      </c>
      <c r="DT11" s="11">
        <f ca="1"/>
        <v>0</v>
      </c>
      <c r="DU11" s="11">
        <f ca="1"/>
        <v>0</v>
      </c>
      <c r="DV11" s="11">
        <f ca="1"/>
        <v>0</v>
      </c>
      <c r="DW11" s="11">
        <f ca="1"/>
        <v>0</v>
      </c>
      <c r="DX11" s="11">
        <f ca="1"/>
        <v>0</v>
      </c>
      <c r="DY11" s="11">
        <f ca="1"/>
        <v>0</v>
      </c>
      <c r="DZ11" s="11">
        <f ca="1"/>
        <v>0</v>
      </c>
      <c r="EA11" s="11">
        <f ca="1"/>
        <v>0</v>
      </c>
      <c r="EB11" s="11">
        <f ca="1"/>
        <v>0</v>
      </c>
      <c r="EC11" s="11">
        <f ca="1"/>
        <v>0</v>
      </c>
      <c r="ED11" s="11">
        <f ca="1"/>
        <v>0</v>
      </c>
      <c r="EE11" s="11">
        <f ca="1"/>
        <v>0</v>
      </c>
      <c r="EF11" s="11">
        <f ca="1"/>
        <v>0</v>
      </c>
      <c r="EG11" s="11">
        <f ca="1"/>
        <v>0</v>
      </c>
      <c r="EH11" s="11">
        <f ca="1"/>
        <v>0</v>
      </c>
      <c r="EI11" s="11">
        <f ca="1"/>
        <v>0</v>
      </c>
      <c r="EJ11" s="11">
        <f ca="1"/>
        <v>0</v>
      </c>
      <c r="EK11" s="11">
        <f ca="1"/>
        <v>0</v>
      </c>
      <c r="EL11" s="11">
        <f ca="1"/>
        <v>0</v>
      </c>
      <c r="EM11" s="11">
        <f ca="1"/>
        <v>0</v>
      </c>
      <c r="EN11" s="5">
        <f ca="1"/>
        <v>0</v>
      </c>
    </row>
    <row r="12" spans="1:144" x14ac:dyDescent="0.35">
      <c r="A12" s="55"/>
      <c r="B12" s="10" t="s">
        <v>11</v>
      </c>
      <c r="C12" s="10">
        <f ca="1">C10-C8</f>
        <v>9.3413999998970265E-3</v>
      </c>
      <c r="D12" s="11">
        <f t="shared" ref="D12:BO12" ca="1" si="0">D10-D8</f>
        <v>6.265180000011128E-2</v>
      </c>
      <c r="E12" s="11">
        <f t="shared" ca="1" si="0"/>
        <v>0</v>
      </c>
      <c r="F12" s="11">
        <f t="shared" ca="1" si="0"/>
        <v>5.9216800000057912E-2</v>
      </c>
      <c r="G12" s="11">
        <f t="shared" ca="1" si="0"/>
        <v>5.9216800000057912E-2</v>
      </c>
      <c r="H12" s="11">
        <f t="shared" ca="1" si="0"/>
        <v>5.9216800000057912E-2</v>
      </c>
      <c r="I12" s="11">
        <f t="shared" ca="1" si="0"/>
        <v>5.9216800000057912E-2</v>
      </c>
      <c r="J12" s="11">
        <f t="shared" ca="1" si="0"/>
        <v>3.2898222222254581E-3</v>
      </c>
      <c r="K12" s="11">
        <f t="shared" ca="1" si="0"/>
        <v>0</v>
      </c>
      <c r="L12" s="11">
        <f t="shared" ca="1" si="0"/>
        <v>0</v>
      </c>
      <c r="M12" s="11">
        <f t="shared" ca="1" si="0"/>
        <v>103.4921875</v>
      </c>
      <c r="N12" s="11">
        <f t="shared" ca="1" si="0"/>
        <v>105.4375</v>
      </c>
      <c r="O12" s="11">
        <f t="shared" ca="1" si="0"/>
        <v>0</v>
      </c>
      <c r="P12" s="11">
        <f t="shared" ca="1" si="0"/>
        <v>0</v>
      </c>
      <c r="Q12" s="11">
        <f t="shared" ca="1" si="0"/>
        <v>0</v>
      </c>
      <c r="R12" s="11">
        <f t="shared" ca="1" si="0"/>
        <v>0</v>
      </c>
      <c r="S12" s="11">
        <f t="shared" ca="1" si="0"/>
        <v>0</v>
      </c>
      <c r="T12" s="11">
        <f t="shared" ca="1" si="0"/>
        <v>0</v>
      </c>
      <c r="U12" s="11">
        <f t="shared" ca="1" si="0"/>
        <v>0</v>
      </c>
      <c r="V12" s="11">
        <f t="shared" ca="1" si="0"/>
        <v>0</v>
      </c>
      <c r="W12" s="11">
        <f t="shared" ca="1" si="0"/>
        <v>0</v>
      </c>
      <c r="X12" s="11">
        <f t="shared" ca="1" si="0"/>
        <v>0</v>
      </c>
      <c r="Y12" s="11">
        <f t="shared" ca="1" si="0"/>
        <v>0</v>
      </c>
      <c r="Z12" s="11">
        <f t="shared" ca="1" si="0"/>
        <v>0</v>
      </c>
      <c r="AA12" s="11">
        <f t="shared" ca="1" si="0"/>
        <v>0</v>
      </c>
      <c r="AB12" s="11">
        <f t="shared" ca="1" si="0"/>
        <v>0</v>
      </c>
      <c r="AC12" s="11">
        <f t="shared" ca="1" si="0"/>
        <v>0</v>
      </c>
      <c r="AD12" s="11">
        <f t="shared" ca="1" si="0"/>
        <v>0</v>
      </c>
      <c r="AE12" s="11">
        <f t="shared" ca="1" si="0"/>
        <v>0</v>
      </c>
      <c r="AF12" s="11">
        <f t="shared" ca="1" si="0"/>
        <v>0</v>
      </c>
      <c r="AG12" s="11">
        <f t="shared" ca="1" si="0"/>
        <v>0</v>
      </c>
      <c r="AH12" s="11">
        <f t="shared" ca="1" si="0"/>
        <v>0</v>
      </c>
      <c r="AI12" s="11">
        <f t="shared" ca="1" si="0"/>
        <v>0</v>
      </c>
      <c r="AJ12" s="11">
        <f t="shared" ca="1" si="0"/>
        <v>0</v>
      </c>
      <c r="AK12" s="11">
        <f t="shared" ca="1" si="0"/>
        <v>0</v>
      </c>
      <c r="AL12" s="11">
        <f t="shared" ca="1" si="0"/>
        <v>0</v>
      </c>
      <c r="AM12" s="11">
        <f t="shared" ca="1" si="0"/>
        <v>0</v>
      </c>
      <c r="AN12" s="11">
        <f t="shared" ca="1" si="0"/>
        <v>0</v>
      </c>
      <c r="AO12" s="11">
        <f t="shared" ca="1" si="0"/>
        <v>0</v>
      </c>
      <c r="AP12" s="11">
        <f t="shared" ca="1" si="0"/>
        <v>0</v>
      </c>
      <c r="AQ12" s="11">
        <f t="shared" ca="1" si="0"/>
        <v>0</v>
      </c>
      <c r="AR12" s="11">
        <f t="shared" ca="1" si="0"/>
        <v>0</v>
      </c>
      <c r="AS12" s="11">
        <f t="shared" ca="1" si="0"/>
        <v>0</v>
      </c>
      <c r="AT12" s="11">
        <f t="shared" ca="1" si="0"/>
        <v>0</v>
      </c>
      <c r="AU12" s="11">
        <f t="shared" ca="1" si="0"/>
        <v>0</v>
      </c>
      <c r="AV12" s="11">
        <f t="shared" ca="1" si="0"/>
        <v>0</v>
      </c>
      <c r="AW12" s="11">
        <f t="shared" ca="1" si="0"/>
        <v>0</v>
      </c>
      <c r="AX12" s="11">
        <f t="shared" ca="1" si="0"/>
        <v>0</v>
      </c>
      <c r="AY12" s="11">
        <f t="shared" ca="1" si="0"/>
        <v>0</v>
      </c>
      <c r="AZ12" s="11">
        <f t="shared" ca="1" si="0"/>
        <v>0</v>
      </c>
      <c r="BA12" s="11">
        <f t="shared" ca="1" si="0"/>
        <v>0</v>
      </c>
      <c r="BB12" s="11">
        <f t="shared" ca="1" si="0"/>
        <v>0</v>
      </c>
      <c r="BC12" s="11">
        <f t="shared" ca="1" si="0"/>
        <v>0</v>
      </c>
      <c r="BD12" s="11">
        <f t="shared" ca="1" si="0"/>
        <v>0</v>
      </c>
      <c r="BE12" s="11">
        <f t="shared" ca="1" si="0"/>
        <v>0</v>
      </c>
      <c r="BF12" s="11">
        <f t="shared" ca="1" si="0"/>
        <v>0</v>
      </c>
      <c r="BG12" s="11">
        <f t="shared" ca="1" si="0"/>
        <v>0</v>
      </c>
      <c r="BH12" s="11">
        <f t="shared" ca="1" si="0"/>
        <v>0</v>
      </c>
      <c r="BI12" s="11">
        <f t="shared" ca="1" si="0"/>
        <v>0</v>
      </c>
      <c r="BJ12" s="11">
        <f t="shared" ca="1" si="0"/>
        <v>0</v>
      </c>
      <c r="BK12" s="11">
        <f t="shared" ca="1" si="0"/>
        <v>0</v>
      </c>
      <c r="BL12" s="11">
        <f t="shared" ca="1" si="0"/>
        <v>0</v>
      </c>
      <c r="BM12" s="11">
        <f t="shared" ca="1" si="0"/>
        <v>0</v>
      </c>
      <c r="BN12" s="11">
        <f t="shared" ca="1" si="0"/>
        <v>0</v>
      </c>
      <c r="BO12" s="11">
        <f t="shared" ca="1" si="0"/>
        <v>0</v>
      </c>
      <c r="BP12" s="11">
        <f t="shared" ref="BP12:EA12" ca="1" si="1">BP10-BP8</f>
        <v>0</v>
      </c>
      <c r="BQ12" s="11">
        <f t="shared" ca="1" si="1"/>
        <v>0</v>
      </c>
      <c r="BR12" s="11">
        <f t="shared" ca="1" si="1"/>
        <v>0</v>
      </c>
      <c r="BS12" s="11">
        <f t="shared" ca="1" si="1"/>
        <v>0</v>
      </c>
      <c r="BT12" s="11">
        <f t="shared" ca="1" si="1"/>
        <v>0</v>
      </c>
      <c r="BU12" s="11">
        <f t="shared" ca="1" si="1"/>
        <v>0</v>
      </c>
      <c r="BV12" s="11">
        <f t="shared" ca="1" si="1"/>
        <v>0</v>
      </c>
      <c r="BW12" s="11">
        <f t="shared" ca="1" si="1"/>
        <v>0</v>
      </c>
      <c r="BX12" s="11">
        <f t="shared" ca="1" si="1"/>
        <v>0</v>
      </c>
      <c r="BY12" s="11">
        <f t="shared" ca="1" si="1"/>
        <v>0</v>
      </c>
      <c r="BZ12" s="11">
        <f t="shared" ca="1" si="1"/>
        <v>0</v>
      </c>
      <c r="CA12" s="11">
        <f t="shared" ca="1" si="1"/>
        <v>0</v>
      </c>
      <c r="CB12" s="11">
        <f t="shared" ca="1" si="1"/>
        <v>0</v>
      </c>
      <c r="CC12" s="11">
        <f t="shared" ca="1" si="1"/>
        <v>0</v>
      </c>
      <c r="CD12" s="11">
        <f t="shared" ca="1" si="1"/>
        <v>0</v>
      </c>
      <c r="CE12" s="11">
        <f t="shared" ca="1" si="1"/>
        <v>0</v>
      </c>
      <c r="CF12" s="11">
        <f t="shared" ca="1" si="1"/>
        <v>0</v>
      </c>
      <c r="CG12" s="11">
        <f t="shared" ca="1" si="1"/>
        <v>0</v>
      </c>
      <c r="CH12" s="11">
        <f t="shared" ca="1" si="1"/>
        <v>0</v>
      </c>
      <c r="CI12" s="11">
        <f t="shared" ca="1" si="1"/>
        <v>0</v>
      </c>
      <c r="CJ12" s="11">
        <f t="shared" ca="1" si="1"/>
        <v>0</v>
      </c>
      <c r="CK12" s="11">
        <f t="shared" ca="1" si="1"/>
        <v>0</v>
      </c>
      <c r="CL12" s="11">
        <f t="shared" ca="1" si="1"/>
        <v>0</v>
      </c>
      <c r="CM12" s="11">
        <f t="shared" ca="1" si="1"/>
        <v>0</v>
      </c>
      <c r="CN12" s="11">
        <f t="shared" ca="1" si="1"/>
        <v>0</v>
      </c>
      <c r="CO12" s="11">
        <f t="shared" ca="1" si="1"/>
        <v>0</v>
      </c>
      <c r="CP12" s="11">
        <f t="shared" ca="1" si="1"/>
        <v>0</v>
      </c>
      <c r="CQ12" s="11">
        <f t="shared" ca="1" si="1"/>
        <v>0</v>
      </c>
      <c r="CR12" s="11">
        <f t="shared" ca="1" si="1"/>
        <v>0</v>
      </c>
      <c r="CS12" s="11">
        <f t="shared" ca="1" si="1"/>
        <v>0</v>
      </c>
      <c r="CT12" s="11">
        <f t="shared" ca="1" si="1"/>
        <v>0</v>
      </c>
      <c r="CU12" s="11">
        <f t="shared" ca="1" si="1"/>
        <v>0</v>
      </c>
      <c r="CV12" s="11">
        <f t="shared" ca="1" si="1"/>
        <v>0</v>
      </c>
      <c r="CW12" s="11">
        <f t="shared" ca="1" si="1"/>
        <v>0</v>
      </c>
      <c r="CX12" s="11">
        <f t="shared" ca="1" si="1"/>
        <v>0</v>
      </c>
      <c r="CY12" s="11">
        <f t="shared" ca="1" si="1"/>
        <v>0</v>
      </c>
      <c r="CZ12" s="11">
        <f t="shared" ca="1" si="1"/>
        <v>0</v>
      </c>
      <c r="DA12" s="11">
        <f t="shared" ca="1" si="1"/>
        <v>0</v>
      </c>
      <c r="DB12" s="11">
        <f t="shared" ca="1" si="1"/>
        <v>0</v>
      </c>
      <c r="DC12" s="11">
        <f t="shared" ca="1" si="1"/>
        <v>0</v>
      </c>
      <c r="DD12" s="11">
        <f t="shared" ca="1" si="1"/>
        <v>0</v>
      </c>
      <c r="DE12" s="11">
        <f t="shared" ca="1" si="1"/>
        <v>0</v>
      </c>
      <c r="DF12" s="11">
        <f t="shared" ca="1" si="1"/>
        <v>0</v>
      </c>
      <c r="DG12" s="11">
        <f t="shared" ca="1" si="1"/>
        <v>0</v>
      </c>
      <c r="DH12" s="11">
        <f t="shared" ca="1" si="1"/>
        <v>0</v>
      </c>
      <c r="DI12" s="11">
        <f t="shared" ca="1" si="1"/>
        <v>0</v>
      </c>
      <c r="DJ12" s="11">
        <f t="shared" ca="1" si="1"/>
        <v>0</v>
      </c>
      <c r="DK12" s="11">
        <f t="shared" ca="1" si="1"/>
        <v>0</v>
      </c>
      <c r="DL12" s="11">
        <f t="shared" ca="1" si="1"/>
        <v>0</v>
      </c>
      <c r="DM12" s="11">
        <f t="shared" ca="1" si="1"/>
        <v>0</v>
      </c>
      <c r="DN12" s="11">
        <f t="shared" ca="1" si="1"/>
        <v>0</v>
      </c>
      <c r="DO12" s="11">
        <f t="shared" ca="1" si="1"/>
        <v>0</v>
      </c>
      <c r="DP12" s="11">
        <f t="shared" ca="1" si="1"/>
        <v>0</v>
      </c>
      <c r="DQ12" s="11">
        <f t="shared" ca="1" si="1"/>
        <v>0</v>
      </c>
      <c r="DR12" s="11">
        <f t="shared" ca="1" si="1"/>
        <v>0</v>
      </c>
      <c r="DS12" s="11">
        <f t="shared" ca="1" si="1"/>
        <v>0</v>
      </c>
      <c r="DT12" s="11">
        <f t="shared" ca="1" si="1"/>
        <v>0</v>
      </c>
      <c r="DU12" s="11">
        <f t="shared" ca="1" si="1"/>
        <v>0</v>
      </c>
      <c r="DV12" s="11">
        <f t="shared" ca="1" si="1"/>
        <v>0</v>
      </c>
      <c r="DW12" s="11">
        <f t="shared" ca="1" si="1"/>
        <v>0</v>
      </c>
      <c r="DX12" s="11">
        <f t="shared" ca="1" si="1"/>
        <v>0</v>
      </c>
      <c r="DY12" s="11">
        <f t="shared" ca="1" si="1"/>
        <v>0</v>
      </c>
      <c r="DZ12" s="11">
        <f t="shared" ca="1" si="1"/>
        <v>0</v>
      </c>
      <c r="EA12" s="11">
        <f t="shared" ca="1" si="1"/>
        <v>0</v>
      </c>
      <c r="EB12" s="11">
        <f t="shared" ref="EB12:EN12" ca="1" si="2">EB10-EB8</f>
        <v>0</v>
      </c>
      <c r="EC12" s="11">
        <f t="shared" ca="1" si="2"/>
        <v>0</v>
      </c>
      <c r="ED12" s="11">
        <f t="shared" ca="1" si="2"/>
        <v>0</v>
      </c>
      <c r="EE12" s="11">
        <f t="shared" ca="1" si="2"/>
        <v>0</v>
      </c>
      <c r="EF12" s="11">
        <f t="shared" ca="1" si="2"/>
        <v>0</v>
      </c>
      <c r="EG12" s="11">
        <f t="shared" ca="1" si="2"/>
        <v>0</v>
      </c>
      <c r="EH12" s="11">
        <f t="shared" ca="1" si="2"/>
        <v>0</v>
      </c>
      <c r="EI12" s="11">
        <f t="shared" ca="1" si="2"/>
        <v>0</v>
      </c>
      <c r="EJ12" s="11">
        <f t="shared" ca="1" si="2"/>
        <v>0</v>
      </c>
      <c r="EK12" s="11">
        <f t="shared" ca="1" si="2"/>
        <v>0</v>
      </c>
      <c r="EL12" s="11">
        <f t="shared" ca="1" si="2"/>
        <v>0</v>
      </c>
      <c r="EM12" s="11">
        <f t="shared" ca="1" si="2"/>
        <v>0</v>
      </c>
      <c r="EN12" s="5">
        <f t="shared" ca="1" si="2"/>
        <v>0</v>
      </c>
    </row>
    <row r="13" spans="1:144" ht="15" thickBot="1" x14ac:dyDescent="0.4">
      <c r="A13" s="55"/>
      <c r="B13" s="12" t="s">
        <v>12</v>
      </c>
      <c r="C13" s="10">
        <f ca="1">C11-C7</f>
        <v>3.0014700000030592E-2</v>
      </c>
      <c r="D13" s="11">
        <f t="shared" ref="D13:BO13" ca="1" si="3">D11-D7</f>
        <v>0.25709079999992918</v>
      </c>
      <c r="E13" s="11">
        <f t="shared" ca="1" si="3"/>
        <v>0</v>
      </c>
      <c r="F13" s="11">
        <f t="shared" ca="1" si="3"/>
        <v>0.26449189999988199</v>
      </c>
      <c r="G13" s="11">
        <f t="shared" ca="1" si="3"/>
        <v>0.26449189999988199</v>
      </c>
      <c r="H13" s="11">
        <f t="shared" ca="1" si="3"/>
        <v>0.26449189999988199</v>
      </c>
      <c r="I13" s="11">
        <f t="shared" ca="1" si="3"/>
        <v>0.26449189999988199</v>
      </c>
      <c r="J13" s="11">
        <f t="shared" ca="1" si="3"/>
        <v>1.4693994444437905E-2</v>
      </c>
      <c r="K13" s="11">
        <f t="shared" ca="1" si="3"/>
        <v>0</v>
      </c>
      <c r="L13" s="11">
        <f t="shared" ca="1" si="3"/>
        <v>0</v>
      </c>
      <c r="M13" s="11">
        <f t="shared" ca="1" si="3"/>
        <v>291.09375</v>
      </c>
      <c r="N13" s="11">
        <f t="shared" ca="1" si="3"/>
        <v>294.546875</v>
      </c>
      <c r="O13" s="11">
        <f t="shared" ca="1" si="3"/>
        <v>0</v>
      </c>
      <c r="P13" s="11">
        <f t="shared" ca="1" si="3"/>
        <v>0</v>
      </c>
      <c r="Q13" s="11">
        <f t="shared" ca="1" si="3"/>
        <v>0</v>
      </c>
      <c r="R13" s="11">
        <f t="shared" ca="1" si="3"/>
        <v>0</v>
      </c>
      <c r="S13" s="11">
        <f t="shared" ca="1" si="3"/>
        <v>0</v>
      </c>
      <c r="T13" s="11">
        <f t="shared" ca="1" si="3"/>
        <v>0</v>
      </c>
      <c r="U13" s="11">
        <f t="shared" ca="1" si="3"/>
        <v>0</v>
      </c>
      <c r="V13" s="11">
        <f t="shared" ca="1" si="3"/>
        <v>0</v>
      </c>
      <c r="W13" s="11">
        <f t="shared" ca="1" si="3"/>
        <v>0</v>
      </c>
      <c r="X13" s="11">
        <f t="shared" ca="1" si="3"/>
        <v>0</v>
      </c>
      <c r="Y13" s="11">
        <f t="shared" ca="1" si="3"/>
        <v>0</v>
      </c>
      <c r="Z13" s="11">
        <f t="shared" ca="1" si="3"/>
        <v>0</v>
      </c>
      <c r="AA13" s="11">
        <f t="shared" ca="1" si="3"/>
        <v>0</v>
      </c>
      <c r="AB13" s="11">
        <f t="shared" ca="1" si="3"/>
        <v>0</v>
      </c>
      <c r="AC13" s="11">
        <f t="shared" ca="1" si="3"/>
        <v>0</v>
      </c>
      <c r="AD13" s="11">
        <f t="shared" ca="1" si="3"/>
        <v>0</v>
      </c>
      <c r="AE13" s="11">
        <f t="shared" ca="1" si="3"/>
        <v>0</v>
      </c>
      <c r="AF13" s="11">
        <f t="shared" ca="1" si="3"/>
        <v>0</v>
      </c>
      <c r="AG13" s="11">
        <f t="shared" ca="1" si="3"/>
        <v>0</v>
      </c>
      <c r="AH13" s="11">
        <f t="shared" ca="1" si="3"/>
        <v>0</v>
      </c>
      <c r="AI13" s="11">
        <f t="shared" ca="1" si="3"/>
        <v>0</v>
      </c>
      <c r="AJ13" s="11">
        <f t="shared" ca="1" si="3"/>
        <v>0</v>
      </c>
      <c r="AK13" s="11">
        <f t="shared" ca="1" si="3"/>
        <v>0</v>
      </c>
      <c r="AL13" s="11">
        <f t="shared" ca="1" si="3"/>
        <v>0</v>
      </c>
      <c r="AM13" s="11">
        <f t="shared" ca="1" si="3"/>
        <v>0</v>
      </c>
      <c r="AN13" s="11">
        <f t="shared" ca="1" si="3"/>
        <v>0</v>
      </c>
      <c r="AO13" s="11">
        <f t="shared" ca="1" si="3"/>
        <v>0</v>
      </c>
      <c r="AP13" s="11">
        <f t="shared" ca="1" si="3"/>
        <v>0</v>
      </c>
      <c r="AQ13" s="11">
        <f t="shared" ca="1" si="3"/>
        <v>0</v>
      </c>
      <c r="AR13" s="11">
        <f t="shared" ca="1" si="3"/>
        <v>0</v>
      </c>
      <c r="AS13" s="11">
        <f t="shared" ca="1" si="3"/>
        <v>0</v>
      </c>
      <c r="AT13" s="11">
        <f t="shared" ca="1" si="3"/>
        <v>0</v>
      </c>
      <c r="AU13" s="11">
        <f t="shared" ca="1" si="3"/>
        <v>0</v>
      </c>
      <c r="AV13" s="11">
        <f t="shared" ca="1" si="3"/>
        <v>0</v>
      </c>
      <c r="AW13" s="11">
        <f t="shared" ca="1" si="3"/>
        <v>0</v>
      </c>
      <c r="AX13" s="11">
        <f t="shared" ca="1" si="3"/>
        <v>0</v>
      </c>
      <c r="AY13" s="11">
        <f t="shared" ca="1" si="3"/>
        <v>0</v>
      </c>
      <c r="AZ13" s="11">
        <f t="shared" ca="1" si="3"/>
        <v>0</v>
      </c>
      <c r="BA13" s="11">
        <f t="shared" ca="1" si="3"/>
        <v>0</v>
      </c>
      <c r="BB13" s="11">
        <f t="shared" ca="1" si="3"/>
        <v>0</v>
      </c>
      <c r="BC13" s="11">
        <f t="shared" ca="1" si="3"/>
        <v>0</v>
      </c>
      <c r="BD13" s="11">
        <f t="shared" ca="1" si="3"/>
        <v>0</v>
      </c>
      <c r="BE13" s="11">
        <f t="shared" ca="1" si="3"/>
        <v>0</v>
      </c>
      <c r="BF13" s="11">
        <f t="shared" ca="1" si="3"/>
        <v>0</v>
      </c>
      <c r="BG13" s="11">
        <f t="shared" ca="1" si="3"/>
        <v>0</v>
      </c>
      <c r="BH13" s="11">
        <f t="shared" ca="1" si="3"/>
        <v>0</v>
      </c>
      <c r="BI13" s="11">
        <f t="shared" ca="1" si="3"/>
        <v>0</v>
      </c>
      <c r="BJ13" s="11">
        <f t="shared" ca="1" si="3"/>
        <v>0</v>
      </c>
      <c r="BK13" s="11">
        <f t="shared" ca="1" si="3"/>
        <v>0</v>
      </c>
      <c r="BL13" s="11">
        <f t="shared" ca="1" si="3"/>
        <v>0</v>
      </c>
      <c r="BM13" s="11">
        <f t="shared" ca="1" si="3"/>
        <v>0</v>
      </c>
      <c r="BN13" s="11">
        <f t="shared" ca="1" si="3"/>
        <v>0</v>
      </c>
      <c r="BO13" s="11">
        <f t="shared" ca="1" si="3"/>
        <v>0</v>
      </c>
      <c r="BP13" s="11">
        <f t="shared" ref="BP13:EA13" ca="1" si="4">BP11-BP7</f>
        <v>0</v>
      </c>
      <c r="BQ13" s="11">
        <f t="shared" ca="1" si="4"/>
        <v>0</v>
      </c>
      <c r="BR13" s="11">
        <f t="shared" ca="1" si="4"/>
        <v>0</v>
      </c>
      <c r="BS13" s="11">
        <f t="shared" ca="1" si="4"/>
        <v>0</v>
      </c>
      <c r="BT13" s="11">
        <f t="shared" ca="1" si="4"/>
        <v>0</v>
      </c>
      <c r="BU13" s="11">
        <f t="shared" ca="1" si="4"/>
        <v>0</v>
      </c>
      <c r="BV13" s="11">
        <f t="shared" ca="1" si="4"/>
        <v>0</v>
      </c>
      <c r="BW13" s="11">
        <f t="shared" ca="1" si="4"/>
        <v>0</v>
      </c>
      <c r="BX13" s="11">
        <f t="shared" ca="1" si="4"/>
        <v>0</v>
      </c>
      <c r="BY13" s="11">
        <f t="shared" ca="1" si="4"/>
        <v>0</v>
      </c>
      <c r="BZ13" s="11">
        <f t="shared" ca="1" si="4"/>
        <v>0</v>
      </c>
      <c r="CA13" s="11">
        <f t="shared" ca="1" si="4"/>
        <v>0</v>
      </c>
      <c r="CB13" s="11">
        <f t="shared" ca="1" si="4"/>
        <v>0</v>
      </c>
      <c r="CC13" s="11">
        <f t="shared" ca="1" si="4"/>
        <v>0</v>
      </c>
      <c r="CD13" s="11">
        <f t="shared" ca="1" si="4"/>
        <v>0</v>
      </c>
      <c r="CE13" s="11">
        <f t="shared" ca="1" si="4"/>
        <v>0</v>
      </c>
      <c r="CF13" s="11">
        <f t="shared" ca="1" si="4"/>
        <v>0</v>
      </c>
      <c r="CG13" s="11">
        <f t="shared" ca="1" si="4"/>
        <v>0</v>
      </c>
      <c r="CH13" s="11">
        <f t="shared" ca="1" si="4"/>
        <v>0</v>
      </c>
      <c r="CI13" s="11">
        <f t="shared" ca="1" si="4"/>
        <v>0</v>
      </c>
      <c r="CJ13" s="11">
        <f t="shared" ca="1" si="4"/>
        <v>0</v>
      </c>
      <c r="CK13" s="11">
        <f t="shared" ca="1" si="4"/>
        <v>0</v>
      </c>
      <c r="CL13" s="11">
        <f t="shared" ca="1" si="4"/>
        <v>0</v>
      </c>
      <c r="CM13" s="11">
        <f t="shared" ca="1" si="4"/>
        <v>0</v>
      </c>
      <c r="CN13" s="11">
        <f t="shared" ca="1" si="4"/>
        <v>0</v>
      </c>
      <c r="CO13" s="11">
        <f t="shared" ca="1" si="4"/>
        <v>0</v>
      </c>
      <c r="CP13" s="11">
        <f t="shared" ca="1" si="4"/>
        <v>0</v>
      </c>
      <c r="CQ13" s="11">
        <f t="shared" ca="1" si="4"/>
        <v>0</v>
      </c>
      <c r="CR13" s="11">
        <f t="shared" ca="1" si="4"/>
        <v>0</v>
      </c>
      <c r="CS13" s="11">
        <f t="shared" ca="1" si="4"/>
        <v>0</v>
      </c>
      <c r="CT13" s="11">
        <f t="shared" ca="1" si="4"/>
        <v>0</v>
      </c>
      <c r="CU13" s="11">
        <f t="shared" ca="1" si="4"/>
        <v>0</v>
      </c>
      <c r="CV13" s="11">
        <f t="shared" ca="1" si="4"/>
        <v>0</v>
      </c>
      <c r="CW13" s="11">
        <f t="shared" ca="1" si="4"/>
        <v>0</v>
      </c>
      <c r="CX13" s="11">
        <f t="shared" ca="1" si="4"/>
        <v>0</v>
      </c>
      <c r="CY13" s="11">
        <f t="shared" ca="1" si="4"/>
        <v>0</v>
      </c>
      <c r="CZ13" s="11">
        <f t="shared" ca="1" si="4"/>
        <v>0</v>
      </c>
      <c r="DA13" s="11">
        <f t="shared" ca="1" si="4"/>
        <v>0</v>
      </c>
      <c r="DB13" s="11">
        <f t="shared" ca="1" si="4"/>
        <v>0</v>
      </c>
      <c r="DC13" s="11">
        <f t="shared" ca="1" si="4"/>
        <v>0</v>
      </c>
      <c r="DD13" s="11">
        <f t="shared" ca="1" si="4"/>
        <v>0</v>
      </c>
      <c r="DE13" s="11">
        <f t="shared" ca="1" si="4"/>
        <v>0</v>
      </c>
      <c r="DF13" s="11">
        <f t="shared" ca="1" si="4"/>
        <v>0</v>
      </c>
      <c r="DG13" s="11">
        <f t="shared" ca="1" si="4"/>
        <v>0</v>
      </c>
      <c r="DH13" s="11">
        <f t="shared" ca="1" si="4"/>
        <v>0</v>
      </c>
      <c r="DI13" s="11">
        <f t="shared" ca="1" si="4"/>
        <v>0</v>
      </c>
      <c r="DJ13" s="11">
        <f t="shared" ca="1" si="4"/>
        <v>0</v>
      </c>
      <c r="DK13" s="11">
        <f t="shared" ca="1" si="4"/>
        <v>0</v>
      </c>
      <c r="DL13" s="11">
        <f t="shared" ca="1" si="4"/>
        <v>0</v>
      </c>
      <c r="DM13" s="11">
        <f t="shared" ca="1" si="4"/>
        <v>0</v>
      </c>
      <c r="DN13" s="11">
        <f t="shared" ca="1" si="4"/>
        <v>0</v>
      </c>
      <c r="DO13" s="11">
        <f t="shared" ca="1" si="4"/>
        <v>0</v>
      </c>
      <c r="DP13" s="11">
        <f t="shared" ca="1" si="4"/>
        <v>0</v>
      </c>
      <c r="DQ13" s="11">
        <f t="shared" ca="1" si="4"/>
        <v>0</v>
      </c>
      <c r="DR13" s="11">
        <f t="shared" ca="1" si="4"/>
        <v>0</v>
      </c>
      <c r="DS13" s="11">
        <f t="shared" ca="1" si="4"/>
        <v>0</v>
      </c>
      <c r="DT13" s="11">
        <f t="shared" ca="1" si="4"/>
        <v>0</v>
      </c>
      <c r="DU13" s="11">
        <f t="shared" ca="1" si="4"/>
        <v>0</v>
      </c>
      <c r="DV13" s="11">
        <f t="shared" ca="1" si="4"/>
        <v>0</v>
      </c>
      <c r="DW13" s="11">
        <f t="shared" ca="1" si="4"/>
        <v>0</v>
      </c>
      <c r="DX13" s="11">
        <f t="shared" ca="1" si="4"/>
        <v>0</v>
      </c>
      <c r="DY13" s="11">
        <f t="shared" ca="1" si="4"/>
        <v>0</v>
      </c>
      <c r="DZ13" s="11">
        <f t="shared" ca="1" si="4"/>
        <v>0</v>
      </c>
      <c r="EA13" s="11">
        <f t="shared" ca="1" si="4"/>
        <v>0</v>
      </c>
      <c r="EB13" s="11">
        <f t="shared" ref="EB13:EN13" ca="1" si="5">EB11-EB7</f>
        <v>0</v>
      </c>
      <c r="EC13" s="11">
        <f t="shared" ca="1" si="5"/>
        <v>0</v>
      </c>
      <c r="ED13" s="11">
        <f t="shared" ca="1" si="5"/>
        <v>0</v>
      </c>
      <c r="EE13" s="11">
        <f t="shared" ca="1" si="5"/>
        <v>0</v>
      </c>
      <c r="EF13" s="11">
        <f t="shared" ca="1" si="5"/>
        <v>0</v>
      </c>
      <c r="EG13" s="11">
        <f t="shared" ca="1" si="5"/>
        <v>0</v>
      </c>
      <c r="EH13" s="11">
        <f t="shared" ca="1" si="5"/>
        <v>0</v>
      </c>
      <c r="EI13" s="11">
        <f t="shared" ca="1" si="5"/>
        <v>0</v>
      </c>
      <c r="EJ13" s="11">
        <f t="shared" ca="1" si="5"/>
        <v>0</v>
      </c>
      <c r="EK13" s="11">
        <f t="shared" ca="1" si="5"/>
        <v>0</v>
      </c>
      <c r="EL13" s="11">
        <f t="shared" ca="1" si="5"/>
        <v>0</v>
      </c>
      <c r="EM13" s="11">
        <f t="shared" ca="1" si="5"/>
        <v>0</v>
      </c>
      <c r="EN13" s="5">
        <f t="shared" ca="1" si="5"/>
        <v>0</v>
      </c>
    </row>
    <row r="14" spans="1:144" x14ac:dyDescent="0.35">
      <c r="A14" s="55">
        <v>2</v>
      </c>
      <c r="B14" s="15" t="s">
        <v>4</v>
      </c>
      <c r="C14" s="15" cm="1">
        <f t="array" aca="1" ref="C14:EN14" ca="1">OFFSET(INDIRECT($C$1&amp;"!$C"&amp;1+((ROW()-($G$2+$C$2))*6)&amp;":$EN"&amp;1+((ROW()-($G$2+$C$2))*6)), 3, 0)</f>
        <v>1.4854806680000019</v>
      </c>
      <c r="D14" s="9">
        <f ca="1"/>
        <v>0.51264481199999123</v>
      </c>
      <c r="E14" s="9">
        <f ca="1"/>
        <v>0</v>
      </c>
      <c r="F14" s="9">
        <f ca="1"/>
        <v>1.9981254799999939</v>
      </c>
      <c r="G14" s="9">
        <f ca="1"/>
        <v>3.3692861120000019</v>
      </c>
      <c r="H14" s="9">
        <f ca="1"/>
        <v>3.3692861120000019</v>
      </c>
      <c r="I14" s="9">
        <f ca="1"/>
        <v>3.3692861120000019</v>
      </c>
      <c r="J14" s="9">
        <f ca="1"/>
        <v>0.12958792738461539</v>
      </c>
      <c r="K14" s="9">
        <f ca="1"/>
        <v>0</v>
      </c>
      <c r="L14" s="9">
        <f ca="1"/>
        <v>0</v>
      </c>
      <c r="M14" s="9">
        <f ca="1"/>
        <v>416.17046875</v>
      </c>
      <c r="N14" s="9">
        <f ca="1"/>
        <v>410.73859375000001</v>
      </c>
      <c r="O14" s="9">
        <f ca="1"/>
        <v>26</v>
      </c>
      <c r="P14" s="9">
        <f ca="1"/>
        <v>26</v>
      </c>
      <c r="Q14" s="9">
        <f ca="1"/>
        <v>1</v>
      </c>
      <c r="R14" s="9">
        <f ca="1"/>
        <v>26</v>
      </c>
      <c r="S14" s="9">
        <f ca="1"/>
        <v>18</v>
      </c>
      <c r="T14" s="9">
        <f ca="1"/>
        <v>18</v>
      </c>
      <c r="U14" s="9">
        <f ca="1"/>
        <v>1</v>
      </c>
      <c r="V14" s="9">
        <f ca="1"/>
        <v>1</v>
      </c>
      <c r="W14" s="9">
        <f ca="1"/>
        <v>1</v>
      </c>
      <c r="X14" s="9">
        <f ca="1"/>
        <v>1</v>
      </c>
      <c r="Y14" s="9">
        <f ca="1"/>
        <v>1</v>
      </c>
      <c r="Z14" s="9">
        <f ca="1"/>
        <v>1</v>
      </c>
      <c r="AA14" s="9">
        <f ca="1"/>
        <v>1</v>
      </c>
      <c r="AB14" s="9">
        <f ca="1"/>
        <v>1</v>
      </c>
      <c r="AC14" s="9">
        <f ca="1"/>
        <v>1</v>
      </c>
      <c r="AD14" s="9">
        <f ca="1"/>
        <v>1</v>
      </c>
      <c r="AE14" s="9">
        <f ca="1"/>
        <v>1</v>
      </c>
      <c r="AF14" s="9">
        <f ca="1"/>
        <v>1</v>
      </c>
      <c r="AG14" s="9">
        <f ca="1"/>
        <v>1</v>
      </c>
      <c r="AH14" s="9">
        <f ca="1"/>
        <v>1</v>
      </c>
      <c r="AI14" s="9">
        <f ca="1"/>
        <v>1</v>
      </c>
      <c r="AJ14" s="9">
        <f ca="1"/>
        <v>0</v>
      </c>
      <c r="AK14" s="9">
        <f ca="1"/>
        <v>0</v>
      </c>
      <c r="AL14" s="9">
        <f ca="1"/>
        <v>0</v>
      </c>
      <c r="AM14" s="9">
        <f ca="1"/>
        <v>0</v>
      </c>
      <c r="AN14" s="9">
        <f ca="1"/>
        <v>1.444444444444444</v>
      </c>
      <c r="AO14" s="9">
        <f ca="1"/>
        <v>1.444444444444444</v>
      </c>
      <c r="AP14" s="9">
        <f ca="1"/>
        <v>0.83784732802487238</v>
      </c>
      <c r="AQ14" s="9">
        <f ca="1"/>
        <v>0.83784732802487238</v>
      </c>
      <c r="AR14" s="9">
        <f ca="1"/>
        <v>0.58004815017106548</v>
      </c>
      <c r="AS14" s="9">
        <f ca="1"/>
        <v>0.58004815017106548</v>
      </c>
      <c r="AT14" s="9">
        <f ca="1"/>
        <v>0.79000427476250079</v>
      </c>
      <c r="AU14" s="9">
        <f ca="1"/>
        <v>0.79000427476250079</v>
      </c>
      <c r="AV14" s="9">
        <f ca="1"/>
        <v>1</v>
      </c>
      <c r="AW14" s="9">
        <f ca="1"/>
        <v>1</v>
      </c>
      <c r="AX14" s="9">
        <f ca="1"/>
        <v>1</v>
      </c>
      <c r="AY14" s="9">
        <f ca="1"/>
        <v>1</v>
      </c>
      <c r="AZ14" s="9">
        <f ca="1"/>
        <v>1</v>
      </c>
      <c r="BA14" s="9">
        <f ca="1"/>
        <v>1</v>
      </c>
      <c r="BB14" s="9">
        <f ca="1"/>
        <v>1.64</v>
      </c>
      <c r="BC14" s="9">
        <f ca="1"/>
        <v>1.64</v>
      </c>
      <c r="BD14" s="9">
        <f ca="1"/>
        <v>3.72</v>
      </c>
      <c r="BE14" s="9">
        <f ca="1"/>
        <v>3.72</v>
      </c>
      <c r="BF14" s="9">
        <f ca="1"/>
        <v>0</v>
      </c>
      <c r="BG14" s="9">
        <f ca="1"/>
        <v>0</v>
      </c>
      <c r="BH14" s="9">
        <f ca="1"/>
        <v>0</v>
      </c>
      <c r="BI14" s="9">
        <f ca="1"/>
        <v>0</v>
      </c>
      <c r="BJ14" s="9">
        <f ca="1"/>
        <v>3.1583509297632379</v>
      </c>
      <c r="BK14" s="9">
        <f ca="1"/>
        <v>4.3126379815506828E-2</v>
      </c>
      <c r="BL14" s="9">
        <f ca="1"/>
        <v>2.6933333333333329</v>
      </c>
      <c r="BM14" s="9">
        <f ca="1"/>
        <v>6.8306337411141033E-2</v>
      </c>
      <c r="BN14" s="9">
        <f ca="1"/>
        <v>2.1865506436822408</v>
      </c>
      <c r="BO14" s="9">
        <f ca="1"/>
        <v>0.1130920835559103</v>
      </c>
      <c r="BP14" s="9">
        <f ca="1"/>
        <v>1.864615384615385</v>
      </c>
      <c r="BQ14" s="9">
        <f ca="1"/>
        <v>0.15566746583800681</v>
      </c>
      <c r="BR14" s="9">
        <f ca="1"/>
        <v>0</v>
      </c>
      <c r="BS14" s="9">
        <f ca="1"/>
        <v>1</v>
      </c>
      <c r="BT14" s="9">
        <f ca="1"/>
        <v>0</v>
      </c>
      <c r="BU14" s="9">
        <f ca="1"/>
        <v>1</v>
      </c>
      <c r="BV14" s="9">
        <f ca="1"/>
        <v>0</v>
      </c>
      <c r="BW14" s="9">
        <f ca="1"/>
        <v>1</v>
      </c>
      <c r="BX14" s="9">
        <f ca="1"/>
        <v>0</v>
      </c>
      <c r="BY14" s="9">
        <f ca="1"/>
        <v>1</v>
      </c>
      <c r="BZ14" s="9">
        <f ca="1"/>
        <v>0</v>
      </c>
      <c r="CA14" s="9">
        <f ca="1"/>
        <v>1</v>
      </c>
      <c r="CB14" s="9">
        <f ca="1"/>
        <v>0</v>
      </c>
      <c r="CC14" s="9">
        <f ca="1"/>
        <v>1</v>
      </c>
      <c r="CD14" s="9">
        <f ca="1"/>
        <v>0</v>
      </c>
      <c r="CE14" s="9">
        <f ca="1"/>
        <v>1</v>
      </c>
      <c r="CF14" s="9">
        <f ca="1"/>
        <v>0</v>
      </c>
      <c r="CG14" s="9">
        <f ca="1"/>
        <v>1</v>
      </c>
      <c r="CH14" s="9">
        <f ca="1"/>
        <v>0</v>
      </c>
      <c r="CI14" s="9">
        <f ca="1"/>
        <v>0</v>
      </c>
      <c r="CJ14" s="9">
        <f ca="1"/>
        <v>0</v>
      </c>
      <c r="CK14" s="9">
        <f ca="1"/>
        <v>0</v>
      </c>
      <c r="CL14" s="9">
        <f ca="1"/>
        <v>0</v>
      </c>
      <c r="CM14" s="9">
        <f ca="1"/>
        <v>0</v>
      </c>
      <c r="CN14" s="9">
        <f ca="1"/>
        <v>0</v>
      </c>
      <c r="CO14" s="9">
        <f ca="1"/>
        <v>0</v>
      </c>
      <c r="CP14" s="9">
        <f ca="1"/>
        <v>0</v>
      </c>
      <c r="CQ14" s="9">
        <f ca="1"/>
        <v>0</v>
      </c>
      <c r="CR14" s="9">
        <f ca="1"/>
        <v>0</v>
      </c>
      <c r="CS14" s="9">
        <f ca="1"/>
        <v>0</v>
      </c>
      <c r="CT14" s="9">
        <f ca="1"/>
        <v>0</v>
      </c>
      <c r="CU14" s="9">
        <f ca="1"/>
        <v>0</v>
      </c>
      <c r="CV14" s="9">
        <f ca="1"/>
        <v>0</v>
      </c>
      <c r="CW14" s="9">
        <f ca="1"/>
        <v>0</v>
      </c>
      <c r="CX14" s="9">
        <f ca="1"/>
        <v>0</v>
      </c>
      <c r="CY14" s="9">
        <f ca="1"/>
        <v>0</v>
      </c>
      <c r="CZ14" s="9">
        <f ca="1"/>
        <v>1</v>
      </c>
      <c r="DA14" s="9">
        <f ca="1"/>
        <v>18</v>
      </c>
      <c r="DB14" s="9">
        <f ca="1"/>
        <v>0</v>
      </c>
      <c r="DC14" s="9">
        <f ca="1"/>
        <v>0</v>
      </c>
      <c r="DD14" s="9">
        <f ca="1"/>
        <v>18</v>
      </c>
      <c r="DE14" s="9">
        <f ca="1"/>
        <v>18</v>
      </c>
      <c r="DF14" s="9">
        <f ca="1"/>
        <v>18</v>
      </c>
      <c r="DG14" s="9">
        <f ca="1"/>
        <v>18</v>
      </c>
      <c r="DH14" s="9">
        <f ca="1"/>
        <v>18</v>
      </c>
      <c r="DI14" s="9">
        <f ca="1"/>
        <v>26</v>
      </c>
      <c r="DJ14" s="9">
        <f ca="1"/>
        <v>26</v>
      </c>
      <c r="DK14" s="9">
        <f ca="1"/>
        <v>0</v>
      </c>
      <c r="DL14" s="9">
        <f ca="1"/>
        <v>0</v>
      </c>
      <c r="DM14" s="9">
        <f ca="1"/>
        <v>0</v>
      </c>
      <c r="DN14" s="9">
        <f ca="1"/>
        <v>0</v>
      </c>
      <c r="DO14" s="9">
        <f ca="1"/>
        <v>26</v>
      </c>
      <c r="DP14" s="9">
        <f ca="1"/>
        <v>26</v>
      </c>
      <c r="DQ14" s="9">
        <f ca="1"/>
        <v>26</v>
      </c>
      <c r="DR14" s="9">
        <f ca="1"/>
        <v>26</v>
      </c>
      <c r="DS14" s="9">
        <f ca="1"/>
        <v>26</v>
      </c>
      <c r="DT14" s="9">
        <f ca="1"/>
        <v>26</v>
      </c>
      <c r="DU14" s="9">
        <f ca="1"/>
        <v>26</v>
      </c>
      <c r="DV14" s="9">
        <f ca="1"/>
        <v>26</v>
      </c>
      <c r="DW14" s="9">
        <f ca="1"/>
        <v>26</v>
      </c>
      <c r="DX14" s="9">
        <f ca="1"/>
        <v>26</v>
      </c>
      <c r="DY14" s="9">
        <f ca="1"/>
        <v>0</v>
      </c>
      <c r="DZ14" s="9">
        <f ca="1"/>
        <v>0</v>
      </c>
      <c r="EA14" s="9">
        <f ca="1"/>
        <v>0</v>
      </c>
      <c r="EB14" s="9">
        <f ca="1"/>
        <v>0</v>
      </c>
      <c r="EC14" s="9">
        <f ca="1"/>
        <v>0</v>
      </c>
      <c r="ED14" s="9">
        <f ca="1"/>
        <v>0</v>
      </c>
      <c r="EE14" s="9">
        <f ca="1"/>
        <v>1.444444444444444</v>
      </c>
      <c r="EF14" s="9">
        <f ca="1"/>
        <v>1.444444444444444</v>
      </c>
      <c r="EG14" s="9">
        <f ca="1"/>
        <v>1.444444444444444</v>
      </c>
      <c r="EH14" s="9">
        <f ca="1"/>
        <v>1.444444444444444</v>
      </c>
      <c r="EI14" s="9">
        <f ca="1"/>
        <v>1.444444444444444</v>
      </c>
      <c r="EJ14" s="9">
        <f ca="1"/>
        <v>1.444444444444444</v>
      </c>
      <c r="EK14" s="9">
        <f ca="1"/>
        <v>1.444444444444444</v>
      </c>
      <c r="EL14" s="9">
        <f ca="1"/>
        <v>1.444444444444444</v>
      </c>
      <c r="EM14" s="9">
        <f ca="1"/>
        <v>1.444444444444444</v>
      </c>
      <c r="EN14" s="16">
        <f ca="1"/>
        <v>1.444444444444444</v>
      </c>
    </row>
    <row r="15" spans="1:144" x14ac:dyDescent="0.35">
      <c r="A15" s="55"/>
      <c r="B15" s="10" t="s">
        <v>5</v>
      </c>
      <c r="C15" s="10" cm="1">
        <f t="array" aca="1" ref="C15:EN15" ca="1">OFFSET(INDIRECT($C$1&amp;"!$C"&amp;1+((ROW()-($G$2+$C$2))*6)&amp;":$EN"&amp;1+((ROW()-($G$2+$C$2))*6)), 3, 0)</f>
        <v>1.3983172389899099E-2</v>
      </c>
      <c r="D15" s="11">
        <f ca="1"/>
        <v>5.6788870092021562E-2</v>
      </c>
      <c r="E15" s="11">
        <f ca="1"/>
        <v>0</v>
      </c>
      <c r="F15" s="11">
        <f ca="1"/>
        <v>6.116972236427131E-2</v>
      </c>
      <c r="G15" s="11">
        <f ca="1"/>
        <v>8.4309437761546535E-2</v>
      </c>
      <c r="H15" s="11">
        <f ca="1"/>
        <v>8.4309437761546535E-2</v>
      </c>
      <c r="I15" s="11">
        <f ca="1"/>
        <v>8.4309437761546535E-2</v>
      </c>
      <c r="J15" s="11">
        <f ca="1"/>
        <v>3.2426706831364051E-3</v>
      </c>
      <c r="K15" s="11">
        <f ca="1"/>
        <v>0</v>
      </c>
      <c r="L15" s="11">
        <f ca="1"/>
        <v>0</v>
      </c>
      <c r="M15" s="11">
        <f ca="1"/>
        <v>79.352592055753234</v>
      </c>
      <c r="N15" s="11">
        <f ca="1"/>
        <v>78.177091397509727</v>
      </c>
      <c r="O15" s="11">
        <f ca="1"/>
        <v>0</v>
      </c>
      <c r="P15" s="11">
        <f ca="1"/>
        <v>0</v>
      </c>
      <c r="Q15" s="11">
        <f ca="1"/>
        <v>0</v>
      </c>
      <c r="R15" s="11">
        <f ca="1"/>
        <v>0</v>
      </c>
      <c r="S15" s="11">
        <f ca="1"/>
        <v>0</v>
      </c>
      <c r="T15" s="11">
        <f ca="1"/>
        <v>0</v>
      </c>
      <c r="U15" s="11">
        <f ca="1"/>
        <v>0</v>
      </c>
      <c r="V15" s="11">
        <f ca="1"/>
        <v>0</v>
      </c>
      <c r="W15" s="11">
        <f ca="1"/>
        <v>0</v>
      </c>
      <c r="X15" s="11">
        <f ca="1"/>
        <v>0</v>
      </c>
      <c r="Y15" s="11">
        <f ca="1"/>
        <v>0</v>
      </c>
      <c r="Z15" s="11">
        <f ca="1"/>
        <v>0</v>
      </c>
      <c r="AA15" s="11">
        <f ca="1"/>
        <v>0</v>
      </c>
      <c r="AB15" s="11">
        <f ca="1"/>
        <v>0</v>
      </c>
      <c r="AC15" s="11">
        <f ca="1"/>
        <v>0</v>
      </c>
      <c r="AD15" s="11">
        <f ca="1"/>
        <v>0</v>
      </c>
      <c r="AE15" s="11">
        <f ca="1"/>
        <v>0</v>
      </c>
      <c r="AF15" s="11">
        <f ca="1"/>
        <v>0</v>
      </c>
      <c r="AG15" s="11">
        <f ca="1"/>
        <v>0</v>
      </c>
      <c r="AH15" s="11">
        <f ca="1"/>
        <v>0</v>
      </c>
      <c r="AI15" s="11">
        <f ca="1"/>
        <v>0</v>
      </c>
      <c r="AJ15" s="11">
        <f ca="1"/>
        <v>0</v>
      </c>
      <c r="AK15" s="11">
        <f ca="1"/>
        <v>0</v>
      </c>
      <c r="AL15" s="11">
        <f ca="1"/>
        <v>0</v>
      </c>
      <c r="AM15" s="11">
        <f ca="1"/>
        <v>0</v>
      </c>
      <c r="AN15" s="11">
        <f ca="1"/>
        <v>0</v>
      </c>
      <c r="AO15" s="11">
        <f ca="1"/>
        <v>0</v>
      </c>
      <c r="AP15" s="11">
        <f ca="1"/>
        <v>0.10808209312768351</v>
      </c>
      <c r="AQ15" s="11">
        <f ca="1"/>
        <v>0.10808209312768351</v>
      </c>
      <c r="AR15" s="11">
        <f ca="1"/>
        <v>7.4826064473011614E-2</v>
      </c>
      <c r="AS15" s="11">
        <f ca="1"/>
        <v>7.4826064473011614E-2</v>
      </c>
      <c r="AT15" s="11">
        <f ca="1"/>
        <v>2.0065170897895002E-2</v>
      </c>
      <c r="AU15" s="11">
        <f ca="1"/>
        <v>2.0065170897895002E-2</v>
      </c>
      <c r="AV15" s="11">
        <f ca="1"/>
        <v>0</v>
      </c>
      <c r="AW15" s="11">
        <f ca="1"/>
        <v>0</v>
      </c>
      <c r="AX15" s="11">
        <f ca="1"/>
        <v>0</v>
      </c>
      <c r="AY15" s="11">
        <f ca="1"/>
        <v>0</v>
      </c>
      <c r="AZ15" s="11">
        <f ca="1"/>
        <v>0</v>
      </c>
      <c r="BA15" s="11">
        <f ca="1"/>
        <v>0</v>
      </c>
      <c r="BB15" s="11">
        <f ca="1"/>
        <v>0.38242646351945891</v>
      </c>
      <c r="BC15" s="11">
        <f ca="1"/>
        <v>0.38242646351945891</v>
      </c>
      <c r="BD15" s="11">
        <f ca="1"/>
        <v>0.73711147958319934</v>
      </c>
      <c r="BE15" s="11">
        <f ca="1"/>
        <v>0.73711147958319934</v>
      </c>
      <c r="BF15" s="11">
        <f ca="1"/>
        <v>0</v>
      </c>
      <c r="BG15" s="11">
        <f ca="1"/>
        <v>0</v>
      </c>
      <c r="BH15" s="11">
        <f ca="1"/>
        <v>0</v>
      </c>
      <c r="BI15" s="11">
        <f ca="1"/>
        <v>0</v>
      </c>
      <c r="BJ15" s="11">
        <f ca="1"/>
        <v>0.1726189586625346</v>
      </c>
      <c r="BK15" s="11">
        <f ca="1"/>
        <v>7.822974553572332E-3</v>
      </c>
      <c r="BL15" s="11">
        <f ca="1"/>
        <v>0.14083817290245601</v>
      </c>
      <c r="BM15" s="11">
        <f ca="1"/>
        <v>9.7760355139067598E-3</v>
      </c>
      <c r="BN15" s="11">
        <f ca="1"/>
        <v>0.1195054329202163</v>
      </c>
      <c r="BO15" s="11">
        <f ca="1"/>
        <v>1.397499707361635E-2</v>
      </c>
      <c r="BP15" s="11">
        <f ca="1"/>
        <v>9.7503350470931074E-2</v>
      </c>
      <c r="BQ15" s="11">
        <f ca="1"/>
        <v>1.5320961127709771E-2</v>
      </c>
      <c r="BR15" s="11">
        <f ca="1"/>
        <v>0</v>
      </c>
      <c r="BS15" s="11">
        <f ca="1"/>
        <v>0</v>
      </c>
      <c r="BT15" s="11">
        <f ca="1"/>
        <v>0</v>
      </c>
      <c r="BU15" s="11">
        <f ca="1"/>
        <v>0</v>
      </c>
      <c r="BV15" s="11">
        <f ca="1"/>
        <v>0</v>
      </c>
      <c r="BW15" s="11">
        <f ca="1"/>
        <v>0</v>
      </c>
      <c r="BX15" s="11">
        <f ca="1"/>
        <v>0</v>
      </c>
      <c r="BY15" s="11">
        <f ca="1"/>
        <v>0</v>
      </c>
      <c r="BZ15" s="11">
        <f ca="1"/>
        <v>0</v>
      </c>
      <c r="CA15" s="11">
        <f ca="1"/>
        <v>0</v>
      </c>
      <c r="CB15" s="11">
        <f ca="1"/>
        <v>0</v>
      </c>
      <c r="CC15" s="11">
        <f ca="1"/>
        <v>0</v>
      </c>
      <c r="CD15" s="11">
        <f ca="1"/>
        <v>0</v>
      </c>
      <c r="CE15" s="11">
        <f ca="1"/>
        <v>0</v>
      </c>
      <c r="CF15" s="11">
        <f ca="1"/>
        <v>0</v>
      </c>
      <c r="CG15" s="11">
        <f ca="1"/>
        <v>0</v>
      </c>
      <c r="CH15" s="11">
        <f ca="1"/>
        <v>0</v>
      </c>
      <c r="CI15" s="11">
        <f ca="1"/>
        <v>0</v>
      </c>
      <c r="CJ15" s="11">
        <f ca="1"/>
        <v>0</v>
      </c>
      <c r="CK15" s="11">
        <f ca="1"/>
        <v>0</v>
      </c>
      <c r="CL15" s="11">
        <f ca="1"/>
        <v>0</v>
      </c>
      <c r="CM15" s="11">
        <f ca="1"/>
        <v>0</v>
      </c>
      <c r="CN15" s="11">
        <f ca="1"/>
        <v>0</v>
      </c>
      <c r="CO15" s="11">
        <f ca="1"/>
        <v>0</v>
      </c>
      <c r="CP15" s="11">
        <f ca="1"/>
        <v>0</v>
      </c>
      <c r="CQ15" s="11">
        <f ca="1"/>
        <v>0</v>
      </c>
      <c r="CR15" s="11">
        <f ca="1"/>
        <v>0</v>
      </c>
      <c r="CS15" s="11">
        <f ca="1"/>
        <v>0</v>
      </c>
      <c r="CT15" s="11">
        <f ca="1"/>
        <v>0</v>
      </c>
      <c r="CU15" s="11">
        <f ca="1"/>
        <v>0</v>
      </c>
      <c r="CV15" s="11">
        <f ca="1"/>
        <v>0</v>
      </c>
      <c r="CW15" s="11">
        <f ca="1"/>
        <v>0</v>
      </c>
      <c r="CX15" s="11">
        <f ca="1"/>
        <v>0</v>
      </c>
      <c r="CY15" s="11">
        <f ca="1"/>
        <v>0</v>
      </c>
      <c r="CZ15" s="11">
        <f ca="1"/>
        <v>0</v>
      </c>
      <c r="DA15" s="11">
        <f ca="1"/>
        <v>0</v>
      </c>
      <c r="DB15" s="11">
        <f ca="1"/>
        <v>0</v>
      </c>
      <c r="DC15" s="11">
        <f ca="1"/>
        <v>0</v>
      </c>
      <c r="DD15" s="11">
        <f ca="1"/>
        <v>0</v>
      </c>
      <c r="DE15" s="11">
        <f ca="1"/>
        <v>0</v>
      </c>
      <c r="DF15" s="11">
        <f ca="1"/>
        <v>0</v>
      </c>
      <c r="DG15" s="11">
        <f ca="1"/>
        <v>0</v>
      </c>
      <c r="DH15" s="11">
        <f ca="1"/>
        <v>0</v>
      </c>
      <c r="DI15" s="11">
        <f ca="1"/>
        <v>0</v>
      </c>
      <c r="DJ15" s="11">
        <f ca="1"/>
        <v>0</v>
      </c>
      <c r="DK15" s="11">
        <f ca="1"/>
        <v>0</v>
      </c>
      <c r="DL15" s="11">
        <f ca="1"/>
        <v>0</v>
      </c>
      <c r="DM15" s="11">
        <f ca="1"/>
        <v>0</v>
      </c>
      <c r="DN15" s="11">
        <f ca="1"/>
        <v>0</v>
      </c>
      <c r="DO15" s="11">
        <f ca="1"/>
        <v>0</v>
      </c>
      <c r="DP15" s="11">
        <f ca="1"/>
        <v>0</v>
      </c>
      <c r="DQ15" s="11">
        <f ca="1"/>
        <v>0</v>
      </c>
      <c r="DR15" s="11">
        <f ca="1"/>
        <v>0</v>
      </c>
      <c r="DS15" s="11">
        <f ca="1"/>
        <v>0</v>
      </c>
      <c r="DT15" s="11">
        <f ca="1"/>
        <v>0</v>
      </c>
      <c r="DU15" s="11">
        <f ca="1"/>
        <v>0</v>
      </c>
      <c r="DV15" s="11">
        <f ca="1"/>
        <v>0</v>
      </c>
      <c r="DW15" s="11">
        <f ca="1"/>
        <v>0</v>
      </c>
      <c r="DX15" s="11">
        <f ca="1"/>
        <v>0</v>
      </c>
      <c r="DY15" s="11">
        <f ca="1"/>
        <v>0</v>
      </c>
      <c r="DZ15" s="11">
        <f ca="1"/>
        <v>0</v>
      </c>
      <c r="EA15" s="11">
        <f ca="1"/>
        <v>0</v>
      </c>
      <c r="EB15" s="11">
        <f ca="1"/>
        <v>0</v>
      </c>
      <c r="EC15" s="11">
        <f ca="1"/>
        <v>0</v>
      </c>
      <c r="ED15" s="11">
        <f ca="1"/>
        <v>0</v>
      </c>
      <c r="EE15" s="11">
        <f ca="1"/>
        <v>0</v>
      </c>
      <c r="EF15" s="11">
        <f ca="1"/>
        <v>0</v>
      </c>
      <c r="EG15" s="11">
        <f ca="1"/>
        <v>0</v>
      </c>
      <c r="EH15" s="11">
        <f ca="1"/>
        <v>0</v>
      </c>
      <c r="EI15" s="11">
        <f ca="1"/>
        <v>0</v>
      </c>
      <c r="EJ15" s="11">
        <f ca="1"/>
        <v>0</v>
      </c>
      <c r="EK15" s="11">
        <f ca="1"/>
        <v>0</v>
      </c>
      <c r="EL15" s="11">
        <f ca="1"/>
        <v>0</v>
      </c>
      <c r="EM15" s="11">
        <f ca="1"/>
        <v>0</v>
      </c>
      <c r="EN15" s="5">
        <f ca="1"/>
        <v>0</v>
      </c>
    </row>
    <row r="16" spans="1:144" x14ac:dyDescent="0.35">
      <c r="A16" s="55"/>
      <c r="B16" s="10" t="s">
        <v>6</v>
      </c>
      <c r="C16" s="10" cm="1">
        <f t="array" aca="1" ref="C16:EN16" ca="1">OFFSET(INDIRECT($C$1&amp;"!$C"&amp;1+((ROW()-($G$2+$C$2))*6)&amp;":$EN"&amp;1+((ROW()-($G$2+$C$2))*6)), 3, 0)</f>
        <v>1.467859299999986</v>
      </c>
      <c r="D16" s="11">
        <f ca="1"/>
        <v>0.46877949999998242</v>
      </c>
      <c r="E16" s="11">
        <f ca="1"/>
        <v>0</v>
      </c>
      <c r="F16" s="11">
        <f ca="1"/>
        <v>1.9439954000000339</v>
      </c>
      <c r="G16" s="11">
        <f ca="1"/>
        <v>3.2779921999998578</v>
      </c>
      <c r="H16" s="11">
        <f ca="1"/>
        <v>3.2779921999998578</v>
      </c>
      <c r="I16" s="11">
        <f ca="1"/>
        <v>3.2779921999998578</v>
      </c>
      <c r="J16" s="11">
        <f ca="1"/>
        <v>0.12607662307691761</v>
      </c>
      <c r="K16" s="11">
        <f ca="1"/>
        <v>0</v>
      </c>
      <c r="L16" s="11">
        <f ca="1"/>
        <v>0</v>
      </c>
      <c r="M16" s="11">
        <f ca="1"/>
        <v>257.5390625</v>
      </c>
      <c r="N16" s="11">
        <f ca="1"/>
        <v>251.109375</v>
      </c>
      <c r="O16" s="11">
        <f ca="1"/>
        <v>26</v>
      </c>
      <c r="P16" s="11">
        <f ca="1"/>
        <v>26</v>
      </c>
      <c r="Q16" s="11">
        <f ca="1"/>
        <v>1</v>
      </c>
      <c r="R16" s="11">
        <f ca="1"/>
        <v>26</v>
      </c>
      <c r="S16" s="11">
        <f ca="1"/>
        <v>18</v>
      </c>
      <c r="T16" s="11">
        <f ca="1"/>
        <v>18</v>
      </c>
      <c r="U16" s="11">
        <f ca="1"/>
        <v>1</v>
      </c>
      <c r="V16" s="11">
        <f ca="1"/>
        <v>1</v>
      </c>
      <c r="W16" s="11">
        <f ca="1"/>
        <v>1</v>
      </c>
      <c r="X16" s="11">
        <f ca="1"/>
        <v>1</v>
      </c>
      <c r="Y16" s="11">
        <f ca="1"/>
        <v>1</v>
      </c>
      <c r="Z16" s="11">
        <f ca="1"/>
        <v>1</v>
      </c>
      <c r="AA16" s="11">
        <f ca="1"/>
        <v>1</v>
      </c>
      <c r="AB16" s="11">
        <f ca="1"/>
        <v>1</v>
      </c>
      <c r="AC16" s="11">
        <f ca="1"/>
        <v>1</v>
      </c>
      <c r="AD16" s="11">
        <f ca="1"/>
        <v>1</v>
      </c>
      <c r="AE16" s="11">
        <f ca="1"/>
        <v>1</v>
      </c>
      <c r="AF16" s="11">
        <f ca="1"/>
        <v>1</v>
      </c>
      <c r="AG16" s="11">
        <f ca="1"/>
        <v>1</v>
      </c>
      <c r="AH16" s="11">
        <f ca="1"/>
        <v>1</v>
      </c>
      <c r="AI16" s="11">
        <f ca="1"/>
        <v>1</v>
      </c>
      <c r="AJ16" s="11">
        <f ca="1"/>
        <v>0</v>
      </c>
      <c r="AK16" s="11">
        <f ca="1"/>
        <v>0</v>
      </c>
      <c r="AL16" s="11">
        <f ca="1"/>
        <v>0</v>
      </c>
      <c r="AM16" s="11">
        <f ca="1"/>
        <v>0</v>
      </c>
      <c r="AN16" s="11">
        <f ca="1"/>
        <v>1.444444444444444</v>
      </c>
      <c r="AO16" s="11">
        <f ca="1"/>
        <v>1.444444444444444</v>
      </c>
      <c r="AP16" s="11">
        <f ca="1"/>
        <v>0.70479218649456588</v>
      </c>
      <c r="AQ16" s="11">
        <f ca="1"/>
        <v>0.70479218649456588</v>
      </c>
      <c r="AR16" s="11">
        <f ca="1"/>
        <v>0.4879330521885456</v>
      </c>
      <c r="AS16" s="11">
        <f ca="1"/>
        <v>0.4879330521885456</v>
      </c>
      <c r="AT16" s="11">
        <f ca="1"/>
        <v>0.75306205668673254</v>
      </c>
      <c r="AU16" s="11">
        <f ca="1"/>
        <v>0.75306205668673254</v>
      </c>
      <c r="AV16" s="11">
        <f ca="1"/>
        <v>1</v>
      </c>
      <c r="AW16" s="11">
        <f ca="1"/>
        <v>1</v>
      </c>
      <c r="AX16" s="11">
        <f ca="1"/>
        <v>1</v>
      </c>
      <c r="AY16" s="11">
        <f ca="1"/>
        <v>1</v>
      </c>
      <c r="AZ16" s="11">
        <f ca="1"/>
        <v>1</v>
      </c>
      <c r="BA16" s="11">
        <f ca="1"/>
        <v>1</v>
      </c>
      <c r="BB16" s="11">
        <f ca="1"/>
        <v>1</v>
      </c>
      <c r="BC16" s="11">
        <f ca="1"/>
        <v>1</v>
      </c>
      <c r="BD16" s="11">
        <f ca="1"/>
        <v>3</v>
      </c>
      <c r="BE16" s="11">
        <f ca="1"/>
        <v>3</v>
      </c>
      <c r="BF16" s="11">
        <f ca="1"/>
        <v>0</v>
      </c>
      <c r="BG16" s="11">
        <f ca="1"/>
        <v>0</v>
      </c>
      <c r="BH16" s="11">
        <f ca="1"/>
        <v>0</v>
      </c>
      <c r="BI16" s="11">
        <f ca="1"/>
        <v>0</v>
      </c>
      <c r="BJ16" s="11">
        <f ca="1"/>
        <v>2.727696687336588</v>
      </c>
      <c r="BK16" s="11">
        <f ca="1"/>
        <v>3.2785857477006512E-2</v>
      </c>
      <c r="BL16" s="11">
        <f ca="1"/>
        <v>2.333333333333333</v>
      </c>
      <c r="BM16" s="11">
        <f ca="1"/>
        <v>5.263129130194371E-2</v>
      </c>
      <c r="BN16" s="11">
        <f ca="1"/>
        <v>1.88840539892533</v>
      </c>
      <c r="BO16" s="11">
        <f ca="1"/>
        <v>9.3842242736216566E-2</v>
      </c>
      <c r="BP16" s="11">
        <f ca="1"/>
        <v>1.615384615384615</v>
      </c>
      <c r="BQ16" s="11">
        <f ca="1"/>
        <v>0.13022890900808251</v>
      </c>
      <c r="BR16" s="11">
        <f ca="1"/>
        <v>0</v>
      </c>
      <c r="BS16" s="11">
        <f ca="1"/>
        <v>1</v>
      </c>
      <c r="BT16" s="11">
        <f ca="1"/>
        <v>0</v>
      </c>
      <c r="BU16" s="11">
        <f ca="1"/>
        <v>1</v>
      </c>
      <c r="BV16" s="11">
        <f ca="1"/>
        <v>0</v>
      </c>
      <c r="BW16" s="11">
        <f ca="1"/>
        <v>1</v>
      </c>
      <c r="BX16" s="11">
        <f ca="1"/>
        <v>0</v>
      </c>
      <c r="BY16" s="11">
        <f ca="1"/>
        <v>1</v>
      </c>
      <c r="BZ16" s="11">
        <f ca="1"/>
        <v>0</v>
      </c>
      <c r="CA16" s="11">
        <f ca="1"/>
        <v>1</v>
      </c>
      <c r="CB16" s="11">
        <f ca="1"/>
        <v>0</v>
      </c>
      <c r="CC16" s="11">
        <f ca="1"/>
        <v>1</v>
      </c>
      <c r="CD16" s="11">
        <f ca="1"/>
        <v>0</v>
      </c>
      <c r="CE16" s="11">
        <f ca="1"/>
        <v>1</v>
      </c>
      <c r="CF16" s="11">
        <f ca="1"/>
        <v>0</v>
      </c>
      <c r="CG16" s="11">
        <f ca="1"/>
        <v>1</v>
      </c>
      <c r="CH16" s="11">
        <f ca="1"/>
        <v>0</v>
      </c>
      <c r="CI16" s="11">
        <f ca="1"/>
        <v>0</v>
      </c>
      <c r="CJ16" s="11">
        <f ca="1"/>
        <v>0</v>
      </c>
      <c r="CK16" s="11">
        <f ca="1"/>
        <v>0</v>
      </c>
      <c r="CL16" s="11">
        <f ca="1"/>
        <v>0</v>
      </c>
      <c r="CM16" s="11">
        <f ca="1"/>
        <v>0</v>
      </c>
      <c r="CN16" s="11">
        <f ca="1"/>
        <v>0</v>
      </c>
      <c r="CO16" s="11">
        <f ca="1"/>
        <v>0</v>
      </c>
      <c r="CP16" s="11">
        <f ca="1"/>
        <v>0</v>
      </c>
      <c r="CQ16" s="11">
        <f ca="1"/>
        <v>0</v>
      </c>
      <c r="CR16" s="11">
        <f ca="1"/>
        <v>0</v>
      </c>
      <c r="CS16" s="11">
        <f ca="1"/>
        <v>0</v>
      </c>
      <c r="CT16" s="11">
        <f ca="1"/>
        <v>0</v>
      </c>
      <c r="CU16" s="11">
        <f ca="1"/>
        <v>0</v>
      </c>
      <c r="CV16" s="11">
        <f ca="1"/>
        <v>0</v>
      </c>
      <c r="CW16" s="11">
        <f ca="1"/>
        <v>0</v>
      </c>
      <c r="CX16" s="11">
        <f ca="1"/>
        <v>0</v>
      </c>
      <c r="CY16" s="11">
        <f ca="1"/>
        <v>0</v>
      </c>
      <c r="CZ16" s="11">
        <f ca="1"/>
        <v>1</v>
      </c>
      <c r="DA16" s="11">
        <f ca="1"/>
        <v>18</v>
      </c>
      <c r="DB16" s="11">
        <f ca="1"/>
        <v>0</v>
      </c>
      <c r="DC16" s="11">
        <f ca="1"/>
        <v>0</v>
      </c>
      <c r="DD16" s="11">
        <f ca="1"/>
        <v>18</v>
      </c>
      <c r="DE16" s="11">
        <f ca="1"/>
        <v>18</v>
      </c>
      <c r="DF16" s="11">
        <f ca="1"/>
        <v>18</v>
      </c>
      <c r="DG16" s="11">
        <f ca="1"/>
        <v>18</v>
      </c>
      <c r="DH16" s="11">
        <f ca="1"/>
        <v>18</v>
      </c>
      <c r="DI16" s="11">
        <f ca="1"/>
        <v>26</v>
      </c>
      <c r="DJ16" s="11">
        <f ca="1"/>
        <v>26</v>
      </c>
      <c r="DK16" s="11">
        <f ca="1"/>
        <v>0</v>
      </c>
      <c r="DL16" s="11">
        <f ca="1"/>
        <v>0</v>
      </c>
      <c r="DM16" s="11">
        <f ca="1"/>
        <v>0</v>
      </c>
      <c r="DN16" s="11">
        <f ca="1"/>
        <v>0</v>
      </c>
      <c r="DO16" s="11">
        <f ca="1"/>
        <v>26</v>
      </c>
      <c r="DP16" s="11">
        <f ca="1"/>
        <v>26</v>
      </c>
      <c r="DQ16" s="11">
        <f ca="1"/>
        <v>26</v>
      </c>
      <c r="DR16" s="11">
        <f ca="1"/>
        <v>26</v>
      </c>
      <c r="DS16" s="11">
        <f ca="1"/>
        <v>26</v>
      </c>
      <c r="DT16" s="11">
        <f ca="1"/>
        <v>26</v>
      </c>
      <c r="DU16" s="11">
        <f ca="1"/>
        <v>26</v>
      </c>
      <c r="DV16" s="11">
        <f ca="1"/>
        <v>26</v>
      </c>
      <c r="DW16" s="11">
        <f ca="1"/>
        <v>26</v>
      </c>
      <c r="DX16" s="11">
        <f ca="1"/>
        <v>26</v>
      </c>
      <c r="DY16" s="11">
        <f ca="1"/>
        <v>0</v>
      </c>
      <c r="DZ16" s="11">
        <f ca="1"/>
        <v>0</v>
      </c>
      <c r="EA16" s="11">
        <f ca="1"/>
        <v>0</v>
      </c>
      <c r="EB16" s="11">
        <f ca="1"/>
        <v>0</v>
      </c>
      <c r="EC16" s="11">
        <f ca="1"/>
        <v>0</v>
      </c>
      <c r="ED16" s="11">
        <f ca="1"/>
        <v>0</v>
      </c>
      <c r="EE16" s="11">
        <f ca="1"/>
        <v>1.444444444444444</v>
      </c>
      <c r="EF16" s="11">
        <f ca="1"/>
        <v>1.444444444444444</v>
      </c>
      <c r="EG16" s="11">
        <f ca="1"/>
        <v>1.444444444444444</v>
      </c>
      <c r="EH16" s="11">
        <f ca="1"/>
        <v>1.444444444444444</v>
      </c>
      <c r="EI16" s="11">
        <f ca="1"/>
        <v>1.444444444444444</v>
      </c>
      <c r="EJ16" s="11">
        <f ca="1"/>
        <v>1.444444444444444</v>
      </c>
      <c r="EK16" s="11">
        <f ca="1"/>
        <v>1.444444444444444</v>
      </c>
      <c r="EL16" s="11">
        <f ca="1"/>
        <v>1.444444444444444</v>
      </c>
      <c r="EM16" s="11">
        <f ca="1"/>
        <v>1.444444444444444</v>
      </c>
      <c r="EN16" s="5">
        <f ca="1"/>
        <v>1.444444444444444</v>
      </c>
    </row>
    <row r="17" spans="1:144" x14ac:dyDescent="0.35">
      <c r="A17" s="55"/>
      <c r="B17" s="10" t="s">
        <v>7</v>
      </c>
      <c r="C17" s="10" cm="1">
        <f t="array" aca="1" ref="C17:EN17" ca="1">OFFSET(INDIRECT($C$1&amp;"!$C"&amp;1+((ROW()-($G$2+$C$2))*6)&amp;":$EN"&amp;1+((ROW()-($G$2+$C$2))*6)), 3, 0)</f>
        <v>1.4799419000000069</v>
      </c>
      <c r="D17" s="11">
        <f ca="1"/>
        <v>0.47935479999996738</v>
      </c>
      <c r="E17" s="11">
        <f ca="1"/>
        <v>0</v>
      </c>
      <c r="F17" s="11">
        <f ca="1"/>
        <v>1.9637577999999389</v>
      </c>
      <c r="G17" s="11">
        <f ca="1"/>
        <v>3.3141479000001368</v>
      </c>
      <c r="H17" s="11">
        <f ca="1"/>
        <v>3.3141479000001368</v>
      </c>
      <c r="I17" s="11">
        <f ca="1"/>
        <v>3.3141479000001368</v>
      </c>
      <c r="J17" s="11">
        <f ca="1"/>
        <v>0.12746722692308221</v>
      </c>
      <c r="K17" s="11">
        <f ca="1"/>
        <v>0</v>
      </c>
      <c r="L17" s="11">
        <f ca="1"/>
        <v>0</v>
      </c>
      <c r="M17" s="11">
        <f ca="1"/>
        <v>375.21875</v>
      </c>
      <c r="N17" s="11">
        <f ca="1"/>
        <v>366.41796875</v>
      </c>
      <c r="O17" s="11">
        <f ca="1"/>
        <v>26</v>
      </c>
      <c r="P17" s="11">
        <f ca="1"/>
        <v>26</v>
      </c>
      <c r="Q17" s="11">
        <f ca="1"/>
        <v>1</v>
      </c>
      <c r="R17" s="11">
        <f ca="1"/>
        <v>26</v>
      </c>
      <c r="S17" s="11">
        <f ca="1"/>
        <v>18</v>
      </c>
      <c r="T17" s="11">
        <f ca="1"/>
        <v>18</v>
      </c>
      <c r="U17" s="11">
        <f ca="1"/>
        <v>1</v>
      </c>
      <c r="V17" s="11">
        <f ca="1"/>
        <v>1</v>
      </c>
      <c r="W17" s="11">
        <f ca="1"/>
        <v>1</v>
      </c>
      <c r="X17" s="11">
        <f ca="1"/>
        <v>1</v>
      </c>
      <c r="Y17" s="11">
        <f ca="1"/>
        <v>1</v>
      </c>
      <c r="Z17" s="11">
        <f ca="1"/>
        <v>1</v>
      </c>
      <c r="AA17" s="11">
        <f ca="1"/>
        <v>1</v>
      </c>
      <c r="AB17" s="11">
        <f ca="1"/>
        <v>1</v>
      </c>
      <c r="AC17" s="11">
        <f ca="1"/>
        <v>1</v>
      </c>
      <c r="AD17" s="11">
        <f ca="1"/>
        <v>1</v>
      </c>
      <c r="AE17" s="11">
        <f ca="1"/>
        <v>1</v>
      </c>
      <c r="AF17" s="11">
        <f ca="1"/>
        <v>1</v>
      </c>
      <c r="AG17" s="11">
        <f ca="1"/>
        <v>1</v>
      </c>
      <c r="AH17" s="11">
        <f ca="1"/>
        <v>1</v>
      </c>
      <c r="AI17" s="11">
        <f ca="1"/>
        <v>1</v>
      </c>
      <c r="AJ17" s="11">
        <f ca="1"/>
        <v>0</v>
      </c>
      <c r="AK17" s="11">
        <f ca="1"/>
        <v>0</v>
      </c>
      <c r="AL17" s="11">
        <f ca="1"/>
        <v>0</v>
      </c>
      <c r="AM17" s="11">
        <f ca="1"/>
        <v>0</v>
      </c>
      <c r="AN17" s="11">
        <f ca="1"/>
        <v>1.444444444444444</v>
      </c>
      <c r="AO17" s="11">
        <f ca="1"/>
        <v>1.444444444444444</v>
      </c>
      <c r="AP17" s="11">
        <f ca="1"/>
        <v>0.7838233761296739</v>
      </c>
      <c r="AQ17" s="11">
        <f ca="1"/>
        <v>0.7838233761296739</v>
      </c>
      <c r="AR17" s="11">
        <f ca="1"/>
        <v>0.54264695270515884</v>
      </c>
      <c r="AS17" s="11">
        <f ca="1"/>
        <v>0.54264695270515884</v>
      </c>
      <c r="AT17" s="11">
        <f ca="1"/>
        <v>0.77399087849212467</v>
      </c>
      <c r="AU17" s="11">
        <f ca="1"/>
        <v>0.77399087849212467</v>
      </c>
      <c r="AV17" s="11">
        <f ca="1"/>
        <v>1</v>
      </c>
      <c r="AW17" s="11">
        <f ca="1"/>
        <v>1</v>
      </c>
      <c r="AX17" s="11">
        <f ca="1"/>
        <v>1</v>
      </c>
      <c r="AY17" s="11">
        <f ca="1"/>
        <v>1</v>
      </c>
      <c r="AZ17" s="11">
        <f ca="1"/>
        <v>1</v>
      </c>
      <c r="BA17" s="11">
        <f ca="1"/>
        <v>1</v>
      </c>
      <c r="BB17" s="11">
        <f ca="1"/>
        <v>1.75</v>
      </c>
      <c r="BC17" s="11">
        <f ca="1"/>
        <v>1.75</v>
      </c>
      <c r="BD17" s="11">
        <f ca="1"/>
        <v>3</v>
      </c>
      <c r="BE17" s="11">
        <f ca="1"/>
        <v>3</v>
      </c>
      <c r="BF17" s="11">
        <f ca="1"/>
        <v>0</v>
      </c>
      <c r="BG17" s="11">
        <f ca="1"/>
        <v>0</v>
      </c>
      <c r="BH17" s="11">
        <f ca="1"/>
        <v>0</v>
      </c>
      <c r="BI17" s="11">
        <f ca="1"/>
        <v>0</v>
      </c>
      <c r="BJ17" s="11">
        <f ca="1"/>
        <v>3.0401970912935021</v>
      </c>
      <c r="BK17" s="11">
        <f ca="1"/>
        <v>3.9399026026608011E-2</v>
      </c>
      <c r="BL17" s="11">
        <f ca="1"/>
        <v>2.6111111111111112</v>
      </c>
      <c r="BM17" s="11">
        <f ca="1"/>
        <v>6.5728528616530474E-2</v>
      </c>
      <c r="BN17" s="11">
        <f ca="1"/>
        <v>2.1047518324339629</v>
      </c>
      <c r="BO17" s="11">
        <f ca="1"/>
        <v>0.1065721673087042</v>
      </c>
      <c r="BP17" s="11">
        <f ca="1"/>
        <v>1.8076923076923079</v>
      </c>
      <c r="BQ17" s="11">
        <f ca="1"/>
        <v>0.1518874664529187</v>
      </c>
      <c r="BR17" s="11">
        <f ca="1"/>
        <v>0</v>
      </c>
      <c r="BS17" s="11">
        <f ca="1"/>
        <v>1</v>
      </c>
      <c r="BT17" s="11">
        <f ca="1"/>
        <v>0</v>
      </c>
      <c r="BU17" s="11">
        <f ca="1"/>
        <v>1</v>
      </c>
      <c r="BV17" s="11">
        <f ca="1"/>
        <v>0</v>
      </c>
      <c r="BW17" s="11">
        <f ca="1"/>
        <v>1</v>
      </c>
      <c r="BX17" s="11">
        <f ca="1"/>
        <v>0</v>
      </c>
      <c r="BY17" s="11">
        <f ca="1"/>
        <v>1</v>
      </c>
      <c r="BZ17" s="11">
        <f ca="1"/>
        <v>0</v>
      </c>
      <c r="CA17" s="11">
        <f ca="1"/>
        <v>1</v>
      </c>
      <c r="CB17" s="11">
        <f ca="1"/>
        <v>0</v>
      </c>
      <c r="CC17" s="11">
        <f ca="1"/>
        <v>1</v>
      </c>
      <c r="CD17" s="11">
        <f ca="1"/>
        <v>0</v>
      </c>
      <c r="CE17" s="11">
        <f ca="1"/>
        <v>1</v>
      </c>
      <c r="CF17" s="11">
        <f ca="1"/>
        <v>0</v>
      </c>
      <c r="CG17" s="11">
        <f ca="1"/>
        <v>1</v>
      </c>
      <c r="CH17" s="11">
        <f ca="1"/>
        <v>0</v>
      </c>
      <c r="CI17" s="11">
        <f ca="1"/>
        <v>0</v>
      </c>
      <c r="CJ17" s="11">
        <f ca="1"/>
        <v>0</v>
      </c>
      <c r="CK17" s="11">
        <f ca="1"/>
        <v>0</v>
      </c>
      <c r="CL17" s="11">
        <f ca="1"/>
        <v>0</v>
      </c>
      <c r="CM17" s="11">
        <f ca="1"/>
        <v>0</v>
      </c>
      <c r="CN17" s="11">
        <f ca="1"/>
        <v>0</v>
      </c>
      <c r="CO17" s="11">
        <f ca="1"/>
        <v>0</v>
      </c>
      <c r="CP17" s="11">
        <f ca="1"/>
        <v>0</v>
      </c>
      <c r="CQ17" s="11">
        <f ca="1"/>
        <v>0</v>
      </c>
      <c r="CR17" s="11">
        <f ca="1"/>
        <v>0</v>
      </c>
      <c r="CS17" s="11">
        <f ca="1"/>
        <v>0</v>
      </c>
      <c r="CT17" s="11">
        <f ca="1"/>
        <v>0</v>
      </c>
      <c r="CU17" s="11">
        <f ca="1"/>
        <v>0</v>
      </c>
      <c r="CV17" s="11">
        <f ca="1"/>
        <v>0</v>
      </c>
      <c r="CW17" s="11">
        <f ca="1"/>
        <v>0</v>
      </c>
      <c r="CX17" s="11">
        <f ca="1"/>
        <v>0</v>
      </c>
      <c r="CY17" s="11">
        <f ca="1"/>
        <v>0</v>
      </c>
      <c r="CZ17" s="11">
        <f ca="1"/>
        <v>1</v>
      </c>
      <c r="DA17" s="11">
        <f ca="1"/>
        <v>18</v>
      </c>
      <c r="DB17" s="11">
        <f ca="1"/>
        <v>0</v>
      </c>
      <c r="DC17" s="11">
        <f ca="1"/>
        <v>0</v>
      </c>
      <c r="DD17" s="11">
        <f ca="1"/>
        <v>18</v>
      </c>
      <c r="DE17" s="11">
        <f ca="1"/>
        <v>18</v>
      </c>
      <c r="DF17" s="11">
        <f ca="1"/>
        <v>18</v>
      </c>
      <c r="DG17" s="11">
        <f ca="1"/>
        <v>18</v>
      </c>
      <c r="DH17" s="11">
        <f ca="1"/>
        <v>18</v>
      </c>
      <c r="DI17" s="11">
        <f ca="1"/>
        <v>26</v>
      </c>
      <c r="DJ17" s="11">
        <f ca="1"/>
        <v>26</v>
      </c>
      <c r="DK17" s="11">
        <f ca="1"/>
        <v>0</v>
      </c>
      <c r="DL17" s="11">
        <f ca="1"/>
        <v>0</v>
      </c>
      <c r="DM17" s="11">
        <f ca="1"/>
        <v>0</v>
      </c>
      <c r="DN17" s="11">
        <f ca="1"/>
        <v>0</v>
      </c>
      <c r="DO17" s="11">
        <f ca="1"/>
        <v>26</v>
      </c>
      <c r="DP17" s="11">
        <f ca="1"/>
        <v>26</v>
      </c>
      <c r="DQ17" s="11">
        <f ca="1"/>
        <v>26</v>
      </c>
      <c r="DR17" s="11">
        <f ca="1"/>
        <v>26</v>
      </c>
      <c r="DS17" s="11">
        <f ca="1"/>
        <v>26</v>
      </c>
      <c r="DT17" s="11">
        <f ca="1"/>
        <v>26</v>
      </c>
      <c r="DU17" s="11">
        <f ca="1"/>
        <v>26</v>
      </c>
      <c r="DV17" s="11">
        <f ca="1"/>
        <v>26</v>
      </c>
      <c r="DW17" s="11">
        <f ca="1"/>
        <v>26</v>
      </c>
      <c r="DX17" s="11">
        <f ca="1"/>
        <v>26</v>
      </c>
      <c r="DY17" s="11">
        <f ca="1"/>
        <v>0</v>
      </c>
      <c r="DZ17" s="11">
        <f ca="1"/>
        <v>0</v>
      </c>
      <c r="EA17" s="11">
        <f ca="1"/>
        <v>0</v>
      </c>
      <c r="EB17" s="11">
        <f ca="1"/>
        <v>0</v>
      </c>
      <c r="EC17" s="11">
        <f ca="1"/>
        <v>0</v>
      </c>
      <c r="ED17" s="11">
        <f ca="1"/>
        <v>0</v>
      </c>
      <c r="EE17" s="11">
        <f ca="1"/>
        <v>1.444444444444444</v>
      </c>
      <c r="EF17" s="11">
        <f ca="1"/>
        <v>1.444444444444444</v>
      </c>
      <c r="EG17" s="11">
        <f ca="1"/>
        <v>1.444444444444444</v>
      </c>
      <c r="EH17" s="11">
        <f ca="1"/>
        <v>1.444444444444444</v>
      </c>
      <c r="EI17" s="11">
        <f ca="1"/>
        <v>1.444444444444444</v>
      </c>
      <c r="EJ17" s="11">
        <f ca="1"/>
        <v>1.444444444444444</v>
      </c>
      <c r="EK17" s="11">
        <f ca="1"/>
        <v>1.444444444444444</v>
      </c>
      <c r="EL17" s="11">
        <f ca="1"/>
        <v>1.444444444444444</v>
      </c>
      <c r="EM17" s="11">
        <f ca="1"/>
        <v>1.444444444444444</v>
      </c>
      <c r="EN17" s="5">
        <f ca="1"/>
        <v>1.444444444444444</v>
      </c>
    </row>
    <row r="18" spans="1:144" x14ac:dyDescent="0.35">
      <c r="A18" s="55"/>
      <c r="B18" s="10" t="s">
        <v>8</v>
      </c>
      <c r="C18" s="10" cm="1">
        <f t="array" aca="1" ref="C18:EN18" ca="1">OFFSET(INDIRECT($C$1&amp;"!$C"&amp;1+((ROW()-($G$2+$C$2))*6)&amp;":$EN"&amp;1+((ROW()-($G$2+$C$2))*6)), 3, 0)</f>
        <v>1.4837719999999881</v>
      </c>
      <c r="D18" s="11">
        <f ca="1"/>
        <v>0.49282310000003798</v>
      </c>
      <c r="E18" s="11">
        <f ca="1"/>
        <v>0</v>
      </c>
      <c r="F18" s="11">
        <f ca="1"/>
        <v>1.9771979</v>
      </c>
      <c r="G18" s="11">
        <f ca="1"/>
        <v>3.3400596999998702</v>
      </c>
      <c r="H18" s="11">
        <f ca="1"/>
        <v>3.3400596999998702</v>
      </c>
      <c r="I18" s="11">
        <f ca="1"/>
        <v>3.3400596999998702</v>
      </c>
      <c r="J18" s="11">
        <f ca="1"/>
        <v>0.12846383461537961</v>
      </c>
      <c r="K18" s="11">
        <f ca="1"/>
        <v>0</v>
      </c>
      <c r="L18" s="11">
        <f ca="1"/>
        <v>0</v>
      </c>
      <c r="M18" s="11">
        <f ca="1"/>
        <v>423.8359375</v>
      </c>
      <c r="N18" s="11">
        <f ca="1"/>
        <v>415.734375</v>
      </c>
      <c r="O18" s="11">
        <f ca="1"/>
        <v>26</v>
      </c>
      <c r="P18" s="11">
        <f ca="1"/>
        <v>26</v>
      </c>
      <c r="Q18" s="11">
        <f ca="1"/>
        <v>1</v>
      </c>
      <c r="R18" s="11">
        <f ca="1"/>
        <v>26</v>
      </c>
      <c r="S18" s="11">
        <f ca="1"/>
        <v>18</v>
      </c>
      <c r="T18" s="11">
        <f ca="1"/>
        <v>18</v>
      </c>
      <c r="U18" s="11">
        <f ca="1"/>
        <v>1</v>
      </c>
      <c r="V18" s="11">
        <f ca="1"/>
        <v>1</v>
      </c>
      <c r="W18" s="11">
        <f ca="1"/>
        <v>1</v>
      </c>
      <c r="X18" s="11">
        <f ca="1"/>
        <v>1</v>
      </c>
      <c r="Y18" s="11">
        <f ca="1"/>
        <v>1</v>
      </c>
      <c r="Z18" s="11">
        <f ca="1"/>
        <v>1</v>
      </c>
      <c r="AA18" s="11">
        <f ca="1"/>
        <v>1</v>
      </c>
      <c r="AB18" s="11">
        <f ca="1"/>
        <v>1</v>
      </c>
      <c r="AC18" s="11">
        <f ca="1"/>
        <v>1</v>
      </c>
      <c r="AD18" s="11">
        <f ca="1"/>
        <v>1</v>
      </c>
      <c r="AE18" s="11">
        <f ca="1"/>
        <v>1</v>
      </c>
      <c r="AF18" s="11">
        <f ca="1"/>
        <v>1</v>
      </c>
      <c r="AG18" s="11">
        <f ca="1"/>
        <v>1</v>
      </c>
      <c r="AH18" s="11">
        <f ca="1"/>
        <v>1</v>
      </c>
      <c r="AI18" s="11">
        <f ca="1"/>
        <v>1</v>
      </c>
      <c r="AJ18" s="11">
        <f ca="1"/>
        <v>0</v>
      </c>
      <c r="AK18" s="11">
        <f ca="1"/>
        <v>0</v>
      </c>
      <c r="AL18" s="11">
        <f ca="1"/>
        <v>0</v>
      </c>
      <c r="AM18" s="11">
        <f ca="1"/>
        <v>0</v>
      </c>
      <c r="AN18" s="11">
        <f ca="1"/>
        <v>1.444444444444444</v>
      </c>
      <c r="AO18" s="11">
        <f ca="1"/>
        <v>1.444444444444444</v>
      </c>
      <c r="AP18" s="11">
        <f ca="1"/>
        <v>0.7838233761296739</v>
      </c>
      <c r="AQ18" s="11">
        <f ca="1"/>
        <v>0.7838233761296739</v>
      </c>
      <c r="AR18" s="11">
        <f ca="1"/>
        <v>0.54264695270515884</v>
      </c>
      <c r="AS18" s="11">
        <f ca="1"/>
        <v>0.54264695270515884</v>
      </c>
      <c r="AT18" s="11">
        <f ca="1"/>
        <v>0.79976311930676869</v>
      </c>
      <c r="AU18" s="11">
        <f ca="1"/>
        <v>0.79976311930676869</v>
      </c>
      <c r="AV18" s="11">
        <f ca="1"/>
        <v>1</v>
      </c>
      <c r="AW18" s="11">
        <f ca="1"/>
        <v>1</v>
      </c>
      <c r="AX18" s="11">
        <f ca="1"/>
        <v>1</v>
      </c>
      <c r="AY18" s="11">
        <f ca="1"/>
        <v>1</v>
      </c>
      <c r="AZ18" s="11">
        <f ca="1"/>
        <v>1</v>
      </c>
      <c r="BA18" s="11">
        <f ca="1"/>
        <v>1</v>
      </c>
      <c r="BB18" s="11">
        <f ca="1"/>
        <v>1.75</v>
      </c>
      <c r="BC18" s="11">
        <f ca="1"/>
        <v>1.75</v>
      </c>
      <c r="BD18" s="11">
        <f ca="1"/>
        <v>4</v>
      </c>
      <c r="BE18" s="11">
        <f ca="1"/>
        <v>4</v>
      </c>
      <c r="BF18" s="11">
        <f ca="1"/>
        <v>0</v>
      </c>
      <c r="BG18" s="11">
        <f ca="1"/>
        <v>0</v>
      </c>
      <c r="BH18" s="11">
        <f ca="1"/>
        <v>0</v>
      </c>
      <c r="BI18" s="11">
        <f ca="1"/>
        <v>0</v>
      </c>
      <c r="BJ18" s="11">
        <f ca="1"/>
        <v>3.1965773877515899</v>
      </c>
      <c r="BK18" s="11">
        <f ca="1"/>
        <v>4.0901956219416107E-2</v>
      </c>
      <c r="BL18" s="11">
        <f ca="1"/>
        <v>2.666666666666667</v>
      </c>
      <c r="BM18" s="11">
        <f ca="1"/>
        <v>6.9483451222801543E-2</v>
      </c>
      <c r="BN18" s="11">
        <f ca="1"/>
        <v>2.2130151145972539</v>
      </c>
      <c r="BO18" s="11">
        <f ca="1"/>
        <v>0.1093703866277619</v>
      </c>
      <c r="BP18" s="11">
        <f ca="1"/>
        <v>1.846153846153846</v>
      </c>
      <c r="BQ18" s="11">
        <f ca="1"/>
        <v>0.15784308913485171</v>
      </c>
      <c r="BR18" s="11">
        <f ca="1"/>
        <v>0</v>
      </c>
      <c r="BS18" s="11">
        <f ca="1"/>
        <v>1</v>
      </c>
      <c r="BT18" s="11">
        <f ca="1"/>
        <v>0</v>
      </c>
      <c r="BU18" s="11">
        <f ca="1"/>
        <v>1</v>
      </c>
      <c r="BV18" s="11">
        <f ca="1"/>
        <v>0</v>
      </c>
      <c r="BW18" s="11">
        <f ca="1"/>
        <v>1</v>
      </c>
      <c r="BX18" s="11">
        <f ca="1"/>
        <v>0</v>
      </c>
      <c r="BY18" s="11">
        <f ca="1"/>
        <v>1</v>
      </c>
      <c r="BZ18" s="11">
        <f ca="1"/>
        <v>0</v>
      </c>
      <c r="CA18" s="11">
        <f ca="1"/>
        <v>1</v>
      </c>
      <c r="CB18" s="11">
        <f ca="1"/>
        <v>0</v>
      </c>
      <c r="CC18" s="11">
        <f ca="1"/>
        <v>1</v>
      </c>
      <c r="CD18" s="11">
        <f ca="1"/>
        <v>0</v>
      </c>
      <c r="CE18" s="11">
        <f ca="1"/>
        <v>1</v>
      </c>
      <c r="CF18" s="11">
        <f ca="1"/>
        <v>0</v>
      </c>
      <c r="CG18" s="11">
        <f ca="1"/>
        <v>1</v>
      </c>
      <c r="CH18" s="11">
        <f ca="1"/>
        <v>0</v>
      </c>
      <c r="CI18" s="11">
        <f ca="1"/>
        <v>0</v>
      </c>
      <c r="CJ18" s="11">
        <f ca="1"/>
        <v>0</v>
      </c>
      <c r="CK18" s="11">
        <f ca="1"/>
        <v>0</v>
      </c>
      <c r="CL18" s="11">
        <f ca="1"/>
        <v>0</v>
      </c>
      <c r="CM18" s="11">
        <f ca="1"/>
        <v>0</v>
      </c>
      <c r="CN18" s="11">
        <f ca="1"/>
        <v>0</v>
      </c>
      <c r="CO18" s="11">
        <f ca="1"/>
        <v>0</v>
      </c>
      <c r="CP18" s="11">
        <f ca="1"/>
        <v>0</v>
      </c>
      <c r="CQ18" s="11">
        <f ca="1"/>
        <v>0</v>
      </c>
      <c r="CR18" s="11">
        <f ca="1"/>
        <v>0</v>
      </c>
      <c r="CS18" s="11">
        <f ca="1"/>
        <v>0</v>
      </c>
      <c r="CT18" s="11">
        <f ca="1"/>
        <v>0</v>
      </c>
      <c r="CU18" s="11">
        <f ca="1"/>
        <v>0</v>
      </c>
      <c r="CV18" s="11">
        <f ca="1"/>
        <v>0</v>
      </c>
      <c r="CW18" s="11">
        <f ca="1"/>
        <v>0</v>
      </c>
      <c r="CX18" s="11">
        <f ca="1"/>
        <v>0</v>
      </c>
      <c r="CY18" s="11">
        <f ca="1"/>
        <v>0</v>
      </c>
      <c r="CZ18" s="11">
        <f ca="1"/>
        <v>1</v>
      </c>
      <c r="DA18" s="11">
        <f ca="1"/>
        <v>18</v>
      </c>
      <c r="DB18" s="11">
        <f ca="1"/>
        <v>0</v>
      </c>
      <c r="DC18" s="11">
        <f ca="1"/>
        <v>0</v>
      </c>
      <c r="DD18" s="11">
        <f ca="1"/>
        <v>18</v>
      </c>
      <c r="DE18" s="11">
        <f ca="1"/>
        <v>18</v>
      </c>
      <c r="DF18" s="11">
        <f ca="1"/>
        <v>18</v>
      </c>
      <c r="DG18" s="11">
        <f ca="1"/>
        <v>18</v>
      </c>
      <c r="DH18" s="11">
        <f ca="1"/>
        <v>18</v>
      </c>
      <c r="DI18" s="11">
        <f ca="1"/>
        <v>26</v>
      </c>
      <c r="DJ18" s="11">
        <f ca="1"/>
        <v>26</v>
      </c>
      <c r="DK18" s="11">
        <f ca="1"/>
        <v>0</v>
      </c>
      <c r="DL18" s="11">
        <f ca="1"/>
        <v>0</v>
      </c>
      <c r="DM18" s="11">
        <f ca="1"/>
        <v>0</v>
      </c>
      <c r="DN18" s="11">
        <f ca="1"/>
        <v>0</v>
      </c>
      <c r="DO18" s="11">
        <f ca="1"/>
        <v>26</v>
      </c>
      <c r="DP18" s="11">
        <f ca="1"/>
        <v>26</v>
      </c>
      <c r="DQ18" s="11">
        <f ca="1"/>
        <v>26</v>
      </c>
      <c r="DR18" s="11">
        <f ca="1"/>
        <v>26</v>
      </c>
      <c r="DS18" s="11">
        <f ca="1"/>
        <v>26</v>
      </c>
      <c r="DT18" s="11">
        <f ca="1"/>
        <v>26</v>
      </c>
      <c r="DU18" s="11">
        <f ca="1"/>
        <v>26</v>
      </c>
      <c r="DV18" s="11">
        <f ca="1"/>
        <v>26</v>
      </c>
      <c r="DW18" s="11">
        <f ca="1"/>
        <v>26</v>
      </c>
      <c r="DX18" s="11">
        <f ca="1"/>
        <v>26</v>
      </c>
      <c r="DY18" s="11">
        <f ca="1"/>
        <v>0</v>
      </c>
      <c r="DZ18" s="11">
        <f ca="1"/>
        <v>0</v>
      </c>
      <c r="EA18" s="11">
        <f ca="1"/>
        <v>0</v>
      </c>
      <c r="EB18" s="11">
        <f ca="1"/>
        <v>0</v>
      </c>
      <c r="EC18" s="11">
        <f ca="1"/>
        <v>0</v>
      </c>
      <c r="ED18" s="11">
        <f ca="1"/>
        <v>0</v>
      </c>
      <c r="EE18" s="11">
        <f ca="1"/>
        <v>1.444444444444444</v>
      </c>
      <c r="EF18" s="11">
        <f ca="1"/>
        <v>1.444444444444444</v>
      </c>
      <c r="EG18" s="11">
        <f ca="1"/>
        <v>1.444444444444444</v>
      </c>
      <c r="EH18" s="11">
        <f ca="1"/>
        <v>1.444444444444444</v>
      </c>
      <c r="EI18" s="11">
        <f ca="1"/>
        <v>1.444444444444444</v>
      </c>
      <c r="EJ18" s="11">
        <f ca="1"/>
        <v>1.444444444444444</v>
      </c>
      <c r="EK18" s="11">
        <f ca="1"/>
        <v>1.444444444444444</v>
      </c>
      <c r="EL18" s="11">
        <f ca="1"/>
        <v>1.444444444444444</v>
      </c>
      <c r="EM18" s="11">
        <f ca="1"/>
        <v>1.444444444444444</v>
      </c>
      <c r="EN18" s="5">
        <f ca="1"/>
        <v>1.444444444444444</v>
      </c>
    </row>
    <row r="19" spans="1:144" x14ac:dyDescent="0.35">
      <c r="A19" s="55"/>
      <c r="B19" s="10" t="s">
        <v>9</v>
      </c>
      <c r="C19" s="10" cm="1">
        <f t="array" aca="1" ref="C19:EN19" ca="1">OFFSET(INDIRECT($C$1&amp;"!$C"&amp;1+((ROW()-($G$2+$C$2))*6)&amp;":$EN"&amp;1+((ROW()-($G$2+$C$2))*6)), 3, 0)</f>
        <v>1.4886820000000971</v>
      </c>
      <c r="D19" s="11">
        <f ca="1"/>
        <v>0.51057769999997049</v>
      </c>
      <c r="E19" s="11">
        <f ca="1"/>
        <v>0</v>
      </c>
      <c r="F19" s="11">
        <f ca="1"/>
        <v>1.9958693000000101</v>
      </c>
      <c r="G19" s="11">
        <f ca="1"/>
        <v>3.4008985999999908</v>
      </c>
      <c r="H19" s="11">
        <f ca="1"/>
        <v>3.4008985999999908</v>
      </c>
      <c r="I19" s="11">
        <f ca="1"/>
        <v>3.4008985999999908</v>
      </c>
      <c r="J19" s="11">
        <f ca="1"/>
        <v>0.13080379230769201</v>
      </c>
      <c r="K19" s="11">
        <f ca="1"/>
        <v>0</v>
      </c>
      <c r="L19" s="11">
        <f ca="1"/>
        <v>0</v>
      </c>
      <c r="M19" s="11">
        <f ca="1"/>
        <v>479.015625</v>
      </c>
      <c r="N19" s="11">
        <f ca="1"/>
        <v>472.59375</v>
      </c>
      <c r="O19" s="11">
        <f ca="1"/>
        <v>26</v>
      </c>
      <c r="P19" s="11">
        <f ca="1"/>
        <v>26</v>
      </c>
      <c r="Q19" s="11">
        <f ca="1"/>
        <v>1</v>
      </c>
      <c r="R19" s="11">
        <f ca="1"/>
        <v>26</v>
      </c>
      <c r="S19" s="11">
        <f ca="1"/>
        <v>18</v>
      </c>
      <c r="T19" s="11">
        <f ca="1"/>
        <v>18</v>
      </c>
      <c r="U19" s="11">
        <f ca="1"/>
        <v>1</v>
      </c>
      <c r="V19" s="11">
        <f ca="1"/>
        <v>1</v>
      </c>
      <c r="W19" s="11">
        <f ca="1"/>
        <v>1</v>
      </c>
      <c r="X19" s="11">
        <f ca="1"/>
        <v>1</v>
      </c>
      <c r="Y19" s="11">
        <f ca="1"/>
        <v>1</v>
      </c>
      <c r="Z19" s="11">
        <f ca="1"/>
        <v>1</v>
      </c>
      <c r="AA19" s="11">
        <f ca="1"/>
        <v>1</v>
      </c>
      <c r="AB19" s="11">
        <f ca="1"/>
        <v>1</v>
      </c>
      <c r="AC19" s="11">
        <f ca="1"/>
        <v>1</v>
      </c>
      <c r="AD19" s="11">
        <f ca="1"/>
        <v>1</v>
      </c>
      <c r="AE19" s="11">
        <f ca="1"/>
        <v>1</v>
      </c>
      <c r="AF19" s="11">
        <f ca="1"/>
        <v>1</v>
      </c>
      <c r="AG19" s="11">
        <f ca="1"/>
        <v>1</v>
      </c>
      <c r="AH19" s="11">
        <f ca="1"/>
        <v>1</v>
      </c>
      <c r="AI19" s="11">
        <f ca="1"/>
        <v>1</v>
      </c>
      <c r="AJ19" s="11">
        <f ca="1"/>
        <v>0</v>
      </c>
      <c r="AK19" s="11">
        <f ca="1"/>
        <v>0</v>
      </c>
      <c r="AL19" s="11">
        <f ca="1"/>
        <v>0</v>
      </c>
      <c r="AM19" s="11">
        <f ca="1"/>
        <v>0</v>
      </c>
      <c r="AN19" s="11">
        <f ca="1"/>
        <v>1.444444444444444</v>
      </c>
      <c r="AO19" s="11">
        <f ca="1"/>
        <v>1.444444444444444</v>
      </c>
      <c r="AP19" s="11">
        <f ca="1"/>
        <v>0.92177719792495361</v>
      </c>
      <c r="AQ19" s="11">
        <f ca="1"/>
        <v>0.92177719792495361</v>
      </c>
      <c r="AR19" s="11">
        <f ca="1"/>
        <v>0.63815344471727553</v>
      </c>
      <c r="AS19" s="11">
        <f ca="1"/>
        <v>0.63815344471727553</v>
      </c>
      <c r="AT19" s="11">
        <f ca="1"/>
        <v>0.79976311930676869</v>
      </c>
      <c r="AU19" s="11">
        <f ca="1"/>
        <v>0.79976311930676869</v>
      </c>
      <c r="AV19" s="11">
        <f ca="1"/>
        <v>1</v>
      </c>
      <c r="AW19" s="11">
        <f ca="1"/>
        <v>1</v>
      </c>
      <c r="AX19" s="11">
        <f ca="1"/>
        <v>1</v>
      </c>
      <c r="AY19" s="11">
        <f ca="1"/>
        <v>1</v>
      </c>
      <c r="AZ19" s="11">
        <f ca="1"/>
        <v>1</v>
      </c>
      <c r="BA19" s="11">
        <f ca="1"/>
        <v>1</v>
      </c>
      <c r="BB19" s="11">
        <f ca="1"/>
        <v>2</v>
      </c>
      <c r="BC19" s="11">
        <f ca="1"/>
        <v>2</v>
      </c>
      <c r="BD19" s="11">
        <f ca="1"/>
        <v>4</v>
      </c>
      <c r="BE19" s="11">
        <f ca="1"/>
        <v>4</v>
      </c>
      <c r="BF19" s="11">
        <f ca="1"/>
        <v>0</v>
      </c>
      <c r="BG19" s="11">
        <f ca="1"/>
        <v>0</v>
      </c>
      <c r="BH19" s="11">
        <f ca="1"/>
        <v>0</v>
      </c>
      <c r="BI19" s="11">
        <f ca="1"/>
        <v>0</v>
      </c>
      <c r="BJ19" s="11">
        <f ca="1"/>
        <v>3.234014183120649</v>
      </c>
      <c r="BK19" s="11">
        <f ca="1"/>
        <v>4.782546258296503E-2</v>
      </c>
      <c r="BL19" s="11">
        <f ca="1"/>
        <v>2.7222222222222219</v>
      </c>
      <c r="BM19" s="11">
        <f ca="1"/>
        <v>7.3452884089318077E-2</v>
      </c>
      <c r="BN19" s="11">
        <f ca="1"/>
        <v>2.2389328960066028</v>
      </c>
      <c r="BO19" s="11">
        <f ca="1"/>
        <v>0.1218759161658696</v>
      </c>
      <c r="BP19" s="11">
        <f ca="1"/>
        <v>1.884615384615385</v>
      </c>
      <c r="BQ19" s="11">
        <f ca="1"/>
        <v>0.16403223629617639</v>
      </c>
      <c r="BR19" s="11">
        <f ca="1"/>
        <v>0</v>
      </c>
      <c r="BS19" s="11">
        <f ca="1"/>
        <v>1</v>
      </c>
      <c r="BT19" s="11">
        <f ca="1"/>
        <v>0</v>
      </c>
      <c r="BU19" s="11">
        <f ca="1"/>
        <v>1</v>
      </c>
      <c r="BV19" s="11">
        <f ca="1"/>
        <v>0</v>
      </c>
      <c r="BW19" s="11">
        <f ca="1"/>
        <v>1</v>
      </c>
      <c r="BX19" s="11">
        <f ca="1"/>
        <v>0</v>
      </c>
      <c r="BY19" s="11">
        <f ca="1"/>
        <v>1</v>
      </c>
      <c r="BZ19" s="11">
        <f ca="1"/>
        <v>0</v>
      </c>
      <c r="CA19" s="11">
        <f ca="1"/>
        <v>1</v>
      </c>
      <c r="CB19" s="11">
        <f ca="1"/>
        <v>0</v>
      </c>
      <c r="CC19" s="11">
        <f ca="1"/>
        <v>1</v>
      </c>
      <c r="CD19" s="11">
        <f ca="1"/>
        <v>0</v>
      </c>
      <c r="CE19" s="11">
        <f ca="1"/>
        <v>1</v>
      </c>
      <c r="CF19" s="11">
        <f ca="1"/>
        <v>0</v>
      </c>
      <c r="CG19" s="11">
        <f ca="1"/>
        <v>1</v>
      </c>
      <c r="CH19" s="11">
        <f ca="1"/>
        <v>0</v>
      </c>
      <c r="CI19" s="11">
        <f ca="1"/>
        <v>0</v>
      </c>
      <c r="CJ19" s="11">
        <f ca="1"/>
        <v>0</v>
      </c>
      <c r="CK19" s="11">
        <f ca="1"/>
        <v>0</v>
      </c>
      <c r="CL19" s="11">
        <f ca="1"/>
        <v>0</v>
      </c>
      <c r="CM19" s="11">
        <f ca="1"/>
        <v>0</v>
      </c>
      <c r="CN19" s="11">
        <f ca="1"/>
        <v>0</v>
      </c>
      <c r="CO19" s="11">
        <f ca="1"/>
        <v>0</v>
      </c>
      <c r="CP19" s="11">
        <f ca="1"/>
        <v>0</v>
      </c>
      <c r="CQ19" s="11">
        <f ca="1"/>
        <v>0</v>
      </c>
      <c r="CR19" s="11">
        <f ca="1"/>
        <v>0</v>
      </c>
      <c r="CS19" s="11">
        <f ca="1"/>
        <v>0</v>
      </c>
      <c r="CT19" s="11">
        <f ca="1"/>
        <v>0</v>
      </c>
      <c r="CU19" s="11">
        <f ca="1"/>
        <v>0</v>
      </c>
      <c r="CV19" s="11">
        <f ca="1"/>
        <v>0</v>
      </c>
      <c r="CW19" s="11">
        <f ca="1"/>
        <v>0</v>
      </c>
      <c r="CX19" s="11">
        <f ca="1"/>
        <v>0</v>
      </c>
      <c r="CY19" s="11">
        <f ca="1"/>
        <v>0</v>
      </c>
      <c r="CZ19" s="11">
        <f ca="1"/>
        <v>1</v>
      </c>
      <c r="DA19" s="11">
        <f ca="1"/>
        <v>18</v>
      </c>
      <c r="DB19" s="11">
        <f ca="1"/>
        <v>0</v>
      </c>
      <c r="DC19" s="11">
        <f ca="1"/>
        <v>0</v>
      </c>
      <c r="DD19" s="11">
        <f ca="1"/>
        <v>18</v>
      </c>
      <c r="DE19" s="11">
        <f ca="1"/>
        <v>18</v>
      </c>
      <c r="DF19" s="11">
        <f ca="1"/>
        <v>18</v>
      </c>
      <c r="DG19" s="11">
        <f ca="1"/>
        <v>18</v>
      </c>
      <c r="DH19" s="11">
        <f ca="1"/>
        <v>18</v>
      </c>
      <c r="DI19" s="11">
        <f ca="1"/>
        <v>26</v>
      </c>
      <c r="DJ19" s="11">
        <f ca="1"/>
        <v>26</v>
      </c>
      <c r="DK19" s="11">
        <f ca="1"/>
        <v>0</v>
      </c>
      <c r="DL19" s="11">
        <f ca="1"/>
        <v>0</v>
      </c>
      <c r="DM19" s="11">
        <f ca="1"/>
        <v>0</v>
      </c>
      <c r="DN19" s="11">
        <f ca="1"/>
        <v>0</v>
      </c>
      <c r="DO19" s="11">
        <f ca="1"/>
        <v>26</v>
      </c>
      <c r="DP19" s="11">
        <f ca="1"/>
        <v>26</v>
      </c>
      <c r="DQ19" s="11">
        <f ca="1"/>
        <v>26</v>
      </c>
      <c r="DR19" s="11">
        <f ca="1"/>
        <v>26</v>
      </c>
      <c r="DS19" s="11">
        <f ca="1"/>
        <v>26</v>
      </c>
      <c r="DT19" s="11">
        <f ca="1"/>
        <v>26</v>
      </c>
      <c r="DU19" s="11">
        <f ca="1"/>
        <v>26</v>
      </c>
      <c r="DV19" s="11">
        <f ca="1"/>
        <v>26</v>
      </c>
      <c r="DW19" s="11">
        <f ca="1"/>
        <v>26</v>
      </c>
      <c r="DX19" s="11">
        <f ca="1"/>
        <v>26</v>
      </c>
      <c r="DY19" s="11">
        <f ca="1"/>
        <v>0</v>
      </c>
      <c r="DZ19" s="11">
        <f ca="1"/>
        <v>0</v>
      </c>
      <c r="EA19" s="11">
        <f ca="1"/>
        <v>0</v>
      </c>
      <c r="EB19" s="11">
        <f ca="1"/>
        <v>0</v>
      </c>
      <c r="EC19" s="11">
        <f ca="1"/>
        <v>0</v>
      </c>
      <c r="ED19" s="11">
        <f ca="1"/>
        <v>0</v>
      </c>
      <c r="EE19" s="11">
        <f ca="1"/>
        <v>1.444444444444444</v>
      </c>
      <c r="EF19" s="11">
        <f ca="1"/>
        <v>1.444444444444444</v>
      </c>
      <c r="EG19" s="11">
        <f ca="1"/>
        <v>1.444444444444444</v>
      </c>
      <c r="EH19" s="11">
        <f ca="1"/>
        <v>1.444444444444444</v>
      </c>
      <c r="EI19" s="11">
        <f ca="1"/>
        <v>1.444444444444444</v>
      </c>
      <c r="EJ19" s="11">
        <f ca="1"/>
        <v>1.444444444444444</v>
      </c>
      <c r="EK19" s="11">
        <f ca="1"/>
        <v>1.444444444444444</v>
      </c>
      <c r="EL19" s="11">
        <f ca="1"/>
        <v>1.444444444444444</v>
      </c>
      <c r="EM19" s="11">
        <f ca="1"/>
        <v>1.444444444444444</v>
      </c>
      <c r="EN19" s="5">
        <f ca="1"/>
        <v>1.444444444444444</v>
      </c>
    </row>
    <row r="20" spans="1:144" x14ac:dyDescent="0.35">
      <c r="A20" s="55"/>
      <c r="B20" s="10" t="s">
        <v>10</v>
      </c>
      <c r="C20" s="10" cm="1">
        <f t="array" aca="1" ref="C20:EN20" ca="1">OFFSET(INDIRECT($C$1&amp;"!$C"&amp;1+((ROW()-($G$2+$C$2))*6)&amp;":$EN"&amp;1+((ROW()-($G$2+$C$2))*6)), 3, 0)</f>
        <v>1.544648499999997</v>
      </c>
      <c r="D20" s="11">
        <f ca="1"/>
        <v>0.6851279000000261</v>
      </c>
      <c r="E20" s="11">
        <f ca="1"/>
        <v>0</v>
      </c>
      <c r="F20" s="11">
        <f ca="1"/>
        <v>2.1742784000000199</v>
      </c>
      <c r="G20" s="11">
        <f ca="1"/>
        <v>3.575894200000135</v>
      </c>
      <c r="H20" s="11">
        <f ca="1"/>
        <v>3.575894200000135</v>
      </c>
      <c r="I20" s="11">
        <f ca="1"/>
        <v>3.575894200000135</v>
      </c>
      <c r="J20" s="11">
        <f ca="1"/>
        <v>0.13753439230769751</v>
      </c>
      <c r="K20" s="11">
        <f ca="1"/>
        <v>0</v>
      </c>
      <c r="L20" s="11">
        <f ca="1"/>
        <v>0</v>
      </c>
      <c r="M20" s="11">
        <f ca="1"/>
        <v>528.7890625</v>
      </c>
      <c r="N20" s="11">
        <f ca="1"/>
        <v>523.4765625</v>
      </c>
      <c r="O20" s="11">
        <f ca="1"/>
        <v>26</v>
      </c>
      <c r="P20" s="11">
        <f ca="1"/>
        <v>26</v>
      </c>
      <c r="Q20" s="11">
        <f ca="1"/>
        <v>1</v>
      </c>
      <c r="R20" s="11">
        <f ca="1"/>
        <v>26</v>
      </c>
      <c r="S20" s="11">
        <f ca="1"/>
        <v>18</v>
      </c>
      <c r="T20" s="11">
        <f ca="1"/>
        <v>18</v>
      </c>
      <c r="U20" s="11">
        <f ca="1"/>
        <v>1</v>
      </c>
      <c r="V20" s="11">
        <f ca="1"/>
        <v>1</v>
      </c>
      <c r="W20" s="11">
        <f ca="1"/>
        <v>1</v>
      </c>
      <c r="X20" s="11">
        <f ca="1"/>
        <v>1</v>
      </c>
      <c r="Y20" s="11">
        <f ca="1"/>
        <v>1</v>
      </c>
      <c r="Z20" s="11">
        <f ca="1"/>
        <v>1</v>
      </c>
      <c r="AA20" s="11">
        <f ca="1"/>
        <v>1</v>
      </c>
      <c r="AB20" s="11">
        <f ca="1"/>
        <v>1</v>
      </c>
      <c r="AC20" s="11">
        <f ca="1"/>
        <v>1</v>
      </c>
      <c r="AD20" s="11">
        <f ca="1"/>
        <v>1</v>
      </c>
      <c r="AE20" s="11">
        <f ca="1"/>
        <v>1</v>
      </c>
      <c r="AF20" s="11">
        <f ca="1"/>
        <v>1</v>
      </c>
      <c r="AG20" s="11">
        <f ca="1"/>
        <v>1</v>
      </c>
      <c r="AH20" s="11">
        <f ca="1"/>
        <v>1</v>
      </c>
      <c r="AI20" s="11">
        <f ca="1"/>
        <v>1</v>
      </c>
      <c r="AJ20" s="11">
        <f ca="1"/>
        <v>0</v>
      </c>
      <c r="AK20" s="11">
        <f ca="1"/>
        <v>0</v>
      </c>
      <c r="AL20" s="11">
        <f ca="1"/>
        <v>0</v>
      </c>
      <c r="AM20" s="11">
        <f ca="1"/>
        <v>0</v>
      </c>
      <c r="AN20" s="11">
        <f ca="1"/>
        <v>1.444444444444444</v>
      </c>
      <c r="AO20" s="11">
        <f ca="1"/>
        <v>1.444444444444444</v>
      </c>
      <c r="AP20" s="11">
        <f ca="1"/>
        <v>1.041617645905367</v>
      </c>
      <c r="AQ20" s="11">
        <f ca="1"/>
        <v>1.041617645905367</v>
      </c>
      <c r="AR20" s="11">
        <f ca="1"/>
        <v>0.72111990870371545</v>
      </c>
      <c r="AS20" s="11">
        <f ca="1"/>
        <v>0.72111990870371545</v>
      </c>
      <c r="AT20" s="11">
        <f ca="1"/>
        <v>0.81544131231710804</v>
      </c>
      <c r="AU20" s="11">
        <f ca="1"/>
        <v>0.81544131231710804</v>
      </c>
      <c r="AV20" s="11">
        <f ca="1"/>
        <v>1</v>
      </c>
      <c r="AW20" s="11">
        <f ca="1"/>
        <v>1</v>
      </c>
      <c r="AX20" s="11">
        <f ca="1"/>
        <v>1</v>
      </c>
      <c r="AY20" s="11">
        <f ca="1"/>
        <v>1</v>
      </c>
      <c r="AZ20" s="11">
        <f ca="1"/>
        <v>1</v>
      </c>
      <c r="BA20" s="11">
        <f ca="1"/>
        <v>1</v>
      </c>
      <c r="BB20" s="11">
        <f ca="1"/>
        <v>2</v>
      </c>
      <c r="BC20" s="11">
        <f ca="1"/>
        <v>2</v>
      </c>
      <c r="BD20" s="11">
        <f ca="1"/>
        <v>5</v>
      </c>
      <c r="BE20" s="11">
        <f ca="1"/>
        <v>5</v>
      </c>
      <c r="BF20" s="11">
        <f ca="1"/>
        <v>0</v>
      </c>
      <c r="BG20" s="11">
        <f ca="1"/>
        <v>0</v>
      </c>
      <c r="BH20" s="11">
        <f ca="1"/>
        <v>0</v>
      </c>
      <c r="BI20" s="11">
        <f ca="1"/>
        <v>0</v>
      </c>
      <c r="BJ20" s="11">
        <f ca="1"/>
        <v>3.417758031055993</v>
      </c>
      <c r="BK20" s="11">
        <f ca="1"/>
        <v>6.5369683219114474E-2</v>
      </c>
      <c r="BL20" s="11">
        <f ca="1"/>
        <v>2.9444444444444451</v>
      </c>
      <c r="BM20" s="11">
        <f ca="1"/>
        <v>9.6971967864405054E-2</v>
      </c>
      <c r="BN20" s="11">
        <f ca="1"/>
        <v>2.366140175346457</v>
      </c>
      <c r="BO20" s="11">
        <f ca="1"/>
        <v>0.15131290027634189</v>
      </c>
      <c r="BP20" s="11">
        <f ca="1"/>
        <v>2.0384615384615392</v>
      </c>
      <c r="BQ20" s="11">
        <f ca="1"/>
        <v>0.19881418873807419</v>
      </c>
      <c r="BR20" s="11">
        <f ca="1"/>
        <v>0</v>
      </c>
      <c r="BS20" s="11">
        <f ca="1"/>
        <v>1</v>
      </c>
      <c r="BT20" s="11">
        <f ca="1"/>
        <v>0</v>
      </c>
      <c r="BU20" s="11">
        <f ca="1"/>
        <v>1</v>
      </c>
      <c r="BV20" s="11">
        <f ca="1"/>
        <v>0</v>
      </c>
      <c r="BW20" s="11">
        <f ca="1"/>
        <v>1</v>
      </c>
      <c r="BX20" s="11">
        <f ca="1"/>
        <v>0</v>
      </c>
      <c r="BY20" s="11">
        <f ca="1"/>
        <v>1</v>
      </c>
      <c r="BZ20" s="11">
        <f ca="1"/>
        <v>0</v>
      </c>
      <c r="CA20" s="11">
        <f ca="1"/>
        <v>1</v>
      </c>
      <c r="CB20" s="11">
        <f ca="1"/>
        <v>0</v>
      </c>
      <c r="CC20" s="11">
        <f ca="1"/>
        <v>1</v>
      </c>
      <c r="CD20" s="11">
        <f ca="1"/>
        <v>0</v>
      </c>
      <c r="CE20" s="11">
        <f ca="1"/>
        <v>1</v>
      </c>
      <c r="CF20" s="11">
        <f ca="1"/>
        <v>0</v>
      </c>
      <c r="CG20" s="11">
        <f ca="1"/>
        <v>1</v>
      </c>
      <c r="CH20" s="11">
        <f ca="1"/>
        <v>0</v>
      </c>
      <c r="CI20" s="11">
        <f ca="1"/>
        <v>0</v>
      </c>
      <c r="CJ20" s="11">
        <f ca="1"/>
        <v>0</v>
      </c>
      <c r="CK20" s="11">
        <f ca="1"/>
        <v>0</v>
      </c>
      <c r="CL20" s="11">
        <f ca="1"/>
        <v>0</v>
      </c>
      <c r="CM20" s="11">
        <f ca="1"/>
        <v>0</v>
      </c>
      <c r="CN20" s="11">
        <f ca="1"/>
        <v>0</v>
      </c>
      <c r="CO20" s="11">
        <f ca="1"/>
        <v>0</v>
      </c>
      <c r="CP20" s="11">
        <f ca="1"/>
        <v>0</v>
      </c>
      <c r="CQ20" s="11">
        <f ca="1"/>
        <v>0</v>
      </c>
      <c r="CR20" s="11">
        <f ca="1"/>
        <v>0</v>
      </c>
      <c r="CS20" s="11">
        <f ca="1"/>
        <v>0</v>
      </c>
      <c r="CT20" s="11">
        <f ca="1"/>
        <v>0</v>
      </c>
      <c r="CU20" s="11">
        <f ca="1"/>
        <v>0</v>
      </c>
      <c r="CV20" s="11">
        <f ca="1"/>
        <v>0</v>
      </c>
      <c r="CW20" s="11">
        <f ca="1"/>
        <v>0</v>
      </c>
      <c r="CX20" s="11">
        <f ca="1"/>
        <v>0</v>
      </c>
      <c r="CY20" s="11">
        <f ca="1"/>
        <v>0</v>
      </c>
      <c r="CZ20" s="11">
        <f ca="1"/>
        <v>1</v>
      </c>
      <c r="DA20" s="11">
        <f ca="1"/>
        <v>18</v>
      </c>
      <c r="DB20" s="11">
        <f ca="1"/>
        <v>0</v>
      </c>
      <c r="DC20" s="11">
        <f ca="1"/>
        <v>0</v>
      </c>
      <c r="DD20" s="11">
        <f ca="1"/>
        <v>18</v>
      </c>
      <c r="DE20" s="11">
        <f ca="1"/>
        <v>18</v>
      </c>
      <c r="DF20" s="11">
        <f ca="1"/>
        <v>18</v>
      </c>
      <c r="DG20" s="11">
        <f ca="1"/>
        <v>18</v>
      </c>
      <c r="DH20" s="11">
        <f ca="1"/>
        <v>18</v>
      </c>
      <c r="DI20" s="11">
        <f ca="1"/>
        <v>26</v>
      </c>
      <c r="DJ20" s="11">
        <f ca="1"/>
        <v>26</v>
      </c>
      <c r="DK20" s="11">
        <f ca="1"/>
        <v>0</v>
      </c>
      <c r="DL20" s="11">
        <f ca="1"/>
        <v>0</v>
      </c>
      <c r="DM20" s="11">
        <f ca="1"/>
        <v>0</v>
      </c>
      <c r="DN20" s="11">
        <f ca="1"/>
        <v>0</v>
      </c>
      <c r="DO20" s="11">
        <f ca="1"/>
        <v>26</v>
      </c>
      <c r="DP20" s="11">
        <f ca="1"/>
        <v>26</v>
      </c>
      <c r="DQ20" s="11">
        <f ca="1"/>
        <v>26</v>
      </c>
      <c r="DR20" s="11">
        <f ca="1"/>
        <v>26</v>
      </c>
      <c r="DS20" s="11">
        <f ca="1"/>
        <v>26</v>
      </c>
      <c r="DT20" s="11">
        <f ca="1"/>
        <v>26</v>
      </c>
      <c r="DU20" s="11">
        <f ca="1"/>
        <v>26</v>
      </c>
      <c r="DV20" s="11">
        <f ca="1"/>
        <v>26</v>
      </c>
      <c r="DW20" s="11">
        <f ca="1"/>
        <v>26</v>
      </c>
      <c r="DX20" s="11">
        <f ca="1"/>
        <v>26</v>
      </c>
      <c r="DY20" s="11">
        <f ca="1"/>
        <v>0</v>
      </c>
      <c r="DZ20" s="11">
        <f ca="1"/>
        <v>0</v>
      </c>
      <c r="EA20" s="11">
        <f ca="1"/>
        <v>0</v>
      </c>
      <c r="EB20" s="11">
        <f ca="1"/>
        <v>0</v>
      </c>
      <c r="EC20" s="11">
        <f ca="1"/>
        <v>0</v>
      </c>
      <c r="ED20" s="11">
        <f ca="1"/>
        <v>0</v>
      </c>
      <c r="EE20" s="11">
        <f ca="1"/>
        <v>1.444444444444444</v>
      </c>
      <c r="EF20" s="11">
        <f ca="1"/>
        <v>1.444444444444444</v>
      </c>
      <c r="EG20" s="11">
        <f ca="1"/>
        <v>1.444444444444444</v>
      </c>
      <c r="EH20" s="11">
        <f ca="1"/>
        <v>1.444444444444444</v>
      </c>
      <c r="EI20" s="11">
        <f ca="1"/>
        <v>1.444444444444444</v>
      </c>
      <c r="EJ20" s="11">
        <f ca="1"/>
        <v>1.444444444444444</v>
      </c>
      <c r="EK20" s="11">
        <f ca="1"/>
        <v>1.444444444444444</v>
      </c>
      <c r="EL20" s="11">
        <f ca="1"/>
        <v>1.444444444444444</v>
      </c>
      <c r="EM20" s="11">
        <f ca="1"/>
        <v>1.444444444444444</v>
      </c>
      <c r="EN20" s="5">
        <f ca="1"/>
        <v>1.444444444444444</v>
      </c>
    </row>
    <row r="21" spans="1:144" x14ac:dyDescent="0.35">
      <c r="A21" s="55"/>
      <c r="B21" s="10" t="s">
        <v>11</v>
      </c>
      <c r="C21" s="10">
        <f ca="1">C19-C17</f>
        <v>8.7401000000901785E-3</v>
      </c>
      <c r="D21" s="11">
        <f t="shared" ref="D21:BO21" ca="1" si="6">D19-D17</f>
        <v>3.1222900000003107E-2</v>
      </c>
      <c r="E21" s="11">
        <f t="shared" ca="1" si="6"/>
        <v>0</v>
      </c>
      <c r="F21" s="11">
        <f t="shared" ca="1" si="6"/>
        <v>3.2111500000071125E-2</v>
      </c>
      <c r="G21" s="11">
        <f t="shared" ca="1" si="6"/>
        <v>8.6750699999853964E-2</v>
      </c>
      <c r="H21" s="11">
        <f t="shared" ca="1" si="6"/>
        <v>8.6750699999853964E-2</v>
      </c>
      <c r="I21" s="11">
        <f t="shared" ca="1" si="6"/>
        <v>8.6750699999853964E-2</v>
      </c>
      <c r="J21" s="11">
        <f t="shared" ca="1" si="6"/>
        <v>3.336565384609802E-3</v>
      </c>
      <c r="K21" s="11">
        <f t="shared" ca="1" si="6"/>
        <v>0</v>
      </c>
      <c r="L21" s="11">
        <f t="shared" ca="1" si="6"/>
        <v>0</v>
      </c>
      <c r="M21" s="11">
        <f t="shared" ca="1" si="6"/>
        <v>103.796875</v>
      </c>
      <c r="N21" s="11">
        <f t="shared" ca="1" si="6"/>
        <v>106.17578125</v>
      </c>
      <c r="O21" s="11">
        <f t="shared" ca="1" si="6"/>
        <v>0</v>
      </c>
      <c r="P21" s="11">
        <f t="shared" ca="1" si="6"/>
        <v>0</v>
      </c>
      <c r="Q21" s="11">
        <f t="shared" ca="1" si="6"/>
        <v>0</v>
      </c>
      <c r="R21" s="11">
        <f t="shared" ca="1" si="6"/>
        <v>0</v>
      </c>
      <c r="S21" s="11">
        <f t="shared" ca="1" si="6"/>
        <v>0</v>
      </c>
      <c r="T21" s="11">
        <f t="shared" ca="1" si="6"/>
        <v>0</v>
      </c>
      <c r="U21" s="11">
        <f t="shared" ca="1" si="6"/>
        <v>0</v>
      </c>
      <c r="V21" s="11">
        <f t="shared" ca="1" si="6"/>
        <v>0</v>
      </c>
      <c r="W21" s="11">
        <f t="shared" ca="1" si="6"/>
        <v>0</v>
      </c>
      <c r="X21" s="11">
        <f t="shared" ca="1" si="6"/>
        <v>0</v>
      </c>
      <c r="Y21" s="11">
        <f t="shared" ca="1" si="6"/>
        <v>0</v>
      </c>
      <c r="Z21" s="11">
        <f t="shared" ca="1" si="6"/>
        <v>0</v>
      </c>
      <c r="AA21" s="11">
        <f t="shared" ca="1" si="6"/>
        <v>0</v>
      </c>
      <c r="AB21" s="11">
        <f t="shared" ca="1" si="6"/>
        <v>0</v>
      </c>
      <c r="AC21" s="11">
        <f t="shared" ca="1" si="6"/>
        <v>0</v>
      </c>
      <c r="AD21" s="11">
        <f t="shared" ca="1" si="6"/>
        <v>0</v>
      </c>
      <c r="AE21" s="11">
        <f t="shared" ca="1" si="6"/>
        <v>0</v>
      </c>
      <c r="AF21" s="11">
        <f t="shared" ca="1" si="6"/>
        <v>0</v>
      </c>
      <c r="AG21" s="11">
        <f t="shared" ca="1" si="6"/>
        <v>0</v>
      </c>
      <c r="AH21" s="11">
        <f t="shared" ca="1" si="6"/>
        <v>0</v>
      </c>
      <c r="AI21" s="11">
        <f t="shared" ca="1" si="6"/>
        <v>0</v>
      </c>
      <c r="AJ21" s="11">
        <f t="shared" ca="1" si="6"/>
        <v>0</v>
      </c>
      <c r="AK21" s="11">
        <f t="shared" ca="1" si="6"/>
        <v>0</v>
      </c>
      <c r="AL21" s="11">
        <f t="shared" ca="1" si="6"/>
        <v>0</v>
      </c>
      <c r="AM21" s="11">
        <f t="shared" ca="1" si="6"/>
        <v>0</v>
      </c>
      <c r="AN21" s="11">
        <f t="shared" ca="1" si="6"/>
        <v>0</v>
      </c>
      <c r="AO21" s="11">
        <f t="shared" ca="1" si="6"/>
        <v>0</v>
      </c>
      <c r="AP21" s="11">
        <f t="shared" ca="1" si="6"/>
        <v>0.13795382179527971</v>
      </c>
      <c r="AQ21" s="11">
        <f t="shared" ca="1" si="6"/>
        <v>0.13795382179527971</v>
      </c>
      <c r="AR21" s="11">
        <f t="shared" ca="1" si="6"/>
        <v>9.5506492012116695E-2</v>
      </c>
      <c r="AS21" s="11">
        <f t="shared" ca="1" si="6"/>
        <v>9.5506492012116695E-2</v>
      </c>
      <c r="AT21" s="11">
        <f t="shared" ca="1" si="6"/>
        <v>2.5772240814644021E-2</v>
      </c>
      <c r="AU21" s="11">
        <f t="shared" ca="1" si="6"/>
        <v>2.5772240814644021E-2</v>
      </c>
      <c r="AV21" s="11">
        <f t="shared" ca="1" si="6"/>
        <v>0</v>
      </c>
      <c r="AW21" s="11">
        <f t="shared" ca="1" si="6"/>
        <v>0</v>
      </c>
      <c r="AX21" s="11">
        <f t="shared" ca="1" si="6"/>
        <v>0</v>
      </c>
      <c r="AY21" s="11">
        <f t="shared" ca="1" si="6"/>
        <v>0</v>
      </c>
      <c r="AZ21" s="11">
        <f t="shared" ca="1" si="6"/>
        <v>0</v>
      </c>
      <c r="BA21" s="11">
        <f t="shared" ca="1" si="6"/>
        <v>0</v>
      </c>
      <c r="BB21" s="11">
        <f t="shared" ca="1" si="6"/>
        <v>0.25</v>
      </c>
      <c r="BC21" s="11">
        <f t="shared" ca="1" si="6"/>
        <v>0.25</v>
      </c>
      <c r="BD21" s="11">
        <f t="shared" ca="1" si="6"/>
        <v>1</v>
      </c>
      <c r="BE21" s="11">
        <f t="shared" ca="1" si="6"/>
        <v>1</v>
      </c>
      <c r="BF21" s="11">
        <f t="shared" ca="1" si="6"/>
        <v>0</v>
      </c>
      <c r="BG21" s="11">
        <f t="shared" ca="1" si="6"/>
        <v>0</v>
      </c>
      <c r="BH21" s="11">
        <f t="shared" ca="1" si="6"/>
        <v>0</v>
      </c>
      <c r="BI21" s="11">
        <f t="shared" ca="1" si="6"/>
        <v>0</v>
      </c>
      <c r="BJ21" s="11">
        <f t="shared" ca="1" si="6"/>
        <v>0.1938170918271469</v>
      </c>
      <c r="BK21" s="11">
        <f t="shared" ca="1" si="6"/>
        <v>8.4264365563570184E-3</v>
      </c>
      <c r="BL21" s="11">
        <f t="shared" ca="1" si="6"/>
        <v>0.11111111111111072</v>
      </c>
      <c r="BM21" s="11">
        <f t="shared" ca="1" si="6"/>
        <v>7.7243554727876029E-3</v>
      </c>
      <c r="BN21" s="11">
        <f t="shared" ca="1" si="6"/>
        <v>0.13418106357263992</v>
      </c>
      <c r="BO21" s="11">
        <f t="shared" ca="1" si="6"/>
        <v>1.53037488571654E-2</v>
      </c>
      <c r="BP21" s="11">
        <f t="shared" ref="BP21:EA21" ca="1" si="7">BP19-BP17</f>
        <v>7.6923076923077094E-2</v>
      </c>
      <c r="BQ21" s="11">
        <f t="shared" ca="1" si="7"/>
        <v>1.2144769843257686E-2</v>
      </c>
      <c r="BR21" s="11">
        <f t="shared" ca="1" si="7"/>
        <v>0</v>
      </c>
      <c r="BS21" s="11">
        <f t="shared" ca="1" si="7"/>
        <v>0</v>
      </c>
      <c r="BT21" s="11">
        <f t="shared" ca="1" si="7"/>
        <v>0</v>
      </c>
      <c r="BU21" s="11">
        <f t="shared" ca="1" si="7"/>
        <v>0</v>
      </c>
      <c r="BV21" s="11">
        <f t="shared" ca="1" si="7"/>
        <v>0</v>
      </c>
      <c r="BW21" s="11">
        <f t="shared" ca="1" si="7"/>
        <v>0</v>
      </c>
      <c r="BX21" s="11">
        <f t="shared" ca="1" si="7"/>
        <v>0</v>
      </c>
      <c r="BY21" s="11">
        <f t="shared" ca="1" si="7"/>
        <v>0</v>
      </c>
      <c r="BZ21" s="11">
        <f t="shared" ca="1" si="7"/>
        <v>0</v>
      </c>
      <c r="CA21" s="11">
        <f t="shared" ca="1" si="7"/>
        <v>0</v>
      </c>
      <c r="CB21" s="11">
        <f t="shared" ca="1" si="7"/>
        <v>0</v>
      </c>
      <c r="CC21" s="11">
        <f t="shared" ca="1" si="7"/>
        <v>0</v>
      </c>
      <c r="CD21" s="11">
        <f t="shared" ca="1" si="7"/>
        <v>0</v>
      </c>
      <c r="CE21" s="11">
        <f t="shared" ca="1" si="7"/>
        <v>0</v>
      </c>
      <c r="CF21" s="11">
        <f t="shared" ca="1" si="7"/>
        <v>0</v>
      </c>
      <c r="CG21" s="11">
        <f t="shared" ca="1" si="7"/>
        <v>0</v>
      </c>
      <c r="CH21" s="11">
        <f t="shared" ca="1" si="7"/>
        <v>0</v>
      </c>
      <c r="CI21" s="11">
        <f t="shared" ca="1" si="7"/>
        <v>0</v>
      </c>
      <c r="CJ21" s="11">
        <f t="shared" ca="1" si="7"/>
        <v>0</v>
      </c>
      <c r="CK21" s="11">
        <f t="shared" ca="1" si="7"/>
        <v>0</v>
      </c>
      <c r="CL21" s="11">
        <f t="shared" ca="1" si="7"/>
        <v>0</v>
      </c>
      <c r="CM21" s="11">
        <f t="shared" ca="1" si="7"/>
        <v>0</v>
      </c>
      <c r="CN21" s="11">
        <f t="shared" ca="1" si="7"/>
        <v>0</v>
      </c>
      <c r="CO21" s="11">
        <f t="shared" ca="1" si="7"/>
        <v>0</v>
      </c>
      <c r="CP21" s="11">
        <f t="shared" ca="1" si="7"/>
        <v>0</v>
      </c>
      <c r="CQ21" s="11">
        <f t="shared" ca="1" si="7"/>
        <v>0</v>
      </c>
      <c r="CR21" s="11">
        <f t="shared" ca="1" si="7"/>
        <v>0</v>
      </c>
      <c r="CS21" s="11">
        <f t="shared" ca="1" si="7"/>
        <v>0</v>
      </c>
      <c r="CT21" s="11">
        <f t="shared" ca="1" si="7"/>
        <v>0</v>
      </c>
      <c r="CU21" s="11">
        <f t="shared" ca="1" si="7"/>
        <v>0</v>
      </c>
      <c r="CV21" s="11">
        <f t="shared" ca="1" si="7"/>
        <v>0</v>
      </c>
      <c r="CW21" s="11">
        <f t="shared" ca="1" si="7"/>
        <v>0</v>
      </c>
      <c r="CX21" s="11">
        <f t="shared" ca="1" si="7"/>
        <v>0</v>
      </c>
      <c r="CY21" s="11">
        <f t="shared" ca="1" si="7"/>
        <v>0</v>
      </c>
      <c r="CZ21" s="11">
        <f t="shared" ca="1" si="7"/>
        <v>0</v>
      </c>
      <c r="DA21" s="11">
        <f t="shared" ca="1" si="7"/>
        <v>0</v>
      </c>
      <c r="DB21" s="11">
        <f t="shared" ca="1" si="7"/>
        <v>0</v>
      </c>
      <c r="DC21" s="11">
        <f t="shared" ca="1" si="7"/>
        <v>0</v>
      </c>
      <c r="DD21" s="11">
        <f t="shared" ca="1" si="7"/>
        <v>0</v>
      </c>
      <c r="DE21" s="11">
        <f t="shared" ca="1" si="7"/>
        <v>0</v>
      </c>
      <c r="DF21" s="11">
        <f t="shared" ca="1" si="7"/>
        <v>0</v>
      </c>
      <c r="DG21" s="11">
        <f t="shared" ca="1" si="7"/>
        <v>0</v>
      </c>
      <c r="DH21" s="11">
        <f t="shared" ca="1" si="7"/>
        <v>0</v>
      </c>
      <c r="DI21" s="11">
        <f t="shared" ca="1" si="7"/>
        <v>0</v>
      </c>
      <c r="DJ21" s="11">
        <f t="shared" ca="1" si="7"/>
        <v>0</v>
      </c>
      <c r="DK21" s="11">
        <f t="shared" ca="1" si="7"/>
        <v>0</v>
      </c>
      <c r="DL21" s="11">
        <f t="shared" ca="1" si="7"/>
        <v>0</v>
      </c>
      <c r="DM21" s="11">
        <f t="shared" ca="1" si="7"/>
        <v>0</v>
      </c>
      <c r="DN21" s="11">
        <f t="shared" ca="1" si="7"/>
        <v>0</v>
      </c>
      <c r="DO21" s="11">
        <f t="shared" ca="1" si="7"/>
        <v>0</v>
      </c>
      <c r="DP21" s="11">
        <f t="shared" ca="1" si="7"/>
        <v>0</v>
      </c>
      <c r="DQ21" s="11">
        <f t="shared" ca="1" si="7"/>
        <v>0</v>
      </c>
      <c r="DR21" s="11">
        <f t="shared" ca="1" si="7"/>
        <v>0</v>
      </c>
      <c r="DS21" s="11">
        <f t="shared" ca="1" si="7"/>
        <v>0</v>
      </c>
      <c r="DT21" s="11">
        <f t="shared" ca="1" si="7"/>
        <v>0</v>
      </c>
      <c r="DU21" s="11">
        <f t="shared" ca="1" si="7"/>
        <v>0</v>
      </c>
      <c r="DV21" s="11">
        <f t="shared" ca="1" si="7"/>
        <v>0</v>
      </c>
      <c r="DW21" s="11">
        <f t="shared" ca="1" si="7"/>
        <v>0</v>
      </c>
      <c r="DX21" s="11">
        <f t="shared" ca="1" si="7"/>
        <v>0</v>
      </c>
      <c r="DY21" s="11">
        <f t="shared" ca="1" si="7"/>
        <v>0</v>
      </c>
      <c r="DZ21" s="11">
        <f t="shared" ca="1" si="7"/>
        <v>0</v>
      </c>
      <c r="EA21" s="11">
        <f t="shared" ca="1" si="7"/>
        <v>0</v>
      </c>
      <c r="EB21" s="11">
        <f t="shared" ref="EB21:EN21" ca="1" si="8">EB19-EB17</f>
        <v>0</v>
      </c>
      <c r="EC21" s="11">
        <f t="shared" ca="1" si="8"/>
        <v>0</v>
      </c>
      <c r="ED21" s="11">
        <f t="shared" ca="1" si="8"/>
        <v>0</v>
      </c>
      <c r="EE21" s="11">
        <f t="shared" ca="1" si="8"/>
        <v>0</v>
      </c>
      <c r="EF21" s="11">
        <f t="shared" ca="1" si="8"/>
        <v>0</v>
      </c>
      <c r="EG21" s="11">
        <f t="shared" ca="1" si="8"/>
        <v>0</v>
      </c>
      <c r="EH21" s="11">
        <f t="shared" ca="1" si="8"/>
        <v>0</v>
      </c>
      <c r="EI21" s="11">
        <f t="shared" ca="1" si="8"/>
        <v>0</v>
      </c>
      <c r="EJ21" s="11">
        <f t="shared" ca="1" si="8"/>
        <v>0</v>
      </c>
      <c r="EK21" s="11">
        <f t="shared" ca="1" si="8"/>
        <v>0</v>
      </c>
      <c r="EL21" s="11">
        <f t="shared" ca="1" si="8"/>
        <v>0</v>
      </c>
      <c r="EM21" s="11">
        <f t="shared" ca="1" si="8"/>
        <v>0</v>
      </c>
      <c r="EN21" s="5">
        <f t="shared" ca="1" si="8"/>
        <v>0</v>
      </c>
    </row>
    <row r="22" spans="1:144" ht="15" thickBot="1" x14ac:dyDescent="0.4">
      <c r="A22" s="55"/>
      <c r="B22" s="12" t="s">
        <v>12</v>
      </c>
      <c r="C22" s="12">
        <f ca="1">C20-C16</f>
        <v>7.6789200000010993E-2</v>
      </c>
      <c r="D22" s="13">
        <f t="shared" ref="D22:BO22" ca="1" si="9">D20-D16</f>
        <v>0.21634840000004368</v>
      </c>
      <c r="E22" s="13">
        <f t="shared" ca="1" si="9"/>
        <v>0</v>
      </c>
      <c r="F22" s="13">
        <f t="shared" ca="1" si="9"/>
        <v>0.23028299999998603</v>
      </c>
      <c r="G22" s="13">
        <f t="shared" ca="1" si="9"/>
        <v>0.29790200000027722</v>
      </c>
      <c r="H22" s="13">
        <f t="shared" ca="1" si="9"/>
        <v>0.29790200000027722</v>
      </c>
      <c r="I22" s="13">
        <f t="shared" ca="1" si="9"/>
        <v>0.29790200000027722</v>
      </c>
      <c r="J22" s="13">
        <f t="shared" ca="1" si="9"/>
        <v>1.1457769230779902E-2</v>
      </c>
      <c r="K22" s="13">
        <f t="shared" ca="1" si="9"/>
        <v>0</v>
      </c>
      <c r="L22" s="13">
        <f t="shared" ca="1" si="9"/>
        <v>0</v>
      </c>
      <c r="M22" s="13">
        <f t="shared" ca="1" si="9"/>
        <v>271.25</v>
      </c>
      <c r="N22" s="13">
        <f t="shared" ca="1" si="9"/>
        <v>272.3671875</v>
      </c>
      <c r="O22" s="13">
        <f t="shared" ca="1" si="9"/>
        <v>0</v>
      </c>
      <c r="P22" s="13">
        <f t="shared" ca="1" si="9"/>
        <v>0</v>
      </c>
      <c r="Q22" s="13">
        <f t="shared" ca="1" si="9"/>
        <v>0</v>
      </c>
      <c r="R22" s="13">
        <f t="shared" ca="1" si="9"/>
        <v>0</v>
      </c>
      <c r="S22" s="13">
        <f t="shared" ca="1" si="9"/>
        <v>0</v>
      </c>
      <c r="T22" s="13">
        <f t="shared" ca="1" si="9"/>
        <v>0</v>
      </c>
      <c r="U22" s="13">
        <f t="shared" ca="1" si="9"/>
        <v>0</v>
      </c>
      <c r="V22" s="13">
        <f t="shared" ca="1" si="9"/>
        <v>0</v>
      </c>
      <c r="W22" s="13">
        <f t="shared" ca="1" si="9"/>
        <v>0</v>
      </c>
      <c r="X22" s="13">
        <f t="shared" ca="1" si="9"/>
        <v>0</v>
      </c>
      <c r="Y22" s="13">
        <f t="shared" ca="1" si="9"/>
        <v>0</v>
      </c>
      <c r="Z22" s="13">
        <f t="shared" ca="1" si="9"/>
        <v>0</v>
      </c>
      <c r="AA22" s="13">
        <f t="shared" ca="1" si="9"/>
        <v>0</v>
      </c>
      <c r="AB22" s="13">
        <f t="shared" ca="1" si="9"/>
        <v>0</v>
      </c>
      <c r="AC22" s="13">
        <f t="shared" ca="1" si="9"/>
        <v>0</v>
      </c>
      <c r="AD22" s="13">
        <f t="shared" ca="1" si="9"/>
        <v>0</v>
      </c>
      <c r="AE22" s="13">
        <f t="shared" ca="1" si="9"/>
        <v>0</v>
      </c>
      <c r="AF22" s="13">
        <f t="shared" ca="1" si="9"/>
        <v>0</v>
      </c>
      <c r="AG22" s="13">
        <f t="shared" ca="1" si="9"/>
        <v>0</v>
      </c>
      <c r="AH22" s="13">
        <f t="shared" ca="1" si="9"/>
        <v>0</v>
      </c>
      <c r="AI22" s="13">
        <f t="shared" ca="1" si="9"/>
        <v>0</v>
      </c>
      <c r="AJ22" s="13">
        <f t="shared" ca="1" si="9"/>
        <v>0</v>
      </c>
      <c r="AK22" s="13">
        <f t="shared" ca="1" si="9"/>
        <v>0</v>
      </c>
      <c r="AL22" s="13">
        <f t="shared" ca="1" si="9"/>
        <v>0</v>
      </c>
      <c r="AM22" s="13">
        <f t="shared" ca="1" si="9"/>
        <v>0</v>
      </c>
      <c r="AN22" s="13">
        <f t="shared" ca="1" si="9"/>
        <v>0</v>
      </c>
      <c r="AO22" s="13">
        <f t="shared" ca="1" si="9"/>
        <v>0</v>
      </c>
      <c r="AP22" s="13">
        <f t="shared" ca="1" si="9"/>
        <v>0.33682545941080111</v>
      </c>
      <c r="AQ22" s="13">
        <f t="shared" ca="1" si="9"/>
        <v>0.33682545941080111</v>
      </c>
      <c r="AR22" s="13">
        <f t="shared" ca="1" si="9"/>
        <v>0.23318685651516985</v>
      </c>
      <c r="AS22" s="13">
        <f t="shared" ca="1" si="9"/>
        <v>0.23318685651516985</v>
      </c>
      <c r="AT22" s="13">
        <f t="shared" ca="1" si="9"/>
        <v>6.2379255630375496E-2</v>
      </c>
      <c r="AU22" s="13">
        <f t="shared" ca="1" si="9"/>
        <v>6.2379255630375496E-2</v>
      </c>
      <c r="AV22" s="13">
        <f t="shared" ca="1" si="9"/>
        <v>0</v>
      </c>
      <c r="AW22" s="13">
        <f t="shared" ca="1" si="9"/>
        <v>0</v>
      </c>
      <c r="AX22" s="13">
        <f t="shared" ca="1" si="9"/>
        <v>0</v>
      </c>
      <c r="AY22" s="13">
        <f t="shared" ca="1" si="9"/>
        <v>0</v>
      </c>
      <c r="AZ22" s="13">
        <f t="shared" ca="1" si="9"/>
        <v>0</v>
      </c>
      <c r="BA22" s="13">
        <f t="shared" ca="1" si="9"/>
        <v>0</v>
      </c>
      <c r="BB22" s="13">
        <f t="shared" ca="1" si="9"/>
        <v>1</v>
      </c>
      <c r="BC22" s="13">
        <f t="shared" ca="1" si="9"/>
        <v>1</v>
      </c>
      <c r="BD22" s="13">
        <f t="shared" ca="1" si="9"/>
        <v>2</v>
      </c>
      <c r="BE22" s="13">
        <f t="shared" ca="1" si="9"/>
        <v>2</v>
      </c>
      <c r="BF22" s="13">
        <f t="shared" ca="1" si="9"/>
        <v>0</v>
      </c>
      <c r="BG22" s="13">
        <f t="shared" ca="1" si="9"/>
        <v>0</v>
      </c>
      <c r="BH22" s="13">
        <f t="shared" ca="1" si="9"/>
        <v>0</v>
      </c>
      <c r="BI22" s="13">
        <f t="shared" ca="1" si="9"/>
        <v>0</v>
      </c>
      <c r="BJ22" s="13">
        <f t="shared" ca="1" si="9"/>
        <v>0.69006134371940497</v>
      </c>
      <c r="BK22" s="13">
        <f t="shared" ca="1" si="9"/>
        <v>3.2583825742107962E-2</v>
      </c>
      <c r="BL22" s="13">
        <f t="shared" ca="1" si="9"/>
        <v>0.61111111111111205</v>
      </c>
      <c r="BM22" s="13">
        <f t="shared" ca="1" si="9"/>
        <v>4.4340676562461344E-2</v>
      </c>
      <c r="BN22" s="13">
        <f t="shared" ca="1" si="9"/>
        <v>0.47773477642112705</v>
      </c>
      <c r="BO22" s="13">
        <f t="shared" ca="1" si="9"/>
        <v>5.7470657540125328E-2</v>
      </c>
      <c r="BP22" s="13">
        <f t="shared" ref="BP22:EA22" ca="1" si="10">BP20-BP16</f>
        <v>0.42307692307692424</v>
      </c>
      <c r="BQ22" s="13">
        <f t="shared" ca="1" si="10"/>
        <v>6.8585279729991677E-2</v>
      </c>
      <c r="BR22" s="13">
        <f t="shared" ca="1" si="10"/>
        <v>0</v>
      </c>
      <c r="BS22" s="13">
        <f t="shared" ca="1" si="10"/>
        <v>0</v>
      </c>
      <c r="BT22" s="13">
        <f t="shared" ca="1" si="10"/>
        <v>0</v>
      </c>
      <c r="BU22" s="13">
        <f t="shared" ca="1" si="10"/>
        <v>0</v>
      </c>
      <c r="BV22" s="13">
        <f t="shared" ca="1" si="10"/>
        <v>0</v>
      </c>
      <c r="BW22" s="13">
        <f t="shared" ca="1" si="10"/>
        <v>0</v>
      </c>
      <c r="BX22" s="13">
        <f t="shared" ca="1" si="10"/>
        <v>0</v>
      </c>
      <c r="BY22" s="13">
        <f t="shared" ca="1" si="10"/>
        <v>0</v>
      </c>
      <c r="BZ22" s="13">
        <f t="shared" ca="1" si="10"/>
        <v>0</v>
      </c>
      <c r="CA22" s="13">
        <f t="shared" ca="1" si="10"/>
        <v>0</v>
      </c>
      <c r="CB22" s="13">
        <f t="shared" ca="1" si="10"/>
        <v>0</v>
      </c>
      <c r="CC22" s="13">
        <f t="shared" ca="1" si="10"/>
        <v>0</v>
      </c>
      <c r="CD22" s="13">
        <f t="shared" ca="1" si="10"/>
        <v>0</v>
      </c>
      <c r="CE22" s="13">
        <f t="shared" ca="1" si="10"/>
        <v>0</v>
      </c>
      <c r="CF22" s="13">
        <f t="shared" ca="1" si="10"/>
        <v>0</v>
      </c>
      <c r="CG22" s="13">
        <f t="shared" ca="1" si="10"/>
        <v>0</v>
      </c>
      <c r="CH22" s="13">
        <f t="shared" ca="1" si="10"/>
        <v>0</v>
      </c>
      <c r="CI22" s="13">
        <f t="shared" ca="1" si="10"/>
        <v>0</v>
      </c>
      <c r="CJ22" s="13">
        <f t="shared" ca="1" si="10"/>
        <v>0</v>
      </c>
      <c r="CK22" s="13">
        <f t="shared" ca="1" si="10"/>
        <v>0</v>
      </c>
      <c r="CL22" s="13">
        <f t="shared" ca="1" si="10"/>
        <v>0</v>
      </c>
      <c r="CM22" s="13">
        <f t="shared" ca="1" si="10"/>
        <v>0</v>
      </c>
      <c r="CN22" s="13">
        <f t="shared" ca="1" si="10"/>
        <v>0</v>
      </c>
      <c r="CO22" s="13">
        <f t="shared" ca="1" si="10"/>
        <v>0</v>
      </c>
      <c r="CP22" s="13">
        <f t="shared" ca="1" si="10"/>
        <v>0</v>
      </c>
      <c r="CQ22" s="13">
        <f t="shared" ca="1" si="10"/>
        <v>0</v>
      </c>
      <c r="CR22" s="13">
        <f t="shared" ca="1" si="10"/>
        <v>0</v>
      </c>
      <c r="CS22" s="13">
        <f t="shared" ca="1" si="10"/>
        <v>0</v>
      </c>
      <c r="CT22" s="13">
        <f t="shared" ca="1" si="10"/>
        <v>0</v>
      </c>
      <c r="CU22" s="13">
        <f t="shared" ca="1" si="10"/>
        <v>0</v>
      </c>
      <c r="CV22" s="13">
        <f t="shared" ca="1" si="10"/>
        <v>0</v>
      </c>
      <c r="CW22" s="13">
        <f t="shared" ca="1" si="10"/>
        <v>0</v>
      </c>
      <c r="CX22" s="13">
        <f t="shared" ca="1" si="10"/>
        <v>0</v>
      </c>
      <c r="CY22" s="13">
        <f t="shared" ca="1" si="10"/>
        <v>0</v>
      </c>
      <c r="CZ22" s="13">
        <f t="shared" ca="1" si="10"/>
        <v>0</v>
      </c>
      <c r="DA22" s="13">
        <f t="shared" ca="1" si="10"/>
        <v>0</v>
      </c>
      <c r="DB22" s="13">
        <f t="shared" ca="1" si="10"/>
        <v>0</v>
      </c>
      <c r="DC22" s="13">
        <f t="shared" ca="1" si="10"/>
        <v>0</v>
      </c>
      <c r="DD22" s="13">
        <f t="shared" ca="1" si="10"/>
        <v>0</v>
      </c>
      <c r="DE22" s="13">
        <f t="shared" ca="1" si="10"/>
        <v>0</v>
      </c>
      <c r="DF22" s="13">
        <f t="shared" ca="1" si="10"/>
        <v>0</v>
      </c>
      <c r="DG22" s="13">
        <f t="shared" ca="1" si="10"/>
        <v>0</v>
      </c>
      <c r="DH22" s="13">
        <f t="shared" ca="1" si="10"/>
        <v>0</v>
      </c>
      <c r="DI22" s="13">
        <f t="shared" ca="1" si="10"/>
        <v>0</v>
      </c>
      <c r="DJ22" s="13">
        <f t="shared" ca="1" si="10"/>
        <v>0</v>
      </c>
      <c r="DK22" s="13">
        <f t="shared" ca="1" si="10"/>
        <v>0</v>
      </c>
      <c r="DL22" s="13">
        <f t="shared" ca="1" si="10"/>
        <v>0</v>
      </c>
      <c r="DM22" s="13">
        <f t="shared" ca="1" si="10"/>
        <v>0</v>
      </c>
      <c r="DN22" s="13">
        <f t="shared" ca="1" si="10"/>
        <v>0</v>
      </c>
      <c r="DO22" s="13">
        <f t="shared" ca="1" si="10"/>
        <v>0</v>
      </c>
      <c r="DP22" s="13">
        <f t="shared" ca="1" si="10"/>
        <v>0</v>
      </c>
      <c r="DQ22" s="13">
        <f t="shared" ca="1" si="10"/>
        <v>0</v>
      </c>
      <c r="DR22" s="13">
        <f t="shared" ca="1" si="10"/>
        <v>0</v>
      </c>
      <c r="DS22" s="13">
        <f t="shared" ca="1" si="10"/>
        <v>0</v>
      </c>
      <c r="DT22" s="13">
        <f t="shared" ca="1" si="10"/>
        <v>0</v>
      </c>
      <c r="DU22" s="13">
        <f t="shared" ca="1" si="10"/>
        <v>0</v>
      </c>
      <c r="DV22" s="13">
        <f t="shared" ca="1" si="10"/>
        <v>0</v>
      </c>
      <c r="DW22" s="13">
        <f t="shared" ca="1" si="10"/>
        <v>0</v>
      </c>
      <c r="DX22" s="13">
        <f t="shared" ca="1" si="10"/>
        <v>0</v>
      </c>
      <c r="DY22" s="13">
        <f t="shared" ca="1" si="10"/>
        <v>0</v>
      </c>
      <c r="DZ22" s="13">
        <f t="shared" ca="1" si="10"/>
        <v>0</v>
      </c>
      <c r="EA22" s="13">
        <f t="shared" ca="1" si="10"/>
        <v>0</v>
      </c>
      <c r="EB22" s="13">
        <f t="shared" ref="EB22:EN22" ca="1" si="11">EB20-EB16</f>
        <v>0</v>
      </c>
      <c r="EC22" s="13">
        <f t="shared" ca="1" si="11"/>
        <v>0</v>
      </c>
      <c r="ED22" s="13">
        <f t="shared" ca="1" si="11"/>
        <v>0</v>
      </c>
      <c r="EE22" s="13">
        <f t="shared" ca="1" si="11"/>
        <v>0</v>
      </c>
      <c r="EF22" s="13">
        <f t="shared" ca="1" si="11"/>
        <v>0</v>
      </c>
      <c r="EG22" s="13">
        <f t="shared" ca="1" si="11"/>
        <v>0</v>
      </c>
      <c r="EH22" s="13">
        <f t="shared" ca="1" si="11"/>
        <v>0</v>
      </c>
      <c r="EI22" s="13">
        <f t="shared" ca="1" si="11"/>
        <v>0</v>
      </c>
      <c r="EJ22" s="13">
        <f t="shared" ca="1" si="11"/>
        <v>0</v>
      </c>
      <c r="EK22" s="13">
        <f t="shared" ca="1" si="11"/>
        <v>0</v>
      </c>
      <c r="EL22" s="13">
        <f t="shared" ca="1" si="11"/>
        <v>0</v>
      </c>
      <c r="EM22" s="13">
        <f t="shared" ca="1" si="11"/>
        <v>0</v>
      </c>
      <c r="EN22" s="14">
        <f t="shared" ca="1" si="11"/>
        <v>0</v>
      </c>
    </row>
    <row r="23" spans="1:144" x14ac:dyDescent="0.35">
      <c r="A23" s="55">
        <v>1</v>
      </c>
      <c r="B23" s="15" t="s">
        <v>4</v>
      </c>
      <c r="C23" s="15" cm="1">
        <f t="array" aca="1" ref="C23:EN23" ca="1">OFFSET(INDIRECT($C$1&amp;"!$C"&amp;1+((ROW()-($I$2+$C$2))*6)&amp;":$EN"&amp;1+((ROW()-($I$2+$C$2))*6)), 4, 0)</f>
        <v>3.74969670400001</v>
      </c>
      <c r="D23" s="11">
        <f ca="1"/>
        <v>3.131976044</v>
      </c>
      <c r="E23" s="11">
        <f ca="1"/>
        <v>0</v>
      </c>
      <c r="F23" s="11">
        <f ca="1"/>
        <v>6.8816727480000104</v>
      </c>
      <c r="G23" s="11">
        <f ca="1"/>
        <v>10.25095886000001</v>
      </c>
      <c r="H23" s="11">
        <f ca="1"/>
        <v>10.25095886000001</v>
      </c>
      <c r="I23" s="11">
        <f ca="1"/>
        <v>10.25095886000001</v>
      </c>
      <c r="J23" s="11">
        <f ca="1"/>
        <v>0.26284509897435931</v>
      </c>
      <c r="K23" s="11">
        <f ca="1"/>
        <v>0</v>
      </c>
      <c r="L23" s="11">
        <f ca="1"/>
        <v>0</v>
      </c>
      <c r="M23" s="11">
        <f ca="1"/>
        <v>481.90812499999998</v>
      </c>
      <c r="N23" s="11">
        <f ca="1"/>
        <v>495.60374999999999</v>
      </c>
      <c r="O23" s="11">
        <f ca="1"/>
        <v>39</v>
      </c>
      <c r="P23" s="11">
        <f ca="1"/>
        <v>39</v>
      </c>
      <c r="Q23" s="11">
        <f ca="1"/>
        <v>1</v>
      </c>
      <c r="R23" s="11">
        <f ca="1"/>
        <v>0</v>
      </c>
      <c r="S23" s="11">
        <f ca="1"/>
        <v>26</v>
      </c>
      <c r="T23" s="11">
        <f ca="1"/>
        <v>26</v>
      </c>
      <c r="U23" s="11">
        <f ca="1"/>
        <v>1</v>
      </c>
      <c r="V23" s="11">
        <f ca="1"/>
        <v>0.75646637163255481</v>
      </c>
      <c r="W23" s="11">
        <f ca="1"/>
        <v>0.75646637163255481</v>
      </c>
      <c r="X23" s="11">
        <f ca="1"/>
        <v>0.75646637163255481</v>
      </c>
      <c r="Y23" s="11">
        <f ca="1"/>
        <v>1</v>
      </c>
      <c r="Z23" s="11">
        <f ca="1"/>
        <v>1</v>
      </c>
      <c r="AA23" s="11">
        <f ca="1"/>
        <v>1</v>
      </c>
      <c r="AB23" s="11">
        <f ca="1"/>
        <v>0.75646637163255481</v>
      </c>
      <c r="AC23" s="11">
        <f ca="1"/>
        <v>0.75646637163255481</v>
      </c>
      <c r="AD23" s="11">
        <f ca="1"/>
        <v>0.75646637163255481</v>
      </c>
      <c r="AE23" s="11">
        <f ca="1"/>
        <v>0.75646637163255481</v>
      </c>
      <c r="AF23" s="11">
        <f ca="1"/>
        <v>1</v>
      </c>
      <c r="AG23" s="11">
        <f ca="1"/>
        <v>1</v>
      </c>
      <c r="AH23" s="11">
        <f ca="1"/>
        <v>1</v>
      </c>
      <c r="AI23" s="11">
        <f ca="1"/>
        <v>0.75646637163255481</v>
      </c>
      <c r="AJ23" s="11">
        <f ca="1"/>
        <v>0</v>
      </c>
      <c r="AK23" s="11">
        <f ca="1"/>
        <v>0</v>
      </c>
      <c r="AL23" s="11">
        <f ca="1"/>
        <v>0</v>
      </c>
      <c r="AM23" s="11">
        <f ca="1"/>
        <v>0</v>
      </c>
      <c r="AN23" s="11">
        <f ca="1"/>
        <v>1.5</v>
      </c>
      <c r="AO23" s="11">
        <f ca="1"/>
        <v>1.5</v>
      </c>
      <c r="AP23" s="11">
        <f ca="1"/>
        <v>0.80205818559076991</v>
      </c>
      <c r="AQ23" s="11">
        <f ca="1"/>
        <v>0.80205818559076991</v>
      </c>
      <c r="AR23" s="11">
        <f ca="1"/>
        <v>0.5347054570605132</v>
      </c>
      <c r="AS23" s="11">
        <f ca="1"/>
        <v>0.5347054570605132</v>
      </c>
      <c r="AT23" s="11">
        <f ca="1"/>
        <v>0.81973320751123846</v>
      </c>
      <c r="AU23" s="11">
        <f ca="1"/>
        <v>0.81973320751123846</v>
      </c>
      <c r="AV23" s="11">
        <f ca="1"/>
        <v>1</v>
      </c>
      <c r="AW23" s="11">
        <f ca="1"/>
        <v>1</v>
      </c>
      <c r="AX23" s="11">
        <f ca="1"/>
        <v>1</v>
      </c>
      <c r="AY23" s="11">
        <f ca="1"/>
        <v>1</v>
      </c>
      <c r="AZ23" s="11">
        <f ca="1"/>
        <v>1</v>
      </c>
      <c r="BA23" s="11">
        <f ca="1"/>
        <v>1</v>
      </c>
      <c r="BB23" s="11">
        <f ca="1"/>
        <v>1.99</v>
      </c>
      <c r="BC23" s="11">
        <f ca="1"/>
        <v>1.99</v>
      </c>
      <c r="BD23" s="11">
        <f ca="1"/>
        <v>3.92</v>
      </c>
      <c r="BE23" s="11">
        <f ca="1"/>
        <v>3.92</v>
      </c>
      <c r="BF23" s="11">
        <f ca="1"/>
        <v>0</v>
      </c>
      <c r="BG23" s="11">
        <f ca="1"/>
        <v>0</v>
      </c>
      <c r="BH23" s="11">
        <f ca="1"/>
        <v>0</v>
      </c>
      <c r="BI23" s="11">
        <f ca="1"/>
        <v>0</v>
      </c>
      <c r="BJ23" s="11">
        <f ca="1"/>
        <v>2.6130515420416081</v>
      </c>
      <c r="BK23" s="11">
        <f ca="1"/>
        <v>7.7450849117410195E-2</v>
      </c>
      <c r="BL23" s="11">
        <f ca="1"/>
        <v>2.2392307692307689</v>
      </c>
      <c r="BM23" s="11">
        <f ca="1"/>
        <v>0.1113767273853743</v>
      </c>
      <c r="BN23" s="11">
        <f ca="1"/>
        <v>1.742034361361072</v>
      </c>
      <c r="BO23" s="11">
        <f ca="1"/>
        <v>0.17935760601008829</v>
      </c>
      <c r="BP23" s="11">
        <f ca="1"/>
        <v>1.492820512820513</v>
      </c>
      <c r="BQ23" s="11">
        <f ca="1"/>
        <v>0.22911662233390839</v>
      </c>
      <c r="BR23" s="11">
        <f ca="1"/>
        <v>0</v>
      </c>
      <c r="BS23" s="11">
        <f ca="1"/>
        <v>1</v>
      </c>
      <c r="BT23" s="11">
        <f ca="1"/>
        <v>0</v>
      </c>
      <c r="BU23" s="11">
        <f ca="1"/>
        <v>1</v>
      </c>
      <c r="BV23" s="11">
        <f ca="1"/>
        <v>0</v>
      </c>
      <c r="BW23" s="11">
        <f ca="1"/>
        <v>1</v>
      </c>
      <c r="BX23" s="11">
        <f ca="1"/>
        <v>0</v>
      </c>
      <c r="BY23" s="11">
        <f ca="1"/>
        <v>1</v>
      </c>
      <c r="BZ23" s="11">
        <f ca="1"/>
        <v>0</v>
      </c>
      <c r="CA23" s="11">
        <f ca="1"/>
        <v>1</v>
      </c>
      <c r="CB23" s="11">
        <f ca="1"/>
        <v>0</v>
      </c>
      <c r="CC23" s="11">
        <f ca="1"/>
        <v>1</v>
      </c>
      <c r="CD23" s="11">
        <f ca="1"/>
        <v>0</v>
      </c>
      <c r="CE23" s="11">
        <f ca="1"/>
        <v>1</v>
      </c>
      <c r="CF23" s="11">
        <f ca="1"/>
        <v>0</v>
      </c>
      <c r="CG23" s="11">
        <f ca="1"/>
        <v>1</v>
      </c>
      <c r="CH23" s="11">
        <f ca="1"/>
        <v>0</v>
      </c>
      <c r="CI23" s="11">
        <f ca="1"/>
        <v>0</v>
      </c>
      <c r="CJ23" s="11">
        <f ca="1"/>
        <v>0</v>
      </c>
      <c r="CK23" s="11">
        <f ca="1"/>
        <v>0</v>
      </c>
      <c r="CL23" s="11">
        <f ca="1"/>
        <v>0</v>
      </c>
      <c r="CM23" s="11">
        <f ca="1"/>
        <v>0</v>
      </c>
      <c r="CN23" s="11">
        <f ca="1"/>
        <v>0</v>
      </c>
      <c r="CO23" s="11">
        <f ca="1"/>
        <v>0</v>
      </c>
      <c r="CP23" s="11">
        <f ca="1"/>
        <v>0</v>
      </c>
      <c r="CQ23" s="11">
        <f ca="1"/>
        <v>0</v>
      </c>
      <c r="CR23" s="11">
        <f ca="1"/>
        <v>0</v>
      </c>
      <c r="CS23" s="11">
        <f ca="1"/>
        <v>0</v>
      </c>
      <c r="CT23" s="11">
        <f ca="1"/>
        <v>0</v>
      </c>
      <c r="CU23" s="11">
        <f ca="1"/>
        <v>0</v>
      </c>
      <c r="CV23" s="11">
        <f ca="1"/>
        <v>0</v>
      </c>
      <c r="CW23" s="11">
        <f ca="1"/>
        <v>0</v>
      </c>
      <c r="CX23" s="11">
        <f ca="1"/>
        <v>0</v>
      </c>
      <c r="CY23" s="11">
        <f ca="1"/>
        <v>0</v>
      </c>
      <c r="CZ23" s="11">
        <f ca="1"/>
        <v>1</v>
      </c>
      <c r="DA23" s="11">
        <f ca="1"/>
        <v>26</v>
      </c>
      <c r="DB23" s="11">
        <f ca="1"/>
        <v>0</v>
      </c>
      <c r="DC23" s="11">
        <f ca="1"/>
        <v>0</v>
      </c>
      <c r="DD23" s="11">
        <f ca="1"/>
        <v>26</v>
      </c>
      <c r="DE23" s="11">
        <f ca="1"/>
        <v>26</v>
      </c>
      <c r="DF23" s="11">
        <f ca="1"/>
        <v>26</v>
      </c>
      <c r="DG23" s="11">
        <f ca="1"/>
        <v>26</v>
      </c>
      <c r="DH23" s="11">
        <f ca="1"/>
        <v>26</v>
      </c>
      <c r="DI23" s="11">
        <f ca="1"/>
        <v>39</v>
      </c>
      <c r="DJ23" s="11">
        <f ca="1"/>
        <v>39</v>
      </c>
      <c r="DK23" s="11">
        <f ca="1"/>
        <v>0</v>
      </c>
      <c r="DL23" s="11">
        <f ca="1"/>
        <v>0</v>
      </c>
      <c r="DM23" s="11">
        <f ca="1"/>
        <v>0</v>
      </c>
      <c r="DN23" s="11">
        <f ca="1"/>
        <v>0</v>
      </c>
      <c r="DO23" s="11">
        <f ca="1"/>
        <v>39</v>
      </c>
      <c r="DP23" s="11">
        <f ca="1"/>
        <v>39</v>
      </c>
      <c r="DQ23" s="11">
        <f ca="1"/>
        <v>39</v>
      </c>
      <c r="DR23" s="11">
        <f ca="1"/>
        <v>39</v>
      </c>
      <c r="DS23" s="11">
        <f ca="1"/>
        <v>39</v>
      </c>
      <c r="DT23" s="11">
        <f ca="1"/>
        <v>39</v>
      </c>
      <c r="DU23" s="11">
        <f ca="1"/>
        <v>39</v>
      </c>
      <c r="DV23" s="11">
        <f ca="1"/>
        <v>39</v>
      </c>
      <c r="DW23" s="11">
        <f ca="1"/>
        <v>39</v>
      </c>
      <c r="DX23" s="11">
        <f ca="1"/>
        <v>39</v>
      </c>
      <c r="DY23" s="11">
        <f ca="1"/>
        <v>0</v>
      </c>
      <c r="DZ23" s="11">
        <f ca="1"/>
        <v>0</v>
      </c>
      <c r="EA23" s="11">
        <f ca="1"/>
        <v>0</v>
      </c>
      <c r="EB23" s="11">
        <f ca="1"/>
        <v>0</v>
      </c>
      <c r="EC23" s="11">
        <f ca="1"/>
        <v>0</v>
      </c>
      <c r="ED23" s="11">
        <f ca="1"/>
        <v>0</v>
      </c>
      <c r="EE23" s="11">
        <f ca="1"/>
        <v>1.5</v>
      </c>
      <c r="EF23" s="11">
        <f ca="1"/>
        <v>1.5</v>
      </c>
      <c r="EG23" s="11">
        <f ca="1"/>
        <v>1.5</v>
      </c>
      <c r="EH23" s="11">
        <f ca="1"/>
        <v>1.5</v>
      </c>
      <c r="EI23" s="11">
        <f ca="1"/>
        <v>1.5</v>
      </c>
      <c r="EJ23" s="11">
        <f ca="1"/>
        <v>1.5</v>
      </c>
      <c r="EK23" s="11">
        <f ca="1"/>
        <v>1.5</v>
      </c>
      <c r="EL23" s="11">
        <f ca="1"/>
        <v>1.5</v>
      </c>
      <c r="EM23" s="11">
        <f ca="1"/>
        <v>1.5</v>
      </c>
      <c r="EN23" s="5">
        <f ca="1"/>
        <v>1.5</v>
      </c>
    </row>
    <row r="24" spans="1:144" x14ac:dyDescent="0.35">
      <c r="A24" s="55"/>
      <c r="B24" s="10" t="s">
        <v>5</v>
      </c>
      <c r="C24" s="10" cm="1">
        <f t="array" aca="1" ref="C24:EN24" ca="1">OFFSET(INDIRECT($C$1&amp;"!$C"&amp;1+((ROW()-($I$2+$C$2))*6)&amp;":$EN"&amp;1+((ROW()-($I$2+$C$2))*6)), 4, 0)</f>
        <v>1.71324769312685E-2</v>
      </c>
      <c r="D24" s="11">
        <f ca="1"/>
        <v>0.79289287110313966</v>
      </c>
      <c r="E24" s="11">
        <f ca="1"/>
        <v>0</v>
      </c>
      <c r="F24" s="11">
        <f ca="1"/>
        <v>0.79827300188876527</v>
      </c>
      <c r="G24" s="11">
        <f ca="1"/>
        <v>0.78649258669514732</v>
      </c>
      <c r="H24" s="11">
        <f ca="1"/>
        <v>0.78649258669514732</v>
      </c>
      <c r="I24" s="11">
        <f ca="1"/>
        <v>0.78649258669514732</v>
      </c>
      <c r="J24" s="11">
        <f ca="1"/>
        <v>2.016647658192686E-2</v>
      </c>
      <c r="K24" s="11">
        <f ca="1"/>
        <v>0</v>
      </c>
      <c r="L24" s="11">
        <f ca="1"/>
        <v>0</v>
      </c>
      <c r="M24" s="11">
        <f ca="1"/>
        <v>62.320876967381331</v>
      </c>
      <c r="N24" s="11">
        <f ca="1"/>
        <v>63.119328180000551</v>
      </c>
      <c r="O24" s="11">
        <f ca="1"/>
        <v>0</v>
      </c>
      <c r="P24" s="11">
        <f ca="1"/>
        <v>0</v>
      </c>
      <c r="Q24" s="11">
        <f ca="1"/>
        <v>0</v>
      </c>
      <c r="R24" s="11">
        <f ca="1"/>
        <v>0</v>
      </c>
      <c r="S24" s="11">
        <f ca="1"/>
        <v>0</v>
      </c>
      <c r="T24" s="11">
        <f ca="1"/>
        <v>0</v>
      </c>
      <c r="U24" s="11">
        <f ca="1"/>
        <v>0</v>
      </c>
      <c r="V24" s="11">
        <f ca="1"/>
        <v>1.6334184549544509E-2</v>
      </c>
      <c r="W24" s="11">
        <f ca="1"/>
        <v>1.6334184549544509E-2</v>
      </c>
      <c r="X24" s="11">
        <f ca="1"/>
        <v>1.6334184549544509E-2</v>
      </c>
      <c r="Y24" s="11">
        <f ca="1"/>
        <v>0</v>
      </c>
      <c r="Z24" s="11">
        <f ca="1"/>
        <v>0</v>
      </c>
      <c r="AA24" s="11">
        <f ca="1"/>
        <v>0</v>
      </c>
      <c r="AB24" s="11">
        <f ca="1"/>
        <v>1.6334184549544509E-2</v>
      </c>
      <c r="AC24" s="11">
        <f ca="1"/>
        <v>1.6334184549544509E-2</v>
      </c>
      <c r="AD24" s="11">
        <f ca="1"/>
        <v>1.6334184549544509E-2</v>
      </c>
      <c r="AE24" s="11">
        <f ca="1"/>
        <v>1.6334184549544509E-2</v>
      </c>
      <c r="AF24" s="11">
        <f ca="1"/>
        <v>0</v>
      </c>
      <c r="AG24" s="11">
        <f ca="1"/>
        <v>0</v>
      </c>
      <c r="AH24" s="11">
        <f ca="1"/>
        <v>0</v>
      </c>
      <c r="AI24" s="11">
        <f ca="1"/>
        <v>1.6334184549544509E-2</v>
      </c>
      <c r="AJ24" s="11">
        <f ca="1"/>
        <v>0</v>
      </c>
      <c r="AK24" s="11">
        <f ca="1"/>
        <v>0</v>
      </c>
      <c r="AL24" s="11">
        <f ca="1"/>
        <v>0</v>
      </c>
      <c r="AM24" s="11">
        <f ca="1"/>
        <v>0</v>
      </c>
      <c r="AN24" s="11">
        <f ca="1"/>
        <v>0</v>
      </c>
      <c r="AO24" s="11">
        <f ca="1"/>
        <v>0</v>
      </c>
      <c r="AP24" s="11">
        <f ca="1"/>
        <v>0.1035950998622063</v>
      </c>
      <c r="AQ24" s="11">
        <f ca="1"/>
        <v>0.1035950998622063</v>
      </c>
      <c r="AR24" s="11">
        <f ca="1"/>
        <v>6.9063399908137507E-2</v>
      </c>
      <c r="AS24" s="11">
        <f ca="1"/>
        <v>6.9063399908137507E-2</v>
      </c>
      <c r="AT24" s="11">
        <f ca="1"/>
        <v>1.7786392662527239E-2</v>
      </c>
      <c r="AU24" s="11">
        <f ca="1"/>
        <v>1.7786392662527239E-2</v>
      </c>
      <c r="AV24" s="11">
        <f ca="1"/>
        <v>0</v>
      </c>
      <c r="AW24" s="11">
        <f ca="1"/>
        <v>0</v>
      </c>
      <c r="AX24" s="11">
        <f ca="1"/>
        <v>0</v>
      </c>
      <c r="AY24" s="11">
        <f ca="1"/>
        <v>0</v>
      </c>
      <c r="AZ24" s="11">
        <f ca="1"/>
        <v>0</v>
      </c>
      <c r="BA24" s="11">
        <f ca="1"/>
        <v>0</v>
      </c>
      <c r="BB24" s="11">
        <f ca="1"/>
        <v>0.05</v>
      </c>
      <c r="BC24" s="11">
        <f ca="1"/>
        <v>0.05</v>
      </c>
      <c r="BD24" s="11">
        <f ca="1"/>
        <v>0.81240384046359593</v>
      </c>
      <c r="BE24" s="11">
        <f ca="1"/>
        <v>0.81240384046359593</v>
      </c>
      <c r="BF24" s="11">
        <f ca="1"/>
        <v>0</v>
      </c>
      <c r="BG24" s="11">
        <f ca="1"/>
        <v>0</v>
      </c>
      <c r="BH24" s="11">
        <f ca="1"/>
        <v>0</v>
      </c>
      <c r="BI24" s="11">
        <f ca="1"/>
        <v>0</v>
      </c>
      <c r="BJ24" s="11">
        <f ca="1"/>
        <v>0.32281083487937012</v>
      </c>
      <c r="BK24" s="11">
        <f ca="1"/>
        <v>2.9582933875938071E-2</v>
      </c>
      <c r="BL24" s="11">
        <f ca="1"/>
        <v>0.29407361313254282</v>
      </c>
      <c r="BM24" s="11">
        <f ca="1"/>
        <v>3.6973725656233733E-2</v>
      </c>
      <c r="BN24" s="11">
        <f ca="1"/>
        <v>0.21520722325291339</v>
      </c>
      <c r="BO24" s="11">
        <f ca="1"/>
        <v>4.2897073543026867E-2</v>
      </c>
      <c r="BP24" s="11">
        <f ca="1"/>
        <v>0.1960490754216952</v>
      </c>
      <c r="BQ24" s="11">
        <f ca="1"/>
        <v>4.8478455662899628E-2</v>
      </c>
      <c r="BR24" s="11">
        <f ca="1"/>
        <v>0</v>
      </c>
      <c r="BS24" s="11">
        <f ca="1"/>
        <v>0</v>
      </c>
      <c r="BT24" s="11">
        <f ca="1"/>
        <v>0</v>
      </c>
      <c r="BU24" s="11">
        <f ca="1"/>
        <v>0</v>
      </c>
      <c r="BV24" s="11">
        <f ca="1"/>
        <v>0</v>
      </c>
      <c r="BW24" s="11">
        <f ca="1"/>
        <v>0</v>
      </c>
      <c r="BX24" s="11">
        <f ca="1"/>
        <v>0</v>
      </c>
      <c r="BY24" s="11">
        <f ca="1"/>
        <v>0</v>
      </c>
      <c r="BZ24" s="11">
        <f ca="1"/>
        <v>0</v>
      </c>
      <c r="CA24" s="11">
        <f ca="1"/>
        <v>0</v>
      </c>
      <c r="CB24" s="11">
        <f ca="1"/>
        <v>0</v>
      </c>
      <c r="CC24" s="11">
        <f ca="1"/>
        <v>0</v>
      </c>
      <c r="CD24" s="11">
        <f ca="1"/>
        <v>0</v>
      </c>
      <c r="CE24" s="11">
        <f ca="1"/>
        <v>0</v>
      </c>
      <c r="CF24" s="11">
        <f ca="1"/>
        <v>0</v>
      </c>
      <c r="CG24" s="11">
        <f ca="1"/>
        <v>0</v>
      </c>
      <c r="CH24" s="11">
        <f ca="1"/>
        <v>0</v>
      </c>
      <c r="CI24" s="11">
        <f ca="1"/>
        <v>0</v>
      </c>
      <c r="CJ24" s="11">
        <f ca="1"/>
        <v>0</v>
      </c>
      <c r="CK24" s="11">
        <f ca="1"/>
        <v>0</v>
      </c>
      <c r="CL24" s="11">
        <f ca="1"/>
        <v>0</v>
      </c>
      <c r="CM24" s="11">
        <f ca="1"/>
        <v>0</v>
      </c>
      <c r="CN24" s="11">
        <f ca="1"/>
        <v>0</v>
      </c>
      <c r="CO24" s="11">
        <f ca="1"/>
        <v>0</v>
      </c>
      <c r="CP24" s="11">
        <f ca="1"/>
        <v>0</v>
      </c>
      <c r="CQ24" s="11">
        <f ca="1"/>
        <v>0</v>
      </c>
      <c r="CR24" s="11">
        <f ca="1"/>
        <v>0</v>
      </c>
      <c r="CS24" s="11">
        <f ca="1"/>
        <v>0</v>
      </c>
      <c r="CT24" s="11">
        <f ca="1"/>
        <v>0</v>
      </c>
      <c r="CU24" s="11">
        <f ca="1"/>
        <v>0</v>
      </c>
      <c r="CV24" s="11">
        <f ca="1"/>
        <v>0</v>
      </c>
      <c r="CW24" s="11">
        <f ca="1"/>
        <v>0</v>
      </c>
      <c r="CX24" s="11">
        <f ca="1"/>
        <v>0</v>
      </c>
      <c r="CY24" s="11">
        <f ca="1"/>
        <v>0</v>
      </c>
      <c r="CZ24" s="11">
        <f ca="1"/>
        <v>0</v>
      </c>
      <c r="DA24" s="11">
        <f ca="1"/>
        <v>0</v>
      </c>
      <c r="DB24" s="11">
        <f ca="1"/>
        <v>0</v>
      </c>
      <c r="DC24" s="11">
        <f ca="1"/>
        <v>0</v>
      </c>
      <c r="DD24" s="11">
        <f ca="1"/>
        <v>0</v>
      </c>
      <c r="DE24" s="11">
        <f ca="1"/>
        <v>0</v>
      </c>
      <c r="DF24" s="11">
        <f ca="1"/>
        <v>0</v>
      </c>
      <c r="DG24" s="11">
        <f ca="1"/>
        <v>0</v>
      </c>
      <c r="DH24" s="11">
        <f ca="1"/>
        <v>0</v>
      </c>
      <c r="DI24" s="11">
        <f ca="1"/>
        <v>0</v>
      </c>
      <c r="DJ24" s="11">
        <f ca="1"/>
        <v>0</v>
      </c>
      <c r="DK24" s="11">
        <f ca="1"/>
        <v>0</v>
      </c>
      <c r="DL24" s="11">
        <f ca="1"/>
        <v>0</v>
      </c>
      <c r="DM24" s="11">
        <f ca="1"/>
        <v>0</v>
      </c>
      <c r="DN24" s="11">
        <f ca="1"/>
        <v>0</v>
      </c>
      <c r="DO24" s="11">
        <f ca="1"/>
        <v>0</v>
      </c>
      <c r="DP24" s="11">
        <f ca="1"/>
        <v>0</v>
      </c>
      <c r="DQ24" s="11">
        <f ca="1"/>
        <v>0</v>
      </c>
      <c r="DR24" s="11">
        <f ca="1"/>
        <v>0</v>
      </c>
      <c r="DS24" s="11">
        <f ca="1"/>
        <v>0</v>
      </c>
      <c r="DT24" s="11">
        <f ca="1"/>
        <v>0</v>
      </c>
      <c r="DU24" s="11">
        <f ca="1"/>
        <v>0</v>
      </c>
      <c r="DV24" s="11">
        <f ca="1"/>
        <v>0</v>
      </c>
      <c r="DW24" s="11">
        <f ca="1"/>
        <v>0</v>
      </c>
      <c r="DX24" s="11">
        <f ca="1"/>
        <v>0</v>
      </c>
      <c r="DY24" s="11">
        <f ca="1"/>
        <v>0</v>
      </c>
      <c r="DZ24" s="11">
        <f ca="1"/>
        <v>0</v>
      </c>
      <c r="EA24" s="11">
        <f ca="1"/>
        <v>0</v>
      </c>
      <c r="EB24" s="11">
        <f ca="1"/>
        <v>0</v>
      </c>
      <c r="EC24" s="11">
        <f ca="1"/>
        <v>0</v>
      </c>
      <c r="ED24" s="11">
        <f ca="1"/>
        <v>0</v>
      </c>
      <c r="EE24" s="11">
        <f ca="1"/>
        <v>0</v>
      </c>
      <c r="EF24" s="11">
        <f ca="1"/>
        <v>0</v>
      </c>
      <c r="EG24" s="11">
        <f ca="1"/>
        <v>0</v>
      </c>
      <c r="EH24" s="11">
        <f ca="1"/>
        <v>0</v>
      </c>
      <c r="EI24" s="11">
        <f ca="1"/>
        <v>0</v>
      </c>
      <c r="EJ24" s="11">
        <f ca="1"/>
        <v>0</v>
      </c>
      <c r="EK24" s="11">
        <f ca="1"/>
        <v>0</v>
      </c>
      <c r="EL24" s="11">
        <f ca="1"/>
        <v>0</v>
      </c>
      <c r="EM24" s="11">
        <f ca="1"/>
        <v>0</v>
      </c>
      <c r="EN24" s="5">
        <f ca="1"/>
        <v>0</v>
      </c>
    </row>
    <row r="25" spans="1:144" x14ac:dyDescent="0.35">
      <c r="A25" s="55"/>
      <c r="B25" s="10" t="s">
        <v>6</v>
      </c>
      <c r="C25" s="10" cm="1">
        <f t="array" aca="1" ref="C25:EN25" ca="1">OFFSET(INDIRECT($C$1&amp;"!$C"&amp;1+((ROW()-($I$2+$C$2))*6)&amp;":$EN"&amp;1+((ROW()-($I$2+$C$2))*6)), 4, 0)</f>
        <v>3.712510400000014</v>
      </c>
      <c r="D25" s="11">
        <f ca="1"/>
        <v>2.0255649999999932</v>
      </c>
      <c r="E25" s="11">
        <f ca="1"/>
        <v>0</v>
      </c>
      <c r="F25" s="11">
        <f ca="1"/>
        <v>5.766420399999987</v>
      </c>
      <c r="G25" s="11">
        <f ca="1"/>
        <v>9.1733082999999311</v>
      </c>
      <c r="H25" s="11">
        <f ca="1"/>
        <v>9.1733082999999311</v>
      </c>
      <c r="I25" s="11">
        <f ca="1"/>
        <v>9.1733082999999311</v>
      </c>
      <c r="J25" s="11">
        <f ca="1"/>
        <v>0.2352130333333316</v>
      </c>
      <c r="K25" s="11">
        <f ca="1"/>
        <v>0</v>
      </c>
      <c r="L25" s="11">
        <f ca="1"/>
        <v>0</v>
      </c>
      <c r="M25" s="11">
        <f ca="1"/>
        <v>371.30078125</v>
      </c>
      <c r="N25" s="11">
        <f ca="1"/>
        <v>385.34765625</v>
      </c>
      <c r="O25" s="11">
        <f ca="1"/>
        <v>39</v>
      </c>
      <c r="P25" s="11">
        <f ca="1"/>
        <v>39</v>
      </c>
      <c r="Q25" s="11">
        <f ca="1"/>
        <v>1</v>
      </c>
      <c r="R25" s="11">
        <f ca="1"/>
        <v>0</v>
      </c>
      <c r="S25" s="11">
        <f ca="1"/>
        <v>26</v>
      </c>
      <c r="T25" s="11">
        <f ca="1"/>
        <v>26</v>
      </c>
      <c r="U25" s="11">
        <f ca="1"/>
        <v>1</v>
      </c>
      <c r="V25" s="11">
        <f ca="1"/>
        <v>0.71847016601098157</v>
      </c>
      <c r="W25" s="11">
        <f ca="1"/>
        <v>0.71847016601098157</v>
      </c>
      <c r="X25" s="11">
        <f ca="1"/>
        <v>0.71847016601098157</v>
      </c>
      <c r="Y25" s="11">
        <f ca="1"/>
        <v>1</v>
      </c>
      <c r="Z25" s="11">
        <f ca="1"/>
        <v>1</v>
      </c>
      <c r="AA25" s="11">
        <f ca="1"/>
        <v>1</v>
      </c>
      <c r="AB25" s="11">
        <f ca="1"/>
        <v>0.71847016601098157</v>
      </c>
      <c r="AC25" s="11">
        <f ca="1"/>
        <v>0.71847016601098157</v>
      </c>
      <c r="AD25" s="11">
        <f ca="1"/>
        <v>0.71847016601098157</v>
      </c>
      <c r="AE25" s="11">
        <f ca="1"/>
        <v>0.71847016601098157</v>
      </c>
      <c r="AF25" s="11">
        <f ca="1"/>
        <v>1</v>
      </c>
      <c r="AG25" s="11">
        <f ca="1"/>
        <v>1</v>
      </c>
      <c r="AH25" s="11">
        <f ca="1"/>
        <v>1</v>
      </c>
      <c r="AI25" s="11">
        <f ca="1"/>
        <v>0.71847016601098157</v>
      </c>
      <c r="AJ25" s="11">
        <f ca="1"/>
        <v>0</v>
      </c>
      <c r="AK25" s="11">
        <f ca="1"/>
        <v>0</v>
      </c>
      <c r="AL25" s="11">
        <f ca="1"/>
        <v>0</v>
      </c>
      <c r="AM25" s="11">
        <f ca="1"/>
        <v>0</v>
      </c>
      <c r="AN25" s="11">
        <f ca="1"/>
        <v>1.5</v>
      </c>
      <c r="AO25" s="11">
        <f ca="1"/>
        <v>1.5</v>
      </c>
      <c r="AP25" s="11">
        <f ca="1"/>
        <v>0.5830951894845301</v>
      </c>
      <c r="AQ25" s="11">
        <f ca="1"/>
        <v>0.5830951894845301</v>
      </c>
      <c r="AR25" s="11">
        <f ca="1"/>
        <v>0.38873012632302012</v>
      </c>
      <c r="AS25" s="11">
        <f ca="1"/>
        <v>0.38873012632302012</v>
      </c>
      <c r="AT25" s="11">
        <f ca="1"/>
        <v>0.78880022420624207</v>
      </c>
      <c r="AU25" s="11">
        <f ca="1"/>
        <v>0.78880022420624207</v>
      </c>
      <c r="AV25" s="11">
        <f ca="1"/>
        <v>1</v>
      </c>
      <c r="AW25" s="11">
        <f ca="1"/>
        <v>1</v>
      </c>
      <c r="AX25" s="11">
        <f ca="1"/>
        <v>1</v>
      </c>
      <c r="AY25" s="11">
        <f ca="1"/>
        <v>1</v>
      </c>
      <c r="AZ25" s="11">
        <f ca="1"/>
        <v>1</v>
      </c>
      <c r="BA25" s="11">
        <f ca="1"/>
        <v>1</v>
      </c>
      <c r="BB25" s="11">
        <f ca="1"/>
        <v>1.75</v>
      </c>
      <c r="BC25" s="11">
        <f ca="1"/>
        <v>1.75</v>
      </c>
      <c r="BD25" s="11">
        <f ca="1"/>
        <v>3</v>
      </c>
      <c r="BE25" s="11">
        <f ca="1"/>
        <v>3</v>
      </c>
      <c r="BF25" s="11">
        <f ca="1"/>
        <v>0</v>
      </c>
      <c r="BG25" s="11">
        <f ca="1"/>
        <v>0</v>
      </c>
      <c r="BH25" s="11">
        <f ca="1"/>
        <v>0</v>
      </c>
      <c r="BI25" s="11">
        <f ca="1"/>
        <v>0</v>
      </c>
      <c r="BJ25" s="11">
        <f ca="1"/>
        <v>1.6899021364473239</v>
      </c>
      <c r="BK25" s="11">
        <f ca="1"/>
        <v>4.607319369456233E-2</v>
      </c>
      <c r="BL25" s="11">
        <f ca="1"/>
        <v>1.4423076923076921</v>
      </c>
      <c r="BM25" s="11">
        <f ca="1"/>
        <v>6.9039469024379907E-2</v>
      </c>
      <c r="BN25" s="11">
        <f ca="1"/>
        <v>1.1266014242982161</v>
      </c>
      <c r="BO25" s="11">
        <f ca="1"/>
        <v>0.12851846953437951</v>
      </c>
      <c r="BP25" s="11">
        <f ca="1"/>
        <v>0.96153846153846156</v>
      </c>
      <c r="BQ25" s="11">
        <f ca="1"/>
        <v>0.1682925774157332</v>
      </c>
      <c r="BR25" s="11">
        <f ca="1"/>
        <v>0</v>
      </c>
      <c r="BS25" s="11">
        <f ca="1"/>
        <v>1</v>
      </c>
      <c r="BT25" s="11">
        <f ca="1"/>
        <v>0</v>
      </c>
      <c r="BU25" s="11">
        <f ca="1"/>
        <v>1</v>
      </c>
      <c r="BV25" s="11">
        <f ca="1"/>
        <v>0</v>
      </c>
      <c r="BW25" s="11">
        <f ca="1"/>
        <v>1</v>
      </c>
      <c r="BX25" s="11">
        <f ca="1"/>
        <v>0</v>
      </c>
      <c r="BY25" s="11">
        <f ca="1"/>
        <v>1</v>
      </c>
      <c r="BZ25" s="11">
        <f ca="1"/>
        <v>0</v>
      </c>
      <c r="CA25" s="11">
        <f ca="1"/>
        <v>1</v>
      </c>
      <c r="CB25" s="11">
        <f ca="1"/>
        <v>0</v>
      </c>
      <c r="CC25" s="11">
        <f ca="1"/>
        <v>1</v>
      </c>
      <c r="CD25" s="11">
        <f ca="1"/>
        <v>0</v>
      </c>
      <c r="CE25" s="11">
        <f ca="1"/>
        <v>1</v>
      </c>
      <c r="CF25" s="11">
        <f ca="1"/>
        <v>0</v>
      </c>
      <c r="CG25" s="11">
        <f ca="1"/>
        <v>1</v>
      </c>
      <c r="CH25" s="11">
        <f ca="1"/>
        <v>0</v>
      </c>
      <c r="CI25" s="11">
        <f ca="1"/>
        <v>0</v>
      </c>
      <c r="CJ25" s="11">
        <f ca="1"/>
        <v>0</v>
      </c>
      <c r="CK25" s="11">
        <f ca="1"/>
        <v>0</v>
      </c>
      <c r="CL25" s="11">
        <f ca="1"/>
        <v>0</v>
      </c>
      <c r="CM25" s="11">
        <f ca="1"/>
        <v>0</v>
      </c>
      <c r="CN25" s="11">
        <f ca="1"/>
        <v>0</v>
      </c>
      <c r="CO25" s="11">
        <f ca="1"/>
        <v>0</v>
      </c>
      <c r="CP25" s="11">
        <f ca="1"/>
        <v>0</v>
      </c>
      <c r="CQ25" s="11">
        <f ca="1"/>
        <v>0</v>
      </c>
      <c r="CR25" s="11">
        <f ca="1"/>
        <v>0</v>
      </c>
      <c r="CS25" s="11">
        <f ca="1"/>
        <v>0</v>
      </c>
      <c r="CT25" s="11">
        <f ca="1"/>
        <v>0</v>
      </c>
      <c r="CU25" s="11">
        <f ca="1"/>
        <v>0</v>
      </c>
      <c r="CV25" s="11">
        <f ca="1"/>
        <v>0</v>
      </c>
      <c r="CW25" s="11">
        <f ca="1"/>
        <v>0</v>
      </c>
      <c r="CX25" s="11">
        <f ca="1"/>
        <v>0</v>
      </c>
      <c r="CY25" s="11">
        <f ca="1"/>
        <v>0</v>
      </c>
      <c r="CZ25" s="11">
        <f ca="1"/>
        <v>1</v>
      </c>
      <c r="DA25" s="11">
        <f ca="1"/>
        <v>26</v>
      </c>
      <c r="DB25" s="11">
        <f ca="1"/>
        <v>0</v>
      </c>
      <c r="DC25" s="11">
        <f ca="1"/>
        <v>0</v>
      </c>
      <c r="DD25" s="11">
        <f ca="1"/>
        <v>26</v>
      </c>
      <c r="DE25" s="11">
        <f ca="1"/>
        <v>26</v>
      </c>
      <c r="DF25" s="11">
        <f ca="1"/>
        <v>26</v>
      </c>
      <c r="DG25" s="11">
        <f ca="1"/>
        <v>26</v>
      </c>
      <c r="DH25" s="11">
        <f ca="1"/>
        <v>26</v>
      </c>
      <c r="DI25" s="11">
        <f ca="1"/>
        <v>39</v>
      </c>
      <c r="DJ25" s="11">
        <f ca="1"/>
        <v>39</v>
      </c>
      <c r="DK25" s="11">
        <f ca="1"/>
        <v>0</v>
      </c>
      <c r="DL25" s="11">
        <f ca="1"/>
        <v>0</v>
      </c>
      <c r="DM25" s="11">
        <f ca="1"/>
        <v>0</v>
      </c>
      <c r="DN25" s="11">
        <f ca="1"/>
        <v>0</v>
      </c>
      <c r="DO25" s="11">
        <f ca="1"/>
        <v>39</v>
      </c>
      <c r="DP25" s="11">
        <f ca="1"/>
        <v>39</v>
      </c>
      <c r="DQ25" s="11">
        <f ca="1"/>
        <v>39</v>
      </c>
      <c r="DR25" s="11">
        <f ca="1"/>
        <v>39</v>
      </c>
      <c r="DS25" s="11">
        <f ca="1"/>
        <v>39</v>
      </c>
      <c r="DT25" s="11">
        <f ca="1"/>
        <v>39</v>
      </c>
      <c r="DU25" s="11">
        <f ca="1"/>
        <v>39</v>
      </c>
      <c r="DV25" s="11">
        <f ca="1"/>
        <v>39</v>
      </c>
      <c r="DW25" s="11">
        <f ca="1"/>
        <v>39</v>
      </c>
      <c r="DX25" s="11">
        <f ca="1"/>
        <v>39</v>
      </c>
      <c r="DY25" s="11">
        <f ca="1"/>
        <v>0</v>
      </c>
      <c r="DZ25" s="11">
        <f ca="1"/>
        <v>0</v>
      </c>
      <c r="EA25" s="11">
        <f ca="1"/>
        <v>0</v>
      </c>
      <c r="EB25" s="11">
        <f ca="1"/>
        <v>0</v>
      </c>
      <c r="EC25" s="11">
        <f ca="1"/>
        <v>0</v>
      </c>
      <c r="ED25" s="11">
        <f ca="1"/>
        <v>0</v>
      </c>
      <c r="EE25" s="11">
        <f ca="1"/>
        <v>1.5</v>
      </c>
      <c r="EF25" s="11">
        <f ca="1"/>
        <v>1.5</v>
      </c>
      <c r="EG25" s="11">
        <f ca="1"/>
        <v>1.5</v>
      </c>
      <c r="EH25" s="11">
        <f ca="1"/>
        <v>1.5</v>
      </c>
      <c r="EI25" s="11">
        <f ca="1"/>
        <v>1.5</v>
      </c>
      <c r="EJ25" s="11">
        <f ca="1"/>
        <v>1.5</v>
      </c>
      <c r="EK25" s="11">
        <f ca="1"/>
        <v>1.5</v>
      </c>
      <c r="EL25" s="11">
        <f ca="1"/>
        <v>1.5</v>
      </c>
      <c r="EM25" s="11">
        <f ca="1"/>
        <v>1.5</v>
      </c>
      <c r="EN25" s="5">
        <f ca="1"/>
        <v>1.5</v>
      </c>
    </row>
    <row r="26" spans="1:144" x14ac:dyDescent="0.35">
      <c r="A26" s="55"/>
      <c r="B26" s="10" t="s">
        <v>7</v>
      </c>
      <c r="C26" s="10" cm="1">
        <f t="array" aca="1" ref="C26:EN26" ca="1">OFFSET(INDIRECT($C$1&amp;"!$C"&amp;1+((ROW()-($I$2+$C$2))*6)&amp;":$EN"&amp;1+((ROW()-($I$2+$C$2))*6)), 4, 0)</f>
        <v>3.7385057000000188</v>
      </c>
      <c r="D26" s="11">
        <f ca="1"/>
        <v>2.5689644999999932</v>
      </c>
      <c r="E26" s="11">
        <f ca="1"/>
        <v>0</v>
      </c>
      <c r="F26" s="11">
        <f ca="1"/>
        <v>6.3098230999999032</v>
      </c>
      <c r="G26" s="11">
        <f ca="1"/>
        <v>9.62397100000004</v>
      </c>
      <c r="H26" s="11">
        <f ca="1"/>
        <v>9.62397100000004</v>
      </c>
      <c r="I26" s="11">
        <f ca="1"/>
        <v>9.62397100000004</v>
      </c>
      <c r="J26" s="11">
        <f ca="1"/>
        <v>0.24676848717948821</v>
      </c>
      <c r="K26" s="11">
        <f ca="1"/>
        <v>0</v>
      </c>
      <c r="L26" s="11">
        <f ca="1"/>
        <v>0</v>
      </c>
      <c r="M26" s="11">
        <f ca="1"/>
        <v>436.28515625</v>
      </c>
      <c r="N26" s="11">
        <f ca="1"/>
        <v>448.56640625</v>
      </c>
      <c r="O26" s="11">
        <f ca="1"/>
        <v>39</v>
      </c>
      <c r="P26" s="11">
        <f ca="1"/>
        <v>39</v>
      </c>
      <c r="Q26" s="11">
        <f ca="1"/>
        <v>1</v>
      </c>
      <c r="R26" s="11">
        <f ca="1"/>
        <v>0</v>
      </c>
      <c r="S26" s="11">
        <f ca="1"/>
        <v>26</v>
      </c>
      <c r="T26" s="11">
        <f ca="1"/>
        <v>26</v>
      </c>
      <c r="U26" s="11">
        <f ca="1"/>
        <v>1</v>
      </c>
      <c r="V26" s="11">
        <f ca="1"/>
        <v>0.74330944337306792</v>
      </c>
      <c r="W26" s="11">
        <f ca="1"/>
        <v>0.74330944337306792</v>
      </c>
      <c r="X26" s="11">
        <f ca="1"/>
        <v>0.74330944337306792</v>
      </c>
      <c r="Y26" s="11">
        <f ca="1"/>
        <v>1</v>
      </c>
      <c r="Z26" s="11">
        <f ca="1"/>
        <v>1</v>
      </c>
      <c r="AA26" s="11">
        <f ca="1"/>
        <v>1</v>
      </c>
      <c r="AB26" s="11">
        <f ca="1"/>
        <v>0.74330944337306792</v>
      </c>
      <c r="AC26" s="11">
        <f ca="1"/>
        <v>0.74330944337306792</v>
      </c>
      <c r="AD26" s="11">
        <f ca="1"/>
        <v>0.74330944337306792</v>
      </c>
      <c r="AE26" s="11">
        <f ca="1"/>
        <v>0.74330944337306792</v>
      </c>
      <c r="AF26" s="11">
        <f ca="1"/>
        <v>1</v>
      </c>
      <c r="AG26" s="11">
        <f ca="1"/>
        <v>1</v>
      </c>
      <c r="AH26" s="11">
        <f ca="1"/>
        <v>1</v>
      </c>
      <c r="AI26" s="11">
        <f ca="1"/>
        <v>0.74330944337306792</v>
      </c>
      <c r="AJ26" s="11">
        <f ca="1"/>
        <v>0</v>
      </c>
      <c r="AK26" s="11">
        <f ca="1"/>
        <v>0</v>
      </c>
      <c r="AL26" s="11">
        <f ca="1"/>
        <v>0</v>
      </c>
      <c r="AM26" s="11">
        <f ca="1"/>
        <v>0</v>
      </c>
      <c r="AN26" s="11">
        <f ca="1"/>
        <v>1.5</v>
      </c>
      <c r="AO26" s="11">
        <f ca="1"/>
        <v>1.5</v>
      </c>
      <c r="AP26" s="11">
        <f ca="1"/>
        <v>0.70710678118654757</v>
      </c>
      <c r="AQ26" s="11">
        <f ca="1"/>
        <v>0.70710678118654757</v>
      </c>
      <c r="AR26" s="11">
        <f ca="1"/>
        <v>0.47140452079103168</v>
      </c>
      <c r="AS26" s="11">
        <f ca="1"/>
        <v>0.47140452079103168</v>
      </c>
      <c r="AT26" s="11">
        <f ca="1"/>
        <v>0.80948953260742695</v>
      </c>
      <c r="AU26" s="11">
        <f ca="1"/>
        <v>0.80948953260742695</v>
      </c>
      <c r="AV26" s="11">
        <f ca="1"/>
        <v>1</v>
      </c>
      <c r="AW26" s="11">
        <f ca="1"/>
        <v>1</v>
      </c>
      <c r="AX26" s="11">
        <f ca="1"/>
        <v>1</v>
      </c>
      <c r="AY26" s="11">
        <f ca="1"/>
        <v>1</v>
      </c>
      <c r="AZ26" s="11">
        <f ca="1"/>
        <v>1</v>
      </c>
      <c r="BA26" s="11">
        <f ca="1"/>
        <v>1</v>
      </c>
      <c r="BB26" s="11">
        <f ca="1"/>
        <v>2</v>
      </c>
      <c r="BC26" s="11">
        <f ca="1"/>
        <v>2</v>
      </c>
      <c r="BD26" s="11">
        <f ca="1"/>
        <v>3</v>
      </c>
      <c r="BE26" s="11">
        <f ca="1"/>
        <v>3</v>
      </c>
      <c r="BF26" s="11">
        <f ca="1"/>
        <v>0</v>
      </c>
      <c r="BG26" s="11">
        <f ca="1"/>
        <v>0</v>
      </c>
      <c r="BH26" s="11">
        <f ca="1"/>
        <v>0</v>
      </c>
      <c r="BI26" s="11">
        <f ca="1"/>
        <v>0</v>
      </c>
      <c r="BJ26" s="11">
        <f ca="1"/>
        <v>2.4514516892273011</v>
      </c>
      <c r="BK26" s="11">
        <f ca="1"/>
        <v>5.666452011399143E-2</v>
      </c>
      <c r="BL26" s="11">
        <f ca="1"/>
        <v>2.057692307692307</v>
      </c>
      <c r="BM26" s="11">
        <f ca="1"/>
        <v>8.3678832496106428E-2</v>
      </c>
      <c r="BN26" s="11">
        <f ca="1"/>
        <v>1.6343011261515339</v>
      </c>
      <c r="BO26" s="11">
        <f ca="1"/>
        <v>0.14752789421313689</v>
      </c>
      <c r="BP26" s="11">
        <f ca="1"/>
        <v>1.371794871794872</v>
      </c>
      <c r="BQ26" s="11">
        <f ca="1"/>
        <v>0.19131267379416059</v>
      </c>
      <c r="BR26" s="11">
        <f ca="1"/>
        <v>0</v>
      </c>
      <c r="BS26" s="11">
        <f ca="1"/>
        <v>1</v>
      </c>
      <c r="BT26" s="11">
        <f ca="1"/>
        <v>0</v>
      </c>
      <c r="BU26" s="11">
        <f ca="1"/>
        <v>1</v>
      </c>
      <c r="BV26" s="11">
        <f ca="1"/>
        <v>0</v>
      </c>
      <c r="BW26" s="11">
        <f ca="1"/>
        <v>1</v>
      </c>
      <c r="BX26" s="11">
        <f ca="1"/>
        <v>0</v>
      </c>
      <c r="BY26" s="11">
        <f ca="1"/>
        <v>1</v>
      </c>
      <c r="BZ26" s="11">
        <f ca="1"/>
        <v>0</v>
      </c>
      <c r="CA26" s="11">
        <f ca="1"/>
        <v>1</v>
      </c>
      <c r="CB26" s="11">
        <f ca="1"/>
        <v>0</v>
      </c>
      <c r="CC26" s="11">
        <f ca="1"/>
        <v>1</v>
      </c>
      <c r="CD26" s="11">
        <f ca="1"/>
        <v>0</v>
      </c>
      <c r="CE26" s="11">
        <f ca="1"/>
        <v>1</v>
      </c>
      <c r="CF26" s="11">
        <f ca="1"/>
        <v>0</v>
      </c>
      <c r="CG26" s="11">
        <f ca="1"/>
        <v>1</v>
      </c>
      <c r="CH26" s="11">
        <f ca="1"/>
        <v>0</v>
      </c>
      <c r="CI26" s="11">
        <f ca="1"/>
        <v>0</v>
      </c>
      <c r="CJ26" s="11">
        <f ca="1"/>
        <v>0</v>
      </c>
      <c r="CK26" s="11">
        <f ca="1"/>
        <v>0</v>
      </c>
      <c r="CL26" s="11">
        <f ca="1"/>
        <v>0</v>
      </c>
      <c r="CM26" s="11">
        <f ca="1"/>
        <v>0</v>
      </c>
      <c r="CN26" s="11">
        <f ca="1"/>
        <v>0</v>
      </c>
      <c r="CO26" s="11">
        <f ca="1"/>
        <v>0</v>
      </c>
      <c r="CP26" s="11">
        <f ca="1"/>
        <v>0</v>
      </c>
      <c r="CQ26" s="11">
        <f ca="1"/>
        <v>0</v>
      </c>
      <c r="CR26" s="11">
        <f ca="1"/>
        <v>0</v>
      </c>
      <c r="CS26" s="11">
        <f ca="1"/>
        <v>0</v>
      </c>
      <c r="CT26" s="11">
        <f ca="1"/>
        <v>0</v>
      </c>
      <c r="CU26" s="11">
        <f ca="1"/>
        <v>0</v>
      </c>
      <c r="CV26" s="11">
        <f ca="1"/>
        <v>0</v>
      </c>
      <c r="CW26" s="11">
        <f ca="1"/>
        <v>0</v>
      </c>
      <c r="CX26" s="11">
        <f ca="1"/>
        <v>0</v>
      </c>
      <c r="CY26" s="11">
        <f ca="1"/>
        <v>0</v>
      </c>
      <c r="CZ26" s="11">
        <f ca="1"/>
        <v>1</v>
      </c>
      <c r="DA26" s="11">
        <f ca="1"/>
        <v>26</v>
      </c>
      <c r="DB26" s="11">
        <f ca="1"/>
        <v>0</v>
      </c>
      <c r="DC26" s="11">
        <f ca="1"/>
        <v>0</v>
      </c>
      <c r="DD26" s="11">
        <f ca="1"/>
        <v>26</v>
      </c>
      <c r="DE26" s="11">
        <f ca="1"/>
        <v>26</v>
      </c>
      <c r="DF26" s="11">
        <f ca="1"/>
        <v>26</v>
      </c>
      <c r="DG26" s="11">
        <f ca="1"/>
        <v>26</v>
      </c>
      <c r="DH26" s="11">
        <f ca="1"/>
        <v>26</v>
      </c>
      <c r="DI26" s="11">
        <f ca="1"/>
        <v>39</v>
      </c>
      <c r="DJ26" s="11">
        <f ca="1"/>
        <v>39</v>
      </c>
      <c r="DK26" s="11">
        <f ca="1"/>
        <v>0</v>
      </c>
      <c r="DL26" s="11">
        <f ca="1"/>
        <v>0</v>
      </c>
      <c r="DM26" s="11">
        <f ca="1"/>
        <v>0</v>
      </c>
      <c r="DN26" s="11">
        <f ca="1"/>
        <v>0</v>
      </c>
      <c r="DO26" s="11">
        <f ca="1"/>
        <v>39</v>
      </c>
      <c r="DP26" s="11">
        <f ca="1"/>
        <v>39</v>
      </c>
      <c r="DQ26" s="11">
        <f ca="1"/>
        <v>39</v>
      </c>
      <c r="DR26" s="11">
        <f ca="1"/>
        <v>39</v>
      </c>
      <c r="DS26" s="11">
        <f ca="1"/>
        <v>39</v>
      </c>
      <c r="DT26" s="11">
        <f ca="1"/>
        <v>39</v>
      </c>
      <c r="DU26" s="11">
        <f ca="1"/>
        <v>39</v>
      </c>
      <c r="DV26" s="11">
        <f ca="1"/>
        <v>39</v>
      </c>
      <c r="DW26" s="11">
        <f ca="1"/>
        <v>39</v>
      </c>
      <c r="DX26" s="11">
        <f ca="1"/>
        <v>39</v>
      </c>
      <c r="DY26" s="11">
        <f ca="1"/>
        <v>0</v>
      </c>
      <c r="DZ26" s="11">
        <f ca="1"/>
        <v>0</v>
      </c>
      <c r="EA26" s="11">
        <f ca="1"/>
        <v>0</v>
      </c>
      <c r="EB26" s="11">
        <f ca="1"/>
        <v>0</v>
      </c>
      <c r="EC26" s="11">
        <f ca="1"/>
        <v>0</v>
      </c>
      <c r="ED26" s="11">
        <f ca="1"/>
        <v>0</v>
      </c>
      <c r="EE26" s="11">
        <f ca="1"/>
        <v>1.5</v>
      </c>
      <c r="EF26" s="11">
        <f ca="1"/>
        <v>1.5</v>
      </c>
      <c r="EG26" s="11">
        <f ca="1"/>
        <v>1.5</v>
      </c>
      <c r="EH26" s="11">
        <f ca="1"/>
        <v>1.5</v>
      </c>
      <c r="EI26" s="11">
        <f ca="1"/>
        <v>1.5</v>
      </c>
      <c r="EJ26" s="11">
        <f ca="1"/>
        <v>1.5</v>
      </c>
      <c r="EK26" s="11">
        <f ca="1"/>
        <v>1.5</v>
      </c>
      <c r="EL26" s="11">
        <f ca="1"/>
        <v>1.5</v>
      </c>
      <c r="EM26" s="11">
        <f ca="1"/>
        <v>1.5</v>
      </c>
      <c r="EN26" s="5">
        <f ca="1"/>
        <v>1.5</v>
      </c>
    </row>
    <row r="27" spans="1:144" x14ac:dyDescent="0.35">
      <c r="A27" s="55"/>
      <c r="B27" s="10" t="s">
        <v>8</v>
      </c>
      <c r="C27" s="10" cm="1">
        <f t="array" aca="1" ref="C27:EN27" ca="1">OFFSET(INDIRECT($C$1&amp;"!$C"&amp;1+((ROW()-($I$2+$C$2))*6)&amp;":$EN"&amp;1+((ROW()-($I$2+$C$2))*6)), 4, 0)</f>
        <v>3.7483151999999929</v>
      </c>
      <c r="D27" s="11">
        <f ca="1"/>
        <v>2.9538838000001419</v>
      </c>
      <c r="E27" s="11">
        <f ca="1"/>
        <v>0</v>
      </c>
      <c r="F27" s="11">
        <f ca="1"/>
        <v>6.7011704000000796</v>
      </c>
      <c r="G27" s="11">
        <f ca="1"/>
        <v>10.02918240000005</v>
      </c>
      <c r="H27" s="11">
        <f ca="1"/>
        <v>10.02918240000005</v>
      </c>
      <c r="I27" s="11">
        <f ca="1"/>
        <v>10.02918240000005</v>
      </c>
      <c r="J27" s="11">
        <f ca="1"/>
        <v>0.25715852307692438</v>
      </c>
      <c r="K27" s="11">
        <f ca="1"/>
        <v>0</v>
      </c>
      <c r="L27" s="11">
        <f ca="1"/>
        <v>0</v>
      </c>
      <c r="M27" s="11">
        <f ca="1"/>
        <v>491.5</v>
      </c>
      <c r="N27" s="11">
        <f ca="1"/>
        <v>504.9609375</v>
      </c>
      <c r="O27" s="11">
        <f ca="1"/>
        <v>39</v>
      </c>
      <c r="P27" s="11">
        <f ca="1"/>
        <v>39</v>
      </c>
      <c r="Q27" s="11">
        <f ca="1"/>
        <v>1</v>
      </c>
      <c r="R27" s="11">
        <f ca="1"/>
        <v>0</v>
      </c>
      <c r="S27" s="11">
        <f ca="1"/>
        <v>26</v>
      </c>
      <c r="T27" s="11">
        <f ca="1"/>
        <v>26</v>
      </c>
      <c r="U27" s="11">
        <f ca="1"/>
        <v>1</v>
      </c>
      <c r="V27" s="11">
        <f ca="1"/>
        <v>0.76030933770053055</v>
      </c>
      <c r="W27" s="11">
        <f ca="1"/>
        <v>0.76030933770053055</v>
      </c>
      <c r="X27" s="11">
        <f ca="1"/>
        <v>0.76030933770053055</v>
      </c>
      <c r="Y27" s="11">
        <f ca="1"/>
        <v>1</v>
      </c>
      <c r="Z27" s="11">
        <f ca="1"/>
        <v>1</v>
      </c>
      <c r="AA27" s="11">
        <f ca="1"/>
        <v>1</v>
      </c>
      <c r="AB27" s="11">
        <f ca="1"/>
        <v>0.76030933770053055</v>
      </c>
      <c r="AC27" s="11">
        <f ca="1"/>
        <v>0.76030933770053055</v>
      </c>
      <c r="AD27" s="11">
        <f ca="1"/>
        <v>0.76030933770053055</v>
      </c>
      <c r="AE27" s="11">
        <f ca="1"/>
        <v>0.76030933770053055</v>
      </c>
      <c r="AF27" s="11">
        <f ca="1"/>
        <v>1</v>
      </c>
      <c r="AG27" s="11">
        <f ca="1"/>
        <v>1</v>
      </c>
      <c r="AH27" s="11">
        <f ca="1"/>
        <v>1</v>
      </c>
      <c r="AI27" s="11">
        <f ca="1"/>
        <v>0.76030933770053055</v>
      </c>
      <c r="AJ27" s="11">
        <f ca="1"/>
        <v>0</v>
      </c>
      <c r="AK27" s="11">
        <f ca="1"/>
        <v>0</v>
      </c>
      <c r="AL27" s="11">
        <f ca="1"/>
        <v>0</v>
      </c>
      <c r="AM27" s="11">
        <f ca="1"/>
        <v>0</v>
      </c>
      <c r="AN27" s="11">
        <f ca="1"/>
        <v>1.5</v>
      </c>
      <c r="AO27" s="11">
        <f ca="1"/>
        <v>1.5</v>
      </c>
      <c r="AP27" s="11">
        <f ca="1"/>
        <v>0.81240384046359604</v>
      </c>
      <c r="AQ27" s="11">
        <f ca="1"/>
        <v>0.81240384046359604</v>
      </c>
      <c r="AR27" s="11">
        <f ca="1"/>
        <v>0.54160256030906406</v>
      </c>
      <c r="AS27" s="11">
        <f ca="1"/>
        <v>0.54160256030906406</v>
      </c>
      <c r="AT27" s="11">
        <f ca="1"/>
        <v>0.81748421329372623</v>
      </c>
      <c r="AU27" s="11">
        <f ca="1"/>
        <v>0.81748421329372623</v>
      </c>
      <c r="AV27" s="11">
        <f ca="1"/>
        <v>1</v>
      </c>
      <c r="AW27" s="11">
        <f ca="1"/>
        <v>1</v>
      </c>
      <c r="AX27" s="11">
        <f ca="1"/>
        <v>1</v>
      </c>
      <c r="AY27" s="11">
        <f ca="1"/>
        <v>1</v>
      </c>
      <c r="AZ27" s="11">
        <f ca="1"/>
        <v>1</v>
      </c>
      <c r="BA27" s="11">
        <f ca="1"/>
        <v>1</v>
      </c>
      <c r="BB27" s="11">
        <f ca="1"/>
        <v>2</v>
      </c>
      <c r="BC27" s="11">
        <f ca="1"/>
        <v>2</v>
      </c>
      <c r="BD27" s="11">
        <f ca="1"/>
        <v>4</v>
      </c>
      <c r="BE27" s="11">
        <f ca="1"/>
        <v>4</v>
      </c>
      <c r="BF27" s="11">
        <f ca="1"/>
        <v>0</v>
      </c>
      <c r="BG27" s="11">
        <f ca="1"/>
        <v>0</v>
      </c>
      <c r="BH27" s="11">
        <f ca="1"/>
        <v>0</v>
      </c>
      <c r="BI27" s="11">
        <f ca="1"/>
        <v>0</v>
      </c>
      <c r="BJ27" s="11">
        <f ca="1"/>
        <v>2.6548214484362078</v>
      </c>
      <c r="BK27" s="11">
        <f ca="1"/>
        <v>7.0311391753458324E-2</v>
      </c>
      <c r="BL27" s="11">
        <f ca="1"/>
        <v>2.2884615384615379</v>
      </c>
      <c r="BM27" s="11">
        <f ca="1"/>
        <v>0.10142237631402939</v>
      </c>
      <c r="BN27" s="11">
        <f ca="1"/>
        <v>1.769880965624139</v>
      </c>
      <c r="BO27" s="11">
        <f ca="1"/>
        <v>0.17035326551321039</v>
      </c>
      <c r="BP27" s="11">
        <f ca="1"/>
        <v>1.525641025641026</v>
      </c>
      <c r="BQ27" s="11">
        <f ca="1"/>
        <v>0.21748160088995849</v>
      </c>
      <c r="BR27" s="11">
        <f ca="1"/>
        <v>0</v>
      </c>
      <c r="BS27" s="11">
        <f ca="1"/>
        <v>1</v>
      </c>
      <c r="BT27" s="11">
        <f ca="1"/>
        <v>0</v>
      </c>
      <c r="BU27" s="11">
        <f ca="1"/>
        <v>1</v>
      </c>
      <c r="BV27" s="11">
        <f ca="1"/>
        <v>0</v>
      </c>
      <c r="BW27" s="11">
        <f ca="1"/>
        <v>1</v>
      </c>
      <c r="BX27" s="11">
        <f ca="1"/>
        <v>0</v>
      </c>
      <c r="BY27" s="11">
        <f ca="1"/>
        <v>1</v>
      </c>
      <c r="BZ27" s="11">
        <f ca="1"/>
        <v>0</v>
      </c>
      <c r="CA27" s="11">
        <f ca="1"/>
        <v>1</v>
      </c>
      <c r="CB27" s="11">
        <f ca="1"/>
        <v>0</v>
      </c>
      <c r="CC27" s="11">
        <f ca="1"/>
        <v>1</v>
      </c>
      <c r="CD27" s="11">
        <f ca="1"/>
        <v>0</v>
      </c>
      <c r="CE27" s="11">
        <f ca="1"/>
        <v>1</v>
      </c>
      <c r="CF27" s="11">
        <f ca="1"/>
        <v>0</v>
      </c>
      <c r="CG27" s="11">
        <f ca="1"/>
        <v>1</v>
      </c>
      <c r="CH27" s="11">
        <f ca="1"/>
        <v>0</v>
      </c>
      <c r="CI27" s="11">
        <f ca="1"/>
        <v>0</v>
      </c>
      <c r="CJ27" s="11">
        <f ca="1"/>
        <v>0</v>
      </c>
      <c r="CK27" s="11">
        <f ca="1"/>
        <v>0</v>
      </c>
      <c r="CL27" s="11">
        <f ca="1"/>
        <v>0</v>
      </c>
      <c r="CM27" s="11">
        <f ca="1"/>
        <v>0</v>
      </c>
      <c r="CN27" s="11">
        <f ca="1"/>
        <v>0</v>
      </c>
      <c r="CO27" s="11">
        <f ca="1"/>
        <v>0</v>
      </c>
      <c r="CP27" s="11">
        <f ca="1"/>
        <v>0</v>
      </c>
      <c r="CQ27" s="11">
        <f ca="1"/>
        <v>0</v>
      </c>
      <c r="CR27" s="11">
        <f ca="1"/>
        <v>0</v>
      </c>
      <c r="CS27" s="11">
        <f ca="1"/>
        <v>0</v>
      </c>
      <c r="CT27" s="11">
        <f ca="1"/>
        <v>0</v>
      </c>
      <c r="CU27" s="11">
        <f ca="1"/>
        <v>0</v>
      </c>
      <c r="CV27" s="11">
        <f ca="1"/>
        <v>0</v>
      </c>
      <c r="CW27" s="11">
        <f ca="1"/>
        <v>0</v>
      </c>
      <c r="CX27" s="11">
        <f ca="1"/>
        <v>0</v>
      </c>
      <c r="CY27" s="11">
        <f ca="1"/>
        <v>0</v>
      </c>
      <c r="CZ27" s="11">
        <f ca="1"/>
        <v>1</v>
      </c>
      <c r="DA27" s="11">
        <f ca="1"/>
        <v>26</v>
      </c>
      <c r="DB27" s="11">
        <f ca="1"/>
        <v>0</v>
      </c>
      <c r="DC27" s="11">
        <f ca="1"/>
        <v>0</v>
      </c>
      <c r="DD27" s="11">
        <f ca="1"/>
        <v>26</v>
      </c>
      <c r="DE27" s="11">
        <f ca="1"/>
        <v>26</v>
      </c>
      <c r="DF27" s="11">
        <f ca="1"/>
        <v>26</v>
      </c>
      <c r="DG27" s="11">
        <f ca="1"/>
        <v>26</v>
      </c>
      <c r="DH27" s="11">
        <f ca="1"/>
        <v>26</v>
      </c>
      <c r="DI27" s="11">
        <f ca="1"/>
        <v>39</v>
      </c>
      <c r="DJ27" s="11">
        <f ca="1"/>
        <v>39</v>
      </c>
      <c r="DK27" s="11">
        <f ca="1"/>
        <v>0</v>
      </c>
      <c r="DL27" s="11">
        <f ca="1"/>
        <v>0</v>
      </c>
      <c r="DM27" s="11">
        <f ca="1"/>
        <v>0</v>
      </c>
      <c r="DN27" s="11">
        <f ca="1"/>
        <v>0</v>
      </c>
      <c r="DO27" s="11">
        <f ca="1"/>
        <v>39</v>
      </c>
      <c r="DP27" s="11">
        <f ca="1"/>
        <v>39</v>
      </c>
      <c r="DQ27" s="11">
        <f ca="1"/>
        <v>39</v>
      </c>
      <c r="DR27" s="11">
        <f ca="1"/>
        <v>39</v>
      </c>
      <c r="DS27" s="11">
        <f ca="1"/>
        <v>39</v>
      </c>
      <c r="DT27" s="11">
        <f ca="1"/>
        <v>39</v>
      </c>
      <c r="DU27" s="11">
        <f ca="1"/>
        <v>39</v>
      </c>
      <c r="DV27" s="11">
        <f ca="1"/>
        <v>39</v>
      </c>
      <c r="DW27" s="11">
        <f ca="1"/>
        <v>39</v>
      </c>
      <c r="DX27" s="11">
        <f ca="1"/>
        <v>39</v>
      </c>
      <c r="DY27" s="11">
        <f ca="1"/>
        <v>0</v>
      </c>
      <c r="DZ27" s="11">
        <f ca="1"/>
        <v>0</v>
      </c>
      <c r="EA27" s="11">
        <f ca="1"/>
        <v>0</v>
      </c>
      <c r="EB27" s="11">
        <f ca="1"/>
        <v>0</v>
      </c>
      <c r="EC27" s="11">
        <f ca="1"/>
        <v>0</v>
      </c>
      <c r="ED27" s="11">
        <f ca="1"/>
        <v>0</v>
      </c>
      <c r="EE27" s="11">
        <f ca="1"/>
        <v>1.5</v>
      </c>
      <c r="EF27" s="11">
        <f ca="1"/>
        <v>1.5</v>
      </c>
      <c r="EG27" s="11">
        <f ca="1"/>
        <v>1.5</v>
      </c>
      <c r="EH27" s="11">
        <f ca="1"/>
        <v>1.5</v>
      </c>
      <c r="EI27" s="11">
        <f ca="1"/>
        <v>1.5</v>
      </c>
      <c r="EJ27" s="11">
        <f ca="1"/>
        <v>1.5</v>
      </c>
      <c r="EK27" s="11">
        <f ca="1"/>
        <v>1.5</v>
      </c>
      <c r="EL27" s="11">
        <f ca="1"/>
        <v>1.5</v>
      </c>
      <c r="EM27" s="11">
        <f ca="1"/>
        <v>1.5</v>
      </c>
      <c r="EN27" s="5">
        <f ca="1"/>
        <v>1.5</v>
      </c>
    </row>
    <row r="28" spans="1:144" x14ac:dyDescent="0.35">
      <c r="A28" s="55"/>
      <c r="B28" s="10" t="s">
        <v>9</v>
      </c>
      <c r="C28" s="10" cm="1">
        <f t="array" aca="1" ref="C28:EN28" ca="1">OFFSET(INDIRECT($C$1&amp;"!$C"&amp;1+((ROW()-($I$2+$C$2))*6)&amp;":$EN"&amp;1+((ROW()-($I$2+$C$2))*6)), 4, 0)</f>
        <v>3.76113760000004</v>
      </c>
      <c r="D28" s="11">
        <f ca="1"/>
        <v>3.6954190999998668</v>
      </c>
      <c r="E28" s="11">
        <f ca="1"/>
        <v>0</v>
      </c>
      <c r="F28" s="11">
        <f ca="1"/>
        <v>7.4693672999998739</v>
      </c>
      <c r="G28" s="11">
        <f ca="1"/>
        <v>10.84853550000008</v>
      </c>
      <c r="H28" s="11">
        <f ca="1"/>
        <v>10.84853550000008</v>
      </c>
      <c r="I28" s="11">
        <f ca="1"/>
        <v>10.84853550000008</v>
      </c>
      <c r="J28" s="11">
        <f ca="1"/>
        <v>0.27816757692307897</v>
      </c>
      <c r="K28" s="11">
        <f ca="1"/>
        <v>0</v>
      </c>
      <c r="L28" s="11">
        <f ca="1"/>
        <v>0</v>
      </c>
      <c r="M28" s="11">
        <f ca="1"/>
        <v>532.9296875</v>
      </c>
      <c r="N28" s="11">
        <f ca="1"/>
        <v>547.55859375</v>
      </c>
      <c r="O28" s="11">
        <f ca="1"/>
        <v>39</v>
      </c>
      <c r="P28" s="11">
        <f ca="1"/>
        <v>39</v>
      </c>
      <c r="Q28" s="11">
        <f ca="1"/>
        <v>1</v>
      </c>
      <c r="R28" s="11">
        <f ca="1"/>
        <v>0</v>
      </c>
      <c r="S28" s="11">
        <f ca="1"/>
        <v>26</v>
      </c>
      <c r="T28" s="11">
        <f ca="1"/>
        <v>26</v>
      </c>
      <c r="U28" s="11">
        <f ca="1"/>
        <v>1</v>
      </c>
      <c r="V28" s="11">
        <f ca="1"/>
        <v>0.76959131028118188</v>
      </c>
      <c r="W28" s="11">
        <f ca="1"/>
        <v>0.76959131028118188</v>
      </c>
      <c r="X28" s="11">
        <f ca="1"/>
        <v>0.76959131028118188</v>
      </c>
      <c r="Y28" s="11">
        <f ca="1"/>
        <v>1</v>
      </c>
      <c r="Z28" s="11">
        <f ca="1"/>
        <v>1</v>
      </c>
      <c r="AA28" s="11">
        <f ca="1"/>
        <v>1</v>
      </c>
      <c r="AB28" s="11">
        <f ca="1"/>
        <v>0.76959131028118188</v>
      </c>
      <c r="AC28" s="11">
        <f ca="1"/>
        <v>0.76959131028118188</v>
      </c>
      <c r="AD28" s="11">
        <f ca="1"/>
        <v>0.76959131028118188</v>
      </c>
      <c r="AE28" s="11">
        <f ca="1"/>
        <v>0.76959131028118188</v>
      </c>
      <c r="AF28" s="11">
        <f ca="1"/>
        <v>1</v>
      </c>
      <c r="AG28" s="11">
        <f ca="1"/>
        <v>1</v>
      </c>
      <c r="AH28" s="11">
        <f ca="1"/>
        <v>1</v>
      </c>
      <c r="AI28" s="11">
        <f ca="1"/>
        <v>0.76959131028118188</v>
      </c>
      <c r="AJ28" s="11">
        <f ca="1"/>
        <v>0</v>
      </c>
      <c r="AK28" s="11">
        <f ca="1"/>
        <v>0</v>
      </c>
      <c r="AL28" s="11">
        <f ca="1"/>
        <v>0</v>
      </c>
      <c r="AM28" s="11">
        <f ca="1"/>
        <v>0</v>
      </c>
      <c r="AN28" s="11">
        <f ca="1"/>
        <v>1.5</v>
      </c>
      <c r="AO28" s="11">
        <f ca="1"/>
        <v>1.5</v>
      </c>
      <c r="AP28" s="11">
        <f ca="1"/>
        <v>0.86023252670426265</v>
      </c>
      <c r="AQ28" s="11">
        <f ca="1"/>
        <v>0.86023252670426265</v>
      </c>
      <c r="AR28" s="11">
        <f ca="1"/>
        <v>0.57348835113617513</v>
      </c>
      <c r="AS28" s="11">
        <f ca="1"/>
        <v>0.57348835113617513</v>
      </c>
      <c r="AT28" s="11">
        <f ca="1"/>
        <v>0.83585507964588002</v>
      </c>
      <c r="AU28" s="11">
        <f ca="1"/>
        <v>0.83585507964588002</v>
      </c>
      <c r="AV28" s="11">
        <f ca="1"/>
        <v>1</v>
      </c>
      <c r="AW28" s="11">
        <f ca="1"/>
        <v>1</v>
      </c>
      <c r="AX28" s="11">
        <f ca="1"/>
        <v>1</v>
      </c>
      <c r="AY28" s="11">
        <f ca="1"/>
        <v>1</v>
      </c>
      <c r="AZ28" s="11">
        <f ca="1"/>
        <v>1</v>
      </c>
      <c r="BA28" s="11">
        <f ca="1"/>
        <v>1</v>
      </c>
      <c r="BB28" s="11">
        <f ca="1"/>
        <v>2</v>
      </c>
      <c r="BC28" s="11">
        <f ca="1"/>
        <v>2</v>
      </c>
      <c r="BD28" s="11">
        <f ca="1"/>
        <v>5</v>
      </c>
      <c r="BE28" s="11">
        <f ca="1"/>
        <v>5</v>
      </c>
      <c r="BF28" s="11">
        <f ca="1"/>
        <v>0</v>
      </c>
      <c r="BG28" s="11">
        <f ca="1"/>
        <v>0</v>
      </c>
      <c r="BH28" s="11">
        <f ca="1"/>
        <v>0</v>
      </c>
      <c r="BI28" s="11">
        <f ca="1"/>
        <v>0</v>
      </c>
      <c r="BJ28" s="11">
        <f ca="1"/>
        <v>2.870607011658791</v>
      </c>
      <c r="BK28" s="11">
        <f ca="1"/>
        <v>8.6168405913102333E-2</v>
      </c>
      <c r="BL28" s="11">
        <f ca="1"/>
        <v>2.4807692307692308</v>
      </c>
      <c r="BM28" s="11">
        <f ca="1"/>
        <v>0.1277484340764159</v>
      </c>
      <c r="BN28" s="11">
        <f ca="1"/>
        <v>1.913738007772527</v>
      </c>
      <c r="BO28" s="11">
        <f ca="1"/>
        <v>0.19508866603404551</v>
      </c>
      <c r="BP28" s="11">
        <f ca="1"/>
        <v>1.653846153846154</v>
      </c>
      <c r="BQ28" s="11">
        <f ca="1"/>
        <v>0.25365127920445441</v>
      </c>
      <c r="BR28" s="11">
        <f ca="1"/>
        <v>0</v>
      </c>
      <c r="BS28" s="11">
        <f ca="1"/>
        <v>1</v>
      </c>
      <c r="BT28" s="11">
        <f ca="1"/>
        <v>0</v>
      </c>
      <c r="BU28" s="11">
        <f ca="1"/>
        <v>1</v>
      </c>
      <c r="BV28" s="11">
        <f ca="1"/>
        <v>0</v>
      </c>
      <c r="BW28" s="11">
        <f ca="1"/>
        <v>1</v>
      </c>
      <c r="BX28" s="11">
        <f ca="1"/>
        <v>0</v>
      </c>
      <c r="BY28" s="11">
        <f ca="1"/>
        <v>1</v>
      </c>
      <c r="BZ28" s="11">
        <f ca="1"/>
        <v>0</v>
      </c>
      <c r="CA28" s="11">
        <f ca="1"/>
        <v>1</v>
      </c>
      <c r="CB28" s="11">
        <f ca="1"/>
        <v>0</v>
      </c>
      <c r="CC28" s="11">
        <f ca="1"/>
        <v>1</v>
      </c>
      <c r="CD28" s="11">
        <f ca="1"/>
        <v>0</v>
      </c>
      <c r="CE28" s="11">
        <f ca="1"/>
        <v>1</v>
      </c>
      <c r="CF28" s="11">
        <f ca="1"/>
        <v>0</v>
      </c>
      <c r="CG28" s="11">
        <f ca="1"/>
        <v>1</v>
      </c>
      <c r="CH28" s="11">
        <f ca="1"/>
        <v>0</v>
      </c>
      <c r="CI28" s="11">
        <f ca="1"/>
        <v>0</v>
      </c>
      <c r="CJ28" s="11">
        <f ca="1"/>
        <v>0</v>
      </c>
      <c r="CK28" s="11">
        <f ca="1"/>
        <v>0</v>
      </c>
      <c r="CL28" s="11">
        <f ca="1"/>
        <v>0</v>
      </c>
      <c r="CM28" s="11">
        <f ca="1"/>
        <v>0</v>
      </c>
      <c r="CN28" s="11">
        <f ca="1"/>
        <v>0</v>
      </c>
      <c r="CO28" s="11">
        <f ca="1"/>
        <v>0</v>
      </c>
      <c r="CP28" s="11">
        <f ca="1"/>
        <v>0</v>
      </c>
      <c r="CQ28" s="11">
        <f ca="1"/>
        <v>0</v>
      </c>
      <c r="CR28" s="11">
        <f ca="1"/>
        <v>0</v>
      </c>
      <c r="CS28" s="11">
        <f ca="1"/>
        <v>0</v>
      </c>
      <c r="CT28" s="11">
        <f ca="1"/>
        <v>0</v>
      </c>
      <c r="CU28" s="11">
        <f ca="1"/>
        <v>0</v>
      </c>
      <c r="CV28" s="11">
        <f ca="1"/>
        <v>0</v>
      </c>
      <c r="CW28" s="11">
        <f ca="1"/>
        <v>0</v>
      </c>
      <c r="CX28" s="11">
        <f ca="1"/>
        <v>0</v>
      </c>
      <c r="CY28" s="11">
        <f ca="1"/>
        <v>0</v>
      </c>
      <c r="CZ28" s="11">
        <f ca="1"/>
        <v>1</v>
      </c>
      <c r="DA28" s="11">
        <f ca="1"/>
        <v>26</v>
      </c>
      <c r="DB28" s="11">
        <f ca="1"/>
        <v>0</v>
      </c>
      <c r="DC28" s="11">
        <f ca="1"/>
        <v>0</v>
      </c>
      <c r="DD28" s="11">
        <f ca="1"/>
        <v>26</v>
      </c>
      <c r="DE28" s="11">
        <f ca="1"/>
        <v>26</v>
      </c>
      <c r="DF28" s="11">
        <f ca="1"/>
        <v>26</v>
      </c>
      <c r="DG28" s="11">
        <f ca="1"/>
        <v>26</v>
      </c>
      <c r="DH28" s="11">
        <f ca="1"/>
        <v>26</v>
      </c>
      <c r="DI28" s="11">
        <f ca="1"/>
        <v>39</v>
      </c>
      <c r="DJ28" s="11">
        <f ca="1"/>
        <v>39</v>
      </c>
      <c r="DK28" s="11">
        <f ca="1"/>
        <v>0</v>
      </c>
      <c r="DL28" s="11">
        <f ca="1"/>
        <v>0</v>
      </c>
      <c r="DM28" s="11">
        <f ca="1"/>
        <v>0</v>
      </c>
      <c r="DN28" s="11">
        <f ca="1"/>
        <v>0</v>
      </c>
      <c r="DO28" s="11">
        <f ca="1"/>
        <v>39</v>
      </c>
      <c r="DP28" s="11">
        <f ca="1"/>
        <v>39</v>
      </c>
      <c r="DQ28" s="11">
        <f ca="1"/>
        <v>39</v>
      </c>
      <c r="DR28" s="11">
        <f ca="1"/>
        <v>39</v>
      </c>
      <c r="DS28" s="11">
        <f ca="1"/>
        <v>39</v>
      </c>
      <c r="DT28" s="11">
        <f ca="1"/>
        <v>39</v>
      </c>
      <c r="DU28" s="11">
        <f ca="1"/>
        <v>39</v>
      </c>
      <c r="DV28" s="11">
        <f ca="1"/>
        <v>39</v>
      </c>
      <c r="DW28" s="11">
        <f ca="1"/>
        <v>39</v>
      </c>
      <c r="DX28" s="11">
        <f ca="1"/>
        <v>39</v>
      </c>
      <c r="DY28" s="11">
        <f ca="1"/>
        <v>0</v>
      </c>
      <c r="DZ28" s="11">
        <f ca="1"/>
        <v>0</v>
      </c>
      <c r="EA28" s="11">
        <f ca="1"/>
        <v>0</v>
      </c>
      <c r="EB28" s="11">
        <f ca="1"/>
        <v>0</v>
      </c>
      <c r="EC28" s="11">
        <f ca="1"/>
        <v>0</v>
      </c>
      <c r="ED28" s="11">
        <f ca="1"/>
        <v>0</v>
      </c>
      <c r="EE28" s="11">
        <f ca="1"/>
        <v>1.5</v>
      </c>
      <c r="EF28" s="11">
        <f ca="1"/>
        <v>1.5</v>
      </c>
      <c r="EG28" s="11">
        <f ca="1"/>
        <v>1.5</v>
      </c>
      <c r="EH28" s="11">
        <f ca="1"/>
        <v>1.5</v>
      </c>
      <c r="EI28" s="11">
        <f ca="1"/>
        <v>1.5</v>
      </c>
      <c r="EJ28" s="11">
        <f ca="1"/>
        <v>1.5</v>
      </c>
      <c r="EK28" s="11">
        <f ca="1"/>
        <v>1.5</v>
      </c>
      <c r="EL28" s="11">
        <f ca="1"/>
        <v>1.5</v>
      </c>
      <c r="EM28" s="11">
        <f ca="1"/>
        <v>1.5</v>
      </c>
      <c r="EN28" s="5">
        <f ca="1"/>
        <v>1.5</v>
      </c>
    </row>
    <row r="29" spans="1:144" x14ac:dyDescent="0.35">
      <c r="A29" s="55"/>
      <c r="B29" s="10" t="s">
        <v>10</v>
      </c>
      <c r="C29" s="10" cm="1">
        <f t="array" aca="1" ref="C29:EN29" ca="1">OFFSET(INDIRECT($C$1&amp;"!$C"&amp;1+((ROW()-($I$2+$C$2))*6)&amp;":$EN"&amp;1+((ROW()-($I$2+$C$2))*6)), 4, 0)</f>
        <v>3.7875435999999989</v>
      </c>
      <c r="D29" s="11">
        <f ca="1"/>
        <v>5.178724099999954</v>
      </c>
      <c r="E29" s="11">
        <f ca="1"/>
        <v>0</v>
      </c>
      <c r="F29" s="11">
        <f ca="1"/>
        <v>8.9290819000000567</v>
      </c>
      <c r="G29" s="11">
        <f ca="1"/>
        <v>12.25004519999999</v>
      </c>
      <c r="H29" s="11">
        <f ca="1"/>
        <v>12.25004519999999</v>
      </c>
      <c r="I29" s="11">
        <f ca="1"/>
        <v>12.25004519999999</v>
      </c>
      <c r="J29" s="11">
        <f ca="1"/>
        <v>0.31410372307692269</v>
      </c>
      <c r="K29" s="11">
        <f ca="1"/>
        <v>0</v>
      </c>
      <c r="L29" s="11">
        <f ca="1"/>
        <v>0</v>
      </c>
      <c r="M29" s="11">
        <f ca="1"/>
        <v>580.265625</v>
      </c>
      <c r="N29" s="11">
        <f ca="1"/>
        <v>594.5859375</v>
      </c>
      <c r="O29" s="11">
        <f ca="1"/>
        <v>39</v>
      </c>
      <c r="P29" s="11">
        <f ca="1"/>
        <v>39</v>
      </c>
      <c r="Q29" s="11">
        <f ca="1"/>
        <v>1</v>
      </c>
      <c r="R29" s="11">
        <f ca="1"/>
        <v>0</v>
      </c>
      <c r="S29" s="11">
        <f ca="1"/>
        <v>26</v>
      </c>
      <c r="T29" s="11">
        <f ca="1"/>
        <v>26</v>
      </c>
      <c r="U29" s="11">
        <f ca="1"/>
        <v>1</v>
      </c>
      <c r="V29" s="11">
        <f ca="1"/>
        <v>0.78073468210011332</v>
      </c>
      <c r="W29" s="11">
        <f ca="1"/>
        <v>0.78073468210011332</v>
      </c>
      <c r="X29" s="11">
        <f ca="1"/>
        <v>0.78073468210011332</v>
      </c>
      <c r="Y29" s="11">
        <f ca="1"/>
        <v>1</v>
      </c>
      <c r="Z29" s="11">
        <f ca="1"/>
        <v>1</v>
      </c>
      <c r="AA29" s="11">
        <f ca="1"/>
        <v>1</v>
      </c>
      <c r="AB29" s="11">
        <f ca="1"/>
        <v>0.78073468210011332</v>
      </c>
      <c r="AC29" s="11">
        <f ca="1"/>
        <v>0.78073468210011332</v>
      </c>
      <c r="AD29" s="11">
        <f ca="1"/>
        <v>0.78073468210011332</v>
      </c>
      <c r="AE29" s="11">
        <f ca="1"/>
        <v>0.78073468210011332</v>
      </c>
      <c r="AF29" s="11">
        <f ca="1"/>
        <v>1</v>
      </c>
      <c r="AG29" s="11">
        <f ca="1"/>
        <v>1</v>
      </c>
      <c r="AH29" s="11">
        <f ca="1"/>
        <v>1</v>
      </c>
      <c r="AI29" s="11">
        <f ca="1"/>
        <v>0.78073468210011332</v>
      </c>
      <c r="AJ29" s="11">
        <f ca="1"/>
        <v>0</v>
      </c>
      <c r="AK29" s="11">
        <f ca="1"/>
        <v>0</v>
      </c>
      <c r="AL29" s="11">
        <f ca="1"/>
        <v>0</v>
      </c>
      <c r="AM29" s="11">
        <f ca="1"/>
        <v>0</v>
      </c>
      <c r="AN29" s="11">
        <f ca="1"/>
        <v>1.5</v>
      </c>
      <c r="AO29" s="11">
        <f ca="1"/>
        <v>1.5</v>
      </c>
      <c r="AP29" s="11">
        <f ca="1"/>
        <v>0.98994949366116658</v>
      </c>
      <c r="AQ29" s="11">
        <f ca="1"/>
        <v>0.98994949366116658</v>
      </c>
      <c r="AR29" s="11">
        <f ca="1"/>
        <v>0.65996632910744435</v>
      </c>
      <c r="AS29" s="11">
        <f ca="1"/>
        <v>0.65996632910744435</v>
      </c>
      <c r="AT29" s="11">
        <f ca="1"/>
        <v>0.85900297733232833</v>
      </c>
      <c r="AU29" s="11">
        <f ca="1"/>
        <v>0.85900297733232833</v>
      </c>
      <c r="AV29" s="11">
        <f ca="1"/>
        <v>1</v>
      </c>
      <c r="AW29" s="11">
        <f ca="1"/>
        <v>1</v>
      </c>
      <c r="AX29" s="11">
        <f ca="1"/>
        <v>1</v>
      </c>
      <c r="AY29" s="11">
        <f ca="1"/>
        <v>1</v>
      </c>
      <c r="AZ29" s="11">
        <f ca="1"/>
        <v>1</v>
      </c>
      <c r="BA29" s="11">
        <f ca="1"/>
        <v>1</v>
      </c>
      <c r="BB29" s="11">
        <f ca="1"/>
        <v>2</v>
      </c>
      <c r="BC29" s="11">
        <f ca="1"/>
        <v>2</v>
      </c>
      <c r="BD29" s="11">
        <f ca="1"/>
        <v>5</v>
      </c>
      <c r="BE29" s="11">
        <f ca="1"/>
        <v>5</v>
      </c>
      <c r="BF29" s="11">
        <f ca="1"/>
        <v>0</v>
      </c>
      <c r="BG29" s="11">
        <f ca="1"/>
        <v>0</v>
      </c>
      <c r="BH29" s="11">
        <f ca="1"/>
        <v>0</v>
      </c>
      <c r="BI29" s="11">
        <f ca="1"/>
        <v>0</v>
      </c>
      <c r="BJ29" s="11">
        <f ca="1"/>
        <v>3.0775239797853482</v>
      </c>
      <c r="BK29" s="11">
        <f ca="1"/>
        <v>0.1845375826127712</v>
      </c>
      <c r="BL29" s="11">
        <f ca="1"/>
        <v>2.6730769230769229</v>
      </c>
      <c r="BM29" s="11">
        <f ca="1"/>
        <v>0.23638163270365559</v>
      </c>
      <c r="BN29" s="11">
        <f ca="1"/>
        <v>2.0516826531902321</v>
      </c>
      <c r="BO29" s="11">
        <f ca="1"/>
        <v>0.32413297708184402</v>
      </c>
      <c r="BP29" s="11">
        <f ca="1"/>
        <v>1.7820512820512819</v>
      </c>
      <c r="BQ29" s="11">
        <f ca="1"/>
        <v>0.38230427289208058</v>
      </c>
      <c r="BR29" s="11">
        <f ca="1"/>
        <v>0</v>
      </c>
      <c r="BS29" s="11">
        <f ca="1"/>
        <v>1</v>
      </c>
      <c r="BT29" s="11">
        <f ca="1"/>
        <v>0</v>
      </c>
      <c r="BU29" s="11">
        <f ca="1"/>
        <v>1</v>
      </c>
      <c r="BV29" s="11">
        <f ca="1"/>
        <v>0</v>
      </c>
      <c r="BW29" s="11">
        <f ca="1"/>
        <v>1</v>
      </c>
      <c r="BX29" s="11">
        <f ca="1"/>
        <v>0</v>
      </c>
      <c r="BY29" s="11">
        <f ca="1"/>
        <v>1</v>
      </c>
      <c r="BZ29" s="11">
        <f ca="1"/>
        <v>0</v>
      </c>
      <c r="CA29" s="11">
        <f ca="1"/>
        <v>1</v>
      </c>
      <c r="CB29" s="11">
        <f ca="1"/>
        <v>0</v>
      </c>
      <c r="CC29" s="11">
        <f ca="1"/>
        <v>1</v>
      </c>
      <c r="CD29" s="11">
        <f ca="1"/>
        <v>0</v>
      </c>
      <c r="CE29" s="11">
        <f ca="1"/>
        <v>1</v>
      </c>
      <c r="CF29" s="11">
        <f ca="1"/>
        <v>0</v>
      </c>
      <c r="CG29" s="11">
        <f ca="1"/>
        <v>1</v>
      </c>
      <c r="CH29" s="11">
        <f ca="1"/>
        <v>0</v>
      </c>
      <c r="CI29" s="11">
        <f ca="1"/>
        <v>0</v>
      </c>
      <c r="CJ29" s="11">
        <f ca="1"/>
        <v>0</v>
      </c>
      <c r="CK29" s="11">
        <f ca="1"/>
        <v>0</v>
      </c>
      <c r="CL29" s="11">
        <f ca="1"/>
        <v>0</v>
      </c>
      <c r="CM29" s="11">
        <f ca="1"/>
        <v>0</v>
      </c>
      <c r="CN29" s="11">
        <f ca="1"/>
        <v>0</v>
      </c>
      <c r="CO29" s="11">
        <f ca="1"/>
        <v>0</v>
      </c>
      <c r="CP29" s="11">
        <f ca="1"/>
        <v>0</v>
      </c>
      <c r="CQ29" s="11">
        <f ca="1"/>
        <v>0</v>
      </c>
      <c r="CR29" s="11">
        <f ca="1"/>
        <v>0</v>
      </c>
      <c r="CS29" s="11">
        <f ca="1"/>
        <v>0</v>
      </c>
      <c r="CT29" s="11">
        <f ca="1"/>
        <v>0</v>
      </c>
      <c r="CU29" s="11">
        <f ca="1"/>
        <v>0</v>
      </c>
      <c r="CV29" s="11">
        <f ca="1"/>
        <v>0</v>
      </c>
      <c r="CW29" s="11">
        <f ca="1"/>
        <v>0</v>
      </c>
      <c r="CX29" s="11">
        <f ca="1"/>
        <v>0</v>
      </c>
      <c r="CY29" s="11">
        <f ca="1"/>
        <v>0</v>
      </c>
      <c r="CZ29" s="11">
        <f ca="1"/>
        <v>1</v>
      </c>
      <c r="DA29" s="11">
        <f ca="1"/>
        <v>26</v>
      </c>
      <c r="DB29" s="11">
        <f ca="1"/>
        <v>0</v>
      </c>
      <c r="DC29" s="11">
        <f ca="1"/>
        <v>0</v>
      </c>
      <c r="DD29" s="11">
        <f ca="1"/>
        <v>26</v>
      </c>
      <c r="DE29" s="11">
        <f ca="1"/>
        <v>26</v>
      </c>
      <c r="DF29" s="11">
        <f ca="1"/>
        <v>26</v>
      </c>
      <c r="DG29" s="11">
        <f ca="1"/>
        <v>26</v>
      </c>
      <c r="DH29" s="11">
        <f ca="1"/>
        <v>26</v>
      </c>
      <c r="DI29" s="11">
        <f ca="1"/>
        <v>39</v>
      </c>
      <c r="DJ29" s="11">
        <f ca="1"/>
        <v>39</v>
      </c>
      <c r="DK29" s="11">
        <f ca="1"/>
        <v>0</v>
      </c>
      <c r="DL29" s="11">
        <f ca="1"/>
        <v>0</v>
      </c>
      <c r="DM29" s="11">
        <f ca="1"/>
        <v>0</v>
      </c>
      <c r="DN29" s="11">
        <f ca="1"/>
        <v>0</v>
      </c>
      <c r="DO29" s="11">
        <f ca="1"/>
        <v>39</v>
      </c>
      <c r="DP29" s="11">
        <f ca="1"/>
        <v>39</v>
      </c>
      <c r="DQ29" s="11">
        <f ca="1"/>
        <v>39</v>
      </c>
      <c r="DR29" s="11">
        <f ca="1"/>
        <v>39</v>
      </c>
      <c r="DS29" s="11">
        <f ca="1"/>
        <v>39</v>
      </c>
      <c r="DT29" s="11">
        <f ca="1"/>
        <v>39</v>
      </c>
      <c r="DU29" s="11">
        <f ca="1"/>
        <v>39</v>
      </c>
      <c r="DV29" s="11">
        <f ca="1"/>
        <v>39</v>
      </c>
      <c r="DW29" s="11">
        <f ca="1"/>
        <v>39</v>
      </c>
      <c r="DX29" s="11">
        <f ca="1"/>
        <v>39</v>
      </c>
      <c r="DY29" s="11">
        <f ca="1"/>
        <v>0</v>
      </c>
      <c r="DZ29" s="11">
        <f ca="1"/>
        <v>0</v>
      </c>
      <c r="EA29" s="11">
        <f ca="1"/>
        <v>0</v>
      </c>
      <c r="EB29" s="11">
        <f ca="1"/>
        <v>0</v>
      </c>
      <c r="EC29" s="11">
        <f ca="1"/>
        <v>0</v>
      </c>
      <c r="ED29" s="11">
        <f ca="1"/>
        <v>0</v>
      </c>
      <c r="EE29" s="11">
        <f ca="1"/>
        <v>1.5</v>
      </c>
      <c r="EF29" s="11">
        <f ca="1"/>
        <v>1.5</v>
      </c>
      <c r="EG29" s="11">
        <f ca="1"/>
        <v>1.5</v>
      </c>
      <c r="EH29" s="11">
        <f ca="1"/>
        <v>1.5</v>
      </c>
      <c r="EI29" s="11">
        <f ca="1"/>
        <v>1.5</v>
      </c>
      <c r="EJ29" s="11">
        <f ca="1"/>
        <v>1.5</v>
      </c>
      <c r="EK29" s="11">
        <f ca="1"/>
        <v>1.5</v>
      </c>
      <c r="EL29" s="11">
        <f ca="1"/>
        <v>1.5</v>
      </c>
      <c r="EM29" s="11">
        <f ca="1"/>
        <v>1.5</v>
      </c>
      <c r="EN29" s="5">
        <f ca="1"/>
        <v>1.5</v>
      </c>
    </row>
    <row r="30" spans="1:144" x14ac:dyDescent="0.35">
      <c r="A30" s="55"/>
      <c r="B30" s="10" t="s">
        <v>11</v>
      </c>
      <c r="C30" s="10">
        <f ca="1">C28-C26</f>
        <v>2.2631900000021243E-2</v>
      </c>
      <c r="D30" s="11">
        <f t="shared" ref="D30:BO30" ca="1" si="12">D28-D26</f>
        <v>1.1264545999998736</v>
      </c>
      <c r="E30" s="11">
        <f t="shared" ca="1" si="12"/>
        <v>0</v>
      </c>
      <c r="F30" s="11">
        <f t="shared" ca="1" si="12"/>
        <v>1.1595441999999707</v>
      </c>
      <c r="G30" s="11">
        <f t="shared" ca="1" si="12"/>
        <v>1.2245645000000405</v>
      </c>
      <c r="H30" s="11">
        <f t="shared" ca="1" si="12"/>
        <v>1.2245645000000405</v>
      </c>
      <c r="I30" s="11">
        <f t="shared" ca="1" si="12"/>
        <v>1.2245645000000405</v>
      </c>
      <c r="J30" s="11">
        <f t="shared" ca="1" si="12"/>
        <v>3.1399089743590763E-2</v>
      </c>
      <c r="K30" s="11">
        <f t="shared" ca="1" si="12"/>
        <v>0</v>
      </c>
      <c r="L30" s="11">
        <f t="shared" ca="1" si="12"/>
        <v>0</v>
      </c>
      <c r="M30" s="11">
        <f t="shared" ca="1" si="12"/>
        <v>96.64453125</v>
      </c>
      <c r="N30" s="11">
        <f t="shared" ca="1" si="12"/>
        <v>98.9921875</v>
      </c>
      <c r="O30" s="11">
        <f t="shared" ca="1" si="12"/>
        <v>0</v>
      </c>
      <c r="P30" s="11">
        <f t="shared" ca="1" si="12"/>
        <v>0</v>
      </c>
      <c r="Q30" s="11">
        <f t="shared" ca="1" si="12"/>
        <v>0</v>
      </c>
      <c r="R30" s="11">
        <f t="shared" ca="1" si="12"/>
        <v>0</v>
      </c>
      <c r="S30" s="11">
        <f t="shared" ca="1" si="12"/>
        <v>0</v>
      </c>
      <c r="T30" s="11">
        <f t="shared" ca="1" si="12"/>
        <v>0</v>
      </c>
      <c r="U30" s="11">
        <f t="shared" ca="1" si="12"/>
        <v>0</v>
      </c>
      <c r="V30" s="11">
        <f t="shared" ca="1" si="12"/>
        <v>2.628186690811396E-2</v>
      </c>
      <c r="W30" s="11">
        <f t="shared" ca="1" si="12"/>
        <v>2.628186690811396E-2</v>
      </c>
      <c r="X30" s="11">
        <f t="shared" ca="1" si="12"/>
        <v>2.628186690811396E-2</v>
      </c>
      <c r="Y30" s="11">
        <f t="shared" ca="1" si="12"/>
        <v>0</v>
      </c>
      <c r="Z30" s="11">
        <f t="shared" ca="1" si="12"/>
        <v>0</v>
      </c>
      <c r="AA30" s="11">
        <f t="shared" ca="1" si="12"/>
        <v>0</v>
      </c>
      <c r="AB30" s="11">
        <f t="shared" ca="1" si="12"/>
        <v>2.628186690811396E-2</v>
      </c>
      <c r="AC30" s="11">
        <f t="shared" ca="1" si="12"/>
        <v>2.628186690811396E-2</v>
      </c>
      <c r="AD30" s="11">
        <f t="shared" ca="1" si="12"/>
        <v>2.628186690811396E-2</v>
      </c>
      <c r="AE30" s="11">
        <f t="shared" ca="1" si="12"/>
        <v>2.628186690811396E-2</v>
      </c>
      <c r="AF30" s="11">
        <f t="shared" ca="1" si="12"/>
        <v>0</v>
      </c>
      <c r="AG30" s="11">
        <f t="shared" ca="1" si="12"/>
        <v>0</v>
      </c>
      <c r="AH30" s="11">
        <f t="shared" ca="1" si="12"/>
        <v>0</v>
      </c>
      <c r="AI30" s="11">
        <f t="shared" ca="1" si="12"/>
        <v>2.628186690811396E-2</v>
      </c>
      <c r="AJ30" s="11">
        <f t="shared" ca="1" si="12"/>
        <v>0</v>
      </c>
      <c r="AK30" s="11">
        <f t="shared" ca="1" si="12"/>
        <v>0</v>
      </c>
      <c r="AL30" s="11">
        <f t="shared" ca="1" si="12"/>
        <v>0</v>
      </c>
      <c r="AM30" s="11">
        <f t="shared" ca="1" si="12"/>
        <v>0</v>
      </c>
      <c r="AN30" s="11">
        <f t="shared" ca="1" si="12"/>
        <v>0</v>
      </c>
      <c r="AO30" s="11">
        <f t="shared" ca="1" si="12"/>
        <v>0</v>
      </c>
      <c r="AP30" s="11">
        <f t="shared" ca="1" si="12"/>
        <v>0.15312574551771507</v>
      </c>
      <c r="AQ30" s="11">
        <f t="shared" ca="1" si="12"/>
        <v>0.15312574551771507</v>
      </c>
      <c r="AR30" s="11">
        <f t="shared" ca="1" si="12"/>
        <v>0.10208383034514346</v>
      </c>
      <c r="AS30" s="11">
        <f t="shared" ca="1" si="12"/>
        <v>0.10208383034514346</v>
      </c>
      <c r="AT30" s="11">
        <f t="shared" ca="1" si="12"/>
        <v>2.6365547038453063E-2</v>
      </c>
      <c r="AU30" s="11">
        <f t="shared" ca="1" si="12"/>
        <v>2.6365547038453063E-2</v>
      </c>
      <c r="AV30" s="11">
        <f t="shared" ca="1" si="12"/>
        <v>0</v>
      </c>
      <c r="AW30" s="11">
        <f t="shared" ca="1" si="12"/>
        <v>0</v>
      </c>
      <c r="AX30" s="11">
        <f t="shared" ca="1" si="12"/>
        <v>0</v>
      </c>
      <c r="AY30" s="11">
        <f t="shared" ca="1" si="12"/>
        <v>0</v>
      </c>
      <c r="AZ30" s="11">
        <f t="shared" ca="1" si="12"/>
        <v>0</v>
      </c>
      <c r="BA30" s="11">
        <f t="shared" ca="1" si="12"/>
        <v>0</v>
      </c>
      <c r="BB30" s="11">
        <f t="shared" ca="1" si="12"/>
        <v>0</v>
      </c>
      <c r="BC30" s="11">
        <f t="shared" ca="1" si="12"/>
        <v>0</v>
      </c>
      <c r="BD30" s="11">
        <f t="shared" ca="1" si="12"/>
        <v>2</v>
      </c>
      <c r="BE30" s="11">
        <f t="shared" ca="1" si="12"/>
        <v>2</v>
      </c>
      <c r="BF30" s="11">
        <f t="shared" ca="1" si="12"/>
        <v>0</v>
      </c>
      <c r="BG30" s="11">
        <f t="shared" ca="1" si="12"/>
        <v>0</v>
      </c>
      <c r="BH30" s="11">
        <f t="shared" ca="1" si="12"/>
        <v>0</v>
      </c>
      <c r="BI30" s="11">
        <f t="shared" ca="1" si="12"/>
        <v>0</v>
      </c>
      <c r="BJ30" s="11">
        <f t="shared" ca="1" si="12"/>
        <v>0.4191553224314899</v>
      </c>
      <c r="BK30" s="11">
        <f t="shared" ca="1" si="12"/>
        <v>2.9503885799110903E-2</v>
      </c>
      <c r="BL30" s="11">
        <f t="shared" ca="1" si="12"/>
        <v>0.42307692307692379</v>
      </c>
      <c r="BM30" s="11">
        <f t="shared" ca="1" si="12"/>
        <v>4.4069601580309467E-2</v>
      </c>
      <c r="BN30" s="11">
        <f t="shared" ca="1" si="12"/>
        <v>0.27943688162099312</v>
      </c>
      <c r="BO30" s="11">
        <f t="shared" ca="1" si="12"/>
        <v>4.7560771820908621E-2</v>
      </c>
      <c r="BP30" s="11">
        <f t="shared" ref="BP30:EA30" ca="1" si="13">BP28-BP26</f>
        <v>0.28205128205128194</v>
      </c>
      <c r="BQ30" s="11">
        <f t="shared" ca="1" si="13"/>
        <v>6.2338605410293818E-2</v>
      </c>
      <c r="BR30" s="11">
        <f t="shared" ca="1" si="13"/>
        <v>0</v>
      </c>
      <c r="BS30" s="11">
        <f t="shared" ca="1" si="13"/>
        <v>0</v>
      </c>
      <c r="BT30" s="11">
        <f t="shared" ca="1" si="13"/>
        <v>0</v>
      </c>
      <c r="BU30" s="11">
        <f t="shared" ca="1" si="13"/>
        <v>0</v>
      </c>
      <c r="BV30" s="11">
        <f t="shared" ca="1" si="13"/>
        <v>0</v>
      </c>
      <c r="BW30" s="11">
        <f t="shared" ca="1" si="13"/>
        <v>0</v>
      </c>
      <c r="BX30" s="11">
        <f t="shared" ca="1" si="13"/>
        <v>0</v>
      </c>
      <c r="BY30" s="11">
        <f t="shared" ca="1" si="13"/>
        <v>0</v>
      </c>
      <c r="BZ30" s="11">
        <f t="shared" ca="1" si="13"/>
        <v>0</v>
      </c>
      <c r="CA30" s="11">
        <f t="shared" ca="1" si="13"/>
        <v>0</v>
      </c>
      <c r="CB30" s="11">
        <f t="shared" ca="1" si="13"/>
        <v>0</v>
      </c>
      <c r="CC30" s="11">
        <f t="shared" ca="1" si="13"/>
        <v>0</v>
      </c>
      <c r="CD30" s="11">
        <f t="shared" ca="1" si="13"/>
        <v>0</v>
      </c>
      <c r="CE30" s="11">
        <f t="shared" ca="1" si="13"/>
        <v>0</v>
      </c>
      <c r="CF30" s="11">
        <f t="shared" ca="1" si="13"/>
        <v>0</v>
      </c>
      <c r="CG30" s="11">
        <f t="shared" ca="1" si="13"/>
        <v>0</v>
      </c>
      <c r="CH30" s="11">
        <f t="shared" ca="1" si="13"/>
        <v>0</v>
      </c>
      <c r="CI30" s="11">
        <f t="shared" ca="1" si="13"/>
        <v>0</v>
      </c>
      <c r="CJ30" s="11">
        <f t="shared" ca="1" si="13"/>
        <v>0</v>
      </c>
      <c r="CK30" s="11">
        <f t="shared" ca="1" si="13"/>
        <v>0</v>
      </c>
      <c r="CL30" s="11">
        <f t="shared" ca="1" si="13"/>
        <v>0</v>
      </c>
      <c r="CM30" s="11">
        <f t="shared" ca="1" si="13"/>
        <v>0</v>
      </c>
      <c r="CN30" s="11">
        <f t="shared" ca="1" si="13"/>
        <v>0</v>
      </c>
      <c r="CO30" s="11">
        <f t="shared" ca="1" si="13"/>
        <v>0</v>
      </c>
      <c r="CP30" s="11">
        <f t="shared" ca="1" si="13"/>
        <v>0</v>
      </c>
      <c r="CQ30" s="11">
        <f t="shared" ca="1" si="13"/>
        <v>0</v>
      </c>
      <c r="CR30" s="11">
        <f t="shared" ca="1" si="13"/>
        <v>0</v>
      </c>
      <c r="CS30" s="11">
        <f t="shared" ca="1" si="13"/>
        <v>0</v>
      </c>
      <c r="CT30" s="11">
        <f t="shared" ca="1" si="13"/>
        <v>0</v>
      </c>
      <c r="CU30" s="11">
        <f t="shared" ca="1" si="13"/>
        <v>0</v>
      </c>
      <c r="CV30" s="11">
        <f t="shared" ca="1" si="13"/>
        <v>0</v>
      </c>
      <c r="CW30" s="11">
        <f t="shared" ca="1" si="13"/>
        <v>0</v>
      </c>
      <c r="CX30" s="11">
        <f t="shared" ca="1" si="13"/>
        <v>0</v>
      </c>
      <c r="CY30" s="11">
        <f t="shared" ca="1" si="13"/>
        <v>0</v>
      </c>
      <c r="CZ30" s="11">
        <f t="shared" ca="1" si="13"/>
        <v>0</v>
      </c>
      <c r="DA30" s="11">
        <f t="shared" ca="1" si="13"/>
        <v>0</v>
      </c>
      <c r="DB30" s="11">
        <f t="shared" ca="1" si="13"/>
        <v>0</v>
      </c>
      <c r="DC30" s="11">
        <f t="shared" ca="1" si="13"/>
        <v>0</v>
      </c>
      <c r="DD30" s="11">
        <f t="shared" ca="1" si="13"/>
        <v>0</v>
      </c>
      <c r="DE30" s="11">
        <f t="shared" ca="1" si="13"/>
        <v>0</v>
      </c>
      <c r="DF30" s="11">
        <f t="shared" ca="1" si="13"/>
        <v>0</v>
      </c>
      <c r="DG30" s="11">
        <f t="shared" ca="1" si="13"/>
        <v>0</v>
      </c>
      <c r="DH30" s="11">
        <f t="shared" ca="1" si="13"/>
        <v>0</v>
      </c>
      <c r="DI30" s="11">
        <f t="shared" ca="1" si="13"/>
        <v>0</v>
      </c>
      <c r="DJ30" s="11">
        <f t="shared" ca="1" si="13"/>
        <v>0</v>
      </c>
      <c r="DK30" s="11">
        <f t="shared" ca="1" si="13"/>
        <v>0</v>
      </c>
      <c r="DL30" s="11">
        <f t="shared" ca="1" si="13"/>
        <v>0</v>
      </c>
      <c r="DM30" s="11">
        <f t="shared" ca="1" si="13"/>
        <v>0</v>
      </c>
      <c r="DN30" s="11">
        <f t="shared" ca="1" si="13"/>
        <v>0</v>
      </c>
      <c r="DO30" s="11">
        <f t="shared" ca="1" si="13"/>
        <v>0</v>
      </c>
      <c r="DP30" s="11">
        <f t="shared" ca="1" si="13"/>
        <v>0</v>
      </c>
      <c r="DQ30" s="11">
        <f t="shared" ca="1" si="13"/>
        <v>0</v>
      </c>
      <c r="DR30" s="11">
        <f t="shared" ca="1" si="13"/>
        <v>0</v>
      </c>
      <c r="DS30" s="11">
        <f t="shared" ca="1" si="13"/>
        <v>0</v>
      </c>
      <c r="DT30" s="11">
        <f t="shared" ca="1" si="13"/>
        <v>0</v>
      </c>
      <c r="DU30" s="11">
        <f t="shared" ca="1" si="13"/>
        <v>0</v>
      </c>
      <c r="DV30" s="11">
        <f t="shared" ca="1" si="13"/>
        <v>0</v>
      </c>
      <c r="DW30" s="11">
        <f t="shared" ca="1" si="13"/>
        <v>0</v>
      </c>
      <c r="DX30" s="11">
        <f t="shared" ca="1" si="13"/>
        <v>0</v>
      </c>
      <c r="DY30" s="11">
        <f t="shared" ca="1" si="13"/>
        <v>0</v>
      </c>
      <c r="DZ30" s="11">
        <f t="shared" ca="1" si="13"/>
        <v>0</v>
      </c>
      <c r="EA30" s="11">
        <f t="shared" ca="1" si="13"/>
        <v>0</v>
      </c>
      <c r="EB30" s="11">
        <f t="shared" ref="EB30:EN30" ca="1" si="14">EB28-EB26</f>
        <v>0</v>
      </c>
      <c r="EC30" s="11">
        <f t="shared" ca="1" si="14"/>
        <v>0</v>
      </c>
      <c r="ED30" s="11">
        <f t="shared" ca="1" si="14"/>
        <v>0</v>
      </c>
      <c r="EE30" s="11">
        <f t="shared" ca="1" si="14"/>
        <v>0</v>
      </c>
      <c r="EF30" s="11">
        <f t="shared" ca="1" si="14"/>
        <v>0</v>
      </c>
      <c r="EG30" s="11">
        <f t="shared" ca="1" si="14"/>
        <v>0</v>
      </c>
      <c r="EH30" s="11">
        <f t="shared" ca="1" si="14"/>
        <v>0</v>
      </c>
      <c r="EI30" s="11">
        <f t="shared" ca="1" si="14"/>
        <v>0</v>
      </c>
      <c r="EJ30" s="11">
        <f t="shared" ca="1" si="14"/>
        <v>0</v>
      </c>
      <c r="EK30" s="11">
        <f t="shared" ca="1" si="14"/>
        <v>0</v>
      </c>
      <c r="EL30" s="11">
        <f t="shared" ca="1" si="14"/>
        <v>0</v>
      </c>
      <c r="EM30" s="11">
        <f t="shared" ca="1" si="14"/>
        <v>0</v>
      </c>
      <c r="EN30" s="5">
        <f t="shared" ca="1" si="14"/>
        <v>0</v>
      </c>
    </row>
    <row r="31" spans="1:144" ht="15" thickBot="1" x14ac:dyDescent="0.4">
      <c r="A31" s="45"/>
      <c r="B31" s="12" t="s">
        <v>12</v>
      </c>
      <c r="C31" s="12">
        <f ca="1">C29-C25</f>
        <v>7.5033199999984923E-2</v>
      </c>
      <c r="D31" s="13">
        <f t="shared" ref="D31:BO31" ca="1" si="15">D29-D25</f>
        <v>3.1531590999999608</v>
      </c>
      <c r="E31" s="13">
        <f t="shared" ca="1" si="15"/>
        <v>0</v>
      </c>
      <c r="F31" s="13">
        <f t="shared" ca="1" si="15"/>
        <v>3.1626615000000697</v>
      </c>
      <c r="G31" s="13">
        <f t="shared" ca="1" si="15"/>
        <v>3.0767369000000588</v>
      </c>
      <c r="H31" s="13">
        <f t="shared" ca="1" si="15"/>
        <v>3.0767369000000588</v>
      </c>
      <c r="I31" s="13">
        <f t="shared" ca="1" si="15"/>
        <v>3.0767369000000588</v>
      </c>
      <c r="J31" s="13">
        <f t="shared" ca="1" si="15"/>
        <v>7.8890689743591091E-2</v>
      </c>
      <c r="K31" s="13">
        <f t="shared" ca="1" si="15"/>
        <v>0</v>
      </c>
      <c r="L31" s="13">
        <f t="shared" ca="1" si="15"/>
        <v>0</v>
      </c>
      <c r="M31" s="13">
        <f t="shared" ca="1" si="15"/>
        <v>208.96484375</v>
      </c>
      <c r="N31" s="13">
        <f t="shared" ca="1" si="15"/>
        <v>209.23828125</v>
      </c>
      <c r="O31" s="13">
        <f t="shared" ca="1" si="15"/>
        <v>0</v>
      </c>
      <c r="P31" s="13">
        <f t="shared" ca="1" si="15"/>
        <v>0</v>
      </c>
      <c r="Q31" s="13">
        <f t="shared" ca="1" si="15"/>
        <v>0</v>
      </c>
      <c r="R31" s="13">
        <f t="shared" ca="1" si="15"/>
        <v>0</v>
      </c>
      <c r="S31" s="13">
        <f t="shared" ca="1" si="15"/>
        <v>0</v>
      </c>
      <c r="T31" s="13">
        <f t="shared" ca="1" si="15"/>
        <v>0</v>
      </c>
      <c r="U31" s="13">
        <f t="shared" ca="1" si="15"/>
        <v>0</v>
      </c>
      <c r="V31" s="13">
        <f t="shared" ca="1" si="15"/>
        <v>6.226451608913175E-2</v>
      </c>
      <c r="W31" s="13">
        <f t="shared" ca="1" si="15"/>
        <v>6.226451608913175E-2</v>
      </c>
      <c r="X31" s="13">
        <f t="shared" ca="1" si="15"/>
        <v>6.226451608913175E-2</v>
      </c>
      <c r="Y31" s="13">
        <f t="shared" ca="1" si="15"/>
        <v>0</v>
      </c>
      <c r="Z31" s="13">
        <f t="shared" ca="1" si="15"/>
        <v>0</v>
      </c>
      <c r="AA31" s="13">
        <f t="shared" ca="1" si="15"/>
        <v>0</v>
      </c>
      <c r="AB31" s="13">
        <f t="shared" ca="1" si="15"/>
        <v>6.226451608913175E-2</v>
      </c>
      <c r="AC31" s="13">
        <f t="shared" ca="1" si="15"/>
        <v>6.226451608913175E-2</v>
      </c>
      <c r="AD31" s="13">
        <f t="shared" ca="1" si="15"/>
        <v>6.226451608913175E-2</v>
      </c>
      <c r="AE31" s="13">
        <f t="shared" ca="1" si="15"/>
        <v>6.226451608913175E-2</v>
      </c>
      <c r="AF31" s="13">
        <f t="shared" ca="1" si="15"/>
        <v>0</v>
      </c>
      <c r="AG31" s="13">
        <f t="shared" ca="1" si="15"/>
        <v>0</v>
      </c>
      <c r="AH31" s="13">
        <f t="shared" ca="1" si="15"/>
        <v>0</v>
      </c>
      <c r="AI31" s="13">
        <f t="shared" ca="1" si="15"/>
        <v>6.226451608913175E-2</v>
      </c>
      <c r="AJ31" s="13">
        <f t="shared" ca="1" si="15"/>
        <v>0</v>
      </c>
      <c r="AK31" s="13">
        <f t="shared" ca="1" si="15"/>
        <v>0</v>
      </c>
      <c r="AL31" s="13">
        <f t="shared" ca="1" si="15"/>
        <v>0</v>
      </c>
      <c r="AM31" s="13">
        <f t="shared" ca="1" si="15"/>
        <v>0</v>
      </c>
      <c r="AN31" s="13">
        <f t="shared" ca="1" si="15"/>
        <v>0</v>
      </c>
      <c r="AO31" s="13">
        <f t="shared" ca="1" si="15"/>
        <v>0</v>
      </c>
      <c r="AP31" s="13">
        <f t="shared" ca="1" si="15"/>
        <v>0.40685430417663648</v>
      </c>
      <c r="AQ31" s="13">
        <f t="shared" ca="1" si="15"/>
        <v>0.40685430417663648</v>
      </c>
      <c r="AR31" s="13">
        <f t="shared" ca="1" si="15"/>
        <v>0.27123620278442423</v>
      </c>
      <c r="AS31" s="13">
        <f t="shared" ca="1" si="15"/>
        <v>0.27123620278442423</v>
      </c>
      <c r="AT31" s="13">
        <f t="shared" ca="1" si="15"/>
        <v>7.0202753126086259E-2</v>
      </c>
      <c r="AU31" s="13">
        <f t="shared" ca="1" si="15"/>
        <v>7.0202753126086259E-2</v>
      </c>
      <c r="AV31" s="13">
        <f t="shared" ca="1" si="15"/>
        <v>0</v>
      </c>
      <c r="AW31" s="13">
        <f t="shared" ca="1" si="15"/>
        <v>0</v>
      </c>
      <c r="AX31" s="13">
        <f t="shared" ca="1" si="15"/>
        <v>0</v>
      </c>
      <c r="AY31" s="13">
        <f t="shared" ca="1" si="15"/>
        <v>0</v>
      </c>
      <c r="AZ31" s="13">
        <f t="shared" ca="1" si="15"/>
        <v>0</v>
      </c>
      <c r="BA31" s="13">
        <f t="shared" ca="1" si="15"/>
        <v>0</v>
      </c>
      <c r="BB31" s="13">
        <f t="shared" ca="1" si="15"/>
        <v>0.25</v>
      </c>
      <c r="BC31" s="13">
        <f t="shared" ca="1" si="15"/>
        <v>0.25</v>
      </c>
      <c r="BD31" s="13">
        <f t="shared" ca="1" si="15"/>
        <v>2</v>
      </c>
      <c r="BE31" s="13">
        <f t="shared" ca="1" si="15"/>
        <v>2</v>
      </c>
      <c r="BF31" s="13">
        <f t="shared" ca="1" si="15"/>
        <v>0</v>
      </c>
      <c r="BG31" s="13">
        <f t="shared" ca="1" si="15"/>
        <v>0</v>
      </c>
      <c r="BH31" s="13">
        <f t="shared" ca="1" si="15"/>
        <v>0</v>
      </c>
      <c r="BI31" s="13">
        <f t="shared" ca="1" si="15"/>
        <v>0</v>
      </c>
      <c r="BJ31" s="13">
        <f t="shared" ca="1" si="15"/>
        <v>1.3876218433380243</v>
      </c>
      <c r="BK31" s="13">
        <f t="shared" ca="1" si="15"/>
        <v>0.13846438891820886</v>
      </c>
      <c r="BL31" s="13">
        <f t="shared" ca="1" si="15"/>
        <v>1.2307692307692308</v>
      </c>
      <c r="BM31" s="13">
        <f t="shared" ca="1" si="15"/>
        <v>0.16734216367927568</v>
      </c>
      <c r="BN31" s="13">
        <f t="shared" ca="1" si="15"/>
        <v>0.92508122889201605</v>
      </c>
      <c r="BO31" s="13">
        <f t="shared" ca="1" si="15"/>
        <v>0.19561450754746451</v>
      </c>
      <c r="BP31" s="13">
        <f t="shared" ref="BP31:EA31" ca="1" si="16">BP29-BP25</f>
        <v>0.82051282051282037</v>
      </c>
      <c r="BQ31" s="13">
        <f t="shared" ca="1" si="16"/>
        <v>0.21401169547634738</v>
      </c>
      <c r="BR31" s="13">
        <f t="shared" ca="1" si="16"/>
        <v>0</v>
      </c>
      <c r="BS31" s="13">
        <f t="shared" ca="1" si="16"/>
        <v>0</v>
      </c>
      <c r="BT31" s="13">
        <f t="shared" ca="1" si="16"/>
        <v>0</v>
      </c>
      <c r="BU31" s="13">
        <f t="shared" ca="1" si="16"/>
        <v>0</v>
      </c>
      <c r="BV31" s="13">
        <f t="shared" ca="1" si="16"/>
        <v>0</v>
      </c>
      <c r="BW31" s="13">
        <f t="shared" ca="1" si="16"/>
        <v>0</v>
      </c>
      <c r="BX31" s="13">
        <f t="shared" ca="1" si="16"/>
        <v>0</v>
      </c>
      <c r="BY31" s="13">
        <f t="shared" ca="1" si="16"/>
        <v>0</v>
      </c>
      <c r="BZ31" s="13">
        <f t="shared" ca="1" si="16"/>
        <v>0</v>
      </c>
      <c r="CA31" s="13">
        <f t="shared" ca="1" si="16"/>
        <v>0</v>
      </c>
      <c r="CB31" s="13">
        <f t="shared" ca="1" si="16"/>
        <v>0</v>
      </c>
      <c r="CC31" s="13">
        <f t="shared" ca="1" si="16"/>
        <v>0</v>
      </c>
      <c r="CD31" s="13">
        <f t="shared" ca="1" si="16"/>
        <v>0</v>
      </c>
      <c r="CE31" s="13">
        <f t="shared" ca="1" si="16"/>
        <v>0</v>
      </c>
      <c r="CF31" s="13">
        <f t="shared" ca="1" si="16"/>
        <v>0</v>
      </c>
      <c r="CG31" s="13">
        <f t="shared" ca="1" si="16"/>
        <v>0</v>
      </c>
      <c r="CH31" s="13">
        <f t="shared" ca="1" si="16"/>
        <v>0</v>
      </c>
      <c r="CI31" s="13">
        <f t="shared" ca="1" si="16"/>
        <v>0</v>
      </c>
      <c r="CJ31" s="13">
        <f t="shared" ca="1" si="16"/>
        <v>0</v>
      </c>
      <c r="CK31" s="13">
        <f t="shared" ca="1" si="16"/>
        <v>0</v>
      </c>
      <c r="CL31" s="13">
        <f t="shared" ca="1" si="16"/>
        <v>0</v>
      </c>
      <c r="CM31" s="13">
        <f t="shared" ca="1" si="16"/>
        <v>0</v>
      </c>
      <c r="CN31" s="13">
        <f t="shared" ca="1" si="16"/>
        <v>0</v>
      </c>
      <c r="CO31" s="13">
        <f t="shared" ca="1" si="16"/>
        <v>0</v>
      </c>
      <c r="CP31" s="13">
        <f t="shared" ca="1" si="16"/>
        <v>0</v>
      </c>
      <c r="CQ31" s="13">
        <f t="shared" ca="1" si="16"/>
        <v>0</v>
      </c>
      <c r="CR31" s="13">
        <f t="shared" ca="1" si="16"/>
        <v>0</v>
      </c>
      <c r="CS31" s="13">
        <f t="shared" ca="1" si="16"/>
        <v>0</v>
      </c>
      <c r="CT31" s="13">
        <f t="shared" ca="1" si="16"/>
        <v>0</v>
      </c>
      <c r="CU31" s="13">
        <f t="shared" ca="1" si="16"/>
        <v>0</v>
      </c>
      <c r="CV31" s="13">
        <f t="shared" ca="1" si="16"/>
        <v>0</v>
      </c>
      <c r="CW31" s="13">
        <f t="shared" ca="1" si="16"/>
        <v>0</v>
      </c>
      <c r="CX31" s="13">
        <f t="shared" ca="1" si="16"/>
        <v>0</v>
      </c>
      <c r="CY31" s="13">
        <f t="shared" ca="1" si="16"/>
        <v>0</v>
      </c>
      <c r="CZ31" s="13">
        <f t="shared" ca="1" si="16"/>
        <v>0</v>
      </c>
      <c r="DA31" s="13">
        <f t="shared" ca="1" si="16"/>
        <v>0</v>
      </c>
      <c r="DB31" s="13">
        <f t="shared" ca="1" si="16"/>
        <v>0</v>
      </c>
      <c r="DC31" s="13">
        <f t="shared" ca="1" si="16"/>
        <v>0</v>
      </c>
      <c r="DD31" s="13">
        <f t="shared" ca="1" si="16"/>
        <v>0</v>
      </c>
      <c r="DE31" s="13">
        <f t="shared" ca="1" si="16"/>
        <v>0</v>
      </c>
      <c r="DF31" s="13">
        <f t="shared" ca="1" si="16"/>
        <v>0</v>
      </c>
      <c r="DG31" s="13">
        <f t="shared" ca="1" si="16"/>
        <v>0</v>
      </c>
      <c r="DH31" s="13">
        <f t="shared" ca="1" si="16"/>
        <v>0</v>
      </c>
      <c r="DI31" s="13">
        <f t="shared" ca="1" si="16"/>
        <v>0</v>
      </c>
      <c r="DJ31" s="13">
        <f t="shared" ca="1" si="16"/>
        <v>0</v>
      </c>
      <c r="DK31" s="13">
        <f t="shared" ca="1" si="16"/>
        <v>0</v>
      </c>
      <c r="DL31" s="13">
        <f t="shared" ca="1" si="16"/>
        <v>0</v>
      </c>
      <c r="DM31" s="13">
        <f t="shared" ca="1" si="16"/>
        <v>0</v>
      </c>
      <c r="DN31" s="13">
        <f t="shared" ca="1" si="16"/>
        <v>0</v>
      </c>
      <c r="DO31" s="13">
        <f t="shared" ca="1" si="16"/>
        <v>0</v>
      </c>
      <c r="DP31" s="13">
        <f t="shared" ca="1" si="16"/>
        <v>0</v>
      </c>
      <c r="DQ31" s="13">
        <f t="shared" ca="1" si="16"/>
        <v>0</v>
      </c>
      <c r="DR31" s="13">
        <f t="shared" ca="1" si="16"/>
        <v>0</v>
      </c>
      <c r="DS31" s="13">
        <f t="shared" ca="1" si="16"/>
        <v>0</v>
      </c>
      <c r="DT31" s="13">
        <f t="shared" ca="1" si="16"/>
        <v>0</v>
      </c>
      <c r="DU31" s="13">
        <f t="shared" ca="1" si="16"/>
        <v>0</v>
      </c>
      <c r="DV31" s="13">
        <f t="shared" ca="1" si="16"/>
        <v>0</v>
      </c>
      <c r="DW31" s="13">
        <f t="shared" ca="1" si="16"/>
        <v>0</v>
      </c>
      <c r="DX31" s="13">
        <f t="shared" ca="1" si="16"/>
        <v>0</v>
      </c>
      <c r="DY31" s="13">
        <f t="shared" ca="1" si="16"/>
        <v>0</v>
      </c>
      <c r="DZ31" s="13">
        <f t="shared" ca="1" si="16"/>
        <v>0</v>
      </c>
      <c r="EA31" s="13">
        <f t="shared" ca="1" si="16"/>
        <v>0</v>
      </c>
      <c r="EB31" s="13">
        <f t="shared" ref="EB31:EN31" ca="1" si="17">EB29-EB25</f>
        <v>0</v>
      </c>
      <c r="EC31" s="13">
        <f t="shared" ca="1" si="17"/>
        <v>0</v>
      </c>
      <c r="ED31" s="13">
        <f t="shared" ca="1" si="17"/>
        <v>0</v>
      </c>
      <c r="EE31" s="13">
        <f t="shared" ca="1" si="17"/>
        <v>0</v>
      </c>
      <c r="EF31" s="13">
        <f t="shared" ca="1" si="17"/>
        <v>0</v>
      </c>
      <c r="EG31" s="13">
        <f t="shared" ca="1" si="17"/>
        <v>0</v>
      </c>
      <c r="EH31" s="13">
        <f t="shared" ca="1" si="17"/>
        <v>0</v>
      </c>
      <c r="EI31" s="13">
        <f t="shared" ca="1" si="17"/>
        <v>0</v>
      </c>
      <c r="EJ31" s="13">
        <f t="shared" ca="1" si="17"/>
        <v>0</v>
      </c>
      <c r="EK31" s="13">
        <f t="shared" ca="1" si="17"/>
        <v>0</v>
      </c>
      <c r="EL31" s="13">
        <f t="shared" ca="1" si="17"/>
        <v>0</v>
      </c>
      <c r="EM31" s="13">
        <f t="shared" ca="1" si="17"/>
        <v>0</v>
      </c>
      <c r="EN31" s="14">
        <f t="shared" ca="1" si="17"/>
        <v>0</v>
      </c>
    </row>
    <row r="33" spans="1:144" x14ac:dyDescent="0.35">
      <c r="A33" s="59" t="s">
        <v>189</v>
      </c>
      <c r="B33" s="59"/>
      <c r="C33" s="60" t="s">
        <v>203</v>
      </c>
      <c r="D33" s="59"/>
      <c r="E33" s="59"/>
      <c r="F33" s="59"/>
      <c r="G33" s="59"/>
      <c r="H33" s="59"/>
      <c r="I33" s="59"/>
      <c r="J33" s="59"/>
    </row>
    <row r="34" spans="1:144" ht="15" thickBot="1" x14ac:dyDescent="0.4">
      <c r="A34" t="s">
        <v>190</v>
      </c>
      <c r="B34" t="s">
        <v>191</v>
      </c>
      <c r="C34">
        <v>32</v>
      </c>
      <c r="D34" t="s">
        <v>192</v>
      </c>
      <c r="E34">
        <v>5</v>
      </c>
      <c r="F34" t="s">
        <v>193</v>
      </c>
      <c r="G34">
        <v>14</v>
      </c>
      <c r="H34" t="s">
        <v>194</v>
      </c>
      <c r="I34">
        <v>23</v>
      </c>
    </row>
    <row r="35" spans="1:144" ht="15" thickBot="1" x14ac:dyDescent="0.4">
      <c r="A35" s="1" t="s">
        <v>43</v>
      </c>
      <c r="B35" s="3">
        <v>2</v>
      </c>
    </row>
    <row r="36" spans="1:144" ht="15" thickBot="1" x14ac:dyDescent="0.4">
      <c r="A36" s="4" t="s">
        <v>50</v>
      </c>
      <c r="B36" s="14" t="s">
        <v>51</v>
      </c>
      <c r="C36" s="27" t="s">
        <v>52</v>
      </c>
      <c r="D36" s="28" t="s">
        <v>53</v>
      </c>
      <c r="E36" s="28" t="s">
        <v>54</v>
      </c>
      <c r="F36" s="28" t="s">
        <v>55</v>
      </c>
      <c r="G36" s="28" t="s">
        <v>56</v>
      </c>
      <c r="H36" s="28" t="s">
        <v>57</v>
      </c>
      <c r="I36" s="28" t="s">
        <v>58</v>
      </c>
      <c r="J36" s="28" t="s">
        <v>59</v>
      </c>
      <c r="K36" s="28" t="s">
        <v>60</v>
      </c>
      <c r="L36" s="28" t="s">
        <v>61</v>
      </c>
      <c r="M36" s="28" t="s">
        <v>62</v>
      </c>
      <c r="N36" s="28" t="s">
        <v>63</v>
      </c>
      <c r="O36" s="28" t="s">
        <v>64</v>
      </c>
      <c r="P36" s="28" t="s">
        <v>65</v>
      </c>
      <c r="Q36" s="28" t="s">
        <v>66</v>
      </c>
      <c r="R36" s="28" t="s">
        <v>67</v>
      </c>
      <c r="S36" s="28" t="s">
        <v>68</v>
      </c>
      <c r="T36" s="28" t="s">
        <v>69</v>
      </c>
      <c r="U36" s="28" t="s">
        <v>13</v>
      </c>
      <c r="V36" s="28" t="s">
        <v>70</v>
      </c>
      <c r="W36" s="28" t="s">
        <v>71</v>
      </c>
      <c r="X36" s="28" t="s">
        <v>16</v>
      </c>
      <c r="Y36" s="28" t="s">
        <v>17</v>
      </c>
      <c r="Z36" s="28" t="s">
        <v>18</v>
      </c>
      <c r="AA36" s="28" t="s">
        <v>19</v>
      </c>
      <c r="AB36" s="28" t="s">
        <v>20</v>
      </c>
      <c r="AC36" s="28" t="s">
        <v>72</v>
      </c>
      <c r="AD36" s="28" t="s">
        <v>73</v>
      </c>
      <c r="AE36" s="28" t="s">
        <v>23</v>
      </c>
      <c r="AF36" s="28" t="s">
        <v>24</v>
      </c>
      <c r="AG36" s="28" t="s">
        <v>25</v>
      </c>
      <c r="AH36" s="28" t="s">
        <v>26</v>
      </c>
      <c r="AI36" s="28" t="s">
        <v>27</v>
      </c>
      <c r="AJ36" s="28" t="s">
        <v>74</v>
      </c>
      <c r="AK36" s="28" t="s">
        <v>75</v>
      </c>
      <c r="AL36" s="28" t="s">
        <v>76</v>
      </c>
      <c r="AM36" s="28" t="s">
        <v>77</v>
      </c>
      <c r="AN36" s="28" t="s">
        <v>78</v>
      </c>
      <c r="AO36" s="28" t="s">
        <v>79</v>
      </c>
      <c r="AP36" s="28" t="s">
        <v>80</v>
      </c>
      <c r="AQ36" s="28" t="s">
        <v>81</v>
      </c>
      <c r="AR36" s="28" t="s">
        <v>82</v>
      </c>
      <c r="AS36" s="28" t="s">
        <v>83</v>
      </c>
      <c r="AT36" s="28" t="s">
        <v>84</v>
      </c>
      <c r="AU36" s="28" t="s">
        <v>85</v>
      </c>
      <c r="AV36" s="28" t="s">
        <v>86</v>
      </c>
      <c r="AW36" s="28" t="s">
        <v>87</v>
      </c>
      <c r="AX36" s="28" t="s">
        <v>88</v>
      </c>
      <c r="AY36" s="28" t="s">
        <v>89</v>
      </c>
      <c r="AZ36" s="28" t="s">
        <v>90</v>
      </c>
      <c r="BA36" s="28" t="s">
        <v>91</v>
      </c>
      <c r="BB36" s="28" t="s">
        <v>92</v>
      </c>
      <c r="BC36" s="28" t="s">
        <v>93</v>
      </c>
      <c r="BD36" s="28" t="s">
        <v>94</v>
      </c>
      <c r="BE36" s="28" t="s">
        <v>95</v>
      </c>
      <c r="BF36" s="28" t="s">
        <v>96</v>
      </c>
      <c r="BG36" s="28" t="s">
        <v>97</v>
      </c>
      <c r="BH36" s="28" t="s">
        <v>98</v>
      </c>
      <c r="BI36" s="28" t="s">
        <v>99</v>
      </c>
      <c r="BJ36" s="28" t="s">
        <v>100</v>
      </c>
      <c r="BK36" s="28" t="s">
        <v>101</v>
      </c>
      <c r="BL36" s="28" t="s">
        <v>102</v>
      </c>
      <c r="BM36" s="28" t="s">
        <v>103</v>
      </c>
      <c r="BN36" s="28" t="s">
        <v>104</v>
      </c>
      <c r="BO36" s="28" t="s">
        <v>105</v>
      </c>
      <c r="BP36" s="28" t="s">
        <v>106</v>
      </c>
      <c r="BQ36" s="28" t="s">
        <v>107</v>
      </c>
      <c r="BR36" s="28" t="s">
        <v>108</v>
      </c>
      <c r="BS36" s="28" t="s">
        <v>109</v>
      </c>
      <c r="BT36" s="28" t="s">
        <v>110</v>
      </c>
      <c r="BU36" s="28" t="s">
        <v>111</v>
      </c>
      <c r="BV36" s="28" t="s">
        <v>112</v>
      </c>
      <c r="BW36" s="28" t="s">
        <v>113</v>
      </c>
      <c r="BX36" s="28" t="s">
        <v>114</v>
      </c>
      <c r="BY36" s="28" t="s">
        <v>115</v>
      </c>
      <c r="BZ36" s="28" t="s">
        <v>116</v>
      </c>
      <c r="CA36" s="28" t="s">
        <v>117</v>
      </c>
      <c r="CB36" s="28" t="s">
        <v>118</v>
      </c>
      <c r="CC36" s="28" t="s">
        <v>119</v>
      </c>
      <c r="CD36" s="28" t="s">
        <v>120</v>
      </c>
      <c r="CE36" s="28" t="s">
        <v>121</v>
      </c>
      <c r="CF36" s="28" t="s">
        <v>122</v>
      </c>
      <c r="CG36" s="28" t="s">
        <v>123</v>
      </c>
      <c r="CH36" s="28" t="s">
        <v>124</v>
      </c>
      <c r="CI36" s="28" t="s">
        <v>125</v>
      </c>
      <c r="CJ36" s="28" t="s">
        <v>126</v>
      </c>
      <c r="CK36" s="28" t="s">
        <v>127</v>
      </c>
      <c r="CL36" s="28" t="s">
        <v>128</v>
      </c>
      <c r="CM36" s="28" t="s">
        <v>129</v>
      </c>
      <c r="CN36" s="28" t="s">
        <v>130</v>
      </c>
      <c r="CO36" s="28" t="s">
        <v>131</v>
      </c>
      <c r="CP36" s="28" t="s">
        <v>132</v>
      </c>
      <c r="CQ36" s="28" t="s">
        <v>133</v>
      </c>
      <c r="CR36" s="28" t="s">
        <v>134</v>
      </c>
      <c r="CS36" s="28" t="s">
        <v>135</v>
      </c>
      <c r="CT36" s="28" t="s">
        <v>136</v>
      </c>
      <c r="CU36" s="28" t="s">
        <v>137</v>
      </c>
      <c r="CV36" s="28" t="s">
        <v>138</v>
      </c>
      <c r="CW36" s="28" t="s">
        <v>139</v>
      </c>
      <c r="CX36" s="28" t="s">
        <v>140</v>
      </c>
      <c r="CY36" s="28" t="s">
        <v>141</v>
      </c>
      <c r="CZ36" s="28" t="s">
        <v>142</v>
      </c>
      <c r="DA36" s="28" t="s">
        <v>143</v>
      </c>
      <c r="DB36" s="28" t="s">
        <v>144</v>
      </c>
      <c r="DC36" s="28" t="s">
        <v>145</v>
      </c>
      <c r="DD36" s="28" t="s">
        <v>146</v>
      </c>
      <c r="DE36" s="28" t="s">
        <v>147</v>
      </c>
      <c r="DF36" s="28" t="s">
        <v>148</v>
      </c>
      <c r="DG36" s="28" t="s">
        <v>149</v>
      </c>
      <c r="DH36" s="28" t="s">
        <v>150</v>
      </c>
      <c r="DI36" s="28" t="s">
        <v>151</v>
      </c>
      <c r="DJ36" s="28" t="s">
        <v>152</v>
      </c>
      <c r="DK36" s="28" t="s">
        <v>153</v>
      </c>
      <c r="DL36" s="28" t="s">
        <v>154</v>
      </c>
      <c r="DM36" s="28" t="s">
        <v>155</v>
      </c>
      <c r="DN36" s="28" t="s">
        <v>156</v>
      </c>
      <c r="DO36" s="28" t="s">
        <v>157</v>
      </c>
      <c r="DP36" s="28" t="s">
        <v>158</v>
      </c>
      <c r="DQ36" s="28" t="s">
        <v>159</v>
      </c>
      <c r="DR36" s="28" t="s">
        <v>160</v>
      </c>
      <c r="DS36" s="28" t="s">
        <v>161</v>
      </c>
      <c r="DT36" s="28" t="s">
        <v>162</v>
      </c>
      <c r="DU36" s="28" t="s">
        <v>163</v>
      </c>
      <c r="DV36" s="28" t="s">
        <v>164</v>
      </c>
      <c r="DW36" s="28" t="s">
        <v>165</v>
      </c>
      <c r="DX36" s="28" t="s">
        <v>166</v>
      </c>
      <c r="DY36" s="28" t="s">
        <v>167</v>
      </c>
      <c r="DZ36" s="28" t="s">
        <v>168</v>
      </c>
      <c r="EA36" s="28" t="s">
        <v>169</v>
      </c>
      <c r="EB36" s="28" t="s">
        <v>170</v>
      </c>
      <c r="EC36" s="28" t="s">
        <v>171</v>
      </c>
      <c r="ED36" s="28" t="s">
        <v>172</v>
      </c>
      <c r="EE36" s="28" t="s">
        <v>173</v>
      </c>
      <c r="EF36" s="28" t="s">
        <v>174</v>
      </c>
      <c r="EG36" s="28" t="s">
        <v>175</v>
      </c>
      <c r="EH36" s="28" t="s">
        <v>176</v>
      </c>
      <c r="EI36" s="28" t="s">
        <v>177</v>
      </c>
      <c r="EJ36" s="28" t="s">
        <v>178</v>
      </c>
      <c r="EK36" s="28" t="s">
        <v>179</v>
      </c>
      <c r="EL36" s="28" t="s">
        <v>180</v>
      </c>
      <c r="EM36" s="28" t="s">
        <v>181</v>
      </c>
      <c r="EN36" s="29" t="s">
        <v>182</v>
      </c>
    </row>
    <row r="37" spans="1:144" x14ac:dyDescent="0.35">
      <c r="A37" s="44">
        <v>3</v>
      </c>
      <c r="B37" s="15" t="s">
        <v>4</v>
      </c>
      <c r="C37" s="15" cm="1">
        <f t="array" aca="1" ref="C37:EN37" ca="1">OFFSET(INDIRECT($C$33&amp;"!$C"&amp;1+((ROW()-($E$34+$C$34))*6)&amp;":$EN"&amp;1+((ROW()-($E$34+$C$34))*6)), 2, 0)</f>
        <v>0.99801032799999234</v>
      </c>
      <c r="D37" s="9">
        <f ca="1"/>
        <v>0.37590104000001312</v>
      </c>
      <c r="E37" s="9">
        <f ca="1"/>
        <v>0</v>
      </c>
      <c r="F37" s="9">
        <f ca="1"/>
        <v>1.373911368000005</v>
      </c>
      <c r="G37" s="9">
        <f ca="1"/>
        <v>1.373911368000005</v>
      </c>
      <c r="H37" s="9">
        <f ca="1"/>
        <v>1.373911368000005</v>
      </c>
      <c r="I37" s="9">
        <f ca="1"/>
        <v>1.373911368000005</v>
      </c>
      <c r="J37" s="9">
        <f ca="1"/>
        <v>7.6328409333333638E-2</v>
      </c>
      <c r="K37" s="9">
        <f ca="1"/>
        <v>0</v>
      </c>
      <c r="L37" s="9">
        <f ca="1"/>
        <v>0</v>
      </c>
      <c r="M37" s="9">
        <f ca="1"/>
        <v>478.76171875</v>
      </c>
      <c r="N37" s="9">
        <f ca="1"/>
        <v>474.28953124999998</v>
      </c>
      <c r="O37" s="9">
        <f ca="1"/>
        <v>18</v>
      </c>
      <c r="P37" s="9">
        <f ca="1"/>
        <v>18</v>
      </c>
      <c r="Q37" s="9">
        <f ca="1"/>
        <v>1</v>
      </c>
      <c r="R37" s="9">
        <f ca="1"/>
        <v>18</v>
      </c>
      <c r="S37" s="9">
        <f ca="1"/>
        <v>1</v>
      </c>
      <c r="T37" s="9">
        <f ca="1"/>
        <v>0</v>
      </c>
      <c r="U37" s="9">
        <f ca="1"/>
        <v>1</v>
      </c>
      <c r="V37" s="9">
        <f ca="1"/>
        <v>1</v>
      </c>
      <c r="W37" s="9">
        <f ca="1"/>
        <v>1</v>
      </c>
      <c r="X37" s="9">
        <f ca="1"/>
        <v>1</v>
      </c>
      <c r="Y37" s="9">
        <f ca="1"/>
        <v>1</v>
      </c>
      <c r="Z37" s="9">
        <f ca="1"/>
        <v>1</v>
      </c>
      <c r="AA37" s="9">
        <f ca="1"/>
        <v>1</v>
      </c>
      <c r="AB37" s="9">
        <f ca="1"/>
        <v>1</v>
      </c>
      <c r="AC37" s="9">
        <f ca="1"/>
        <v>1</v>
      </c>
      <c r="AD37" s="9">
        <f ca="1"/>
        <v>1</v>
      </c>
      <c r="AE37" s="9">
        <f ca="1"/>
        <v>1</v>
      </c>
      <c r="AF37" s="9">
        <f ca="1"/>
        <v>1</v>
      </c>
      <c r="AG37" s="9">
        <f ca="1"/>
        <v>1</v>
      </c>
      <c r="AH37" s="9">
        <f ca="1"/>
        <v>1</v>
      </c>
      <c r="AI37" s="9">
        <f ca="1"/>
        <v>1</v>
      </c>
      <c r="AJ37" s="9">
        <f ca="1"/>
        <v>0</v>
      </c>
      <c r="AK37" s="9">
        <f ca="1"/>
        <v>0</v>
      </c>
      <c r="AL37" s="9">
        <f ca="1"/>
        <v>0</v>
      </c>
      <c r="AM37" s="9">
        <f ca="1"/>
        <v>0</v>
      </c>
      <c r="AN37" s="9">
        <f ca="1"/>
        <v>1</v>
      </c>
      <c r="AO37" s="9">
        <f ca="1"/>
        <v>1</v>
      </c>
      <c r="AP37" s="9">
        <f ca="1"/>
        <v>0</v>
      </c>
      <c r="AQ37" s="9">
        <f ca="1"/>
        <v>0</v>
      </c>
      <c r="AR37" s="9">
        <f ca="1"/>
        <v>0</v>
      </c>
      <c r="AS37" s="9">
        <f ca="1"/>
        <v>0</v>
      </c>
      <c r="AT37" s="9">
        <f ca="1"/>
        <v>1</v>
      </c>
      <c r="AU37" s="9">
        <f ca="1"/>
        <v>1</v>
      </c>
      <c r="AV37" s="9">
        <f ca="1"/>
        <v>0</v>
      </c>
      <c r="AW37" s="9">
        <f ca="1"/>
        <v>0</v>
      </c>
      <c r="AX37" s="9">
        <f ca="1"/>
        <v>0</v>
      </c>
      <c r="AY37" s="9">
        <f ca="1"/>
        <v>0</v>
      </c>
      <c r="AZ37" s="9">
        <f ca="1"/>
        <v>0</v>
      </c>
      <c r="BA37" s="9">
        <f ca="1"/>
        <v>0</v>
      </c>
      <c r="BB37" s="9">
        <f ca="1"/>
        <v>0</v>
      </c>
      <c r="BC37" s="9">
        <f ca="1"/>
        <v>0</v>
      </c>
      <c r="BD37" s="9">
        <f ca="1"/>
        <v>0</v>
      </c>
      <c r="BE37" s="9">
        <f ca="1"/>
        <v>0</v>
      </c>
      <c r="BF37" s="9">
        <f ca="1"/>
        <v>0</v>
      </c>
      <c r="BG37" s="9">
        <f ca="1"/>
        <v>0</v>
      </c>
      <c r="BH37" s="9">
        <f ca="1"/>
        <v>0</v>
      </c>
      <c r="BI37" s="9">
        <f ca="1"/>
        <v>0</v>
      </c>
      <c r="BJ37" s="9">
        <f ca="1"/>
        <v>0</v>
      </c>
      <c r="BK37" s="9">
        <f ca="1"/>
        <v>1</v>
      </c>
      <c r="BL37" s="9">
        <f ca="1"/>
        <v>0</v>
      </c>
      <c r="BM37" s="9">
        <f ca="1"/>
        <v>1</v>
      </c>
      <c r="BN37" s="9">
        <f ca="1"/>
        <v>0</v>
      </c>
      <c r="BO37" s="9">
        <f ca="1"/>
        <v>1</v>
      </c>
      <c r="BP37" s="9">
        <f ca="1"/>
        <v>0</v>
      </c>
      <c r="BQ37" s="9">
        <f ca="1"/>
        <v>1</v>
      </c>
      <c r="BR37" s="9">
        <f ca="1"/>
        <v>0</v>
      </c>
      <c r="BS37" s="9">
        <f ca="1"/>
        <v>1</v>
      </c>
      <c r="BT37" s="9">
        <f ca="1"/>
        <v>0</v>
      </c>
      <c r="BU37" s="9">
        <f ca="1"/>
        <v>1</v>
      </c>
      <c r="BV37" s="9">
        <f ca="1"/>
        <v>0</v>
      </c>
      <c r="BW37" s="9">
        <f ca="1"/>
        <v>1</v>
      </c>
      <c r="BX37" s="9">
        <f ca="1"/>
        <v>0</v>
      </c>
      <c r="BY37" s="9">
        <f ca="1"/>
        <v>1</v>
      </c>
      <c r="BZ37" s="9">
        <f ca="1"/>
        <v>0</v>
      </c>
      <c r="CA37" s="9">
        <f ca="1"/>
        <v>1</v>
      </c>
      <c r="CB37" s="9">
        <f ca="1"/>
        <v>0</v>
      </c>
      <c r="CC37" s="9">
        <f ca="1"/>
        <v>1</v>
      </c>
      <c r="CD37" s="9">
        <f ca="1"/>
        <v>0</v>
      </c>
      <c r="CE37" s="9">
        <f ca="1"/>
        <v>1</v>
      </c>
      <c r="CF37" s="9">
        <f ca="1"/>
        <v>0</v>
      </c>
      <c r="CG37" s="9">
        <f ca="1"/>
        <v>1</v>
      </c>
      <c r="CH37" s="9">
        <f ca="1"/>
        <v>0</v>
      </c>
      <c r="CI37" s="9">
        <f ca="1"/>
        <v>0</v>
      </c>
      <c r="CJ37" s="9">
        <f ca="1"/>
        <v>0</v>
      </c>
      <c r="CK37" s="9">
        <f ca="1"/>
        <v>0</v>
      </c>
      <c r="CL37" s="9">
        <f ca="1"/>
        <v>0</v>
      </c>
      <c r="CM37" s="9">
        <f ca="1"/>
        <v>0</v>
      </c>
      <c r="CN37" s="9">
        <f ca="1"/>
        <v>0</v>
      </c>
      <c r="CO37" s="9">
        <f ca="1"/>
        <v>0</v>
      </c>
      <c r="CP37" s="9">
        <f ca="1"/>
        <v>0</v>
      </c>
      <c r="CQ37" s="9">
        <f ca="1"/>
        <v>0</v>
      </c>
      <c r="CR37" s="9">
        <f ca="1"/>
        <v>0</v>
      </c>
      <c r="CS37" s="9">
        <f ca="1"/>
        <v>0</v>
      </c>
      <c r="CT37" s="9">
        <f ca="1"/>
        <v>0</v>
      </c>
      <c r="CU37" s="9">
        <f ca="1"/>
        <v>0</v>
      </c>
      <c r="CV37" s="9">
        <f ca="1"/>
        <v>0</v>
      </c>
      <c r="CW37" s="9">
        <f ca="1"/>
        <v>0</v>
      </c>
      <c r="CX37" s="9">
        <f ca="1"/>
        <v>0</v>
      </c>
      <c r="CY37" s="9">
        <f ca="1"/>
        <v>0</v>
      </c>
      <c r="CZ37" s="9">
        <f ca="1"/>
        <v>1</v>
      </c>
      <c r="DA37" s="9">
        <f ca="1"/>
        <v>1</v>
      </c>
      <c r="DB37" s="9">
        <f ca="1"/>
        <v>0</v>
      </c>
      <c r="DC37" s="9">
        <f ca="1"/>
        <v>0</v>
      </c>
      <c r="DD37" s="9">
        <f ca="1"/>
        <v>0</v>
      </c>
      <c r="DE37" s="9">
        <f ca="1"/>
        <v>0</v>
      </c>
      <c r="DF37" s="9">
        <f ca="1"/>
        <v>0</v>
      </c>
      <c r="DG37" s="9">
        <f ca="1"/>
        <v>0</v>
      </c>
      <c r="DH37" s="9">
        <f ca="1"/>
        <v>0</v>
      </c>
      <c r="DI37" s="9">
        <f ca="1"/>
        <v>1</v>
      </c>
      <c r="DJ37" s="9">
        <f ca="1"/>
        <v>1</v>
      </c>
      <c r="DK37" s="9">
        <f ca="1"/>
        <v>0</v>
      </c>
      <c r="DL37" s="9">
        <f ca="1"/>
        <v>0</v>
      </c>
      <c r="DM37" s="9">
        <f ca="1"/>
        <v>0</v>
      </c>
      <c r="DN37" s="9">
        <f ca="1"/>
        <v>0</v>
      </c>
      <c r="DO37" s="9">
        <f ca="1"/>
        <v>0</v>
      </c>
      <c r="DP37" s="9">
        <f ca="1"/>
        <v>0</v>
      </c>
      <c r="DQ37" s="9">
        <f ca="1"/>
        <v>0</v>
      </c>
      <c r="DR37" s="9">
        <f ca="1"/>
        <v>0</v>
      </c>
      <c r="DS37" s="9">
        <f ca="1"/>
        <v>0</v>
      </c>
      <c r="DT37" s="9">
        <f ca="1"/>
        <v>0</v>
      </c>
      <c r="DU37" s="9">
        <f ca="1"/>
        <v>0</v>
      </c>
      <c r="DV37" s="9">
        <f ca="1"/>
        <v>0</v>
      </c>
      <c r="DW37" s="9">
        <f ca="1"/>
        <v>0</v>
      </c>
      <c r="DX37" s="9">
        <f ca="1"/>
        <v>0</v>
      </c>
      <c r="DY37" s="9">
        <f ca="1"/>
        <v>0</v>
      </c>
      <c r="DZ37" s="9">
        <f ca="1"/>
        <v>0</v>
      </c>
      <c r="EA37" s="9">
        <f ca="1"/>
        <v>0</v>
      </c>
      <c r="EB37" s="9">
        <f ca="1"/>
        <v>0</v>
      </c>
      <c r="EC37" s="9">
        <f ca="1"/>
        <v>0</v>
      </c>
      <c r="ED37" s="9">
        <f ca="1"/>
        <v>0</v>
      </c>
      <c r="EE37" s="9">
        <f ca="1"/>
        <v>0</v>
      </c>
      <c r="EF37" s="9">
        <f ca="1"/>
        <v>0</v>
      </c>
      <c r="EG37" s="9">
        <f ca="1"/>
        <v>0</v>
      </c>
      <c r="EH37" s="9">
        <f ca="1"/>
        <v>0</v>
      </c>
      <c r="EI37" s="9">
        <f ca="1"/>
        <v>0</v>
      </c>
      <c r="EJ37" s="9">
        <f ca="1"/>
        <v>0</v>
      </c>
      <c r="EK37" s="9">
        <f ca="1"/>
        <v>0</v>
      </c>
      <c r="EL37" s="9">
        <f ca="1"/>
        <v>0</v>
      </c>
      <c r="EM37" s="9">
        <f ca="1"/>
        <v>0</v>
      </c>
      <c r="EN37" s="16">
        <f ca="1"/>
        <v>0</v>
      </c>
    </row>
    <row r="38" spans="1:144" x14ac:dyDescent="0.35">
      <c r="A38" s="55"/>
      <c r="B38" s="10" t="s">
        <v>5</v>
      </c>
      <c r="C38" s="10" cm="1">
        <f t="array" aca="1" ref="C38:EN38" ca="1">OFFSET(INDIRECT($C$33&amp;"!$C"&amp;1+((ROW()-($E$34+$C$34))*6)&amp;":$EN"&amp;1+((ROW()-($E$34+$C$34))*6)), 2, 0)</f>
        <v>5.8509738907987019E-3</v>
      </c>
      <c r="D38" s="11">
        <f ca="1"/>
        <v>8.2638298986462147E-2</v>
      </c>
      <c r="E38" s="11">
        <f ca="1"/>
        <v>0</v>
      </c>
      <c r="F38" s="11">
        <f ca="1"/>
        <v>8.3075536306093767E-2</v>
      </c>
      <c r="G38" s="11">
        <f ca="1"/>
        <v>8.3075536306093767E-2</v>
      </c>
      <c r="H38" s="11">
        <f ca="1"/>
        <v>8.3075536306093767E-2</v>
      </c>
      <c r="I38" s="11">
        <f ca="1"/>
        <v>8.3075536306093767E-2</v>
      </c>
      <c r="J38" s="11">
        <f ca="1"/>
        <v>4.6153075725607626E-3</v>
      </c>
      <c r="K38" s="11">
        <f ca="1"/>
        <v>0</v>
      </c>
      <c r="L38" s="11">
        <f ca="1"/>
        <v>0</v>
      </c>
      <c r="M38" s="11">
        <f ca="1"/>
        <v>106.00725459819</v>
      </c>
      <c r="N38" s="11">
        <f ca="1"/>
        <v>105.75393660003689</v>
      </c>
      <c r="O38" s="11">
        <f ca="1"/>
        <v>0</v>
      </c>
      <c r="P38" s="11">
        <f ca="1"/>
        <v>0</v>
      </c>
      <c r="Q38" s="11">
        <f ca="1"/>
        <v>0</v>
      </c>
      <c r="R38" s="11">
        <f ca="1"/>
        <v>0</v>
      </c>
      <c r="S38" s="11">
        <f ca="1"/>
        <v>0</v>
      </c>
      <c r="T38" s="11">
        <f ca="1"/>
        <v>0</v>
      </c>
      <c r="U38" s="11">
        <f ca="1"/>
        <v>0</v>
      </c>
      <c r="V38" s="11">
        <f ca="1"/>
        <v>0</v>
      </c>
      <c r="W38" s="11">
        <f ca="1"/>
        <v>0</v>
      </c>
      <c r="X38" s="11">
        <f ca="1"/>
        <v>0</v>
      </c>
      <c r="Y38" s="11">
        <f ca="1"/>
        <v>0</v>
      </c>
      <c r="Z38" s="11">
        <f ca="1"/>
        <v>0</v>
      </c>
      <c r="AA38" s="11">
        <f ca="1"/>
        <v>0</v>
      </c>
      <c r="AB38" s="11">
        <f ca="1"/>
        <v>0</v>
      </c>
      <c r="AC38" s="11">
        <f ca="1"/>
        <v>0</v>
      </c>
      <c r="AD38" s="11">
        <f ca="1"/>
        <v>0</v>
      </c>
      <c r="AE38" s="11">
        <f ca="1"/>
        <v>0</v>
      </c>
      <c r="AF38" s="11">
        <f ca="1"/>
        <v>0</v>
      </c>
      <c r="AG38" s="11">
        <f ca="1"/>
        <v>0</v>
      </c>
      <c r="AH38" s="11">
        <f ca="1"/>
        <v>0</v>
      </c>
      <c r="AI38" s="11">
        <f ca="1"/>
        <v>0</v>
      </c>
      <c r="AJ38" s="11">
        <f ca="1"/>
        <v>0</v>
      </c>
      <c r="AK38" s="11">
        <f ca="1"/>
        <v>0</v>
      </c>
      <c r="AL38" s="11">
        <f ca="1"/>
        <v>0</v>
      </c>
      <c r="AM38" s="11">
        <f ca="1"/>
        <v>0</v>
      </c>
      <c r="AN38" s="11">
        <f ca="1"/>
        <v>0</v>
      </c>
      <c r="AO38" s="11">
        <f ca="1"/>
        <v>0</v>
      </c>
      <c r="AP38" s="11">
        <f ca="1"/>
        <v>0</v>
      </c>
      <c r="AQ38" s="11">
        <f ca="1"/>
        <v>0</v>
      </c>
      <c r="AR38" s="11">
        <f ca="1"/>
        <v>0</v>
      </c>
      <c r="AS38" s="11">
        <f ca="1"/>
        <v>0</v>
      </c>
      <c r="AT38" s="11">
        <f ca="1"/>
        <v>0</v>
      </c>
      <c r="AU38" s="11">
        <f ca="1"/>
        <v>0</v>
      </c>
      <c r="AV38" s="11">
        <f ca="1"/>
        <v>0</v>
      </c>
      <c r="AW38" s="11">
        <f ca="1"/>
        <v>0</v>
      </c>
      <c r="AX38" s="11">
        <f ca="1"/>
        <v>0</v>
      </c>
      <c r="AY38" s="11">
        <f ca="1"/>
        <v>0</v>
      </c>
      <c r="AZ38" s="11">
        <f ca="1"/>
        <v>0</v>
      </c>
      <c r="BA38" s="11">
        <f ca="1"/>
        <v>0</v>
      </c>
      <c r="BB38" s="11">
        <f ca="1"/>
        <v>0</v>
      </c>
      <c r="BC38" s="11">
        <f ca="1"/>
        <v>0</v>
      </c>
      <c r="BD38" s="11">
        <f ca="1"/>
        <v>0</v>
      </c>
      <c r="BE38" s="11">
        <f ca="1"/>
        <v>0</v>
      </c>
      <c r="BF38" s="11">
        <f ca="1"/>
        <v>0</v>
      </c>
      <c r="BG38" s="11">
        <f ca="1"/>
        <v>0</v>
      </c>
      <c r="BH38" s="11">
        <f ca="1"/>
        <v>0</v>
      </c>
      <c r="BI38" s="11">
        <f ca="1"/>
        <v>0</v>
      </c>
      <c r="BJ38" s="11">
        <f ca="1"/>
        <v>0</v>
      </c>
      <c r="BK38" s="11">
        <f ca="1"/>
        <v>0</v>
      </c>
      <c r="BL38" s="11">
        <f ca="1"/>
        <v>0</v>
      </c>
      <c r="BM38" s="11">
        <f ca="1"/>
        <v>0</v>
      </c>
      <c r="BN38" s="11">
        <f ca="1"/>
        <v>0</v>
      </c>
      <c r="BO38" s="11">
        <f ca="1"/>
        <v>0</v>
      </c>
      <c r="BP38" s="11">
        <f ca="1"/>
        <v>0</v>
      </c>
      <c r="BQ38" s="11">
        <f ca="1"/>
        <v>0</v>
      </c>
      <c r="BR38" s="11">
        <f ca="1"/>
        <v>0</v>
      </c>
      <c r="BS38" s="11">
        <f ca="1"/>
        <v>0</v>
      </c>
      <c r="BT38" s="11">
        <f ca="1"/>
        <v>0</v>
      </c>
      <c r="BU38" s="11">
        <f ca="1"/>
        <v>0</v>
      </c>
      <c r="BV38" s="11">
        <f ca="1"/>
        <v>0</v>
      </c>
      <c r="BW38" s="11">
        <f ca="1"/>
        <v>0</v>
      </c>
      <c r="BX38" s="11">
        <f ca="1"/>
        <v>0</v>
      </c>
      <c r="BY38" s="11">
        <f ca="1"/>
        <v>0</v>
      </c>
      <c r="BZ38" s="11">
        <f ca="1"/>
        <v>0</v>
      </c>
      <c r="CA38" s="11">
        <f ca="1"/>
        <v>0</v>
      </c>
      <c r="CB38" s="11">
        <f ca="1"/>
        <v>0</v>
      </c>
      <c r="CC38" s="11">
        <f ca="1"/>
        <v>0</v>
      </c>
      <c r="CD38" s="11">
        <f ca="1"/>
        <v>0</v>
      </c>
      <c r="CE38" s="11">
        <f ca="1"/>
        <v>0</v>
      </c>
      <c r="CF38" s="11">
        <f ca="1"/>
        <v>0</v>
      </c>
      <c r="CG38" s="11">
        <f ca="1"/>
        <v>0</v>
      </c>
      <c r="CH38" s="11">
        <f ca="1"/>
        <v>0</v>
      </c>
      <c r="CI38" s="11">
        <f ca="1"/>
        <v>0</v>
      </c>
      <c r="CJ38" s="11">
        <f ca="1"/>
        <v>0</v>
      </c>
      <c r="CK38" s="11">
        <f ca="1"/>
        <v>0</v>
      </c>
      <c r="CL38" s="11">
        <f ca="1"/>
        <v>0</v>
      </c>
      <c r="CM38" s="11">
        <f ca="1"/>
        <v>0</v>
      </c>
      <c r="CN38" s="11">
        <f ca="1"/>
        <v>0</v>
      </c>
      <c r="CO38" s="11">
        <f ca="1"/>
        <v>0</v>
      </c>
      <c r="CP38" s="11">
        <f ca="1"/>
        <v>0</v>
      </c>
      <c r="CQ38" s="11">
        <f ca="1"/>
        <v>0</v>
      </c>
      <c r="CR38" s="11">
        <f ca="1"/>
        <v>0</v>
      </c>
      <c r="CS38" s="11">
        <f ca="1"/>
        <v>0</v>
      </c>
      <c r="CT38" s="11">
        <f ca="1"/>
        <v>0</v>
      </c>
      <c r="CU38" s="11">
        <f ca="1"/>
        <v>0</v>
      </c>
      <c r="CV38" s="11">
        <f ca="1"/>
        <v>0</v>
      </c>
      <c r="CW38" s="11">
        <f ca="1"/>
        <v>0</v>
      </c>
      <c r="CX38" s="11">
        <f ca="1"/>
        <v>0</v>
      </c>
      <c r="CY38" s="11">
        <f ca="1"/>
        <v>0</v>
      </c>
      <c r="CZ38" s="11">
        <f ca="1"/>
        <v>0</v>
      </c>
      <c r="DA38" s="11">
        <f ca="1"/>
        <v>0</v>
      </c>
      <c r="DB38" s="11">
        <f ca="1"/>
        <v>0</v>
      </c>
      <c r="DC38" s="11">
        <f ca="1"/>
        <v>0</v>
      </c>
      <c r="DD38" s="11">
        <f ca="1"/>
        <v>0</v>
      </c>
      <c r="DE38" s="11">
        <f ca="1"/>
        <v>0</v>
      </c>
      <c r="DF38" s="11">
        <f ca="1"/>
        <v>0</v>
      </c>
      <c r="DG38" s="11">
        <f ca="1"/>
        <v>0</v>
      </c>
      <c r="DH38" s="11">
        <f ca="1"/>
        <v>0</v>
      </c>
      <c r="DI38" s="11">
        <f ca="1"/>
        <v>0</v>
      </c>
      <c r="DJ38" s="11">
        <f ca="1"/>
        <v>0</v>
      </c>
      <c r="DK38" s="11">
        <f ca="1"/>
        <v>0</v>
      </c>
      <c r="DL38" s="11">
        <f ca="1"/>
        <v>0</v>
      </c>
      <c r="DM38" s="11">
        <f ca="1"/>
        <v>0</v>
      </c>
      <c r="DN38" s="11">
        <f ca="1"/>
        <v>0</v>
      </c>
      <c r="DO38" s="11">
        <f ca="1"/>
        <v>0</v>
      </c>
      <c r="DP38" s="11">
        <f ca="1"/>
        <v>0</v>
      </c>
      <c r="DQ38" s="11">
        <f ca="1"/>
        <v>0</v>
      </c>
      <c r="DR38" s="11">
        <f ca="1"/>
        <v>0</v>
      </c>
      <c r="DS38" s="11">
        <f ca="1"/>
        <v>0</v>
      </c>
      <c r="DT38" s="11">
        <f ca="1"/>
        <v>0</v>
      </c>
      <c r="DU38" s="11">
        <f ca="1"/>
        <v>0</v>
      </c>
      <c r="DV38" s="11">
        <f ca="1"/>
        <v>0</v>
      </c>
      <c r="DW38" s="11">
        <f ca="1"/>
        <v>0</v>
      </c>
      <c r="DX38" s="11">
        <f ca="1"/>
        <v>0</v>
      </c>
      <c r="DY38" s="11">
        <f ca="1"/>
        <v>0</v>
      </c>
      <c r="DZ38" s="11">
        <f ca="1"/>
        <v>0</v>
      </c>
      <c r="EA38" s="11">
        <f ca="1"/>
        <v>0</v>
      </c>
      <c r="EB38" s="11">
        <f ca="1"/>
        <v>0</v>
      </c>
      <c r="EC38" s="11">
        <f ca="1"/>
        <v>0</v>
      </c>
      <c r="ED38" s="11">
        <f ca="1"/>
        <v>0</v>
      </c>
      <c r="EE38" s="11">
        <f ca="1"/>
        <v>0</v>
      </c>
      <c r="EF38" s="11">
        <f ca="1"/>
        <v>0</v>
      </c>
      <c r="EG38" s="11">
        <f ca="1"/>
        <v>0</v>
      </c>
      <c r="EH38" s="11">
        <f ca="1"/>
        <v>0</v>
      </c>
      <c r="EI38" s="11">
        <f ca="1"/>
        <v>0</v>
      </c>
      <c r="EJ38" s="11">
        <f ca="1"/>
        <v>0</v>
      </c>
      <c r="EK38" s="11">
        <f ca="1"/>
        <v>0</v>
      </c>
      <c r="EL38" s="11">
        <f ca="1"/>
        <v>0</v>
      </c>
      <c r="EM38" s="11">
        <f ca="1"/>
        <v>0</v>
      </c>
      <c r="EN38" s="5">
        <f ca="1"/>
        <v>0</v>
      </c>
    </row>
    <row r="39" spans="1:144" x14ac:dyDescent="0.35">
      <c r="A39" s="55"/>
      <c r="B39" s="10" t="s">
        <v>6</v>
      </c>
      <c r="C39" s="10" cm="1">
        <f t="array" aca="1" ref="C39:EN39" ca="1">OFFSET(INDIRECT($C$33&amp;"!$C"&amp;1+((ROW()-($E$34+$C$34))*6)&amp;":$EN"&amp;1+((ROW()-($E$34+$C$34))*6)), 2, 0)</f>
        <v>0.99118670000007114</v>
      </c>
      <c r="D39" s="11">
        <f ca="1"/>
        <v>0.30542850000003341</v>
      </c>
      <c r="E39" s="11">
        <f ca="1"/>
        <v>0</v>
      </c>
      <c r="F39" s="11">
        <f ca="1"/>
        <v>1.298157000000089</v>
      </c>
      <c r="G39" s="11">
        <f ca="1"/>
        <v>1.298157000000089</v>
      </c>
      <c r="H39" s="11">
        <f ca="1"/>
        <v>1.298157000000089</v>
      </c>
      <c r="I39" s="11">
        <f ca="1"/>
        <v>1.298157000000089</v>
      </c>
      <c r="J39" s="11">
        <f ca="1"/>
        <v>7.2119833333338254E-2</v>
      </c>
      <c r="K39" s="11">
        <f ca="1"/>
        <v>0</v>
      </c>
      <c r="L39" s="11">
        <f ca="1"/>
        <v>0</v>
      </c>
      <c r="M39" s="11">
        <f ca="1"/>
        <v>272.9140625</v>
      </c>
      <c r="N39" s="11">
        <f ca="1"/>
        <v>268.875</v>
      </c>
      <c r="O39" s="11">
        <f ca="1"/>
        <v>18</v>
      </c>
      <c r="P39" s="11">
        <f ca="1"/>
        <v>18</v>
      </c>
      <c r="Q39" s="11">
        <f ca="1"/>
        <v>1</v>
      </c>
      <c r="R39" s="11">
        <f ca="1"/>
        <v>18</v>
      </c>
      <c r="S39" s="11">
        <f ca="1"/>
        <v>1</v>
      </c>
      <c r="T39" s="11">
        <f ca="1"/>
        <v>0</v>
      </c>
      <c r="U39" s="11">
        <f ca="1"/>
        <v>1</v>
      </c>
      <c r="V39" s="11">
        <f ca="1"/>
        <v>1</v>
      </c>
      <c r="W39" s="11">
        <f ca="1"/>
        <v>1</v>
      </c>
      <c r="X39" s="11">
        <f ca="1"/>
        <v>1</v>
      </c>
      <c r="Y39" s="11">
        <f ca="1"/>
        <v>1</v>
      </c>
      <c r="Z39" s="11">
        <f ca="1"/>
        <v>1</v>
      </c>
      <c r="AA39" s="11">
        <f ca="1"/>
        <v>1</v>
      </c>
      <c r="AB39" s="11">
        <f ca="1"/>
        <v>1</v>
      </c>
      <c r="AC39" s="11">
        <f ca="1"/>
        <v>1</v>
      </c>
      <c r="AD39" s="11">
        <f ca="1"/>
        <v>1</v>
      </c>
      <c r="AE39" s="11">
        <f ca="1"/>
        <v>1</v>
      </c>
      <c r="AF39" s="11">
        <f ca="1"/>
        <v>1</v>
      </c>
      <c r="AG39" s="11">
        <f ca="1"/>
        <v>1</v>
      </c>
      <c r="AH39" s="11">
        <f ca="1"/>
        <v>1</v>
      </c>
      <c r="AI39" s="11">
        <f ca="1"/>
        <v>1</v>
      </c>
      <c r="AJ39" s="11">
        <f ca="1"/>
        <v>0</v>
      </c>
      <c r="AK39" s="11">
        <f ca="1"/>
        <v>0</v>
      </c>
      <c r="AL39" s="11">
        <f ca="1"/>
        <v>0</v>
      </c>
      <c r="AM39" s="11">
        <f ca="1"/>
        <v>0</v>
      </c>
      <c r="AN39" s="11">
        <f ca="1"/>
        <v>1</v>
      </c>
      <c r="AO39" s="11">
        <f ca="1"/>
        <v>1</v>
      </c>
      <c r="AP39" s="11">
        <f ca="1"/>
        <v>0</v>
      </c>
      <c r="AQ39" s="11">
        <f ca="1"/>
        <v>0</v>
      </c>
      <c r="AR39" s="11">
        <f ca="1"/>
        <v>0</v>
      </c>
      <c r="AS39" s="11">
        <f ca="1"/>
        <v>0</v>
      </c>
      <c r="AT39" s="11">
        <f ca="1"/>
        <v>1</v>
      </c>
      <c r="AU39" s="11">
        <f ca="1"/>
        <v>1</v>
      </c>
      <c r="AV39" s="11">
        <f ca="1"/>
        <v>0</v>
      </c>
      <c r="AW39" s="11">
        <f ca="1"/>
        <v>0</v>
      </c>
      <c r="AX39" s="11">
        <f ca="1"/>
        <v>0</v>
      </c>
      <c r="AY39" s="11">
        <f ca="1"/>
        <v>0</v>
      </c>
      <c r="AZ39" s="11">
        <f ca="1"/>
        <v>0</v>
      </c>
      <c r="BA39" s="11">
        <f ca="1"/>
        <v>0</v>
      </c>
      <c r="BB39" s="11">
        <f ca="1"/>
        <v>0</v>
      </c>
      <c r="BC39" s="11">
        <f ca="1"/>
        <v>0</v>
      </c>
      <c r="BD39" s="11">
        <f ca="1"/>
        <v>0</v>
      </c>
      <c r="BE39" s="11">
        <f ca="1"/>
        <v>0</v>
      </c>
      <c r="BF39" s="11">
        <f ca="1"/>
        <v>0</v>
      </c>
      <c r="BG39" s="11">
        <f ca="1"/>
        <v>0</v>
      </c>
      <c r="BH39" s="11">
        <f ca="1"/>
        <v>0</v>
      </c>
      <c r="BI39" s="11">
        <f ca="1"/>
        <v>0</v>
      </c>
      <c r="BJ39" s="11">
        <f ca="1"/>
        <v>0</v>
      </c>
      <c r="BK39" s="11">
        <f ca="1"/>
        <v>1</v>
      </c>
      <c r="BL39" s="11">
        <f ca="1"/>
        <v>0</v>
      </c>
      <c r="BM39" s="11">
        <f ca="1"/>
        <v>1</v>
      </c>
      <c r="BN39" s="11">
        <f ca="1"/>
        <v>0</v>
      </c>
      <c r="BO39" s="11">
        <f ca="1"/>
        <v>1</v>
      </c>
      <c r="BP39" s="11">
        <f ca="1"/>
        <v>0</v>
      </c>
      <c r="BQ39" s="11">
        <f ca="1"/>
        <v>1</v>
      </c>
      <c r="BR39" s="11">
        <f ca="1"/>
        <v>0</v>
      </c>
      <c r="BS39" s="11">
        <f ca="1"/>
        <v>1</v>
      </c>
      <c r="BT39" s="11">
        <f ca="1"/>
        <v>0</v>
      </c>
      <c r="BU39" s="11">
        <f ca="1"/>
        <v>1</v>
      </c>
      <c r="BV39" s="11">
        <f ca="1"/>
        <v>0</v>
      </c>
      <c r="BW39" s="11">
        <f ca="1"/>
        <v>1</v>
      </c>
      <c r="BX39" s="11">
        <f ca="1"/>
        <v>0</v>
      </c>
      <c r="BY39" s="11">
        <f ca="1"/>
        <v>1</v>
      </c>
      <c r="BZ39" s="11">
        <f ca="1"/>
        <v>0</v>
      </c>
      <c r="CA39" s="11">
        <f ca="1"/>
        <v>1</v>
      </c>
      <c r="CB39" s="11">
        <f ca="1"/>
        <v>0</v>
      </c>
      <c r="CC39" s="11">
        <f ca="1"/>
        <v>1</v>
      </c>
      <c r="CD39" s="11">
        <f ca="1"/>
        <v>0</v>
      </c>
      <c r="CE39" s="11">
        <f ca="1"/>
        <v>1</v>
      </c>
      <c r="CF39" s="11">
        <f ca="1"/>
        <v>0</v>
      </c>
      <c r="CG39" s="11">
        <f ca="1"/>
        <v>1</v>
      </c>
      <c r="CH39" s="11">
        <f ca="1"/>
        <v>0</v>
      </c>
      <c r="CI39" s="11">
        <f ca="1"/>
        <v>0</v>
      </c>
      <c r="CJ39" s="11">
        <f ca="1"/>
        <v>0</v>
      </c>
      <c r="CK39" s="11">
        <f ca="1"/>
        <v>0</v>
      </c>
      <c r="CL39" s="11">
        <f ca="1"/>
        <v>0</v>
      </c>
      <c r="CM39" s="11">
        <f ca="1"/>
        <v>0</v>
      </c>
      <c r="CN39" s="11">
        <f ca="1"/>
        <v>0</v>
      </c>
      <c r="CO39" s="11">
        <f ca="1"/>
        <v>0</v>
      </c>
      <c r="CP39" s="11">
        <f ca="1"/>
        <v>0</v>
      </c>
      <c r="CQ39" s="11">
        <f ca="1"/>
        <v>0</v>
      </c>
      <c r="CR39" s="11">
        <f ca="1"/>
        <v>0</v>
      </c>
      <c r="CS39" s="11">
        <f ca="1"/>
        <v>0</v>
      </c>
      <c r="CT39" s="11">
        <f ca="1"/>
        <v>0</v>
      </c>
      <c r="CU39" s="11">
        <f ca="1"/>
        <v>0</v>
      </c>
      <c r="CV39" s="11">
        <f ca="1"/>
        <v>0</v>
      </c>
      <c r="CW39" s="11">
        <f ca="1"/>
        <v>0</v>
      </c>
      <c r="CX39" s="11">
        <f ca="1"/>
        <v>0</v>
      </c>
      <c r="CY39" s="11">
        <f ca="1"/>
        <v>0</v>
      </c>
      <c r="CZ39" s="11">
        <f ca="1"/>
        <v>1</v>
      </c>
      <c r="DA39" s="11">
        <f ca="1"/>
        <v>1</v>
      </c>
      <c r="DB39" s="11">
        <f ca="1"/>
        <v>0</v>
      </c>
      <c r="DC39" s="11">
        <f ca="1"/>
        <v>0</v>
      </c>
      <c r="DD39" s="11">
        <f ca="1"/>
        <v>0</v>
      </c>
      <c r="DE39" s="11">
        <f ca="1"/>
        <v>0</v>
      </c>
      <c r="DF39" s="11">
        <f ca="1"/>
        <v>0</v>
      </c>
      <c r="DG39" s="11">
        <f ca="1"/>
        <v>0</v>
      </c>
      <c r="DH39" s="11">
        <f ca="1"/>
        <v>0</v>
      </c>
      <c r="DI39" s="11">
        <f ca="1"/>
        <v>1</v>
      </c>
      <c r="DJ39" s="11">
        <f ca="1"/>
        <v>1</v>
      </c>
      <c r="DK39" s="11">
        <f ca="1"/>
        <v>0</v>
      </c>
      <c r="DL39" s="11">
        <f ca="1"/>
        <v>0</v>
      </c>
      <c r="DM39" s="11">
        <f ca="1"/>
        <v>0</v>
      </c>
      <c r="DN39" s="11">
        <f ca="1"/>
        <v>0</v>
      </c>
      <c r="DO39" s="11">
        <f ca="1"/>
        <v>0</v>
      </c>
      <c r="DP39" s="11">
        <f ca="1"/>
        <v>0</v>
      </c>
      <c r="DQ39" s="11">
        <f ca="1"/>
        <v>0</v>
      </c>
      <c r="DR39" s="11">
        <f ca="1"/>
        <v>0</v>
      </c>
      <c r="DS39" s="11">
        <f ca="1"/>
        <v>0</v>
      </c>
      <c r="DT39" s="11">
        <f ca="1"/>
        <v>0</v>
      </c>
      <c r="DU39" s="11">
        <f ca="1"/>
        <v>0</v>
      </c>
      <c r="DV39" s="11">
        <f ca="1"/>
        <v>0</v>
      </c>
      <c r="DW39" s="11">
        <f ca="1"/>
        <v>0</v>
      </c>
      <c r="DX39" s="11">
        <f ca="1"/>
        <v>0</v>
      </c>
      <c r="DY39" s="11">
        <f ca="1"/>
        <v>0</v>
      </c>
      <c r="DZ39" s="11">
        <f ca="1"/>
        <v>0</v>
      </c>
      <c r="EA39" s="11">
        <f ca="1"/>
        <v>0</v>
      </c>
      <c r="EB39" s="11">
        <f ca="1"/>
        <v>0</v>
      </c>
      <c r="EC39" s="11">
        <f ca="1"/>
        <v>0</v>
      </c>
      <c r="ED39" s="11">
        <f ca="1"/>
        <v>0</v>
      </c>
      <c r="EE39" s="11">
        <f ca="1"/>
        <v>0</v>
      </c>
      <c r="EF39" s="11">
        <f ca="1"/>
        <v>0</v>
      </c>
      <c r="EG39" s="11">
        <f ca="1"/>
        <v>0</v>
      </c>
      <c r="EH39" s="11">
        <f ca="1"/>
        <v>0</v>
      </c>
      <c r="EI39" s="11">
        <f ca="1"/>
        <v>0</v>
      </c>
      <c r="EJ39" s="11">
        <f ca="1"/>
        <v>0</v>
      </c>
      <c r="EK39" s="11">
        <f ca="1"/>
        <v>0</v>
      </c>
      <c r="EL39" s="11">
        <f ca="1"/>
        <v>0</v>
      </c>
      <c r="EM39" s="11">
        <f ca="1"/>
        <v>0</v>
      </c>
      <c r="EN39" s="5">
        <f ca="1"/>
        <v>0</v>
      </c>
    </row>
    <row r="40" spans="1:144" x14ac:dyDescent="0.35">
      <c r="A40" s="55"/>
      <c r="B40" s="10" t="s">
        <v>7</v>
      </c>
      <c r="C40" s="10" cm="1">
        <f t="array" aca="1" ref="C40:EN40" ca="1">OFFSET(INDIRECT($C$33&amp;"!$C"&amp;1+((ROW()-($E$34+$C$34))*6)&amp;":$EN"&amp;1+((ROW()-($E$34+$C$34))*6)), 2, 0)</f>
        <v>0.99305500000000535</v>
      </c>
      <c r="D40" s="11">
        <f ca="1"/>
        <v>0.33325180000008459</v>
      </c>
      <c r="E40" s="11">
        <f ca="1"/>
        <v>0</v>
      </c>
      <c r="F40" s="11">
        <f ca="1"/>
        <v>1.32940600000012</v>
      </c>
      <c r="G40" s="11">
        <f ca="1"/>
        <v>1.32940600000012</v>
      </c>
      <c r="H40" s="11">
        <f ca="1"/>
        <v>1.32940600000012</v>
      </c>
      <c r="I40" s="11">
        <f ca="1"/>
        <v>1.32940600000012</v>
      </c>
      <c r="J40" s="11">
        <f ca="1"/>
        <v>7.3855888888895535E-2</v>
      </c>
      <c r="K40" s="11">
        <f ca="1"/>
        <v>0</v>
      </c>
      <c r="L40" s="11">
        <f ca="1"/>
        <v>0</v>
      </c>
      <c r="M40" s="11">
        <f ca="1"/>
        <v>408.59375</v>
      </c>
      <c r="N40" s="11">
        <f ca="1"/>
        <v>409.90234375</v>
      </c>
      <c r="O40" s="11">
        <f ca="1"/>
        <v>18</v>
      </c>
      <c r="P40" s="11">
        <f ca="1"/>
        <v>18</v>
      </c>
      <c r="Q40" s="11">
        <f ca="1"/>
        <v>1</v>
      </c>
      <c r="R40" s="11">
        <f ca="1"/>
        <v>18</v>
      </c>
      <c r="S40" s="11">
        <f ca="1"/>
        <v>1</v>
      </c>
      <c r="T40" s="11">
        <f ca="1"/>
        <v>0</v>
      </c>
      <c r="U40" s="11">
        <f ca="1"/>
        <v>1</v>
      </c>
      <c r="V40" s="11">
        <f ca="1"/>
        <v>1</v>
      </c>
      <c r="W40" s="11">
        <f ca="1"/>
        <v>1</v>
      </c>
      <c r="X40" s="11">
        <f ca="1"/>
        <v>1</v>
      </c>
      <c r="Y40" s="11">
        <f ca="1"/>
        <v>1</v>
      </c>
      <c r="Z40" s="11">
        <f ca="1"/>
        <v>1</v>
      </c>
      <c r="AA40" s="11">
        <f ca="1"/>
        <v>1</v>
      </c>
      <c r="AB40" s="11">
        <f ca="1"/>
        <v>1</v>
      </c>
      <c r="AC40" s="11">
        <f ca="1"/>
        <v>1</v>
      </c>
      <c r="AD40" s="11">
        <f ca="1"/>
        <v>1</v>
      </c>
      <c r="AE40" s="11">
        <f ca="1"/>
        <v>1</v>
      </c>
      <c r="AF40" s="11">
        <f ca="1"/>
        <v>1</v>
      </c>
      <c r="AG40" s="11">
        <f ca="1"/>
        <v>1</v>
      </c>
      <c r="AH40" s="11">
        <f ca="1"/>
        <v>1</v>
      </c>
      <c r="AI40" s="11">
        <f ca="1"/>
        <v>1</v>
      </c>
      <c r="AJ40" s="11">
        <f ca="1"/>
        <v>0</v>
      </c>
      <c r="AK40" s="11">
        <f ca="1"/>
        <v>0</v>
      </c>
      <c r="AL40" s="11">
        <f ca="1"/>
        <v>0</v>
      </c>
      <c r="AM40" s="11">
        <f ca="1"/>
        <v>0</v>
      </c>
      <c r="AN40" s="11">
        <f ca="1"/>
        <v>1</v>
      </c>
      <c r="AO40" s="11">
        <f ca="1"/>
        <v>1</v>
      </c>
      <c r="AP40" s="11">
        <f ca="1"/>
        <v>0</v>
      </c>
      <c r="AQ40" s="11">
        <f ca="1"/>
        <v>0</v>
      </c>
      <c r="AR40" s="11">
        <f ca="1"/>
        <v>0</v>
      </c>
      <c r="AS40" s="11">
        <f ca="1"/>
        <v>0</v>
      </c>
      <c r="AT40" s="11">
        <f ca="1"/>
        <v>1</v>
      </c>
      <c r="AU40" s="11">
        <f ca="1"/>
        <v>1</v>
      </c>
      <c r="AV40" s="11">
        <f ca="1"/>
        <v>0</v>
      </c>
      <c r="AW40" s="11">
        <f ca="1"/>
        <v>0</v>
      </c>
      <c r="AX40" s="11">
        <f ca="1"/>
        <v>0</v>
      </c>
      <c r="AY40" s="11">
        <f ca="1"/>
        <v>0</v>
      </c>
      <c r="AZ40" s="11">
        <f ca="1"/>
        <v>0</v>
      </c>
      <c r="BA40" s="11">
        <f ca="1"/>
        <v>0</v>
      </c>
      <c r="BB40" s="11">
        <f ca="1"/>
        <v>0</v>
      </c>
      <c r="BC40" s="11">
        <f ca="1"/>
        <v>0</v>
      </c>
      <c r="BD40" s="11">
        <f ca="1"/>
        <v>0</v>
      </c>
      <c r="BE40" s="11">
        <f ca="1"/>
        <v>0</v>
      </c>
      <c r="BF40" s="11">
        <f ca="1"/>
        <v>0</v>
      </c>
      <c r="BG40" s="11">
        <f ca="1"/>
        <v>0</v>
      </c>
      <c r="BH40" s="11">
        <f ca="1"/>
        <v>0</v>
      </c>
      <c r="BI40" s="11">
        <f ca="1"/>
        <v>0</v>
      </c>
      <c r="BJ40" s="11">
        <f ca="1"/>
        <v>0</v>
      </c>
      <c r="BK40" s="11">
        <f ca="1"/>
        <v>1</v>
      </c>
      <c r="BL40" s="11">
        <f ca="1"/>
        <v>0</v>
      </c>
      <c r="BM40" s="11">
        <f ca="1"/>
        <v>1</v>
      </c>
      <c r="BN40" s="11">
        <f ca="1"/>
        <v>0</v>
      </c>
      <c r="BO40" s="11">
        <f ca="1"/>
        <v>1</v>
      </c>
      <c r="BP40" s="11">
        <f ca="1"/>
        <v>0</v>
      </c>
      <c r="BQ40" s="11">
        <f ca="1"/>
        <v>1</v>
      </c>
      <c r="BR40" s="11">
        <f ca="1"/>
        <v>0</v>
      </c>
      <c r="BS40" s="11">
        <f ca="1"/>
        <v>1</v>
      </c>
      <c r="BT40" s="11">
        <f ca="1"/>
        <v>0</v>
      </c>
      <c r="BU40" s="11">
        <f ca="1"/>
        <v>1</v>
      </c>
      <c r="BV40" s="11">
        <f ca="1"/>
        <v>0</v>
      </c>
      <c r="BW40" s="11">
        <f ca="1"/>
        <v>1</v>
      </c>
      <c r="BX40" s="11">
        <f ca="1"/>
        <v>0</v>
      </c>
      <c r="BY40" s="11">
        <f ca="1"/>
        <v>1</v>
      </c>
      <c r="BZ40" s="11">
        <f ca="1"/>
        <v>0</v>
      </c>
      <c r="CA40" s="11">
        <f ca="1"/>
        <v>1</v>
      </c>
      <c r="CB40" s="11">
        <f ca="1"/>
        <v>0</v>
      </c>
      <c r="CC40" s="11">
        <f ca="1"/>
        <v>1</v>
      </c>
      <c r="CD40" s="11">
        <f ca="1"/>
        <v>0</v>
      </c>
      <c r="CE40" s="11">
        <f ca="1"/>
        <v>1</v>
      </c>
      <c r="CF40" s="11">
        <f ca="1"/>
        <v>0</v>
      </c>
      <c r="CG40" s="11">
        <f ca="1"/>
        <v>1</v>
      </c>
      <c r="CH40" s="11">
        <f ca="1"/>
        <v>0</v>
      </c>
      <c r="CI40" s="11">
        <f ca="1"/>
        <v>0</v>
      </c>
      <c r="CJ40" s="11">
        <f ca="1"/>
        <v>0</v>
      </c>
      <c r="CK40" s="11">
        <f ca="1"/>
        <v>0</v>
      </c>
      <c r="CL40" s="11">
        <f ca="1"/>
        <v>0</v>
      </c>
      <c r="CM40" s="11">
        <f ca="1"/>
        <v>0</v>
      </c>
      <c r="CN40" s="11">
        <f ca="1"/>
        <v>0</v>
      </c>
      <c r="CO40" s="11">
        <f ca="1"/>
        <v>0</v>
      </c>
      <c r="CP40" s="11">
        <f ca="1"/>
        <v>0</v>
      </c>
      <c r="CQ40" s="11">
        <f ca="1"/>
        <v>0</v>
      </c>
      <c r="CR40" s="11">
        <f ca="1"/>
        <v>0</v>
      </c>
      <c r="CS40" s="11">
        <f ca="1"/>
        <v>0</v>
      </c>
      <c r="CT40" s="11">
        <f ca="1"/>
        <v>0</v>
      </c>
      <c r="CU40" s="11">
        <f ca="1"/>
        <v>0</v>
      </c>
      <c r="CV40" s="11">
        <f ca="1"/>
        <v>0</v>
      </c>
      <c r="CW40" s="11">
        <f ca="1"/>
        <v>0</v>
      </c>
      <c r="CX40" s="11">
        <f ca="1"/>
        <v>0</v>
      </c>
      <c r="CY40" s="11">
        <f ca="1"/>
        <v>0</v>
      </c>
      <c r="CZ40" s="11">
        <f ca="1"/>
        <v>1</v>
      </c>
      <c r="DA40" s="11">
        <f ca="1"/>
        <v>1</v>
      </c>
      <c r="DB40" s="11">
        <f ca="1"/>
        <v>0</v>
      </c>
      <c r="DC40" s="11">
        <f ca="1"/>
        <v>0</v>
      </c>
      <c r="DD40" s="11">
        <f ca="1"/>
        <v>0</v>
      </c>
      <c r="DE40" s="11">
        <f ca="1"/>
        <v>0</v>
      </c>
      <c r="DF40" s="11">
        <f ca="1"/>
        <v>0</v>
      </c>
      <c r="DG40" s="11">
        <f ca="1"/>
        <v>0</v>
      </c>
      <c r="DH40" s="11">
        <f ca="1"/>
        <v>0</v>
      </c>
      <c r="DI40" s="11">
        <f ca="1"/>
        <v>1</v>
      </c>
      <c r="DJ40" s="11">
        <f ca="1"/>
        <v>1</v>
      </c>
      <c r="DK40" s="11">
        <f ca="1"/>
        <v>0</v>
      </c>
      <c r="DL40" s="11">
        <f ca="1"/>
        <v>0</v>
      </c>
      <c r="DM40" s="11">
        <f ca="1"/>
        <v>0</v>
      </c>
      <c r="DN40" s="11">
        <f ca="1"/>
        <v>0</v>
      </c>
      <c r="DO40" s="11">
        <f ca="1"/>
        <v>0</v>
      </c>
      <c r="DP40" s="11">
        <f ca="1"/>
        <v>0</v>
      </c>
      <c r="DQ40" s="11">
        <f ca="1"/>
        <v>0</v>
      </c>
      <c r="DR40" s="11">
        <f ca="1"/>
        <v>0</v>
      </c>
      <c r="DS40" s="11">
        <f ca="1"/>
        <v>0</v>
      </c>
      <c r="DT40" s="11">
        <f ca="1"/>
        <v>0</v>
      </c>
      <c r="DU40" s="11">
        <f ca="1"/>
        <v>0</v>
      </c>
      <c r="DV40" s="11">
        <f ca="1"/>
        <v>0</v>
      </c>
      <c r="DW40" s="11">
        <f ca="1"/>
        <v>0</v>
      </c>
      <c r="DX40" s="11">
        <f ca="1"/>
        <v>0</v>
      </c>
      <c r="DY40" s="11">
        <f ca="1"/>
        <v>0</v>
      </c>
      <c r="DZ40" s="11">
        <f ca="1"/>
        <v>0</v>
      </c>
      <c r="EA40" s="11">
        <f ca="1"/>
        <v>0</v>
      </c>
      <c r="EB40" s="11">
        <f ca="1"/>
        <v>0</v>
      </c>
      <c r="EC40" s="11">
        <f ca="1"/>
        <v>0</v>
      </c>
      <c r="ED40" s="11">
        <f ca="1"/>
        <v>0</v>
      </c>
      <c r="EE40" s="11">
        <f ca="1"/>
        <v>0</v>
      </c>
      <c r="EF40" s="11">
        <f ca="1"/>
        <v>0</v>
      </c>
      <c r="EG40" s="11">
        <f ca="1"/>
        <v>0</v>
      </c>
      <c r="EH40" s="11">
        <f ca="1"/>
        <v>0</v>
      </c>
      <c r="EI40" s="11">
        <f ca="1"/>
        <v>0</v>
      </c>
      <c r="EJ40" s="11">
        <f ca="1"/>
        <v>0</v>
      </c>
      <c r="EK40" s="11">
        <f ca="1"/>
        <v>0</v>
      </c>
      <c r="EL40" s="11">
        <f ca="1"/>
        <v>0</v>
      </c>
      <c r="EM40" s="11">
        <f ca="1"/>
        <v>0</v>
      </c>
      <c r="EN40" s="5">
        <f ca="1"/>
        <v>0</v>
      </c>
    </row>
    <row r="41" spans="1:144" x14ac:dyDescent="0.35">
      <c r="A41" s="55"/>
      <c r="B41" s="10" t="s">
        <v>8</v>
      </c>
      <c r="C41" s="10" cm="1">
        <f t="array" aca="1" ref="C41:EN41" ca="1">OFFSET(INDIRECT($C$33&amp;"!$C"&amp;1+((ROW()-($E$34+$C$34))*6)&amp;":$EN"&amp;1+((ROW()-($E$34+$C$34))*6)), 2, 0)</f>
        <v>0.99794069999984458</v>
      </c>
      <c r="D41" s="11">
        <f ca="1"/>
        <v>0.34510580000002727</v>
      </c>
      <c r="E41" s="11">
        <f ca="1"/>
        <v>0</v>
      </c>
      <c r="F41" s="11">
        <f ca="1"/>
        <v>1.3438776999999791</v>
      </c>
      <c r="G41" s="11">
        <f ca="1"/>
        <v>1.3438776999999791</v>
      </c>
      <c r="H41" s="11">
        <f ca="1"/>
        <v>1.3438776999999791</v>
      </c>
      <c r="I41" s="11">
        <f ca="1"/>
        <v>1.3438776999999791</v>
      </c>
      <c r="J41" s="11">
        <f ca="1"/>
        <v>7.4659872222221049E-2</v>
      </c>
      <c r="K41" s="11">
        <f ca="1"/>
        <v>0</v>
      </c>
      <c r="L41" s="11">
        <f ca="1"/>
        <v>0</v>
      </c>
      <c r="M41" s="11">
        <f ca="1"/>
        <v>479.98046875</v>
      </c>
      <c r="N41" s="11">
        <f ca="1"/>
        <v>473.78125</v>
      </c>
      <c r="O41" s="11">
        <f ca="1"/>
        <v>18</v>
      </c>
      <c r="P41" s="11">
        <f ca="1"/>
        <v>18</v>
      </c>
      <c r="Q41" s="11">
        <f ca="1"/>
        <v>1</v>
      </c>
      <c r="R41" s="11">
        <f ca="1"/>
        <v>18</v>
      </c>
      <c r="S41" s="11">
        <f ca="1"/>
        <v>1</v>
      </c>
      <c r="T41" s="11">
        <f ca="1"/>
        <v>0</v>
      </c>
      <c r="U41" s="11">
        <f ca="1"/>
        <v>1</v>
      </c>
      <c r="V41" s="11">
        <f ca="1"/>
        <v>1</v>
      </c>
      <c r="W41" s="11">
        <f ca="1"/>
        <v>1</v>
      </c>
      <c r="X41" s="11">
        <f ca="1"/>
        <v>1</v>
      </c>
      <c r="Y41" s="11">
        <f ca="1"/>
        <v>1</v>
      </c>
      <c r="Z41" s="11">
        <f ca="1"/>
        <v>1</v>
      </c>
      <c r="AA41" s="11">
        <f ca="1"/>
        <v>1</v>
      </c>
      <c r="AB41" s="11">
        <f ca="1"/>
        <v>1</v>
      </c>
      <c r="AC41" s="11">
        <f ca="1"/>
        <v>1</v>
      </c>
      <c r="AD41" s="11">
        <f ca="1"/>
        <v>1</v>
      </c>
      <c r="AE41" s="11">
        <f ca="1"/>
        <v>1</v>
      </c>
      <c r="AF41" s="11">
        <f ca="1"/>
        <v>1</v>
      </c>
      <c r="AG41" s="11">
        <f ca="1"/>
        <v>1</v>
      </c>
      <c r="AH41" s="11">
        <f ca="1"/>
        <v>1</v>
      </c>
      <c r="AI41" s="11">
        <f ca="1"/>
        <v>1</v>
      </c>
      <c r="AJ41" s="11">
        <f ca="1"/>
        <v>0</v>
      </c>
      <c r="AK41" s="11">
        <f ca="1"/>
        <v>0</v>
      </c>
      <c r="AL41" s="11">
        <f ca="1"/>
        <v>0</v>
      </c>
      <c r="AM41" s="11">
        <f ca="1"/>
        <v>0</v>
      </c>
      <c r="AN41" s="11">
        <f ca="1"/>
        <v>1</v>
      </c>
      <c r="AO41" s="11">
        <f ca="1"/>
        <v>1</v>
      </c>
      <c r="AP41" s="11">
        <f ca="1"/>
        <v>0</v>
      </c>
      <c r="AQ41" s="11">
        <f ca="1"/>
        <v>0</v>
      </c>
      <c r="AR41" s="11">
        <f ca="1"/>
        <v>0</v>
      </c>
      <c r="AS41" s="11">
        <f ca="1"/>
        <v>0</v>
      </c>
      <c r="AT41" s="11">
        <f ca="1"/>
        <v>1</v>
      </c>
      <c r="AU41" s="11">
        <f ca="1"/>
        <v>1</v>
      </c>
      <c r="AV41" s="11">
        <f ca="1"/>
        <v>0</v>
      </c>
      <c r="AW41" s="11">
        <f ca="1"/>
        <v>0</v>
      </c>
      <c r="AX41" s="11">
        <f ca="1"/>
        <v>0</v>
      </c>
      <c r="AY41" s="11">
        <f ca="1"/>
        <v>0</v>
      </c>
      <c r="AZ41" s="11">
        <f ca="1"/>
        <v>0</v>
      </c>
      <c r="BA41" s="11">
        <f ca="1"/>
        <v>0</v>
      </c>
      <c r="BB41" s="11">
        <f ca="1"/>
        <v>0</v>
      </c>
      <c r="BC41" s="11">
        <f ca="1"/>
        <v>0</v>
      </c>
      <c r="BD41" s="11">
        <f ca="1"/>
        <v>0</v>
      </c>
      <c r="BE41" s="11">
        <f ca="1"/>
        <v>0</v>
      </c>
      <c r="BF41" s="11">
        <f ca="1"/>
        <v>0</v>
      </c>
      <c r="BG41" s="11">
        <f ca="1"/>
        <v>0</v>
      </c>
      <c r="BH41" s="11">
        <f ca="1"/>
        <v>0</v>
      </c>
      <c r="BI41" s="11">
        <f ca="1"/>
        <v>0</v>
      </c>
      <c r="BJ41" s="11">
        <f ca="1"/>
        <v>0</v>
      </c>
      <c r="BK41" s="11">
        <f ca="1"/>
        <v>1</v>
      </c>
      <c r="BL41" s="11">
        <f ca="1"/>
        <v>0</v>
      </c>
      <c r="BM41" s="11">
        <f ca="1"/>
        <v>1</v>
      </c>
      <c r="BN41" s="11">
        <f ca="1"/>
        <v>0</v>
      </c>
      <c r="BO41" s="11">
        <f ca="1"/>
        <v>1</v>
      </c>
      <c r="BP41" s="11">
        <f ca="1"/>
        <v>0</v>
      </c>
      <c r="BQ41" s="11">
        <f ca="1"/>
        <v>1</v>
      </c>
      <c r="BR41" s="11">
        <f ca="1"/>
        <v>0</v>
      </c>
      <c r="BS41" s="11">
        <f ca="1"/>
        <v>1</v>
      </c>
      <c r="BT41" s="11">
        <f ca="1"/>
        <v>0</v>
      </c>
      <c r="BU41" s="11">
        <f ca="1"/>
        <v>1</v>
      </c>
      <c r="BV41" s="11">
        <f ca="1"/>
        <v>0</v>
      </c>
      <c r="BW41" s="11">
        <f ca="1"/>
        <v>1</v>
      </c>
      <c r="BX41" s="11">
        <f ca="1"/>
        <v>0</v>
      </c>
      <c r="BY41" s="11">
        <f ca="1"/>
        <v>1</v>
      </c>
      <c r="BZ41" s="11">
        <f ca="1"/>
        <v>0</v>
      </c>
      <c r="CA41" s="11">
        <f ca="1"/>
        <v>1</v>
      </c>
      <c r="CB41" s="11">
        <f ca="1"/>
        <v>0</v>
      </c>
      <c r="CC41" s="11">
        <f ca="1"/>
        <v>1</v>
      </c>
      <c r="CD41" s="11">
        <f ca="1"/>
        <v>0</v>
      </c>
      <c r="CE41" s="11">
        <f ca="1"/>
        <v>1</v>
      </c>
      <c r="CF41" s="11">
        <f ca="1"/>
        <v>0</v>
      </c>
      <c r="CG41" s="11">
        <f ca="1"/>
        <v>1</v>
      </c>
      <c r="CH41" s="11">
        <f ca="1"/>
        <v>0</v>
      </c>
      <c r="CI41" s="11">
        <f ca="1"/>
        <v>0</v>
      </c>
      <c r="CJ41" s="11">
        <f ca="1"/>
        <v>0</v>
      </c>
      <c r="CK41" s="11">
        <f ca="1"/>
        <v>0</v>
      </c>
      <c r="CL41" s="11">
        <f ca="1"/>
        <v>0</v>
      </c>
      <c r="CM41" s="11">
        <f ca="1"/>
        <v>0</v>
      </c>
      <c r="CN41" s="11">
        <f ca="1"/>
        <v>0</v>
      </c>
      <c r="CO41" s="11">
        <f ca="1"/>
        <v>0</v>
      </c>
      <c r="CP41" s="11">
        <f ca="1"/>
        <v>0</v>
      </c>
      <c r="CQ41" s="11">
        <f ca="1"/>
        <v>0</v>
      </c>
      <c r="CR41" s="11">
        <f ca="1"/>
        <v>0</v>
      </c>
      <c r="CS41" s="11">
        <f ca="1"/>
        <v>0</v>
      </c>
      <c r="CT41" s="11">
        <f ca="1"/>
        <v>0</v>
      </c>
      <c r="CU41" s="11">
        <f ca="1"/>
        <v>0</v>
      </c>
      <c r="CV41" s="11">
        <f ca="1"/>
        <v>0</v>
      </c>
      <c r="CW41" s="11">
        <f ca="1"/>
        <v>0</v>
      </c>
      <c r="CX41" s="11">
        <f ca="1"/>
        <v>0</v>
      </c>
      <c r="CY41" s="11">
        <f ca="1"/>
        <v>0</v>
      </c>
      <c r="CZ41" s="11">
        <f ca="1"/>
        <v>1</v>
      </c>
      <c r="DA41" s="11">
        <f ca="1"/>
        <v>1</v>
      </c>
      <c r="DB41" s="11">
        <f ca="1"/>
        <v>0</v>
      </c>
      <c r="DC41" s="11">
        <f ca="1"/>
        <v>0</v>
      </c>
      <c r="DD41" s="11">
        <f ca="1"/>
        <v>0</v>
      </c>
      <c r="DE41" s="11">
        <f ca="1"/>
        <v>0</v>
      </c>
      <c r="DF41" s="11">
        <f ca="1"/>
        <v>0</v>
      </c>
      <c r="DG41" s="11">
        <f ca="1"/>
        <v>0</v>
      </c>
      <c r="DH41" s="11">
        <f ca="1"/>
        <v>0</v>
      </c>
      <c r="DI41" s="11">
        <f ca="1"/>
        <v>1</v>
      </c>
      <c r="DJ41" s="11">
        <f ca="1"/>
        <v>1</v>
      </c>
      <c r="DK41" s="11">
        <f ca="1"/>
        <v>0</v>
      </c>
      <c r="DL41" s="11">
        <f ca="1"/>
        <v>0</v>
      </c>
      <c r="DM41" s="11">
        <f ca="1"/>
        <v>0</v>
      </c>
      <c r="DN41" s="11">
        <f ca="1"/>
        <v>0</v>
      </c>
      <c r="DO41" s="11">
        <f ca="1"/>
        <v>0</v>
      </c>
      <c r="DP41" s="11">
        <f ca="1"/>
        <v>0</v>
      </c>
      <c r="DQ41" s="11">
        <f ca="1"/>
        <v>0</v>
      </c>
      <c r="DR41" s="11">
        <f ca="1"/>
        <v>0</v>
      </c>
      <c r="DS41" s="11">
        <f ca="1"/>
        <v>0</v>
      </c>
      <c r="DT41" s="11">
        <f ca="1"/>
        <v>0</v>
      </c>
      <c r="DU41" s="11">
        <f ca="1"/>
        <v>0</v>
      </c>
      <c r="DV41" s="11">
        <f ca="1"/>
        <v>0</v>
      </c>
      <c r="DW41" s="11">
        <f ca="1"/>
        <v>0</v>
      </c>
      <c r="DX41" s="11">
        <f ca="1"/>
        <v>0</v>
      </c>
      <c r="DY41" s="11">
        <f ca="1"/>
        <v>0</v>
      </c>
      <c r="DZ41" s="11">
        <f ca="1"/>
        <v>0</v>
      </c>
      <c r="EA41" s="11">
        <f ca="1"/>
        <v>0</v>
      </c>
      <c r="EB41" s="11">
        <f ca="1"/>
        <v>0</v>
      </c>
      <c r="EC41" s="11">
        <f ca="1"/>
        <v>0</v>
      </c>
      <c r="ED41" s="11">
        <f ca="1"/>
        <v>0</v>
      </c>
      <c r="EE41" s="11">
        <f ca="1"/>
        <v>0</v>
      </c>
      <c r="EF41" s="11">
        <f ca="1"/>
        <v>0</v>
      </c>
      <c r="EG41" s="11">
        <f ca="1"/>
        <v>0</v>
      </c>
      <c r="EH41" s="11">
        <f ca="1"/>
        <v>0</v>
      </c>
      <c r="EI41" s="11">
        <f ca="1"/>
        <v>0</v>
      </c>
      <c r="EJ41" s="11">
        <f ca="1"/>
        <v>0</v>
      </c>
      <c r="EK41" s="11">
        <f ca="1"/>
        <v>0</v>
      </c>
      <c r="EL41" s="11">
        <f ca="1"/>
        <v>0</v>
      </c>
      <c r="EM41" s="11">
        <f ca="1"/>
        <v>0</v>
      </c>
      <c r="EN41" s="5">
        <f ca="1"/>
        <v>0</v>
      </c>
    </row>
    <row r="42" spans="1:144" x14ac:dyDescent="0.35">
      <c r="A42" s="55"/>
      <c r="B42" s="10" t="s">
        <v>9</v>
      </c>
      <c r="C42" s="10" cm="1">
        <f t="array" aca="1" ref="C42:EN42" ca="1">OFFSET(INDIRECT($C$33&amp;"!$C"&amp;1+((ROW()-($E$34+$C$34))*6)&amp;":$EN"&amp;1+((ROW()-($E$34+$C$34))*6)), 2, 0)</f>
        <v>1.000545599999725</v>
      </c>
      <c r="D42" s="11">
        <f ca="1"/>
        <v>0.39265319999998383</v>
      </c>
      <c r="E42" s="11">
        <f ca="1"/>
        <v>0</v>
      </c>
      <c r="F42" s="11">
        <f ca="1"/>
        <v>1.387191399999949</v>
      </c>
      <c r="G42" s="11">
        <f ca="1"/>
        <v>1.387191399999949</v>
      </c>
      <c r="H42" s="11">
        <f ca="1"/>
        <v>1.387191399999949</v>
      </c>
      <c r="I42" s="11">
        <f ca="1"/>
        <v>1.387191399999949</v>
      </c>
      <c r="J42" s="11">
        <f ca="1"/>
        <v>7.706618888888607E-2</v>
      </c>
      <c r="K42" s="11">
        <f ca="1"/>
        <v>0</v>
      </c>
      <c r="L42" s="11">
        <f ca="1"/>
        <v>0</v>
      </c>
      <c r="M42" s="11">
        <f ca="1"/>
        <v>567.83203125</v>
      </c>
      <c r="N42" s="11">
        <f ca="1"/>
        <v>562.375</v>
      </c>
      <c r="O42" s="11">
        <f ca="1"/>
        <v>18</v>
      </c>
      <c r="P42" s="11">
        <f ca="1"/>
        <v>18</v>
      </c>
      <c r="Q42" s="11">
        <f ca="1"/>
        <v>1</v>
      </c>
      <c r="R42" s="11">
        <f ca="1"/>
        <v>18</v>
      </c>
      <c r="S42" s="11">
        <f ca="1"/>
        <v>1</v>
      </c>
      <c r="T42" s="11">
        <f ca="1"/>
        <v>0</v>
      </c>
      <c r="U42" s="11">
        <f ca="1"/>
        <v>1</v>
      </c>
      <c r="V42" s="11">
        <f ca="1"/>
        <v>1</v>
      </c>
      <c r="W42" s="11">
        <f ca="1"/>
        <v>1</v>
      </c>
      <c r="X42" s="11">
        <f ca="1"/>
        <v>1</v>
      </c>
      <c r="Y42" s="11">
        <f ca="1"/>
        <v>1</v>
      </c>
      <c r="Z42" s="11">
        <f ca="1"/>
        <v>1</v>
      </c>
      <c r="AA42" s="11">
        <f ca="1"/>
        <v>1</v>
      </c>
      <c r="AB42" s="11">
        <f ca="1"/>
        <v>1</v>
      </c>
      <c r="AC42" s="11">
        <f ca="1"/>
        <v>1</v>
      </c>
      <c r="AD42" s="11">
        <f ca="1"/>
        <v>1</v>
      </c>
      <c r="AE42" s="11">
        <f ca="1"/>
        <v>1</v>
      </c>
      <c r="AF42" s="11">
        <f ca="1"/>
        <v>1</v>
      </c>
      <c r="AG42" s="11">
        <f ca="1"/>
        <v>1</v>
      </c>
      <c r="AH42" s="11">
        <f ca="1"/>
        <v>1</v>
      </c>
      <c r="AI42" s="11">
        <f ca="1"/>
        <v>1</v>
      </c>
      <c r="AJ42" s="11">
        <f ca="1"/>
        <v>0</v>
      </c>
      <c r="AK42" s="11">
        <f ca="1"/>
        <v>0</v>
      </c>
      <c r="AL42" s="11">
        <f ca="1"/>
        <v>0</v>
      </c>
      <c r="AM42" s="11">
        <f ca="1"/>
        <v>0</v>
      </c>
      <c r="AN42" s="11">
        <f ca="1"/>
        <v>1</v>
      </c>
      <c r="AO42" s="11">
        <f ca="1"/>
        <v>1</v>
      </c>
      <c r="AP42" s="11">
        <f ca="1"/>
        <v>0</v>
      </c>
      <c r="AQ42" s="11">
        <f ca="1"/>
        <v>0</v>
      </c>
      <c r="AR42" s="11">
        <f ca="1"/>
        <v>0</v>
      </c>
      <c r="AS42" s="11">
        <f ca="1"/>
        <v>0</v>
      </c>
      <c r="AT42" s="11">
        <f ca="1"/>
        <v>1</v>
      </c>
      <c r="AU42" s="11">
        <f ca="1"/>
        <v>1</v>
      </c>
      <c r="AV42" s="11">
        <f ca="1"/>
        <v>0</v>
      </c>
      <c r="AW42" s="11">
        <f ca="1"/>
        <v>0</v>
      </c>
      <c r="AX42" s="11">
        <f ca="1"/>
        <v>0</v>
      </c>
      <c r="AY42" s="11">
        <f ca="1"/>
        <v>0</v>
      </c>
      <c r="AZ42" s="11">
        <f ca="1"/>
        <v>0</v>
      </c>
      <c r="BA42" s="11">
        <f ca="1"/>
        <v>0</v>
      </c>
      <c r="BB42" s="11">
        <f ca="1"/>
        <v>0</v>
      </c>
      <c r="BC42" s="11">
        <f ca="1"/>
        <v>0</v>
      </c>
      <c r="BD42" s="11">
        <f ca="1"/>
        <v>0</v>
      </c>
      <c r="BE42" s="11">
        <f ca="1"/>
        <v>0</v>
      </c>
      <c r="BF42" s="11">
        <f ca="1"/>
        <v>0</v>
      </c>
      <c r="BG42" s="11">
        <f ca="1"/>
        <v>0</v>
      </c>
      <c r="BH42" s="11">
        <f ca="1"/>
        <v>0</v>
      </c>
      <c r="BI42" s="11">
        <f ca="1"/>
        <v>0</v>
      </c>
      <c r="BJ42" s="11">
        <f ca="1"/>
        <v>0</v>
      </c>
      <c r="BK42" s="11">
        <f ca="1"/>
        <v>1</v>
      </c>
      <c r="BL42" s="11">
        <f ca="1"/>
        <v>0</v>
      </c>
      <c r="BM42" s="11">
        <f ca="1"/>
        <v>1</v>
      </c>
      <c r="BN42" s="11">
        <f ca="1"/>
        <v>0</v>
      </c>
      <c r="BO42" s="11">
        <f ca="1"/>
        <v>1</v>
      </c>
      <c r="BP42" s="11">
        <f ca="1"/>
        <v>0</v>
      </c>
      <c r="BQ42" s="11">
        <f ca="1"/>
        <v>1</v>
      </c>
      <c r="BR42" s="11">
        <f ca="1"/>
        <v>0</v>
      </c>
      <c r="BS42" s="11">
        <f ca="1"/>
        <v>1</v>
      </c>
      <c r="BT42" s="11">
        <f ca="1"/>
        <v>0</v>
      </c>
      <c r="BU42" s="11">
        <f ca="1"/>
        <v>1</v>
      </c>
      <c r="BV42" s="11">
        <f ca="1"/>
        <v>0</v>
      </c>
      <c r="BW42" s="11">
        <f ca="1"/>
        <v>1</v>
      </c>
      <c r="BX42" s="11">
        <f ca="1"/>
        <v>0</v>
      </c>
      <c r="BY42" s="11">
        <f ca="1"/>
        <v>1</v>
      </c>
      <c r="BZ42" s="11">
        <f ca="1"/>
        <v>0</v>
      </c>
      <c r="CA42" s="11">
        <f ca="1"/>
        <v>1</v>
      </c>
      <c r="CB42" s="11">
        <f ca="1"/>
        <v>0</v>
      </c>
      <c r="CC42" s="11">
        <f ca="1"/>
        <v>1</v>
      </c>
      <c r="CD42" s="11">
        <f ca="1"/>
        <v>0</v>
      </c>
      <c r="CE42" s="11">
        <f ca="1"/>
        <v>1</v>
      </c>
      <c r="CF42" s="11">
        <f ca="1"/>
        <v>0</v>
      </c>
      <c r="CG42" s="11">
        <f ca="1"/>
        <v>1</v>
      </c>
      <c r="CH42" s="11">
        <f ca="1"/>
        <v>0</v>
      </c>
      <c r="CI42" s="11">
        <f ca="1"/>
        <v>0</v>
      </c>
      <c r="CJ42" s="11">
        <f ca="1"/>
        <v>0</v>
      </c>
      <c r="CK42" s="11">
        <f ca="1"/>
        <v>0</v>
      </c>
      <c r="CL42" s="11">
        <f ca="1"/>
        <v>0</v>
      </c>
      <c r="CM42" s="11">
        <f ca="1"/>
        <v>0</v>
      </c>
      <c r="CN42" s="11">
        <f ca="1"/>
        <v>0</v>
      </c>
      <c r="CO42" s="11">
        <f ca="1"/>
        <v>0</v>
      </c>
      <c r="CP42" s="11">
        <f ca="1"/>
        <v>0</v>
      </c>
      <c r="CQ42" s="11">
        <f ca="1"/>
        <v>0</v>
      </c>
      <c r="CR42" s="11">
        <f ca="1"/>
        <v>0</v>
      </c>
      <c r="CS42" s="11">
        <f ca="1"/>
        <v>0</v>
      </c>
      <c r="CT42" s="11">
        <f ca="1"/>
        <v>0</v>
      </c>
      <c r="CU42" s="11">
        <f ca="1"/>
        <v>0</v>
      </c>
      <c r="CV42" s="11">
        <f ca="1"/>
        <v>0</v>
      </c>
      <c r="CW42" s="11">
        <f ca="1"/>
        <v>0</v>
      </c>
      <c r="CX42" s="11">
        <f ca="1"/>
        <v>0</v>
      </c>
      <c r="CY42" s="11">
        <f ca="1"/>
        <v>0</v>
      </c>
      <c r="CZ42" s="11">
        <f ca="1"/>
        <v>1</v>
      </c>
      <c r="DA42" s="11">
        <f ca="1"/>
        <v>1</v>
      </c>
      <c r="DB42" s="11">
        <f ca="1"/>
        <v>0</v>
      </c>
      <c r="DC42" s="11">
        <f ca="1"/>
        <v>0</v>
      </c>
      <c r="DD42" s="11">
        <f ca="1"/>
        <v>0</v>
      </c>
      <c r="DE42" s="11">
        <f ca="1"/>
        <v>0</v>
      </c>
      <c r="DF42" s="11">
        <f ca="1"/>
        <v>0</v>
      </c>
      <c r="DG42" s="11">
        <f ca="1"/>
        <v>0</v>
      </c>
      <c r="DH42" s="11">
        <f ca="1"/>
        <v>0</v>
      </c>
      <c r="DI42" s="11">
        <f ca="1"/>
        <v>1</v>
      </c>
      <c r="DJ42" s="11">
        <f ca="1"/>
        <v>1</v>
      </c>
      <c r="DK42" s="11">
        <f ca="1"/>
        <v>0</v>
      </c>
      <c r="DL42" s="11">
        <f ca="1"/>
        <v>0</v>
      </c>
      <c r="DM42" s="11">
        <f ca="1"/>
        <v>0</v>
      </c>
      <c r="DN42" s="11">
        <f ca="1"/>
        <v>0</v>
      </c>
      <c r="DO42" s="11">
        <f ca="1"/>
        <v>0</v>
      </c>
      <c r="DP42" s="11">
        <f ca="1"/>
        <v>0</v>
      </c>
      <c r="DQ42" s="11">
        <f ca="1"/>
        <v>0</v>
      </c>
      <c r="DR42" s="11">
        <f ca="1"/>
        <v>0</v>
      </c>
      <c r="DS42" s="11">
        <f ca="1"/>
        <v>0</v>
      </c>
      <c r="DT42" s="11">
        <f ca="1"/>
        <v>0</v>
      </c>
      <c r="DU42" s="11">
        <f ca="1"/>
        <v>0</v>
      </c>
      <c r="DV42" s="11">
        <f ca="1"/>
        <v>0</v>
      </c>
      <c r="DW42" s="11">
        <f ca="1"/>
        <v>0</v>
      </c>
      <c r="DX42" s="11">
        <f ca="1"/>
        <v>0</v>
      </c>
      <c r="DY42" s="11">
        <f ca="1"/>
        <v>0</v>
      </c>
      <c r="DZ42" s="11">
        <f ca="1"/>
        <v>0</v>
      </c>
      <c r="EA42" s="11">
        <f ca="1"/>
        <v>0</v>
      </c>
      <c r="EB42" s="11">
        <f ca="1"/>
        <v>0</v>
      </c>
      <c r="EC42" s="11">
        <f ca="1"/>
        <v>0</v>
      </c>
      <c r="ED42" s="11">
        <f ca="1"/>
        <v>0</v>
      </c>
      <c r="EE42" s="11">
        <f ca="1"/>
        <v>0</v>
      </c>
      <c r="EF42" s="11">
        <f ca="1"/>
        <v>0</v>
      </c>
      <c r="EG42" s="11">
        <f ca="1"/>
        <v>0</v>
      </c>
      <c r="EH42" s="11">
        <f ca="1"/>
        <v>0</v>
      </c>
      <c r="EI42" s="11">
        <f ca="1"/>
        <v>0</v>
      </c>
      <c r="EJ42" s="11">
        <f ca="1"/>
        <v>0</v>
      </c>
      <c r="EK42" s="11">
        <f ca="1"/>
        <v>0</v>
      </c>
      <c r="EL42" s="11">
        <f ca="1"/>
        <v>0</v>
      </c>
      <c r="EM42" s="11">
        <f ca="1"/>
        <v>0</v>
      </c>
      <c r="EN42" s="5">
        <f ca="1"/>
        <v>0</v>
      </c>
    </row>
    <row r="43" spans="1:144" x14ac:dyDescent="0.35">
      <c r="A43" s="55"/>
      <c r="B43" s="10" t="s">
        <v>10</v>
      </c>
      <c r="C43" s="10" cm="1">
        <f t="array" aca="1" ref="C43:EN43" ca="1">OFFSET(INDIRECT($C$33&amp;"!$C"&amp;1+((ROW()-($E$34+$C$34))*6)&amp;":$EN"&amp;1+((ROW()-($E$34+$C$34))*6)), 2, 0)</f>
        <v>1.016350100000295</v>
      </c>
      <c r="D43" s="11">
        <f ca="1"/>
        <v>0.65365240000011227</v>
      </c>
      <c r="E43" s="11">
        <f ca="1"/>
        <v>0</v>
      </c>
      <c r="F43" s="11">
        <f ca="1"/>
        <v>1.6515930999999571</v>
      </c>
      <c r="G43" s="11">
        <f ca="1"/>
        <v>1.6515930999999571</v>
      </c>
      <c r="H43" s="11">
        <f ca="1"/>
        <v>1.6515930999999571</v>
      </c>
      <c r="I43" s="11">
        <f ca="1"/>
        <v>1.6515930999999571</v>
      </c>
      <c r="J43" s="11">
        <f ca="1"/>
        <v>9.1755172222219822E-2</v>
      </c>
      <c r="K43" s="11">
        <f ca="1"/>
        <v>0</v>
      </c>
      <c r="L43" s="11">
        <f ca="1"/>
        <v>0</v>
      </c>
      <c r="M43" s="11">
        <f ca="1"/>
        <v>634.28125</v>
      </c>
      <c r="N43" s="11">
        <f ca="1"/>
        <v>629.01171875</v>
      </c>
      <c r="O43" s="11">
        <f ca="1"/>
        <v>18</v>
      </c>
      <c r="P43" s="11">
        <f ca="1"/>
        <v>18</v>
      </c>
      <c r="Q43" s="11">
        <f ca="1"/>
        <v>1</v>
      </c>
      <c r="R43" s="11">
        <f ca="1"/>
        <v>18</v>
      </c>
      <c r="S43" s="11">
        <f ca="1"/>
        <v>1</v>
      </c>
      <c r="T43" s="11">
        <f ca="1"/>
        <v>0</v>
      </c>
      <c r="U43" s="11">
        <f ca="1"/>
        <v>1</v>
      </c>
      <c r="V43" s="11">
        <f ca="1"/>
        <v>1</v>
      </c>
      <c r="W43" s="11">
        <f ca="1"/>
        <v>1</v>
      </c>
      <c r="X43" s="11">
        <f ca="1"/>
        <v>1</v>
      </c>
      <c r="Y43" s="11">
        <f ca="1"/>
        <v>1</v>
      </c>
      <c r="Z43" s="11">
        <f ca="1"/>
        <v>1</v>
      </c>
      <c r="AA43" s="11">
        <f ca="1"/>
        <v>1</v>
      </c>
      <c r="AB43" s="11">
        <f ca="1"/>
        <v>1</v>
      </c>
      <c r="AC43" s="11">
        <f ca="1"/>
        <v>1</v>
      </c>
      <c r="AD43" s="11">
        <f ca="1"/>
        <v>1</v>
      </c>
      <c r="AE43" s="11">
        <f ca="1"/>
        <v>1</v>
      </c>
      <c r="AF43" s="11">
        <f ca="1"/>
        <v>1</v>
      </c>
      <c r="AG43" s="11">
        <f ca="1"/>
        <v>1</v>
      </c>
      <c r="AH43" s="11">
        <f ca="1"/>
        <v>1</v>
      </c>
      <c r="AI43" s="11">
        <f ca="1"/>
        <v>1</v>
      </c>
      <c r="AJ43" s="11">
        <f ca="1"/>
        <v>0</v>
      </c>
      <c r="AK43" s="11">
        <f ca="1"/>
        <v>0</v>
      </c>
      <c r="AL43" s="11">
        <f ca="1"/>
        <v>0</v>
      </c>
      <c r="AM43" s="11">
        <f ca="1"/>
        <v>0</v>
      </c>
      <c r="AN43" s="11">
        <f ca="1"/>
        <v>1</v>
      </c>
      <c r="AO43" s="11">
        <f ca="1"/>
        <v>1</v>
      </c>
      <c r="AP43" s="11">
        <f ca="1"/>
        <v>0</v>
      </c>
      <c r="AQ43" s="11">
        <f ca="1"/>
        <v>0</v>
      </c>
      <c r="AR43" s="11">
        <f ca="1"/>
        <v>0</v>
      </c>
      <c r="AS43" s="11">
        <f ca="1"/>
        <v>0</v>
      </c>
      <c r="AT43" s="11">
        <f ca="1"/>
        <v>1</v>
      </c>
      <c r="AU43" s="11">
        <f ca="1"/>
        <v>1</v>
      </c>
      <c r="AV43" s="11">
        <f ca="1"/>
        <v>0</v>
      </c>
      <c r="AW43" s="11">
        <f ca="1"/>
        <v>0</v>
      </c>
      <c r="AX43" s="11">
        <f ca="1"/>
        <v>0</v>
      </c>
      <c r="AY43" s="11">
        <f ca="1"/>
        <v>0</v>
      </c>
      <c r="AZ43" s="11">
        <f ca="1"/>
        <v>0</v>
      </c>
      <c r="BA43" s="11">
        <f ca="1"/>
        <v>0</v>
      </c>
      <c r="BB43" s="11">
        <f ca="1"/>
        <v>0</v>
      </c>
      <c r="BC43" s="11">
        <f ca="1"/>
        <v>0</v>
      </c>
      <c r="BD43" s="11">
        <f ca="1"/>
        <v>0</v>
      </c>
      <c r="BE43" s="11">
        <f ca="1"/>
        <v>0</v>
      </c>
      <c r="BF43" s="11">
        <f ca="1"/>
        <v>0</v>
      </c>
      <c r="BG43" s="11">
        <f ca="1"/>
        <v>0</v>
      </c>
      <c r="BH43" s="11">
        <f ca="1"/>
        <v>0</v>
      </c>
      <c r="BI43" s="11">
        <f ca="1"/>
        <v>0</v>
      </c>
      <c r="BJ43" s="11">
        <f ca="1"/>
        <v>0</v>
      </c>
      <c r="BK43" s="11">
        <f ca="1"/>
        <v>1</v>
      </c>
      <c r="BL43" s="11">
        <f ca="1"/>
        <v>0</v>
      </c>
      <c r="BM43" s="11">
        <f ca="1"/>
        <v>1</v>
      </c>
      <c r="BN43" s="11">
        <f ca="1"/>
        <v>0</v>
      </c>
      <c r="BO43" s="11">
        <f ca="1"/>
        <v>1</v>
      </c>
      <c r="BP43" s="11">
        <f ca="1"/>
        <v>0</v>
      </c>
      <c r="BQ43" s="11">
        <f ca="1"/>
        <v>1</v>
      </c>
      <c r="BR43" s="11">
        <f ca="1"/>
        <v>0</v>
      </c>
      <c r="BS43" s="11">
        <f ca="1"/>
        <v>1</v>
      </c>
      <c r="BT43" s="11">
        <f ca="1"/>
        <v>0</v>
      </c>
      <c r="BU43" s="11">
        <f ca="1"/>
        <v>1</v>
      </c>
      <c r="BV43" s="11">
        <f ca="1"/>
        <v>0</v>
      </c>
      <c r="BW43" s="11">
        <f ca="1"/>
        <v>1</v>
      </c>
      <c r="BX43" s="11">
        <f ca="1"/>
        <v>0</v>
      </c>
      <c r="BY43" s="11">
        <f ca="1"/>
        <v>1</v>
      </c>
      <c r="BZ43" s="11">
        <f ca="1"/>
        <v>0</v>
      </c>
      <c r="CA43" s="11">
        <f ca="1"/>
        <v>1</v>
      </c>
      <c r="CB43" s="11">
        <f ca="1"/>
        <v>0</v>
      </c>
      <c r="CC43" s="11">
        <f ca="1"/>
        <v>1</v>
      </c>
      <c r="CD43" s="11">
        <f ca="1"/>
        <v>0</v>
      </c>
      <c r="CE43" s="11">
        <f ca="1"/>
        <v>1</v>
      </c>
      <c r="CF43" s="11">
        <f ca="1"/>
        <v>0</v>
      </c>
      <c r="CG43" s="11">
        <f ca="1"/>
        <v>1</v>
      </c>
      <c r="CH43" s="11">
        <f ca="1"/>
        <v>0</v>
      </c>
      <c r="CI43" s="11">
        <f ca="1"/>
        <v>0</v>
      </c>
      <c r="CJ43" s="11">
        <f ca="1"/>
        <v>0</v>
      </c>
      <c r="CK43" s="11">
        <f ca="1"/>
        <v>0</v>
      </c>
      <c r="CL43" s="11">
        <f ca="1"/>
        <v>0</v>
      </c>
      <c r="CM43" s="11">
        <f ca="1"/>
        <v>0</v>
      </c>
      <c r="CN43" s="11">
        <f ca="1"/>
        <v>0</v>
      </c>
      <c r="CO43" s="11">
        <f ca="1"/>
        <v>0</v>
      </c>
      <c r="CP43" s="11">
        <f ca="1"/>
        <v>0</v>
      </c>
      <c r="CQ43" s="11">
        <f ca="1"/>
        <v>0</v>
      </c>
      <c r="CR43" s="11">
        <f ca="1"/>
        <v>0</v>
      </c>
      <c r="CS43" s="11">
        <f ca="1"/>
        <v>0</v>
      </c>
      <c r="CT43" s="11">
        <f ca="1"/>
        <v>0</v>
      </c>
      <c r="CU43" s="11">
        <f ca="1"/>
        <v>0</v>
      </c>
      <c r="CV43" s="11">
        <f ca="1"/>
        <v>0</v>
      </c>
      <c r="CW43" s="11">
        <f ca="1"/>
        <v>0</v>
      </c>
      <c r="CX43" s="11">
        <f ca="1"/>
        <v>0</v>
      </c>
      <c r="CY43" s="11">
        <f ca="1"/>
        <v>0</v>
      </c>
      <c r="CZ43" s="11">
        <f ca="1"/>
        <v>1</v>
      </c>
      <c r="DA43" s="11">
        <f ca="1"/>
        <v>1</v>
      </c>
      <c r="DB43" s="11">
        <f ca="1"/>
        <v>0</v>
      </c>
      <c r="DC43" s="11">
        <f ca="1"/>
        <v>0</v>
      </c>
      <c r="DD43" s="11">
        <f ca="1"/>
        <v>0</v>
      </c>
      <c r="DE43" s="11">
        <f ca="1"/>
        <v>0</v>
      </c>
      <c r="DF43" s="11">
        <f ca="1"/>
        <v>0</v>
      </c>
      <c r="DG43" s="11">
        <f ca="1"/>
        <v>0</v>
      </c>
      <c r="DH43" s="11">
        <f ca="1"/>
        <v>0</v>
      </c>
      <c r="DI43" s="11">
        <f ca="1"/>
        <v>1</v>
      </c>
      <c r="DJ43" s="11">
        <f ca="1"/>
        <v>1</v>
      </c>
      <c r="DK43" s="11">
        <f ca="1"/>
        <v>0</v>
      </c>
      <c r="DL43" s="11">
        <f ca="1"/>
        <v>0</v>
      </c>
      <c r="DM43" s="11">
        <f ca="1"/>
        <v>0</v>
      </c>
      <c r="DN43" s="11">
        <f ca="1"/>
        <v>0</v>
      </c>
      <c r="DO43" s="11">
        <f ca="1"/>
        <v>0</v>
      </c>
      <c r="DP43" s="11">
        <f ca="1"/>
        <v>0</v>
      </c>
      <c r="DQ43" s="11">
        <f ca="1"/>
        <v>0</v>
      </c>
      <c r="DR43" s="11">
        <f ca="1"/>
        <v>0</v>
      </c>
      <c r="DS43" s="11">
        <f ca="1"/>
        <v>0</v>
      </c>
      <c r="DT43" s="11">
        <f ca="1"/>
        <v>0</v>
      </c>
      <c r="DU43" s="11">
        <f ca="1"/>
        <v>0</v>
      </c>
      <c r="DV43" s="11">
        <f ca="1"/>
        <v>0</v>
      </c>
      <c r="DW43" s="11">
        <f ca="1"/>
        <v>0</v>
      </c>
      <c r="DX43" s="11">
        <f ca="1"/>
        <v>0</v>
      </c>
      <c r="DY43" s="11">
        <f ca="1"/>
        <v>0</v>
      </c>
      <c r="DZ43" s="11">
        <f ca="1"/>
        <v>0</v>
      </c>
      <c r="EA43" s="11">
        <f ca="1"/>
        <v>0</v>
      </c>
      <c r="EB43" s="11">
        <f ca="1"/>
        <v>0</v>
      </c>
      <c r="EC43" s="11">
        <f ca="1"/>
        <v>0</v>
      </c>
      <c r="ED43" s="11">
        <f ca="1"/>
        <v>0</v>
      </c>
      <c r="EE43" s="11">
        <f ca="1"/>
        <v>0</v>
      </c>
      <c r="EF43" s="11">
        <f ca="1"/>
        <v>0</v>
      </c>
      <c r="EG43" s="11">
        <f ca="1"/>
        <v>0</v>
      </c>
      <c r="EH43" s="11">
        <f ca="1"/>
        <v>0</v>
      </c>
      <c r="EI43" s="11">
        <f ca="1"/>
        <v>0</v>
      </c>
      <c r="EJ43" s="11">
        <f ca="1"/>
        <v>0</v>
      </c>
      <c r="EK43" s="11">
        <f ca="1"/>
        <v>0</v>
      </c>
      <c r="EL43" s="11">
        <f ca="1"/>
        <v>0</v>
      </c>
      <c r="EM43" s="11">
        <f ca="1"/>
        <v>0</v>
      </c>
      <c r="EN43" s="5">
        <f ca="1"/>
        <v>0</v>
      </c>
    </row>
    <row r="44" spans="1:144" x14ac:dyDescent="0.35">
      <c r="A44" s="55"/>
      <c r="B44" s="10" t="s">
        <v>11</v>
      </c>
      <c r="C44" s="10">
        <f ca="1">C42-C40</f>
        <v>7.4905999997196826E-3</v>
      </c>
      <c r="D44" s="11">
        <f t="shared" ref="D44:BO44" ca="1" si="18">D42-D40</f>
        <v>5.940139999989924E-2</v>
      </c>
      <c r="E44" s="11">
        <f t="shared" ca="1" si="18"/>
        <v>0</v>
      </c>
      <c r="F44" s="11">
        <f t="shared" ca="1" si="18"/>
        <v>5.7785399999829012E-2</v>
      </c>
      <c r="G44" s="11">
        <f t="shared" ca="1" si="18"/>
        <v>5.7785399999829012E-2</v>
      </c>
      <c r="H44" s="11">
        <f t="shared" ca="1" si="18"/>
        <v>5.7785399999829012E-2</v>
      </c>
      <c r="I44" s="11">
        <f t="shared" ca="1" si="18"/>
        <v>5.7785399999829012E-2</v>
      </c>
      <c r="J44" s="11">
        <f t="shared" ca="1" si="18"/>
        <v>3.2102999999905346E-3</v>
      </c>
      <c r="K44" s="11">
        <f t="shared" ca="1" si="18"/>
        <v>0</v>
      </c>
      <c r="L44" s="11">
        <f t="shared" ca="1" si="18"/>
        <v>0</v>
      </c>
      <c r="M44" s="11">
        <f t="shared" ca="1" si="18"/>
        <v>159.23828125</v>
      </c>
      <c r="N44" s="11">
        <f t="shared" ca="1" si="18"/>
        <v>152.47265625</v>
      </c>
      <c r="O44" s="11">
        <f t="shared" ca="1" si="18"/>
        <v>0</v>
      </c>
      <c r="P44" s="11">
        <f t="shared" ca="1" si="18"/>
        <v>0</v>
      </c>
      <c r="Q44" s="11">
        <f t="shared" ca="1" si="18"/>
        <v>0</v>
      </c>
      <c r="R44" s="11">
        <f t="shared" ca="1" si="18"/>
        <v>0</v>
      </c>
      <c r="S44" s="11">
        <f t="shared" ca="1" si="18"/>
        <v>0</v>
      </c>
      <c r="T44" s="11">
        <f t="shared" ca="1" si="18"/>
        <v>0</v>
      </c>
      <c r="U44" s="11">
        <f t="shared" ca="1" si="18"/>
        <v>0</v>
      </c>
      <c r="V44" s="11">
        <f t="shared" ca="1" si="18"/>
        <v>0</v>
      </c>
      <c r="W44" s="11">
        <f t="shared" ca="1" si="18"/>
        <v>0</v>
      </c>
      <c r="X44" s="11">
        <f t="shared" ca="1" si="18"/>
        <v>0</v>
      </c>
      <c r="Y44" s="11">
        <f t="shared" ca="1" si="18"/>
        <v>0</v>
      </c>
      <c r="Z44" s="11">
        <f t="shared" ca="1" si="18"/>
        <v>0</v>
      </c>
      <c r="AA44" s="11">
        <f t="shared" ca="1" si="18"/>
        <v>0</v>
      </c>
      <c r="AB44" s="11">
        <f t="shared" ca="1" si="18"/>
        <v>0</v>
      </c>
      <c r="AC44" s="11">
        <f t="shared" ca="1" si="18"/>
        <v>0</v>
      </c>
      <c r="AD44" s="11">
        <f t="shared" ca="1" si="18"/>
        <v>0</v>
      </c>
      <c r="AE44" s="11">
        <f t="shared" ca="1" si="18"/>
        <v>0</v>
      </c>
      <c r="AF44" s="11">
        <f t="shared" ca="1" si="18"/>
        <v>0</v>
      </c>
      <c r="AG44" s="11">
        <f t="shared" ca="1" si="18"/>
        <v>0</v>
      </c>
      <c r="AH44" s="11">
        <f t="shared" ca="1" si="18"/>
        <v>0</v>
      </c>
      <c r="AI44" s="11">
        <f t="shared" ca="1" si="18"/>
        <v>0</v>
      </c>
      <c r="AJ44" s="11">
        <f t="shared" ca="1" si="18"/>
        <v>0</v>
      </c>
      <c r="AK44" s="11">
        <f t="shared" ca="1" si="18"/>
        <v>0</v>
      </c>
      <c r="AL44" s="11">
        <f t="shared" ca="1" si="18"/>
        <v>0</v>
      </c>
      <c r="AM44" s="11">
        <f t="shared" ca="1" si="18"/>
        <v>0</v>
      </c>
      <c r="AN44" s="11">
        <f t="shared" ca="1" si="18"/>
        <v>0</v>
      </c>
      <c r="AO44" s="11">
        <f t="shared" ca="1" si="18"/>
        <v>0</v>
      </c>
      <c r="AP44" s="11">
        <f t="shared" ca="1" si="18"/>
        <v>0</v>
      </c>
      <c r="AQ44" s="11">
        <f t="shared" ca="1" si="18"/>
        <v>0</v>
      </c>
      <c r="AR44" s="11">
        <f t="shared" ca="1" si="18"/>
        <v>0</v>
      </c>
      <c r="AS44" s="11">
        <f t="shared" ca="1" si="18"/>
        <v>0</v>
      </c>
      <c r="AT44" s="11">
        <f t="shared" ca="1" si="18"/>
        <v>0</v>
      </c>
      <c r="AU44" s="11">
        <f t="shared" ca="1" si="18"/>
        <v>0</v>
      </c>
      <c r="AV44" s="11">
        <f t="shared" ca="1" si="18"/>
        <v>0</v>
      </c>
      <c r="AW44" s="11">
        <f t="shared" ca="1" si="18"/>
        <v>0</v>
      </c>
      <c r="AX44" s="11">
        <f t="shared" ca="1" si="18"/>
        <v>0</v>
      </c>
      <c r="AY44" s="11">
        <f t="shared" ca="1" si="18"/>
        <v>0</v>
      </c>
      <c r="AZ44" s="11">
        <f t="shared" ca="1" si="18"/>
        <v>0</v>
      </c>
      <c r="BA44" s="11">
        <f t="shared" ca="1" si="18"/>
        <v>0</v>
      </c>
      <c r="BB44" s="11">
        <f t="shared" ca="1" si="18"/>
        <v>0</v>
      </c>
      <c r="BC44" s="11">
        <f t="shared" ca="1" si="18"/>
        <v>0</v>
      </c>
      <c r="BD44" s="11">
        <f t="shared" ca="1" si="18"/>
        <v>0</v>
      </c>
      <c r="BE44" s="11">
        <f t="shared" ca="1" si="18"/>
        <v>0</v>
      </c>
      <c r="BF44" s="11">
        <f t="shared" ca="1" si="18"/>
        <v>0</v>
      </c>
      <c r="BG44" s="11">
        <f t="shared" ca="1" si="18"/>
        <v>0</v>
      </c>
      <c r="BH44" s="11">
        <f t="shared" ca="1" si="18"/>
        <v>0</v>
      </c>
      <c r="BI44" s="11">
        <f t="shared" ca="1" si="18"/>
        <v>0</v>
      </c>
      <c r="BJ44" s="11">
        <f t="shared" ca="1" si="18"/>
        <v>0</v>
      </c>
      <c r="BK44" s="11">
        <f t="shared" ca="1" si="18"/>
        <v>0</v>
      </c>
      <c r="BL44" s="11">
        <f t="shared" ca="1" si="18"/>
        <v>0</v>
      </c>
      <c r="BM44" s="11">
        <f t="shared" ca="1" si="18"/>
        <v>0</v>
      </c>
      <c r="BN44" s="11">
        <f t="shared" ca="1" si="18"/>
        <v>0</v>
      </c>
      <c r="BO44" s="11">
        <f t="shared" ca="1" si="18"/>
        <v>0</v>
      </c>
      <c r="BP44" s="11">
        <f t="shared" ref="BP44:EA44" ca="1" si="19">BP42-BP40</f>
        <v>0</v>
      </c>
      <c r="BQ44" s="11">
        <f t="shared" ca="1" si="19"/>
        <v>0</v>
      </c>
      <c r="BR44" s="11">
        <f t="shared" ca="1" si="19"/>
        <v>0</v>
      </c>
      <c r="BS44" s="11">
        <f t="shared" ca="1" si="19"/>
        <v>0</v>
      </c>
      <c r="BT44" s="11">
        <f t="shared" ca="1" si="19"/>
        <v>0</v>
      </c>
      <c r="BU44" s="11">
        <f t="shared" ca="1" si="19"/>
        <v>0</v>
      </c>
      <c r="BV44" s="11">
        <f t="shared" ca="1" si="19"/>
        <v>0</v>
      </c>
      <c r="BW44" s="11">
        <f t="shared" ca="1" si="19"/>
        <v>0</v>
      </c>
      <c r="BX44" s="11">
        <f t="shared" ca="1" si="19"/>
        <v>0</v>
      </c>
      <c r="BY44" s="11">
        <f t="shared" ca="1" si="19"/>
        <v>0</v>
      </c>
      <c r="BZ44" s="11">
        <f t="shared" ca="1" si="19"/>
        <v>0</v>
      </c>
      <c r="CA44" s="11">
        <f t="shared" ca="1" si="19"/>
        <v>0</v>
      </c>
      <c r="CB44" s="11">
        <f t="shared" ca="1" si="19"/>
        <v>0</v>
      </c>
      <c r="CC44" s="11">
        <f t="shared" ca="1" si="19"/>
        <v>0</v>
      </c>
      <c r="CD44" s="11">
        <f t="shared" ca="1" si="19"/>
        <v>0</v>
      </c>
      <c r="CE44" s="11">
        <f t="shared" ca="1" si="19"/>
        <v>0</v>
      </c>
      <c r="CF44" s="11">
        <f t="shared" ca="1" si="19"/>
        <v>0</v>
      </c>
      <c r="CG44" s="11">
        <f t="shared" ca="1" si="19"/>
        <v>0</v>
      </c>
      <c r="CH44" s="11">
        <f t="shared" ca="1" si="19"/>
        <v>0</v>
      </c>
      <c r="CI44" s="11">
        <f t="shared" ca="1" si="19"/>
        <v>0</v>
      </c>
      <c r="CJ44" s="11">
        <f t="shared" ca="1" si="19"/>
        <v>0</v>
      </c>
      <c r="CK44" s="11">
        <f t="shared" ca="1" si="19"/>
        <v>0</v>
      </c>
      <c r="CL44" s="11">
        <f t="shared" ca="1" si="19"/>
        <v>0</v>
      </c>
      <c r="CM44" s="11">
        <f t="shared" ca="1" si="19"/>
        <v>0</v>
      </c>
      <c r="CN44" s="11">
        <f t="shared" ca="1" si="19"/>
        <v>0</v>
      </c>
      <c r="CO44" s="11">
        <f t="shared" ca="1" si="19"/>
        <v>0</v>
      </c>
      <c r="CP44" s="11">
        <f t="shared" ca="1" si="19"/>
        <v>0</v>
      </c>
      <c r="CQ44" s="11">
        <f t="shared" ca="1" si="19"/>
        <v>0</v>
      </c>
      <c r="CR44" s="11">
        <f t="shared" ca="1" si="19"/>
        <v>0</v>
      </c>
      <c r="CS44" s="11">
        <f t="shared" ca="1" si="19"/>
        <v>0</v>
      </c>
      <c r="CT44" s="11">
        <f t="shared" ca="1" si="19"/>
        <v>0</v>
      </c>
      <c r="CU44" s="11">
        <f t="shared" ca="1" si="19"/>
        <v>0</v>
      </c>
      <c r="CV44" s="11">
        <f t="shared" ca="1" si="19"/>
        <v>0</v>
      </c>
      <c r="CW44" s="11">
        <f t="shared" ca="1" si="19"/>
        <v>0</v>
      </c>
      <c r="CX44" s="11">
        <f t="shared" ca="1" si="19"/>
        <v>0</v>
      </c>
      <c r="CY44" s="11">
        <f t="shared" ca="1" si="19"/>
        <v>0</v>
      </c>
      <c r="CZ44" s="11">
        <f t="shared" ca="1" si="19"/>
        <v>0</v>
      </c>
      <c r="DA44" s="11">
        <f t="shared" ca="1" si="19"/>
        <v>0</v>
      </c>
      <c r="DB44" s="11">
        <f t="shared" ca="1" si="19"/>
        <v>0</v>
      </c>
      <c r="DC44" s="11">
        <f t="shared" ca="1" si="19"/>
        <v>0</v>
      </c>
      <c r="DD44" s="11">
        <f t="shared" ca="1" si="19"/>
        <v>0</v>
      </c>
      <c r="DE44" s="11">
        <f t="shared" ca="1" si="19"/>
        <v>0</v>
      </c>
      <c r="DF44" s="11">
        <f t="shared" ca="1" si="19"/>
        <v>0</v>
      </c>
      <c r="DG44" s="11">
        <f t="shared" ca="1" si="19"/>
        <v>0</v>
      </c>
      <c r="DH44" s="11">
        <f t="shared" ca="1" si="19"/>
        <v>0</v>
      </c>
      <c r="DI44" s="11">
        <f t="shared" ca="1" si="19"/>
        <v>0</v>
      </c>
      <c r="DJ44" s="11">
        <f t="shared" ca="1" si="19"/>
        <v>0</v>
      </c>
      <c r="DK44" s="11">
        <f t="shared" ca="1" si="19"/>
        <v>0</v>
      </c>
      <c r="DL44" s="11">
        <f t="shared" ca="1" si="19"/>
        <v>0</v>
      </c>
      <c r="DM44" s="11">
        <f t="shared" ca="1" si="19"/>
        <v>0</v>
      </c>
      <c r="DN44" s="11">
        <f t="shared" ca="1" si="19"/>
        <v>0</v>
      </c>
      <c r="DO44" s="11">
        <f t="shared" ca="1" si="19"/>
        <v>0</v>
      </c>
      <c r="DP44" s="11">
        <f t="shared" ca="1" si="19"/>
        <v>0</v>
      </c>
      <c r="DQ44" s="11">
        <f t="shared" ca="1" si="19"/>
        <v>0</v>
      </c>
      <c r="DR44" s="11">
        <f t="shared" ca="1" si="19"/>
        <v>0</v>
      </c>
      <c r="DS44" s="11">
        <f t="shared" ca="1" si="19"/>
        <v>0</v>
      </c>
      <c r="DT44" s="11">
        <f t="shared" ca="1" si="19"/>
        <v>0</v>
      </c>
      <c r="DU44" s="11">
        <f t="shared" ca="1" si="19"/>
        <v>0</v>
      </c>
      <c r="DV44" s="11">
        <f t="shared" ca="1" si="19"/>
        <v>0</v>
      </c>
      <c r="DW44" s="11">
        <f t="shared" ca="1" si="19"/>
        <v>0</v>
      </c>
      <c r="DX44" s="11">
        <f t="shared" ca="1" si="19"/>
        <v>0</v>
      </c>
      <c r="DY44" s="11">
        <f t="shared" ca="1" si="19"/>
        <v>0</v>
      </c>
      <c r="DZ44" s="11">
        <f t="shared" ca="1" si="19"/>
        <v>0</v>
      </c>
      <c r="EA44" s="11">
        <f t="shared" ca="1" si="19"/>
        <v>0</v>
      </c>
      <c r="EB44" s="11">
        <f t="shared" ref="EB44:EN44" ca="1" si="20">EB42-EB40</f>
        <v>0</v>
      </c>
      <c r="EC44" s="11">
        <f t="shared" ca="1" si="20"/>
        <v>0</v>
      </c>
      <c r="ED44" s="11">
        <f t="shared" ca="1" si="20"/>
        <v>0</v>
      </c>
      <c r="EE44" s="11">
        <f t="shared" ca="1" si="20"/>
        <v>0</v>
      </c>
      <c r="EF44" s="11">
        <f t="shared" ca="1" si="20"/>
        <v>0</v>
      </c>
      <c r="EG44" s="11">
        <f t="shared" ca="1" si="20"/>
        <v>0</v>
      </c>
      <c r="EH44" s="11">
        <f t="shared" ca="1" si="20"/>
        <v>0</v>
      </c>
      <c r="EI44" s="11">
        <f t="shared" ca="1" si="20"/>
        <v>0</v>
      </c>
      <c r="EJ44" s="11">
        <f t="shared" ca="1" si="20"/>
        <v>0</v>
      </c>
      <c r="EK44" s="11">
        <f t="shared" ca="1" si="20"/>
        <v>0</v>
      </c>
      <c r="EL44" s="11">
        <f t="shared" ca="1" si="20"/>
        <v>0</v>
      </c>
      <c r="EM44" s="11">
        <f t="shared" ca="1" si="20"/>
        <v>0</v>
      </c>
      <c r="EN44" s="5">
        <f t="shared" ca="1" si="20"/>
        <v>0</v>
      </c>
    </row>
    <row r="45" spans="1:144" ht="15" thickBot="1" x14ac:dyDescent="0.4">
      <c r="A45" s="55"/>
      <c r="B45" s="12" t="s">
        <v>12</v>
      </c>
      <c r="C45" s="12">
        <f ca="1">C43-C39</f>
        <v>2.5163400000223879E-2</v>
      </c>
      <c r="D45" s="13">
        <f t="shared" ref="D45:BO45" ca="1" si="21">D43-D39</f>
        <v>0.34822390000007886</v>
      </c>
      <c r="E45" s="13">
        <f t="shared" ca="1" si="21"/>
        <v>0</v>
      </c>
      <c r="F45" s="13">
        <f t="shared" ca="1" si="21"/>
        <v>0.35343609999986803</v>
      </c>
      <c r="G45" s="13">
        <f t="shared" ca="1" si="21"/>
        <v>0.35343609999986803</v>
      </c>
      <c r="H45" s="13">
        <f t="shared" ca="1" si="21"/>
        <v>0.35343609999986803</v>
      </c>
      <c r="I45" s="13">
        <f t="shared" ca="1" si="21"/>
        <v>0.35343609999986803</v>
      </c>
      <c r="J45" s="13">
        <f t="shared" ca="1" si="21"/>
        <v>1.9635338888881568E-2</v>
      </c>
      <c r="K45" s="13">
        <f t="shared" ca="1" si="21"/>
        <v>0</v>
      </c>
      <c r="L45" s="13">
        <f t="shared" ca="1" si="21"/>
        <v>0</v>
      </c>
      <c r="M45" s="13">
        <f t="shared" ca="1" si="21"/>
        <v>361.3671875</v>
      </c>
      <c r="N45" s="13">
        <f t="shared" ca="1" si="21"/>
        <v>360.13671875</v>
      </c>
      <c r="O45" s="13">
        <f t="shared" ca="1" si="21"/>
        <v>0</v>
      </c>
      <c r="P45" s="13">
        <f t="shared" ca="1" si="21"/>
        <v>0</v>
      </c>
      <c r="Q45" s="13">
        <f t="shared" ca="1" si="21"/>
        <v>0</v>
      </c>
      <c r="R45" s="13">
        <f t="shared" ca="1" si="21"/>
        <v>0</v>
      </c>
      <c r="S45" s="13">
        <f t="shared" ca="1" si="21"/>
        <v>0</v>
      </c>
      <c r="T45" s="13">
        <f t="shared" ca="1" si="21"/>
        <v>0</v>
      </c>
      <c r="U45" s="13">
        <f t="shared" ca="1" si="21"/>
        <v>0</v>
      </c>
      <c r="V45" s="13">
        <f t="shared" ca="1" si="21"/>
        <v>0</v>
      </c>
      <c r="W45" s="13">
        <f t="shared" ca="1" si="21"/>
        <v>0</v>
      </c>
      <c r="X45" s="13">
        <f t="shared" ca="1" si="21"/>
        <v>0</v>
      </c>
      <c r="Y45" s="13">
        <f t="shared" ca="1" si="21"/>
        <v>0</v>
      </c>
      <c r="Z45" s="13">
        <f t="shared" ca="1" si="21"/>
        <v>0</v>
      </c>
      <c r="AA45" s="13">
        <f t="shared" ca="1" si="21"/>
        <v>0</v>
      </c>
      <c r="AB45" s="13">
        <f t="shared" ca="1" si="21"/>
        <v>0</v>
      </c>
      <c r="AC45" s="13">
        <f t="shared" ca="1" si="21"/>
        <v>0</v>
      </c>
      <c r="AD45" s="13">
        <f t="shared" ca="1" si="21"/>
        <v>0</v>
      </c>
      <c r="AE45" s="13">
        <f t="shared" ca="1" si="21"/>
        <v>0</v>
      </c>
      <c r="AF45" s="13">
        <f t="shared" ca="1" si="21"/>
        <v>0</v>
      </c>
      <c r="AG45" s="13">
        <f t="shared" ca="1" si="21"/>
        <v>0</v>
      </c>
      <c r="AH45" s="13">
        <f t="shared" ca="1" si="21"/>
        <v>0</v>
      </c>
      <c r="AI45" s="13">
        <f t="shared" ca="1" si="21"/>
        <v>0</v>
      </c>
      <c r="AJ45" s="13">
        <f t="shared" ca="1" si="21"/>
        <v>0</v>
      </c>
      <c r="AK45" s="13">
        <f t="shared" ca="1" si="21"/>
        <v>0</v>
      </c>
      <c r="AL45" s="13">
        <f t="shared" ca="1" si="21"/>
        <v>0</v>
      </c>
      <c r="AM45" s="13">
        <f t="shared" ca="1" si="21"/>
        <v>0</v>
      </c>
      <c r="AN45" s="13">
        <f t="shared" ca="1" si="21"/>
        <v>0</v>
      </c>
      <c r="AO45" s="13">
        <f t="shared" ca="1" si="21"/>
        <v>0</v>
      </c>
      <c r="AP45" s="13">
        <f t="shared" ca="1" si="21"/>
        <v>0</v>
      </c>
      <c r="AQ45" s="13">
        <f t="shared" ca="1" si="21"/>
        <v>0</v>
      </c>
      <c r="AR45" s="13">
        <f t="shared" ca="1" si="21"/>
        <v>0</v>
      </c>
      <c r="AS45" s="13">
        <f t="shared" ca="1" si="21"/>
        <v>0</v>
      </c>
      <c r="AT45" s="13">
        <f t="shared" ca="1" si="21"/>
        <v>0</v>
      </c>
      <c r="AU45" s="13">
        <f t="shared" ca="1" si="21"/>
        <v>0</v>
      </c>
      <c r="AV45" s="13">
        <f t="shared" ca="1" si="21"/>
        <v>0</v>
      </c>
      <c r="AW45" s="13">
        <f t="shared" ca="1" si="21"/>
        <v>0</v>
      </c>
      <c r="AX45" s="13">
        <f t="shared" ca="1" si="21"/>
        <v>0</v>
      </c>
      <c r="AY45" s="13">
        <f t="shared" ca="1" si="21"/>
        <v>0</v>
      </c>
      <c r="AZ45" s="13">
        <f t="shared" ca="1" si="21"/>
        <v>0</v>
      </c>
      <c r="BA45" s="13">
        <f t="shared" ca="1" si="21"/>
        <v>0</v>
      </c>
      <c r="BB45" s="13">
        <f t="shared" ca="1" si="21"/>
        <v>0</v>
      </c>
      <c r="BC45" s="13">
        <f t="shared" ca="1" si="21"/>
        <v>0</v>
      </c>
      <c r="BD45" s="13">
        <f t="shared" ca="1" si="21"/>
        <v>0</v>
      </c>
      <c r="BE45" s="13">
        <f t="shared" ca="1" si="21"/>
        <v>0</v>
      </c>
      <c r="BF45" s="13">
        <f t="shared" ca="1" si="21"/>
        <v>0</v>
      </c>
      <c r="BG45" s="13">
        <f t="shared" ca="1" si="21"/>
        <v>0</v>
      </c>
      <c r="BH45" s="13">
        <f t="shared" ca="1" si="21"/>
        <v>0</v>
      </c>
      <c r="BI45" s="13">
        <f t="shared" ca="1" si="21"/>
        <v>0</v>
      </c>
      <c r="BJ45" s="13">
        <f t="shared" ca="1" si="21"/>
        <v>0</v>
      </c>
      <c r="BK45" s="13">
        <f t="shared" ca="1" si="21"/>
        <v>0</v>
      </c>
      <c r="BL45" s="13">
        <f t="shared" ca="1" si="21"/>
        <v>0</v>
      </c>
      <c r="BM45" s="13">
        <f t="shared" ca="1" si="21"/>
        <v>0</v>
      </c>
      <c r="BN45" s="13">
        <f t="shared" ca="1" si="21"/>
        <v>0</v>
      </c>
      <c r="BO45" s="13">
        <f t="shared" ca="1" si="21"/>
        <v>0</v>
      </c>
      <c r="BP45" s="13">
        <f t="shared" ref="BP45:EA45" ca="1" si="22">BP43-BP39</f>
        <v>0</v>
      </c>
      <c r="BQ45" s="13">
        <f t="shared" ca="1" si="22"/>
        <v>0</v>
      </c>
      <c r="BR45" s="13">
        <f t="shared" ca="1" si="22"/>
        <v>0</v>
      </c>
      <c r="BS45" s="13">
        <f t="shared" ca="1" si="22"/>
        <v>0</v>
      </c>
      <c r="BT45" s="13">
        <f t="shared" ca="1" si="22"/>
        <v>0</v>
      </c>
      <c r="BU45" s="13">
        <f t="shared" ca="1" si="22"/>
        <v>0</v>
      </c>
      <c r="BV45" s="13">
        <f t="shared" ca="1" si="22"/>
        <v>0</v>
      </c>
      <c r="BW45" s="13">
        <f t="shared" ca="1" si="22"/>
        <v>0</v>
      </c>
      <c r="BX45" s="13">
        <f t="shared" ca="1" si="22"/>
        <v>0</v>
      </c>
      <c r="BY45" s="13">
        <f t="shared" ca="1" si="22"/>
        <v>0</v>
      </c>
      <c r="BZ45" s="13">
        <f t="shared" ca="1" si="22"/>
        <v>0</v>
      </c>
      <c r="CA45" s="13">
        <f t="shared" ca="1" si="22"/>
        <v>0</v>
      </c>
      <c r="CB45" s="13">
        <f t="shared" ca="1" si="22"/>
        <v>0</v>
      </c>
      <c r="CC45" s="13">
        <f t="shared" ca="1" si="22"/>
        <v>0</v>
      </c>
      <c r="CD45" s="13">
        <f t="shared" ca="1" si="22"/>
        <v>0</v>
      </c>
      <c r="CE45" s="13">
        <f t="shared" ca="1" si="22"/>
        <v>0</v>
      </c>
      <c r="CF45" s="13">
        <f t="shared" ca="1" si="22"/>
        <v>0</v>
      </c>
      <c r="CG45" s="13">
        <f t="shared" ca="1" si="22"/>
        <v>0</v>
      </c>
      <c r="CH45" s="13">
        <f t="shared" ca="1" si="22"/>
        <v>0</v>
      </c>
      <c r="CI45" s="13">
        <f t="shared" ca="1" si="22"/>
        <v>0</v>
      </c>
      <c r="CJ45" s="13">
        <f t="shared" ca="1" si="22"/>
        <v>0</v>
      </c>
      <c r="CK45" s="13">
        <f t="shared" ca="1" si="22"/>
        <v>0</v>
      </c>
      <c r="CL45" s="13">
        <f t="shared" ca="1" si="22"/>
        <v>0</v>
      </c>
      <c r="CM45" s="13">
        <f t="shared" ca="1" si="22"/>
        <v>0</v>
      </c>
      <c r="CN45" s="13">
        <f t="shared" ca="1" si="22"/>
        <v>0</v>
      </c>
      <c r="CO45" s="13">
        <f t="shared" ca="1" si="22"/>
        <v>0</v>
      </c>
      <c r="CP45" s="13">
        <f t="shared" ca="1" si="22"/>
        <v>0</v>
      </c>
      <c r="CQ45" s="13">
        <f t="shared" ca="1" si="22"/>
        <v>0</v>
      </c>
      <c r="CR45" s="13">
        <f t="shared" ca="1" si="22"/>
        <v>0</v>
      </c>
      <c r="CS45" s="13">
        <f t="shared" ca="1" si="22"/>
        <v>0</v>
      </c>
      <c r="CT45" s="13">
        <f t="shared" ca="1" si="22"/>
        <v>0</v>
      </c>
      <c r="CU45" s="13">
        <f t="shared" ca="1" si="22"/>
        <v>0</v>
      </c>
      <c r="CV45" s="13">
        <f t="shared" ca="1" si="22"/>
        <v>0</v>
      </c>
      <c r="CW45" s="13">
        <f t="shared" ca="1" si="22"/>
        <v>0</v>
      </c>
      <c r="CX45" s="13">
        <f t="shared" ca="1" si="22"/>
        <v>0</v>
      </c>
      <c r="CY45" s="13">
        <f t="shared" ca="1" si="22"/>
        <v>0</v>
      </c>
      <c r="CZ45" s="13">
        <f t="shared" ca="1" si="22"/>
        <v>0</v>
      </c>
      <c r="DA45" s="13">
        <f t="shared" ca="1" si="22"/>
        <v>0</v>
      </c>
      <c r="DB45" s="13">
        <f t="shared" ca="1" si="22"/>
        <v>0</v>
      </c>
      <c r="DC45" s="13">
        <f t="shared" ca="1" si="22"/>
        <v>0</v>
      </c>
      <c r="DD45" s="13">
        <f t="shared" ca="1" si="22"/>
        <v>0</v>
      </c>
      <c r="DE45" s="13">
        <f t="shared" ca="1" si="22"/>
        <v>0</v>
      </c>
      <c r="DF45" s="13">
        <f t="shared" ca="1" si="22"/>
        <v>0</v>
      </c>
      <c r="DG45" s="13">
        <f t="shared" ca="1" si="22"/>
        <v>0</v>
      </c>
      <c r="DH45" s="13">
        <f t="shared" ca="1" si="22"/>
        <v>0</v>
      </c>
      <c r="DI45" s="13">
        <f t="shared" ca="1" si="22"/>
        <v>0</v>
      </c>
      <c r="DJ45" s="13">
        <f t="shared" ca="1" si="22"/>
        <v>0</v>
      </c>
      <c r="DK45" s="13">
        <f t="shared" ca="1" si="22"/>
        <v>0</v>
      </c>
      <c r="DL45" s="13">
        <f t="shared" ca="1" si="22"/>
        <v>0</v>
      </c>
      <c r="DM45" s="13">
        <f t="shared" ca="1" si="22"/>
        <v>0</v>
      </c>
      <c r="DN45" s="13">
        <f t="shared" ca="1" si="22"/>
        <v>0</v>
      </c>
      <c r="DO45" s="13">
        <f t="shared" ca="1" si="22"/>
        <v>0</v>
      </c>
      <c r="DP45" s="13">
        <f t="shared" ca="1" si="22"/>
        <v>0</v>
      </c>
      <c r="DQ45" s="13">
        <f t="shared" ca="1" si="22"/>
        <v>0</v>
      </c>
      <c r="DR45" s="13">
        <f t="shared" ca="1" si="22"/>
        <v>0</v>
      </c>
      <c r="DS45" s="13">
        <f t="shared" ca="1" si="22"/>
        <v>0</v>
      </c>
      <c r="DT45" s="13">
        <f t="shared" ca="1" si="22"/>
        <v>0</v>
      </c>
      <c r="DU45" s="13">
        <f t="shared" ca="1" si="22"/>
        <v>0</v>
      </c>
      <c r="DV45" s="13">
        <f t="shared" ca="1" si="22"/>
        <v>0</v>
      </c>
      <c r="DW45" s="13">
        <f t="shared" ca="1" si="22"/>
        <v>0</v>
      </c>
      <c r="DX45" s="13">
        <f t="shared" ca="1" si="22"/>
        <v>0</v>
      </c>
      <c r="DY45" s="13">
        <f t="shared" ca="1" si="22"/>
        <v>0</v>
      </c>
      <c r="DZ45" s="13">
        <f t="shared" ca="1" si="22"/>
        <v>0</v>
      </c>
      <c r="EA45" s="13">
        <f t="shared" ca="1" si="22"/>
        <v>0</v>
      </c>
      <c r="EB45" s="13">
        <f t="shared" ref="EB45:EN45" ca="1" si="23">EB43-EB39</f>
        <v>0</v>
      </c>
      <c r="EC45" s="13">
        <f t="shared" ca="1" si="23"/>
        <v>0</v>
      </c>
      <c r="ED45" s="13">
        <f t="shared" ca="1" si="23"/>
        <v>0</v>
      </c>
      <c r="EE45" s="13">
        <f t="shared" ca="1" si="23"/>
        <v>0</v>
      </c>
      <c r="EF45" s="13">
        <f t="shared" ca="1" si="23"/>
        <v>0</v>
      </c>
      <c r="EG45" s="13">
        <f t="shared" ca="1" si="23"/>
        <v>0</v>
      </c>
      <c r="EH45" s="13">
        <f t="shared" ca="1" si="23"/>
        <v>0</v>
      </c>
      <c r="EI45" s="13">
        <f t="shared" ca="1" si="23"/>
        <v>0</v>
      </c>
      <c r="EJ45" s="13">
        <f t="shared" ca="1" si="23"/>
        <v>0</v>
      </c>
      <c r="EK45" s="13">
        <f t="shared" ca="1" si="23"/>
        <v>0</v>
      </c>
      <c r="EL45" s="13">
        <f t="shared" ca="1" si="23"/>
        <v>0</v>
      </c>
      <c r="EM45" s="13">
        <f t="shared" ca="1" si="23"/>
        <v>0</v>
      </c>
      <c r="EN45" s="14">
        <f t="shared" ca="1" si="23"/>
        <v>0</v>
      </c>
    </row>
    <row r="46" spans="1:144" x14ac:dyDescent="0.35">
      <c r="A46" s="55">
        <v>2</v>
      </c>
      <c r="B46" s="15" t="s">
        <v>4</v>
      </c>
      <c r="C46" s="15" cm="1">
        <f t="array" aca="1" ref="C46:EN46" ca="1">OFFSET(INDIRECT($C$33&amp;"!$C"&amp;1+((ROW()-($G$34+$C$34))*6)&amp;":$EN"&amp;1+((ROW()-($G$34+$C$34))*6)), 3, 0)</f>
        <v>2.3896372999999969</v>
      </c>
      <c r="D46" s="9">
        <f ca="1"/>
        <v>0.93007745199996805</v>
      </c>
      <c r="E46" s="9">
        <f ca="1"/>
        <v>0</v>
      </c>
      <c r="F46" s="9">
        <f ca="1"/>
        <v>3.3197147519999661</v>
      </c>
      <c r="G46" s="9">
        <f ca="1"/>
        <v>4.6936261199999709</v>
      </c>
      <c r="H46" s="9">
        <f ca="1"/>
        <v>4.6936261199999709</v>
      </c>
      <c r="I46" s="9">
        <f ca="1"/>
        <v>4.6936261199999709</v>
      </c>
      <c r="J46" s="9">
        <f ca="1"/>
        <v>0.13804782705882271</v>
      </c>
      <c r="K46" s="9">
        <f ca="1"/>
        <v>0</v>
      </c>
      <c r="L46" s="9">
        <f ca="1"/>
        <v>0</v>
      </c>
      <c r="M46" s="9">
        <f ca="1"/>
        <v>516.59312499999999</v>
      </c>
      <c r="N46" s="9">
        <f ca="1"/>
        <v>514.12296875000004</v>
      </c>
      <c r="O46" s="9">
        <f ca="1"/>
        <v>34</v>
      </c>
      <c r="P46" s="9">
        <f ca="1"/>
        <v>34</v>
      </c>
      <c r="Q46" s="9">
        <f ca="1"/>
        <v>1</v>
      </c>
      <c r="R46" s="9">
        <f ca="1"/>
        <v>34</v>
      </c>
      <c r="S46" s="9">
        <f ca="1"/>
        <v>18</v>
      </c>
      <c r="T46" s="9">
        <f ca="1"/>
        <v>18</v>
      </c>
      <c r="U46" s="9">
        <f ca="1"/>
        <v>1</v>
      </c>
      <c r="V46" s="9">
        <f ca="1"/>
        <v>0.99975998153540102</v>
      </c>
      <c r="W46" s="9">
        <f ca="1"/>
        <v>0.99975998153540102</v>
      </c>
      <c r="X46" s="9">
        <f ca="1"/>
        <v>0.99975998153540102</v>
      </c>
      <c r="Y46" s="9">
        <f ca="1"/>
        <v>1</v>
      </c>
      <c r="Z46" s="9">
        <f ca="1"/>
        <v>1</v>
      </c>
      <c r="AA46" s="9">
        <f ca="1"/>
        <v>1</v>
      </c>
      <c r="AB46" s="9">
        <f ca="1"/>
        <v>0.99975998153540102</v>
      </c>
      <c r="AC46" s="9">
        <f ca="1"/>
        <v>0.99975998153540102</v>
      </c>
      <c r="AD46" s="9">
        <f ca="1"/>
        <v>0.99975998153540102</v>
      </c>
      <c r="AE46" s="9">
        <f ca="1"/>
        <v>0.99975998153540102</v>
      </c>
      <c r="AF46" s="9">
        <f ca="1"/>
        <v>1</v>
      </c>
      <c r="AG46" s="9">
        <f ca="1"/>
        <v>1</v>
      </c>
      <c r="AH46" s="9">
        <f ca="1"/>
        <v>1</v>
      </c>
      <c r="AI46" s="9">
        <f ca="1"/>
        <v>0.99975998153540102</v>
      </c>
      <c r="AJ46" s="9">
        <f ca="1"/>
        <v>0</v>
      </c>
      <c r="AK46" s="9">
        <f ca="1"/>
        <v>0</v>
      </c>
      <c r="AL46" s="9">
        <f ca="1"/>
        <v>0</v>
      </c>
      <c r="AM46" s="9">
        <f ca="1"/>
        <v>0</v>
      </c>
      <c r="AN46" s="9">
        <f ca="1"/>
        <v>1.8888888888888891</v>
      </c>
      <c r="AO46" s="9">
        <f ca="1"/>
        <v>1.8888888888888891</v>
      </c>
      <c r="AP46" s="9">
        <f ca="1"/>
        <v>2.2248101755113678</v>
      </c>
      <c r="AQ46" s="9">
        <f ca="1"/>
        <v>2.2248101755113678</v>
      </c>
      <c r="AR46" s="9">
        <f ca="1"/>
        <v>1.1778406811530771</v>
      </c>
      <c r="AS46" s="9">
        <f ca="1"/>
        <v>1.1778406811530771</v>
      </c>
      <c r="AT46" s="9">
        <f ca="1"/>
        <v>0.59493626895222707</v>
      </c>
      <c r="AU46" s="9">
        <f ca="1"/>
        <v>0.59493626895222707</v>
      </c>
      <c r="AV46" s="9">
        <f ca="1"/>
        <v>1</v>
      </c>
      <c r="AW46" s="9">
        <f ca="1"/>
        <v>1</v>
      </c>
      <c r="AX46" s="9">
        <f ca="1"/>
        <v>1</v>
      </c>
      <c r="AY46" s="9">
        <f ca="1"/>
        <v>1</v>
      </c>
      <c r="AZ46" s="9">
        <f ca="1"/>
        <v>1</v>
      </c>
      <c r="BA46" s="9">
        <f ca="1"/>
        <v>1</v>
      </c>
      <c r="BB46" s="9">
        <f ca="1"/>
        <v>1.44</v>
      </c>
      <c r="BC46" s="9">
        <f ca="1"/>
        <v>1.44</v>
      </c>
      <c r="BD46" s="9">
        <f ca="1"/>
        <v>10</v>
      </c>
      <c r="BE46" s="9">
        <f ca="1"/>
        <v>10</v>
      </c>
      <c r="BF46" s="9">
        <f ca="1"/>
        <v>0</v>
      </c>
      <c r="BG46" s="9">
        <f ca="1"/>
        <v>0</v>
      </c>
      <c r="BH46" s="9">
        <f ca="1"/>
        <v>0</v>
      </c>
      <c r="BI46" s="9">
        <f ca="1"/>
        <v>0</v>
      </c>
      <c r="BJ46" s="9">
        <f ca="1"/>
        <v>7.4406135193551144</v>
      </c>
      <c r="BK46" s="9">
        <f ca="1"/>
        <v>5.9673295819864293E-4</v>
      </c>
      <c r="BL46" s="9">
        <f ca="1"/>
        <v>6.5600000000000023</v>
      </c>
      <c r="BM46" s="9">
        <f ca="1"/>
        <v>1.429382464739353E-3</v>
      </c>
      <c r="BN46" s="9">
        <f ca="1"/>
        <v>3.9391483337762372</v>
      </c>
      <c r="BO46" s="9">
        <f ca="1"/>
        <v>1.955550569281855E-2</v>
      </c>
      <c r="BP46" s="9">
        <f ca="1"/>
        <v>3.4729411764705902</v>
      </c>
      <c r="BQ46" s="9">
        <f ca="1"/>
        <v>3.1108336784787659E-2</v>
      </c>
      <c r="BR46" s="9">
        <f ca="1"/>
        <v>0</v>
      </c>
      <c r="BS46" s="9">
        <f ca="1"/>
        <v>1</v>
      </c>
      <c r="BT46" s="9">
        <f ca="1"/>
        <v>0</v>
      </c>
      <c r="BU46" s="9">
        <f ca="1"/>
        <v>1</v>
      </c>
      <c r="BV46" s="9">
        <f ca="1"/>
        <v>0</v>
      </c>
      <c r="BW46" s="9">
        <f ca="1"/>
        <v>1</v>
      </c>
      <c r="BX46" s="9">
        <f ca="1"/>
        <v>0</v>
      </c>
      <c r="BY46" s="9">
        <f ca="1"/>
        <v>1</v>
      </c>
      <c r="BZ46" s="9">
        <f ca="1"/>
        <v>0</v>
      </c>
      <c r="CA46" s="9">
        <f ca="1"/>
        <v>1</v>
      </c>
      <c r="CB46" s="9">
        <f ca="1"/>
        <v>0</v>
      </c>
      <c r="CC46" s="9">
        <f ca="1"/>
        <v>1</v>
      </c>
      <c r="CD46" s="9">
        <f ca="1"/>
        <v>0</v>
      </c>
      <c r="CE46" s="9">
        <f ca="1"/>
        <v>1</v>
      </c>
      <c r="CF46" s="9">
        <f ca="1"/>
        <v>0</v>
      </c>
      <c r="CG46" s="9">
        <f ca="1"/>
        <v>1</v>
      </c>
      <c r="CH46" s="9">
        <f ca="1"/>
        <v>0</v>
      </c>
      <c r="CI46" s="9">
        <f ca="1"/>
        <v>0</v>
      </c>
      <c r="CJ46" s="9">
        <f ca="1"/>
        <v>0</v>
      </c>
      <c r="CK46" s="9">
        <f ca="1"/>
        <v>0</v>
      </c>
      <c r="CL46" s="9">
        <f ca="1"/>
        <v>0</v>
      </c>
      <c r="CM46" s="9">
        <f ca="1"/>
        <v>0</v>
      </c>
      <c r="CN46" s="9">
        <f ca="1"/>
        <v>0</v>
      </c>
      <c r="CO46" s="9">
        <f ca="1"/>
        <v>0</v>
      </c>
      <c r="CP46" s="9">
        <f ca="1"/>
        <v>0</v>
      </c>
      <c r="CQ46" s="9">
        <f ca="1"/>
        <v>0</v>
      </c>
      <c r="CR46" s="9">
        <f ca="1"/>
        <v>0</v>
      </c>
      <c r="CS46" s="9">
        <f ca="1"/>
        <v>0</v>
      </c>
      <c r="CT46" s="9">
        <f ca="1"/>
        <v>0</v>
      </c>
      <c r="CU46" s="9">
        <f ca="1"/>
        <v>0</v>
      </c>
      <c r="CV46" s="9">
        <f ca="1"/>
        <v>0</v>
      </c>
      <c r="CW46" s="9">
        <f ca="1"/>
        <v>0</v>
      </c>
      <c r="CX46" s="9">
        <f ca="1"/>
        <v>0</v>
      </c>
      <c r="CY46" s="9">
        <f ca="1"/>
        <v>0</v>
      </c>
      <c r="CZ46" s="9">
        <f ca="1"/>
        <v>1</v>
      </c>
      <c r="DA46" s="9">
        <f ca="1"/>
        <v>18</v>
      </c>
      <c r="DB46" s="9">
        <f ca="1"/>
        <v>0</v>
      </c>
      <c r="DC46" s="9">
        <f ca="1"/>
        <v>0</v>
      </c>
      <c r="DD46" s="9">
        <f ca="1"/>
        <v>18</v>
      </c>
      <c r="DE46" s="9">
        <f ca="1"/>
        <v>18</v>
      </c>
      <c r="DF46" s="9">
        <f ca="1"/>
        <v>18</v>
      </c>
      <c r="DG46" s="9">
        <f ca="1"/>
        <v>18</v>
      </c>
      <c r="DH46" s="9">
        <f ca="1"/>
        <v>18</v>
      </c>
      <c r="DI46" s="9">
        <f ca="1"/>
        <v>34</v>
      </c>
      <c r="DJ46" s="9">
        <f ca="1"/>
        <v>34</v>
      </c>
      <c r="DK46" s="9">
        <f ca="1"/>
        <v>0</v>
      </c>
      <c r="DL46" s="9">
        <f ca="1"/>
        <v>0</v>
      </c>
      <c r="DM46" s="9">
        <f ca="1"/>
        <v>0</v>
      </c>
      <c r="DN46" s="9">
        <f ca="1"/>
        <v>0</v>
      </c>
      <c r="DO46" s="9">
        <f ca="1"/>
        <v>34</v>
      </c>
      <c r="DP46" s="9">
        <f ca="1"/>
        <v>34</v>
      </c>
      <c r="DQ46" s="9">
        <f ca="1"/>
        <v>34</v>
      </c>
      <c r="DR46" s="9">
        <f ca="1"/>
        <v>34</v>
      </c>
      <c r="DS46" s="9">
        <f ca="1"/>
        <v>34</v>
      </c>
      <c r="DT46" s="9">
        <f ca="1"/>
        <v>34</v>
      </c>
      <c r="DU46" s="9">
        <f ca="1"/>
        <v>34</v>
      </c>
      <c r="DV46" s="9">
        <f ca="1"/>
        <v>34</v>
      </c>
      <c r="DW46" s="9">
        <f ca="1"/>
        <v>34</v>
      </c>
      <c r="DX46" s="9">
        <f ca="1"/>
        <v>34</v>
      </c>
      <c r="DY46" s="9">
        <f ca="1"/>
        <v>0</v>
      </c>
      <c r="DZ46" s="9">
        <f ca="1"/>
        <v>0</v>
      </c>
      <c r="EA46" s="9">
        <f ca="1"/>
        <v>0</v>
      </c>
      <c r="EB46" s="9">
        <f ca="1"/>
        <v>0</v>
      </c>
      <c r="EC46" s="9">
        <f ca="1"/>
        <v>0</v>
      </c>
      <c r="ED46" s="9">
        <f ca="1"/>
        <v>0</v>
      </c>
      <c r="EE46" s="9">
        <f ca="1"/>
        <v>1.8888888888888891</v>
      </c>
      <c r="EF46" s="9">
        <f ca="1"/>
        <v>1.8888888888888891</v>
      </c>
      <c r="EG46" s="9">
        <f ca="1"/>
        <v>1.8888888888888891</v>
      </c>
      <c r="EH46" s="9">
        <f ca="1"/>
        <v>1.8888888888888891</v>
      </c>
      <c r="EI46" s="9">
        <f ca="1"/>
        <v>1.8888888888888891</v>
      </c>
      <c r="EJ46" s="9">
        <f ca="1"/>
        <v>1.8888888888888891</v>
      </c>
      <c r="EK46" s="9">
        <f ca="1"/>
        <v>1.8888888888888891</v>
      </c>
      <c r="EL46" s="9">
        <f ca="1"/>
        <v>1.8888888888888891</v>
      </c>
      <c r="EM46" s="9">
        <f ca="1"/>
        <v>1.8888888888888891</v>
      </c>
      <c r="EN46" s="16">
        <f ca="1"/>
        <v>1.8888888888888891</v>
      </c>
    </row>
    <row r="47" spans="1:144" x14ac:dyDescent="0.35">
      <c r="A47" s="55"/>
      <c r="B47" s="10" t="s">
        <v>5</v>
      </c>
      <c r="C47" s="10" cm="1">
        <f t="array" aca="1" ref="C47:EN47" ca="1">OFFSET(INDIRECT($C$33&amp;"!$C"&amp;1+((ROW()-($G$34+$C$34))*6)&amp;":$EN"&amp;1+((ROW()-($G$34+$C$34))*6)), 3, 0)</f>
        <v>2.8504770239617401E-2</v>
      </c>
      <c r="D47" s="11">
        <f ca="1"/>
        <v>0.1110780459657473</v>
      </c>
      <c r="E47" s="11">
        <f ca="1"/>
        <v>0</v>
      </c>
      <c r="F47" s="11">
        <f ca="1"/>
        <v>0.1304380284561982</v>
      </c>
      <c r="G47" s="11">
        <f ca="1"/>
        <v>0.1630995682395443</v>
      </c>
      <c r="H47" s="11">
        <f ca="1"/>
        <v>0.1630995682395443</v>
      </c>
      <c r="I47" s="11">
        <f ca="1"/>
        <v>0.1630995682395443</v>
      </c>
      <c r="J47" s="11">
        <f ca="1"/>
        <v>4.7970461246924787E-3</v>
      </c>
      <c r="K47" s="11">
        <f ca="1"/>
        <v>0</v>
      </c>
      <c r="L47" s="11">
        <f ca="1"/>
        <v>0</v>
      </c>
      <c r="M47" s="11">
        <f ca="1"/>
        <v>95.053820932141605</v>
      </c>
      <c r="N47" s="11">
        <f ca="1"/>
        <v>94.12601431642473</v>
      </c>
      <c r="O47" s="11">
        <f ca="1"/>
        <v>0</v>
      </c>
      <c r="P47" s="11">
        <f ca="1"/>
        <v>0</v>
      </c>
      <c r="Q47" s="11">
        <f ca="1"/>
        <v>0</v>
      </c>
      <c r="R47" s="11">
        <f ca="1"/>
        <v>0</v>
      </c>
      <c r="S47" s="11">
        <f ca="1"/>
        <v>0</v>
      </c>
      <c r="T47" s="11">
        <f ca="1"/>
        <v>0</v>
      </c>
      <c r="U47" s="11">
        <f ca="1"/>
        <v>0</v>
      </c>
      <c r="V47" s="11">
        <f ca="1"/>
        <v>1.2000923229945179E-3</v>
      </c>
      <c r="W47" s="11">
        <f ca="1"/>
        <v>1.2000923229945179E-3</v>
      </c>
      <c r="X47" s="11">
        <f ca="1"/>
        <v>1.2000923229945179E-3</v>
      </c>
      <c r="Y47" s="11">
        <f ca="1"/>
        <v>0</v>
      </c>
      <c r="Z47" s="11">
        <f ca="1"/>
        <v>0</v>
      </c>
      <c r="AA47" s="11">
        <f ca="1"/>
        <v>0</v>
      </c>
      <c r="AB47" s="11">
        <f ca="1"/>
        <v>1.2000923229945179E-3</v>
      </c>
      <c r="AC47" s="11">
        <f ca="1"/>
        <v>1.2000923229945179E-3</v>
      </c>
      <c r="AD47" s="11">
        <f ca="1"/>
        <v>1.2000923229945179E-3</v>
      </c>
      <c r="AE47" s="11">
        <f ca="1"/>
        <v>1.2000923229945179E-3</v>
      </c>
      <c r="AF47" s="11">
        <f ca="1"/>
        <v>0</v>
      </c>
      <c r="AG47" s="11">
        <f ca="1"/>
        <v>0</v>
      </c>
      <c r="AH47" s="11">
        <f ca="1"/>
        <v>0</v>
      </c>
      <c r="AI47" s="11">
        <f ca="1"/>
        <v>1.2000923229945179E-3</v>
      </c>
      <c r="AJ47" s="11">
        <f ca="1"/>
        <v>0</v>
      </c>
      <c r="AK47" s="11">
        <f ca="1"/>
        <v>0</v>
      </c>
      <c r="AL47" s="11">
        <f ca="1"/>
        <v>0</v>
      </c>
      <c r="AM47" s="11">
        <f ca="1"/>
        <v>0</v>
      </c>
      <c r="AN47" s="11">
        <f ca="1"/>
        <v>0</v>
      </c>
      <c r="AO47" s="11">
        <f ca="1"/>
        <v>0</v>
      </c>
      <c r="AP47" s="11">
        <f ca="1"/>
        <v>4.3942076802636711E-2</v>
      </c>
      <c r="AQ47" s="11">
        <f ca="1"/>
        <v>4.3942076802636711E-2</v>
      </c>
      <c r="AR47" s="11">
        <f ca="1"/>
        <v>2.326345242492529E-2</v>
      </c>
      <c r="AS47" s="11">
        <f ca="1"/>
        <v>2.326345242492529E-2</v>
      </c>
      <c r="AT47" s="11">
        <f ca="1"/>
        <v>4.722140290320428E-3</v>
      </c>
      <c r="AU47" s="11">
        <f ca="1"/>
        <v>4.722140290320428E-3</v>
      </c>
      <c r="AV47" s="11">
        <f ca="1"/>
        <v>0</v>
      </c>
      <c r="AW47" s="11">
        <f ca="1"/>
        <v>0</v>
      </c>
      <c r="AX47" s="11">
        <f ca="1"/>
        <v>0</v>
      </c>
      <c r="AY47" s="11">
        <f ca="1"/>
        <v>0</v>
      </c>
      <c r="AZ47" s="11">
        <f ca="1"/>
        <v>0</v>
      </c>
      <c r="BA47" s="11">
        <f ca="1"/>
        <v>0</v>
      </c>
      <c r="BB47" s="11">
        <f ca="1"/>
        <v>0.40362936794374449</v>
      </c>
      <c r="BC47" s="11">
        <f ca="1"/>
        <v>0.40362936794374449</v>
      </c>
      <c r="BD47" s="11">
        <f ca="1"/>
        <v>0</v>
      </c>
      <c r="BE47" s="11">
        <f ca="1"/>
        <v>0</v>
      </c>
      <c r="BF47" s="11">
        <f ca="1"/>
        <v>0</v>
      </c>
      <c r="BG47" s="11">
        <f ca="1"/>
        <v>0</v>
      </c>
      <c r="BH47" s="11">
        <f ca="1"/>
        <v>0</v>
      </c>
      <c r="BI47" s="11">
        <f ca="1"/>
        <v>0</v>
      </c>
      <c r="BJ47" s="11">
        <f ca="1"/>
        <v>0.18584051532963691</v>
      </c>
      <c r="BK47" s="11">
        <f ca="1"/>
        <v>1.109488237641397E-4</v>
      </c>
      <c r="BL47" s="11">
        <f ca="1"/>
        <v>0.14065543223524651</v>
      </c>
      <c r="BM47" s="11">
        <f ca="1"/>
        <v>2.0081558602426101E-4</v>
      </c>
      <c r="BN47" s="11">
        <f ca="1"/>
        <v>9.8386155174513823E-2</v>
      </c>
      <c r="BO47" s="11">
        <f ca="1"/>
        <v>1.9266583069837461E-3</v>
      </c>
      <c r="BP47" s="11">
        <f ca="1"/>
        <v>7.4464640595130416E-2</v>
      </c>
      <c r="BQ47" s="11">
        <f ca="1"/>
        <v>2.3168127553129651E-3</v>
      </c>
      <c r="BR47" s="11">
        <f ca="1"/>
        <v>0</v>
      </c>
      <c r="BS47" s="11">
        <f ca="1"/>
        <v>0</v>
      </c>
      <c r="BT47" s="11">
        <f ca="1"/>
        <v>0</v>
      </c>
      <c r="BU47" s="11">
        <f ca="1"/>
        <v>0</v>
      </c>
      <c r="BV47" s="11">
        <f ca="1"/>
        <v>0</v>
      </c>
      <c r="BW47" s="11">
        <f ca="1"/>
        <v>0</v>
      </c>
      <c r="BX47" s="11">
        <f ca="1"/>
        <v>0</v>
      </c>
      <c r="BY47" s="11">
        <f ca="1"/>
        <v>0</v>
      </c>
      <c r="BZ47" s="11">
        <f ca="1"/>
        <v>0</v>
      </c>
      <c r="CA47" s="11">
        <f ca="1"/>
        <v>0</v>
      </c>
      <c r="CB47" s="11">
        <f ca="1"/>
        <v>0</v>
      </c>
      <c r="CC47" s="11">
        <f ca="1"/>
        <v>0</v>
      </c>
      <c r="CD47" s="11">
        <f ca="1"/>
        <v>0</v>
      </c>
      <c r="CE47" s="11">
        <f ca="1"/>
        <v>0</v>
      </c>
      <c r="CF47" s="11">
        <f ca="1"/>
        <v>0</v>
      </c>
      <c r="CG47" s="11">
        <f ca="1"/>
        <v>0</v>
      </c>
      <c r="CH47" s="11">
        <f ca="1"/>
        <v>0</v>
      </c>
      <c r="CI47" s="11">
        <f ca="1"/>
        <v>0</v>
      </c>
      <c r="CJ47" s="11">
        <f ca="1"/>
        <v>0</v>
      </c>
      <c r="CK47" s="11">
        <f ca="1"/>
        <v>0</v>
      </c>
      <c r="CL47" s="11">
        <f ca="1"/>
        <v>0</v>
      </c>
      <c r="CM47" s="11">
        <f ca="1"/>
        <v>0</v>
      </c>
      <c r="CN47" s="11">
        <f ca="1"/>
        <v>0</v>
      </c>
      <c r="CO47" s="11">
        <f ca="1"/>
        <v>0</v>
      </c>
      <c r="CP47" s="11">
        <f ca="1"/>
        <v>0</v>
      </c>
      <c r="CQ47" s="11">
        <f ca="1"/>
        <v>0</v>
      </c>
      <c r="CR47" s="11">
        <f ca="1"/>
        <v>0</v>
      </c>
      <c r="CS47" s="11">
        <f ca="1"/>
        <v>0</v>
      </c>
      <c r="CT47" s="11">
        <f ca="1"/>
        <v>0</v>
      </c>
      <c r="CU47" s="11">
        <f ca="1"/>
        <v>0</v>
      </c>
      <c r="CV47" s="11">
        <f ca="1"/>
        <v>0</v>
      </c>
      <c r="CW47" s="11">
        <f ca="1"/>
        <v>0</v>
      </c>
      <c r="CX47" s="11">
        <f ca="1"/>
        <v>0</v>
      </c>
      <c r="CY47" s="11">
        <f ca="1"/>
        <v>0</v>
      </c>
      <c r="CZ47" s="11">
        <f ca="1"/>
        <v>0</v>
      </c>
      <c r="DA47" s="11">
        <f ca="1"/>
        <v>0</v>
      </c>
      <c r="DB47" s="11">
        <f ca="1"/>
        <v>0</v>
      </c>
      <c r="DC47" s="11">
        <f ca="1"/>
        <v>0</v>
      </c>
      <c r="DD47" s="11">
        <f ca="1"/>
        <v>0</v>
      </c>
      <c r="DE47" s="11">
        <f ca="1"/>
        <v>0</v>
      </c>
      <c r="DF47" s="11">
        <f ca="1"/>
        <v>0</v>
      </c>
      <c r="DG47" s="11">
        <f ca="1"/>
        <v>0</v>
      </c>
      <c r="DH47" s="11">
        <f ca="1"/>
        <v>0</v>
      </c>
      <c r="DI47" s="11">
        <f ca="1"/>
        <v>0</v>
      </c>
      <c r="DJ47" s="11">
        <f ca="1"/>
        <v>0</v>
      </c>
      <c r="DK47" s="11">
        <f ca="1"/>
        <v>0</v>
      </c>
      <c r="DL47" s="11">
        <f ca="1"/>
        <v>0</v>
      </c>
      <c r="DM47" s="11">
        <f ca="1"/>
        <v>0</v>
      </c>
      <c r="DN47" s="11">
        <f ca="1"/>
        <v>0</v>
      </c>
      <c r="DO47" s="11">
        <f ca="1"/>
        <v>0</v>
      </c>
      <c r="DP47" s="11">
        <f ca="1"/>
        <v>0</v>
      </c>
      <c r="DQ47" s="11">
        <f ca="1"/>
        <v>0</v>
      </c>
      <c r="DR47" s="11">
        <f ca="1"/>
        <v>0</v>
      </c>
      <c r="DS47" s="11">
        <f ca="1"/>
        <v>0</v>
      </c>
      <c r="DT47" s="11">
        <f ca="1"/>
        <v>0</v>
      </c>
      <c r="DU47" s="11">
        <f ca="1"/>
        <v>0</v>
      </c>
      <c r="DV47" s="11">
        <f ca="1"/>
        <v>0</v>
      </c>
      <c r="DW47" s="11">
        <f ca="1"/>
        <v>0</v>
      </c>
      <c r="DX47" s="11">
        <f ca="1"/>
        <v>0</v>
      </c>
      <c r="DY47" s="11">
        <f ca="1"/>
        <v>0</v>
      </c>
      <c r="DZ47" s="11">
        <f ca="1"/>
        <v>0</v>
      </c>
      <c r="EA47" s="11">
        <f ca="1"/>
        <v>0</v>
      </c>
      <c r="EB47" s="11">
        <f ca="1"/>
        <v>0</v>
      </c>
      <c r="EC47" s="11">
        <f ca="1"/>
        <v>0</v>
      </c>
      <c r="ED47" s="11">
        <f ca="1"/>
        <v>0</v>
      </c>
      <c r="EE47" s="11">
        <f ca="1"/>
        <v>0</v>
      </c>
      <c r="EF47" s="11">
        <f ca="1"/>
        <v>0</v>
      </c>
      <c r="EG47" s="11">
        <f ca="1"/>
        <v>0</v>
      </c>
      <c r="EH47" s="11">
        <f ca="1"/>
        <v>0</v>
      </c>
      <c r="EI47" s="11">
        <f ca="1"/>
        <v>0</v>
      </c>
      <c r="EJ47" s="11">
        <f ca="1"/>
        <v>0</v>
      </c>
      <c r="EK47" s="11">
        <f ca="1"/>
        <v>0</v>
      </c>
      <c r="EL47" s="11">
        <f ca="1"/>
        <v>0</v>
      </c>
      <c r="EM47" s="11">
        <f ca="1"/>
        <v>0</v>
      </c>
      <c r="EN47" s="5">
        <f ca="1"/>
        <v>0</v>
      </c>
    </row>
    <row r="48" spans="1:144" x14ac:dyDescent="0.35">
      <c r="A48" s="55"/>
      <c r="B48" s="10" t="s">
        <v>6</v>
      </c>
      <c r="C48" s="10" cm="1">
        <f t="array" aca="1" ref="C48:EN48" ca="1">OFFSET(INDIRECT($C$33&amp;"!$C"&amp;1+((ROW()-($G$34+$C$34))*6)&amp;":$EN"&amp;1+((ROW()-($G$34+$C$34))*6)), 3, 0)</f>
        <v>2.3442258999999979</v>
      </c>
      <c r="D48" s="11">
        <f ca="1"/>
        <v>0.7390791000000263</v>
      </c>
      <c r="E48" s="11">
        <f ca="1"/>
        <v>0</v>
      </c>
      <c r="F48" s="11">
        <f ca="1"/>
        <v>3.0889111000000748</v>
      </c>
      <c r="G48" s="11">
        <f ca="1"/>
        <v>4.4146541000000354</v>
      </c>
      <c r="H48" s="11">
        <f ca="1"/>
        <v>4.4146541000000354</v>
      </c>
      <c r="I48" s="11">
        <f ca="1"/>
        <v>4.4146541000000354</v>
      </c>
      <c r="J48" s="11">
        <f ca="1"/>
        <v>0.1298427676470599</v>
      </c>
      <c r="K48" s="11">
        <f ca="1"/>
        <v>0</v>
      </c>
      <c r="L48" s="11">
        <f ca="1"/>
        <v>0</v>
      </c>
      <c r="M48" s="11">
        <f ca="1"/>
        <v>331.1171875</v>
      </c>
      <c r="N48" s="11">
        <f ca="1"/>
        <v>329.734375</v>
      </c>
      <c r="O48" s="11">
        <f ca="1"/>
        <v>34</v>
      </c>
      <c r="P48" s="11">
        <f ca="1"/>
        <v>34</v>
      </c>
      <c r="Q48" s="11">
        <f ca="1"/>
        <v>1</v>
      </c>
      <c r="R48" s="11">
        <f ca="1"/>
        <v>34</v>
      </c>
      <c r="S48" s="11">
        <f ca="1"/>
        <v>18</v>
      </c>
      <c r="T48" s="11">
        <f ca="1"/>
        <v>18</v>
      </c>
      <c r="U48" s="11">
        <f ca="1"/>
        <v>1</v>
      </c>
      <c r="V48" s="11">
        <f ca="1"/>
        <v>0.99399953838502741</v>
      </c>
      <c r="W48" s="11">
        <f ca="1"/>
        <v>0.99399953838502741</v>
      </c>
      <c r="X48" s="11">
        <f ca="1"/>
        <v>0.99399953838502741</v>
      </c>
      <c r="Y48" s="11">
        <f ca="1"/>
        <v>1</v>
      </c>
      <c r="Z48" s="11">
        <f ca="1"/>
        <v>1</v>
      </c>
      <c r="AA48" s="11">
        <f ca="1"/>
        <v>1</v>
      </c>
      <c r="AB48" s="11">
        <f ca="1"/>
        <v>0.99399953838502741</v>
      </c>
      <c r="AC48" s="11">
        <f ca="1"/>
        <v>0.99399953838502741</v>
      </c>
      <c r="AD48" s="11">
        <f ca="1"/>
        <v>0.99399953838502741</v>
      </c>
      <c r="AE48" s="11">
        <f ca="1"/>
        <v>0.99399953838502741</v>
      </c>
      <c r="AF48" s="11">
        <f ca="1"/>
        <v>1</v>
      </c>
      <c r="AG48" s="11">
        <f ca="1"/>
        <v>1</v>
      </c>
      <c r="AH48" s="11">
        <f ca="1"/>
        <v>1</v>
      </c>
      <c r="AI48" s="11">
        <f ca="1"/>
        <v>0.99399953838502741</v>
      </c>
      <c r="AJ48" s="11">
        <f ca="1"/>
        <v>0</v>
      </c>
      <c r="AK48" s="11">
        <f ca="1"/>
        <v>0</v>
      </c>
      <c r="AL48" s="11">
        <f ca="1"/>
        <v>0</v>
      </c>
      <c r="AM48" s="11">
        <f ca="1"/>
        <v>0</v>
      </c>
      <c r="AN48" s="11">
        <f ca="1"/>
        <v>1.8888888888888891</v>
      </c>
      <c r="AO48" s="11">
        <f ca="1"/>
        <v>1.8888888888888891</v>
      </c>
      <c r="AP48" s="11">
        <f ca="1"/>
        <v>2.138963159732493</v>
      </c>
      <c r="AQ48" s="11">
        <f ca="1"/>
        <v>2.138963159732493</v>
      </c>
      <c r="AR48" s="11">
        <f ca="1"/>
        <v>1.1323922610348489</v>
      </c>
      <c r="AS48" s="11">
        <f ca="1"/>
        <v>1.1323922610348489</v>
      </c>
      <c r="AT48" s="11">
        <f ca="1"/>
        <v>0.5898463390261125</v>
      </c>
      <c r="AU48" s="11">
        <f ca="1"/>
        <v>0.5898463390261125</v>
      </c>
      <c r="AV48" s="11">
        <f ca="1"/>
        <v>1</v>
      </c>
      <c r="AW48" s="11">
        <f ca="1"/>
        <v>1</v>
      </c>
      <c r="AX48" s="11">
        <f ca="1"/>
        <v>1</v>
      </c>
      <c r="AY48" s="11">
        <f ca="1"/>
        <v>1</v>
      </c>
      <c r="AZ48" s="11">
        <f ca="1"/>
        <v>1</v>
      </c>
      <c r="BA48" s="11">
        <f ca="1"/>
        <v>1</v>
      </c>
      <c r="BB48" s="11">
        <f ca="1"/>
        <v>1</v>
      </c>
      <c r="BC48" s="11">
        <f ca="1"/>
        <v>1</v>
      </c>
      <c r="BD48" s="11">
        <f ca="1"/>
        <v>10</v>
      </c>
      <c r="BE48" s="11">
        <f ca="1"/>
        <v>10</v>
      </c>
      <c r="BF48" s="11">
        <f ca="1"/>
        <v>0</v>
      </c>
      <c r="BG48" s="11">
        <f ca="1"/>
        <v>0</v>
      </c>
      <c r="BH48" s="11">
        <f ca="1"/>
        <v>0</v>
      </c>
      <c r="BI48" s="11">
        <f ca="1"/>
        <v>0</v>
      </c>
      <c r="BJ48" s="11">
        <f ca="1"/>
        <v>7.1316255022629136</v>
      </c>
      <c r="BK48" s="11">
        <f ca="1"/>
        <v>4.7380522086598039E-4</v>
      </c>
      <c r="BL48" s="11">
        <f ca="1"/>
        <v>6.3333333333333348</v>
      </c>
      <c r="BM48" s="11">
        <f ca="1"/>
        <v>1.203859994828201E-3</v>
      </c>
      <c r="BN48" s="11">
        <f ca="1"/>
        <v>3.7755664423744841</v>
      </c>
      <c r="BO48" s="11">
        <f ca="1"/>
        <v>1.7378946477772699E-2</v>
      </c>
      <c r="BP48" s="11">
        <f ca="1"/>
        <v>3.3529411764705892</v>
      </c>
      <c r="BQ48" s="11">
        <f ca="1"/>
        <v>2.84723018435925E-2</v>
      </c>
      <c r="BR48" s="11">
        <f ca="1"/>
        <v>0</v>
      </c>
      <c r="BS48" s="11">
        <f ca="1"/>
        <v>1</v>
      </c>
      <c r="BT48" s="11">
        <f ca="1"/>
        <v>0</v>
      </c>
      <c r="BU48" s="11">
        <f ca="1"/>
        <v>1</v>
      </c>
      <c r="BV48" s="11">
        <f ca="1"/>
        <v>0</v>
      </c>
      <c r="BW48" s="11">
        <f ca="1"/>
        <v>1</v>
      </c>
      <c r="BX48" s="11">
        <f ca="1"/>
        <v>0</v>
      </c>
      <c r="BY48" s="11">
        <f ca="1"/>
        <v>1</v>
      </c>
      <c r="BZ48" s="11">
        <f ca="1"/>
        <v>0</v>
      </c>
      <c r="CA48" s="11">
        <f ca="1"/>
        <v>1</v>
      </c>
      <c r="CB48" s="11">
        <f ca="1"/>
        <v>0</v>
      </c>
      <c r="CC48" s="11">
        <f ca="1"/>
        <v>1</v>
      </c>
      <c r="CD48" s="11">
        <f ca="1"/>
        <v>0</v>
      </c>
      <c r="CE48" s="11">
        <f ca="1"/>
        <v>1</v>
      </c>
      <c r="CF48" s="11">
        <f ca="1"/>
        <v>0</v>
      </c>
      <c r="CG48" s="11">
        <f ca="1"/>
        <v>1</v>
      </c>
      <c r="CH48" s="11">
        <f ca="1"/>
        <v>0</v>
      </c>
      <c r="CI48" s="11">
        <f ca="1"/>
        <v>0</v>
      </c>
      <c r="CJ48" s="11">
        <f ca="1"/>
        <v>0</v>
      </c>
      <c r="CK48" s="11">
        <f ca="1"/>
        <v>0</v>
      </c>
      <c r="CL48" s="11">
        <f ca="1"/>
        <v>0</v>
      </c>
      <c r="CM48" s="11">
        <f ca="1"/>
        <v>0</v>
      </c>
      <c r="CN48" s="11">
        <f ca="1"/>
        <v>0</v>
      </c>
      <c r="CO48" s="11">
        <f ca="1"/>
        <v>0</v>
      </c>
      <c r="CP48" s="11">
        <f ca="1"/>
        <v>0</v>
      </c>
      <c r="CQ48" s="11">
        <f ca="1"/>
        <v>0</v>
      </c>
      <c r="CR48" s="11">
        <f ca="1"/>
        <v>0</v>
      </c>
      <c r="CS48" s="11">
        <f ca="1"/>
        <v>0</v>
      </c>
      <c r="CT48" s="11">
        <f ca="1"/>
        <v>0</v>
      </c>
      <c r="CU48" s="11">
        <f ca="1"/>
        <v>0</v>
      </c>
      <c r="CV48" s="11">
        <f ca="1"/>
        <v>0</v>
      </c>
      <c r="CW48" s="11">
        <f ca="1"/>
        <v>0</v>
      </c>
      <c r="CX48" s="11">
        <f ca="1"/>
        <v>0</v>
      </c>
      <c r="CY48" s="11">
        <f ca="1"/>
        <v>0</v>
      </c>
      <c r="CZ48" s="11">
        <f ca="1"/>
        <v>1</v>
      </c>
      <c r="DA48" s="11">
        <f ca="1"/>
        <v>18</v>
      </c>
      <c r="DB48" s="11">
        <f ca="1"/>
        <v>0</v>
      </c>
      <c r="DC48" s="11">
        <f ca="1"/>
        <v>0</v>
      </c>
      <c r="DD48" s="11">
        <f ca="1"/>
        <v>18</v>
      </c>
      <c r="DE48" s="11">
        <f ca="1"/>
        <v>18</v>
      </c>
      <c r="DF48" s="11">
        <f ca="1"/>
        <v>18</v>
      </c>
      <c r="DG48" s="11">
        <f ca="1"/>
        <v>18</v>
      </c>
      <c r="DH48" s="11">
        <f ca="1"/>
        <v>18</v>
      </c>
      <c r="DI48" s="11">
        <f ca="1"/>
        <v>34</v>
      </c>
      <c r="DJ48" s="11">
        <f ca="1"/>
        <v>34</v>
      </c>
      <c r="DK48" s="11">
        <f ca="1"/>
        <v>0</v>
      </c>
      <c r="DL48" s="11">
        <f ca="1"/>
        <v>0</v>
      </c>
      <c r="DM48" s="11">
        <f ca="1"/>
        <v>0</v>
      </c>
      <c r="DN48" s="11">
        <f ca="1"/>
        <v>0</v>
      </c>
      <c r="DO48" s="11">
        <f ca="1"/>
        <v>34</v>
      </c>
      <c r="DP48" s="11">
        <f ca="1"/>
        <v>34</v>
      </c>
      <c r="DQ48" s="11">
        <f ca="1"/>
        <v>34</v>
      </c>
      <c r="DR48" s="11">
        <f ca="1"/>
        <v>34</v>
      </c>
      <c r="DS48" s="11">
        <f ca="1"/>
        <v>34</v>
      </c>
      <c r="DT48" s="11">
        <f ca="1"/>
        <v>34</v>
      </c>
      <c r="DU48" s="11">
        <f ca="1"/>
        <v>34</v>
      </c>
      <c r="DV48" s="11">
        <f ca="1"/>
        <v>34</v>
      </c>
      <c r="DW48" s="11">
        <f ca="1"/>
        <v>34</v>
      </c>
      <c r="DX48" s="11">
        <f ca="1"/>
        <v>34</v>
      </c>
      <c r="DY48" s="11">
        <f ca="1"/>
        <v>0</v>
      </c>
      <c r="DZ48" s="11">
        <f ca="1"/>
        <v>0</v>
      </c>
      <c r="EA48" s="11">
        <f ca="1"/>
        <v>0</v>
      </c>
      <c r="EB48" s="11">
        <f ca="1"/>
        <v>0</v>
      </c>
      <c r="EC48" s="11">
        <f ca="1"/>
        <v>0</v>
      </c>
      <c r="ED48" s="11">
        <f ca="1"/>
        <v>0</v>
      </c>
      <c r="EE48" s="11">
        <f ca="1"/>
        <v>1.8888888888888891</v>
      </c>
      <c r="EF48" s="11">
        <f ca="1"/>
        <v>1.8888888888888891</v>
      </c>
      <c r="EG48" s="11">
        <f ca="1"/>
        <v>1.8888888888888891</v>
      </c>
      <c r="EH48" s="11">
        <f ca="1"/>
        <v>1.8888888888888891</v>
      </c>
      <c r="EI48" s="11">
        <f ca="1"/>
        <v>1.8888888888888891</v>
      </c>
      <c r="EJ48" s="11">
        <f ca="1"/>
        <v>1.8888888888888891</v>
      </c>
      <c r="EK48" s="11">
        <f ca="1"/>
        <v>1.8888888888888891</v>
      </c>
      <c r="EL48" s="11">
        <f ca="1"/>
        <v>1.8888888888888891</v>
      </c>
      <c r="EM48" s="11">
        <f ca="1"/>
        <v>1.8888888888888891</v>
      </c>
      <c r="EN48" s="5">
        <f ca="1"/>
        <v>1.8888888888888891</v>
      </c>
    </row>
    <row r="49" spans="1:144" x14ac:dyDescent="0.35">
      <c r="A49" s="55"/>
      <c r="B49" s="10" t="s">
        <v>7</v>
      </c>
      <c r="C49" s="10" cm="1">
        <f t="array" aca="1" ref="C49:EN49" ca="1">OFFSET(INDIRECT($C$33&amp;"!$C"&amp;1+((ROW()-($G$34+$C$34))*6)&amp;":$EN"&amp;1+((ROW()-($G$34+$C$34))*6)), 3, 0)</f>
        <v>2.3725775999999432</v>
      </c>
      <c r="D49" s="11">
        <f ca="1"/>
        <v>0.85151509999992925</v>
      </c>
      <c r="E49" s="11">
        <f ca="1"/>
        <v>0</v>
      </c>
      <c r="F49" s="11">
        <f ca="1"/>
        <v>3.2071940999998669</v>
      </c>
      <c r="G49" s="11">
        <f ca="1"/>
        <v>4.5934166999998638</v>
      </c>
      <c r="H49" s="11">
        <f ca="1"/>
        <v>4.5934166999998638</v>
      </c>
      <c r="I49" s="11">
        <f ca="1"/>
        <v>4.5934166999998638</v>
      </c>
      <c r="J49" s="11">
        <f ca="1"/>
        <v>0.13510049117646661</v>
      </c>
      <c r="K49" s="11">
        <f ca="1"/>
        <v>0</v>
      </c>
      <c r="L49" s="11">
        <f ca="1"/>
        <v>0</v>
      </c>
      <c r="M49" s="11">
        <f ca="1"/>
        <v>448.3046875</v>
      </c>
      <c r="N49" s="11">
        <f ca="1"/>
        <v>443.46484375</v>
      </c>
      <c r="O49" s="11">
        <f ca="1"/>
        <v>34</v>
      </c>
      <c r="P49" s="11">
        <f ca="1"/>
        <v>34</v>
      </c>
      <c r="Q49" s="11">
        <f ca="1"/>
        <v>1</v>
      </c>
      <c r="R49" s="11">
        <f ca="1"/>
        <v>34</v>
      </c>
      <c r="S49" s="11">
        <f ca="1"/>
        <v>18</v>
      </c>
      <c r="T49" s="11">
        <f ca="1"/>
        <v>18</v>
      </c>
      <c r="U49" s="11">
        <f ca="1"/>
        <v>1</v>
      </c>
      <c r="V49" s="11">
        <f ca="1"/>
        <v>1</v>
      </c>
      <c r="W49" s="11">
        <f ca="1"/>
        <v>1</v>
      </c>
      <c r="X49" s="11">
        <f ca="1"/>
        <v>1</v>
      </c>
      <c r="Y49" s="11">
        <f ca="1"/>
        <v>1</v>
      </c>
      <c r="Z49" s="11">
        <f ca="1"/>
        <v>1</v>
      </c>
      <c r="AA49" s="11">
        <f ca="1"/>
        <v>1</v>
      </c>
      <c r="AB49" s="11">
        <f ca="1"/>
        <v>1</v>
      </c>
      <c r="AC49" s="11">
        <f ca="1"/>
        <v>1</v>
      </c>
      <c r="AD49" s="11">
        <f ca="1"/>
        <v>1</v>
      </c>
      <c r="AE49" s="11">
        <f ca="1"/>
        <v>1</v>
      </c>
      <c r="AF49" s="11">
        <f ca="1"/>
        <v>1</v>
      </c>
      <c r="AG49" s="11">
        <f ca="1"/>
        <v>1</v>
      </c>
      <c r="AH49" s="11">
        <f ca="1"/>
        <v>1</v>
      </c>
      <c r="AI49" s="11">
        <f ca="1"/>
        <v>1</v>
      </c>
      <c r="AJ49" s="11">
        <f ca="1"/>
        <v>0</v>
      </c>
      <c r="AK49" s="11">
        <f ca="1"/>
        <v>0</v>
      </c>
      <c r="AL49" s="11">
        <f ca="1"/>
        <v>0</v>
      </c>
      <c r="AM49" s="11">
        <f ca="1"/>
        <v>0</v>
      </c>
      <c r="AN49" s="11">
        <f ca="1"/>
        <v>1.8888888888888891</v>
      </c>
      <c r="AO49" s="11">
        <f ca="1"/>
        <v>1.8888888888888891</v>
      </c>
      <c r="AP49" s="11">
        <f ca="1"/>
        <v>2.1932755222132649</v>
      </c>
      <c r="AQ49" s="11">
        <f ca="1"/>
        <v>2.1932755222132649</v>
      </c>
      <c r="AR49" s="11">
        <f ca="1"/>
        <v>1.1611458647011399</v>
      </c>
      <c r="AS49" s="11">
        <f ca="1"/>
        <v>1.1611458647011399</v>
      </c>
      <c r="AT49" s="11">
        <f ca="1"/>
        <v>0.5898463390261125</v>
      </c>
      <c r="AU49" s="11">
        <f ca="1"/>
        <v>0.5898463390261125</v>
      </c>
      <c r="AV49" s="11">
        <f ca="1"/>
        <v>1</v>
      </c>
      <c r="AW49" s="11">
        <f ca="1"/>
        <v>1</v>
      </c>
      <c r="AX49" s="11">
        <f ca="1"/>
        <v>1</v>
      </c>
      <c r="AY49" s="11">
        <f ca="1"/>
        <v>1</v>
      </c>
      <c r="AZ49" s="11">
        <f ca="1"/>
        <v>1</v>
      </c>
      <c r="BA49" s="11">
        <f ca="1"/>
        <v>1</v>
      </c>
      <c r="BB49" s="11">
        <f ca="1"/>
        <v>1</v>
      </c>
      <c r="BC49" s="11">
        <f ca="1"/>
        <v>1</v>
      </c>
      <c r="BD49" s="11">
        <f ca="1"/>
        <v>10</v>
      </c>
      <c r="BE49" s="11">
        <f ca="1"/>
        <v>10</v>
      </c>
      <c r="BF49" s="11">
        <f ca="1"/>
        <v>0</v>
      </c>
      <c r="BG49" s="11">
        <f ca="1"/>
        <v>0</v>
      </c>
      <c r="BH49" s="11">
        <f ca="1"/>
        <v>0</v>
      </c>
      <c r="BI49" s="11">
        <f ca="1"/>
        <v>0</v>
      </c>
      <c r="BJ49" s="11">
        <f ca="1"/>
        <v>7.2993037606984483</v>
      </c>
      <c r="BK49" s="11">
        <f ca="1"/>
        <v>4.7380522086598039E-4</v>
      </c>
      <c r="BL49" s="11">
        <f ca="1"/>
        <v>6.4444444444444464</v>
      </c>
      <c r="BM49" s="11">
        <f ca="1"/>
        <v>1.203859994828201E-3</v>
      </c>
      <c r="BN49" s="11">
        <f ca="1"/>
        <v>3.8643372850756492</v>
      </c>
      <c r="BO49" s="11">
        <f ca="1"/>
        <v>1.7378946477772699E-2</v>
      </c>
      <c r="BP49" s="11">
        <f ca="1"/>
        <v>3.4117647058823541</v>
      </c>
      <c r="BQ49" s="11">
        <f ca="1"/>
        <v>2.84723018435925E-2</v>
      </c>
      <c r="BR49" s="11">
        <f ca="1"/>
        <v>0</v>
      </c>
      <c r="BS49" s="11">
        <f ca="1"/>
        <v>1</v>
      </c>
      <c r="BT49" s="11">
        <f ca="1"/>
        <v>0</v>
      </c>
      <c r="BU49" s="11">
        <f ca="1"/>
        <v>1</v>
      </c>
      <c r="BV49" s="11">
        <f ca="1"/>
        <v>0</v>
      </c>
      <c r="BW49" s="11">
        <f ca="1"/>
        <v>1</v>
      </c>
      <c r="BX49" s="11">
        <f ca="1"/>
        <v>0</v>
      </c>
      <c r="BY49" s="11">
        <f ca="1"/>
        <v>1</v>
      </c>
      <c r="BZ49" s="11">
        <f ca="1"/>
        <v>0</v>
      </c>
      <c r="CA49" s="11">
        <f ca="1"/>
        <v>1</v>
      </c>
      <c r="CB49" s="11">
        <f ca="1"/>
        <v>0</v>
      </c>
      <c r="CC49" s="11">
        <f ca="1"/>
        <v>1</v>
      </c>
      <c r="CD49" s="11">
        <f ca="1"/>
        <v>0</v>
      </c>
      <c r="CE49" s="11">
        <f ca="1"/>
        <v>1</v>
      </c>
      <c r="CF49" s="11">
        <f ca="1"/>
        <v>0</v>
      </c>
      <c r="CG49" s="11">
        <f ca="1"/>
        <v>1</v>
      </c>
      <c r="CH49" s="11">
        <f ca="1"/>
        <v>0</v>
      </c>
      <c r="CI49" s="11">
        <f ca="1"/>
        <v>0</v>
      </c>
      <c r="CJ49" s="11">
        <f ca="1"/>
        <v>0</v>
      </c>
      <c r="CK49" s="11">
        <f ca="1"/>
        <v>0</v>
      </c>
      <c r="CL49" s="11">
        <f ca="1"/>
        <v>0</v>
      </c>
      <c r="CM49" s="11">
        <f ca="1"/>
        <v>0</v>
      </c>
      <c r="CN49" s="11">
        <f ca="1"/>
        <v>0</v>
      </c>
      <c r="CO49" s="11">
        <f ca="1"/>
        <v>0</v>
      </c>
      <c r="CP49" s="11">
        <f ca="1"/>
        <v>0</v>
      </c>
      <c r="CQ49" s="11">
        <f ca="1"/>
        <v>0</v>
      </c>
      <c r="CR49" s="11">
        <f ca="1"/>
        <v>0</v>
      </c>
      <c r="CS49" s="11">
        <f ca="1"/>
        <v>0</v>
      </c>
      <c r="CT49" s="11">
        <f ca="1"/>
        <v>0</v>
      </c>
      <c r="CU49" s="11">
        <f ca="1"/>
        <v>0</v>
      </c>
      <c r="CV49" s="11">
        <f ca="1"/>
        <v>0</v>
      </c>
      <c r="CW49" s="11">
        <f ca="1"/>
        <v>0</v>
      </c>
      <c r="CX49" s="11">
        <f ca="1"/>
        <v>0</v>
      </c>
      <c r="CY49" s="11">
        <f ca="1"/>
        <v>0</v>
      </c>
      <c r="CZ49" s="11">
        <f ca="1"/>
        <v>1</v>
      </c>
      <c r="DA49" s="11">
        <f ca="1"/>
        <v>18</v>
      </c>
      <c r="DB49" s="11">
        <f ca="1"/>
        <v>0</v>
      </c>
      <c r="DC49" s="11">
        <f ca="1"/>
        <v>0</v>
      </c>
      <c r="DD49" s="11">
        <f ca="1"/>
        <v>18</v>
      </c>
      <c r="DE49" s="11">
        <f ca="1"/>
        <v>18</v>
      </c>
      <c r="DF49" s="11">
        <f ca="1"/>
        <v>18</v>
      </c>
      <c r="DG49" s="11">
        <f ca="1"/>
        <v>18</v>
      </c>
      <c r="DH49" s="11">
        <f ca="1"/>
        <v>18</v>
      </c>
      <c r="DI49" s="11">
        <f ca="1"/>
        <v>34</v>
      </c>
      <c r="DJ49" s="11">
        <f ca="1"/>
        <v>34</v>
      </c>
      <c r="DK49" s="11">
        <f ca="1"/>
        <v>0</v>
      </c>
      <c r="DL49" s="11">
        <f ca="1"/>
        <v>0</v>
      </c>
      <c r="DM49" s="11">
        <f ca="1"/>
        <v>0</v>
      </c>
      <c r="DN49" s="11">
        <f ca="1"/>
        <v>0</v>
      </c>
      <c r="DO49" s="11">
        <f ca="1"/>
        <v>34</v>
      </c>
      <c r="DP49" s="11">
        <f ca="1"/>
        <v>34</v>
      </c>
      <c r="DQ49" s="11">
        <f ca="1"/>
        <v>34</v>
      </c>
      <c r="DR49" s="11">
        <f ca="1"/>
        <v>34</v>
      </c>
      <c r="DS49" s="11">
        <f ca="1"/>
        <v>34</v>
      </c>
      <c r="DT49" s="11">
        <f ca="1"/>
        <v>34</v>
      </c>
      <c r="DU49" s="11">
        <f ca="1"/>
        <v>34</v>
      </c>
      <c r="DV49" s="11">
        <f ca="1"/>
        <v>34</v>
      </c>
      <c r="DW49" s="11">
        <f ca="1"/>
        <v>34</v>
      </c>
      <c r="DX49" s="11">
        <f ca="1"/>
        <v>34</v>
      </c>
      <c r="DY49" s="11">
        <f ca="1"/>
        <v>0</v>
      </c>
      <c r="DZ49" s="11">
        <f ca="1"/>
        <v>0</v>
      </c>
      <c r="EA49" s="11">
        <f ca="1"/>
        <v>0</v>
      </c>
      <c r="EB49" s="11">
        <f ca="1"/>
        <v>0</v>
      </c>
      <c r="EC49" s="11">
        <f ca="1"/>
        <v>0</v>
      </c>
      <c r="ED49" s="11">
        <f ca="1"/>
        <v>0</v>
      </c>
      <c r="EE49" s="11">
        <f ca="1"/>
        <v>1.8888888888888891</v>
      </c>
      <c r="EF49" s="11">
        <f ca="1"/>
        <v>1.8888888888888891</v>
      </c>
      <c r="EG49" s="11">
        <f ca="1"/>
        <v>1.8888888888888891</v>
      </c>
      <c r="EH49" s="11">
        <f ca="1"/>
        <v>1.8888888888888891</v>
      </c>
      <c r="EI49" s="11">
        <f ca="1"/>
        <v>1.8888888888888891</v>
      </c>
      <c r="EJ49" s="11">
        <f ca="1"/>
        <v>1.8888888888888891</v>
      </c>
      <c r="EK49" s="11">
        <f ca="1"/>
        <v>1.8888888888888891</v>
      </c>
      <c r="EL49" s="11">
        <f ca="1"/>
        <v>1.8888888888888891</v>
      </c>
      <c r="EM49" s="11">
        <f ca="1"/>
        <v>1.8888888888888891</v>
      </c>
      <c r="EN49" s="5">
        <f ca="1"/>
        <v>1.8888888888888891</v>
      </c>
    </row>
    <row r="50" spans="1:144" x14ac:dyDescent="0.35">
      <c r="A50" s="55"/>
      <c r="B50" s="10" t="s">
        <v>8</v>
      </c>
      <c r="C50" s="10" cm="1">
        <f t="array" aca="1" ref="C50:EN50" ca="1">OFFSET(INDIRECT($C$33&amp;"!$C"&amp;1+((ROW()-($G$34+$C$34))*6)&amp;":$EN"&amp;1+((ROW()-($G$34+$C$34))*6)), 3, 0)</f>
        <v>2.3820599999999388</v>
      </c>
      <c r="D50" s="11">
        <f ca="1"/>
        <v>0.91626759999985552</v>
      </c>
      <c r="E50" s="11">
        <f ca="1"/>
        <v>0</v>
      </c>
      <c r="F50" s="11">
        <f ca="1"/>
        <v>3.3055297000000219</v>
      </c>
      <c r="G50" s="11">
        <f ca="1"/>
        <v>4.6938337999994246</v>
      </c>
      <c r="H50" s="11">
        <f ca="1"/>
        <v>4.6938337999994246</v>
      </c>
      <c r="I50" s="11">
        <f ca="1"/>
        <v>4.6938337999994246</v>
      </c>
      <c r="J50" s="11">
        <f ca="1"/>
        <v>0.1380539352941007</v>
      </c>
      <c r="K50" s="11">
        <f ca="1"/>
        <v>0</v>
      </c>
      <c r="L50" s="11">
        <f ca="1"/>
        <v>0</v>
      </c>
      <c r="M50" s="11">
        <f ca="1"/>
        <v>527.41796875</v>
      </c>
      <c r="N50" s="11">
        <f ca="1"/>
        <v>526.52734375</v>
      </c>
      <c r="O50" s="11">
        <f ca="1"/>
        <v>34</v>
      </c>
      <c r="P50" s="11">
        <f ca="1"/>
        <v>34</v>
      </c>
      <c r="Q50" s="11">
        <f ca="1"/>
        <v>1</v>
      </c>
      <c r="R50" s="11">
        <f ca="1"/>
        <v>34</v>
      </c>
      <c r="S50" s="11">
        <f ca="1"/>
        <v>18</v>
      </c>
      <c r="T50" s="11">
        <f ca="1"/>
        <v>18</v>
      </c>
      <c r="U50" s="11">
        <f ca="1"/>
        <v>1</v>
      </c>
      <c r="V50" s="11">
        <f ca="1"/>
        <v>1</v>
      </c>
      <c r="W50" s="11">
        <f ca="1"/>
        <v>1</v>
      </c>
      <c r="X50" s="11">
        <f ca="1"/>
        <v>1</v>
      </c>
      <c r="Y50" s="11">
        <f ca="1"/>
        <v>1</v>
      </c>
      <c r="Z50" s="11">
        <f ca="1"/>
        <v>1</v>
      </c>
      <c r="AA50" s="11">
        <f ca="1"/>
        <v>1</v>
      </c>
      <c r="AB50" s="11">
        <f ca="1"/>
        <v>1</v>
      </c>
      <c r="AC50" s="11">
        <f ca="1"/>
        <v>1</v>
      </c>
      <c r="AD50" s="11">
        <f ca="1"/>
        <v>1</v>
      </c>
      <c r="AE50" s="11">
        <f ca="1"/>
        <v>1</v>
      </c>
      <c r="AF50" s="11">
        <f ca="1"/>
        <v>1</v>
      </c>
      <c r="AG50" s="11">
        <f ca="1"/>
        <v>1</v>
      </c>
      <c r="AH50" s="11">
        <f ca="1"/>
        <v>1</v>
      </c>
      <c r="AI50" s="11">
        <f ca="1"/>
        <v>1</v>
      </c>
      <c r="AJ50" s="11">
        <f ca="1"/>
        <v>0</v>
      </c>
      <c r="AK50" s="11">
        <f ca="1"/>
        <v>0</v>
      </c>
      <c r="AL50" s="11">
        <f ca="1"/>
        <v>0</v>
      </c>
      <c r="AM50" s="11">
        <f ca="1"/>
        <v>0</v>
      </c>
      <c r="AN50" s="11">
        <f ca="1"/>
        <v>1.8888888888888891</v>
      </c>
      <c r="AO50" s="11">
        <f ca="1"/>
        <v>1.8888888888888891</v>
      </c>
      <c r="AP50" s="11">
        <f ca="1"/>
        <v>2.2199334618774951</v>
      </c>
      <c r="AQ50" s="11">
        <f ca="1"/>
        <v>2.2199334618774951</v>
      </c>
      <c r="AR50" s="11">
        <f ca="1"/>
        <v>1.1752588915822031</v>
      </c>
      <c r="AS50" s="11">
        <f ca="1"/>
        <v>1.1752588915822031</v>
      </c>
      <c r="AT50" s="11">
        <f ca="1"/>
        <v>0.59542896441087434</v>
      </c>
      <c r="AU50" s="11">
        <f ca="1"/>
        <v>0.59542896441087434</v>
      </c>
      <c r="AV50" s="11">
        <f ca="1"/>
        <v>1</v>
      </c>
      <c r="AW50" s="11">
        <f ca="1"/>
        <v>1</v>
      </c>
      <c r="AX50" s="11">
        <f ca="1"/>
        <v>1</v>
      </c>
      <c r="AY50" s="11">
        <f ca="1"/>
        <v>1</v>
      </c>
      <c r="AZ50" s="11">
        <f ca="1"/>
        <v>1</v>
      </c>
      <c r="BA50" s="11">
        <f ca="1"/>
        <v>1</v>
      </c>
      <c r="BB50" s="11">
        <f ca="1"/>
        <v>1.75</v>
      </c>
      <c r="BC50" s="11">
        <f ca="1"/>
        <v>1.75</v>
      </c>
      <c r="BD50" s="11">
        <f ca="1"/>
        <v>10</v>
      </c>
      <c r="BE50" s="11">
        <f ca="1"/>
        <v>10</v>
      </c>
      <c r="BF50" s="11">
        <f ca="1"/>
        <v>0</v>
      </c>
      <c r="BG50" s="11">
        <f ca="1"/>
        <v>0</v>
      </c>
      <c r="BH50" s="11">
        <f ca="1"/>
        <v>0</v>
      </c>
      <c r="BI50" s="11">
        <f ca="1"/>
        <v>0</v>
      </c>
      <c r="BJ50" s="11">
        <f ca="1"/>
        <v>7.3670660748659182</v>
      </c>
      <c r="BK50" s="11">
        <f ca="1"/>
        <v>6.3171887875895728E-4</v>
      </c>
      <c r="BL50" s="11">
        <f ca="1"/>
        <v>6.5000000000000018</v>
      </c>
      <c r="BM50" s="11">
        <f ca="1"/>
        <v>1.50343919297757E-3</v>
      </c>
      <c r="BN50" s="11">
        <f ca="1"/>
        <v>3.900211451399604</v>
      </c>
      <c r="BO50" s="11">
        <f ca="1"/>
        <v>2.02376317177917E-2</v>
      </c>
      <c r="BP50" s="11">
        <f ca="1"/>
        <v>3.4411764705882359</v>
      </c>
      <c r="BQ50" s="11">
        <f ca="1"/>
        <v>3.2026984350045702E-2</v>
      </c>
      <c r="BR50" s="11">
        <f ca="1"/>
        <v>0</v>
      </c>
      <c r="BS50" s="11">
        <f ca="1"/>
        <v>1</v>
      </c>
      <c r="BT50" s="11">
        <f ca="1"/>
        <v>0</v>
      </c>
      <c r="BU50" s="11">
        <f ca="1"/>
        <v>1</v>
      </c>
      <c r="BV50" s="11">
        <f ca="1"/>
        <v>0</v>
      </c>
      <c r="BW50" s="11">
        <f ca="1"/>
        <v>1</v>
      </c>
      <c r="BX50" s="11">
        <f ca="1"/>
        <v>0</v>
      </c>
      <c r="BY50" s="11">
        <f ca="1"/>
        <v>1</v>
      </c>
      <c r="BZ50" s="11">
        <f ca="1"/>
        <v>0</v>
      </c>
      <c r="CA50" s="11">
        <f ca="1"/>
        <v>1</v>
      </c>
      <c r="CB50" s="11">
        <f ca="1"/>
        <v>0</v>
      </c>
      <c r="CC50" s="11">
        <f ca="1"/>
        <v>1</v>
      </c>
      <c r="CD50" s="11">
        <f ca="1"/>
        <v>0</v>
      </c>
      <c r="CE50" s="11">
        <f ca="1"/>
        <v>1</v>
      </c>
      <c r="CF50" s="11">
        <f ca="1"/>
        <v>0</v>
      </c>
      <c r="CG50" s="11">
        <f ca="1"/>
        <v>1</v>
      </c>
      <c r="CH50" s="11">
        <f ca="1"/>
        <v>0</v>
      </c>
      <c r="CI50" s="11">
        <f ca="1"/>
        <v>0</v>
      </c>
      <c r="CJ50" s="11">
        <f ca="1"/>
        <v>0</v>
      </c>
      <c r="CK50" s="11">
        <f ca="1"/>
        <v>0</v>
      </c>
      <c r="CL50" s="11">
        <f ca="1"/>
        <v>0</v>
      </c>
      <c r="CM50" s="11">
        <f ca="1"/>
        <v>0</v>
      </c>
      <c r="CN50" s="11">
        <f ca="1"/>
        <v>0</v>
      </c>
      <c r="CO50" s="11">
        <f ca="1"/>
        <v>0</v>
      </c>
      <c r="CP50" s="11">
        <f ca="1"/>
        <v>0</v>
      </c>
      <c r="CQ50" s="11">
        <f ca="1"/>
        <v>0</v>
      </c>
      <c r="CR50" s="11">
        <f ca="1"/>
        <v>0</v>
      </c>
      <c r="CS50" s="11">
        <f ca="1"/>
        <v>0</v>
      </c>
      <c r="CT50" s="11">
        <f ca="1"/>
        <v>0</v>
      </c>
      <c r="CU50" s="11">
        <f ca="1"/>
        <v>0</v>
      </c>
      <c r="CV50" s="11">
        <f ca="1"/>
        <v>0</v>
      </c>
      <c r="CW50" s="11">
        <f ca="1"/>
        <v>0</v>
      </c>
      <c r="CX50" s="11">
        <f ca="1"/>
        <v>0</v>
      </c>
      <c r="CY50" s="11">
        <f ca="1"/>
        <v>0</v>
      </c>
      <c r="CZ50" s="11">
        <f ca="1"/>
        <v>1</v>
      </c>
      <c r="DA50" s="11">
        <f ca="1"/>
        <v>18</v>
      </c>
      <c r="DB50" s="11">
        <f ca="1"/>
        <v>0</v>
      </c>
      <c r="DC50" s="11">
        <f ca="1"/>
        <v>0</v>
      </c>
      <c r="DD50" s="11">
        <f ca="1"/>
        <v>18</v>
      </c>
      <c r="DE50" s="11">
        <f ca="1"/>
        <v>18</v>
      </c>
      <c r="DF50" s="11">
        <f ca="1"/>
        <v>18</v>
      </c>
      <c r="DG50" s="11">
        <f ca="1"/>
        <v>18</v>
      </c>
      <c r="DH50" s="11">
        <f ca="1"/>
        <v>18</v>
      </c>
      <c r="DI50" s="11">
        <f ca="1"/>
        <v>34</v>
      </c>
      <c r="DJ50" s="11">
        <f ca="1"/>
        <v>34</v>
      </c>
      <c r="DK50" s="11">
        <f ca="1"/>
        <v>0</v>
      </c>
      <c r="DL50" s="11">
        <f ca="1"/>
        <v>0</v>
      </c>
      <c r="DM50" s="11">
        <f ca="1"/>
        <v>0</v>
      </c>
      <c r="DN50" s="11">
        <f ca="1"/>
        <v>0</v>
      </c>
      <c r="DO50" s="11">
        <f ca="1"/>
        <v>34</v>
      </c>
      <c r="DP50" s="11">
        <f ca="1"/>
        <v>34</v>
      </c>
      <c r="DQ50" s="11">
        <f ca="1"/>
        <v>34</v>
      </c>
      <c r="DR50" s="11">
        <f ca="1"/>
        <v>34</v>
      </c>
      <c r="DS50" s="11">
        <f ca="1"/>
        <v>34</v>
      </c>
      <c r="DT50" s="11">
        <f ca="1"/>
        <v>34</v>
      </c>
      <c r="DU50" s="11">
        <f ca="1"/>
        <v>34</v>
      </c>
      <c r="DV50" s="11">
        <f ca="1"/>
        <v>34</v>
      </c>
      <c r="DW50" s="11">
        <f ca="1"/>
        <v>34</v>
      </c>
      <c r="DX50" s="11">
        <f ca="1"/>
        <v>34</v>
      </c>
      <c r="DY50" s="11">
        <f ca="1"/>
        <v>0</v>
      </c>
      <c r="DZ50" s="11">
        <f ca="1"/>
        <v>0</v>
      </c>
      <c r="EA50" s="11">
        <f ca="1"/>
        <v>0</v>
      </c>
      <c r="EB50" s="11">
        <f ca="1"/>
        <v>0</v>
      </c>
      <c r="EC50" s="11">
        <f ca="1"/>
        <v>0</v>
      </c>
      <c r="ED50" s="11">
        <f ca="1"/>
        <v>0</v>
      </c>
      <c r="EE50" s="11">
        <f ca="1"/>
        <v>1.8888888888888891</v>
      </c>
      <c r="EF50" s="11">
        <f ca="1"/>
        <v>1.8888888888888891</v>
      </c>
      <c r="EG50" s="11">
        <f ca="1"/>
        <v>1.8888888888888891</v>
      </c>
      <c r="EH50" s="11">
        <f ca="1"/>
        <v>1.8888888888888891</v>
      </c>
      <c r="EI50" s="11">
        <f ca="1"/>
        <v>1.8888888888888891</v>
      </c>
      <c r="EJ50" s="11">
        <f ca="1"/>
        <v>1.8888888888888891</v>
      </c>
      <c r="EK50" s="11">
        <f ca="1"/>
        <v>1.8888888888888891</v>
      </c>
      <c r="EL50" s="11">
        <f ca="1"/>
        <v>1.8888888888888891</v>
      </c>
      <c r="EM50" s="11">
        <f ca="1"/>
        <v>1.8888888888888891</v>
      </c>
      <c r="EN50" s="5">
        <f ca="1"/>
        <v>1.8888888888888891</v>
      </c>
    </row>
    <row r="51" spans="1:144" x14ac:dyDescent="0.35">
      <c r="A51" s="55"/>
      <c r="B51" s="10" t="s">
        <v>9</v>
      </c>
      <c r="C51" s="10" cm="1">
        <f t="array" aca="1" ref="C51:EN51" ca="1">OFFSET(INDIRECT($C$33&amp;"!$C"&amp;1+((ROW()-($G$34+$C$34))*6)&amp;":$EN"&amp;1+((ROW()-($G$34+$C$34))*6)), 3, 0)</f>
        <v>2.4073279000000412</v>
      </c>
      <c r="D51" s="11">
        <f ca="1"/>
        <v>1.026305399999728</v>
      </c>
      <c r="E51" s="11">
        <f ca="1"/>
        <v>0</v>
      </c>
      <c r="F51" s="11">
        <f ca="1"/>
        <v>3.411922399999924</v>
      </c>
      <c r="G51" s="11">
        <f ca="1"/>
        <v>4.812324599999954</v>
      </c>
      <c r="H51" s="11">
        <f ca="1"/>
        <v>4.812324599999954</v>
      </c>
      <c r="I51" s="11">
        <f ca="1"/>
        <v>4.812324599999954</v>
      </c>
      <c r="J51" s="11">
        <f ca="1"/>
        <v>0.1415389588235281</v>
      </c>
      <c r="K51" s="11">
        <f ca="1"/>
        <v>0</v>
      </c>
      <c r="L51" s="11">
        <f ca="1"/>
        <v>0</v>
      </c>
      <c r="M51" s="11">
        <f ca="1"/>
        <v>597.51953125</v>
      </c>
      <c r="N51" s="11">
        <f ca="1"/>
        <v>593.3125</v>
      </c>
      <c r="O51" s="11">
        <f ca="1"/>
        <v>34</v>
      </c>
      <c r="P51" s="11">
        <f ca="1"/>
        <v>34</v>
      </c>
      <c r="Q51" s="11">
        <f ca="1"/>
        <v>1</v>
      </c>
      <c r="R51" s="11">
        <f ca="1"/>
        <v>34</v>
      </c>
      <c r="S51" s="11">
        <f ca="1"/>
        <v>18</v>
      </c>
      <c r="T51" s="11">
        <f ca="1"/>
        <v>18</v>
      </c>
      <c r="U51" s="11">
        <f ca="1"/>
        <v>1</v>
      </c>
      <c r="V51" s="11">
        <f ca="1"/>
        <v>1</v>
      </c>
      <c r="W51" s="11">
        <f ca="1"/>
        <v>1</v>
      </c>
      <c r="X51" s="11">
        <f ca="1"/>
        <v>1</v>
      </c>
      <c r="Y51" s="11">
        <f ca="1"/>
        <v>1</v>
      </c>
      <c r="Z51" s="11">
        <f ca="1"/>
        <v>1</v>
      </c>
      <c r="AA51" s="11">
        <f ca="1"/>
        <v>1</v>
      </c>
      <c r="AB51" s="11">
        <f ca="1"/>
        <v>1</v>
      </c>
      <c r="AC51" s="11">
        <f ca="1"/>
        <v>1</v>
      </c>
      <c r="AD51" s="11">
        <f ca="1"/>
        <v>1</v>
      </c>
      <c r="AE51" s="11">
        <f ca="1"/>
        <v>1</v>
      </c>
      <c r="AF51" s="11">
        <f ca="1"/>
        <v>1</v>
      </c>
      <c r="AG51" s="11">
        <f ca="1"/>
        <v>1</v>
      </c>
      <c r="AH51" s="11">
        <f ca="1"/>
        <v>1</v>
      </c>
      <c r="AI51" s="11">
        <f ca="1"/>
        <v>1</v>
      </c>
      <c r="AJ51" s="11">
        <f ca="1"/>
        <v>0</v>
      </c>
      <c r="AK51" s="11">
        <f ca="1"/>
        <v>0</v>
      </c>
      <c r="AL51" s="11">
        <f ca="1"/>
        <v>0</v>
      </c>
      <c r="AM51" s="11">
        <f ca="1"/>
        <v>0</v>
      </c>
      <c r="AN51" s="11">
        <f ca="1"/>
        <v>1.8888888888888891</v>
      </c>
      <c r="AO51" s="11">
        <f ca="1"/>
        <v>1.8888888888888891</v>
      </c>
      <c r="AP51" s="11">
        <f ca="1"/>
        <v>2.27231131071657</v>
      </c>
      <c r="AQ51" s="11">
        <f ca="1"/>
        <v>2.27231131071657</v>
      </c>
      <c r="AR51" s="11">
        <f ca="1"/>
        <v>1.2029883409675961</v>
      </c>
      <c r="AS51" s="11">
        <f ca="1"/>
        <v>1.2029883409675961</v>
      </c>
      <c r="AT51" s="11">
        <f ca="1"/>
        <v>0.59830523658837542</v>
      </c>
      <c r="AU51" s="11">
        <f ca="1"/>
        <v>0.59830523658837542</v>
      </c>
      <c r="AV51" s="11">
        <f ca="1"/>
        <v>1</v>
      </c>
      <c r="AW51" s="11">
        <f ca="1"/>
        <v>1</v>
      </c>
      <c r="AX51" s="11">
        <f ca="1"/>
        <v>1</v>
      </c>
      <c r="AY51" s="11">
        <f ca="1"/>
        <v>1</v>
      </c>
      <c r="AZ51" s="11">
        <f ca="1"/>
        <v>1</v>
      </c>
      <c r="BA51" s="11">
        <f ca="1"/>
        <v>1</v>
      </c>
      <c r="BB51" s="11">
        <f ca="1"/>
        <v>1.75</v>
      </c>
      <c r="BC51" s="11">
        <f ca="1"/>
        <v>1.75</v>
      </c>
      <c r="BD51" s="11">
        <f ca="1"/>
        <v>10</v>
      </c>
      <c r="BE51" s="11">
        <f ca="1"/>
        <v>10</v>
      </c>
      <c r="BF51" s="11">
        <f ca="1"/>
        <v>0</v>
      </c>
      <c r="BG51" s="11">
        <f ca="1"/>
        <v>0</v>
      </c>
      <c r="BH51" s="11">
        <f ca="1"/>
        <v>0</v>
      </c>
      <c r="BI51" s="11">
        <f ca="1"/>
        <v>0</v>
      </c>
      <c r="BJ51" s="11">
        <f ca="1"/>
        <v>7.6547142471656846</v>
      </c>
      <c r="BK51" s="11">
        <f ca="1"/>
        <v>6.7600927561029076E-4</v>
      </c>
      <c r="BL51" s="11">
        <f ca="1"/>
        <v>6.7222222222222241</v>
      </c>
      <c r="BM51" s="11">
        <f ca="1"/>
        <v>1.589327283456528E-3</v>
      </c>
      <c r="BN51" s="11">
        <f ca="1"/>
        <v>4.0524957779112452</v>
      </c>
      <c r="BO51" s="11">
        <f ca="1"/>
        <v>2.0976819482989999E-2</v>
      </c>
      <c r="BP51" s="11">
        <f ca="1"/>
        <v>3.5588235294117658</v>
      </c>
      <c r="BQ51" s="11">
        <f ca="1"/>
        <v>3.2982943793209131E-2</v>
      </c>
      <c r="BR51" s="11">
        <f ca="1"/>
        <v>0</v>
      </c>
      <c r="BS51" s="11">
        <f ca="1"/>
        <v>1</v>
      </c>
      <c r="BT51" s="11">
        <f ca="1"/>
        <v>0</v>
      </c>
      <c r="BU51" s="11">
        <f ca="1"/>
        <v>1</v>
      </c>
      <c r="BV51" s="11">
        <f ca="1"/>
        <v>0</v>
      </c>
      <c r="BW51" s="11">
        <f ca="1"/>
        <v>1</v>
      </c>
      <c r="BX51" s="11">
        <f ca="1"/>
        <v>0</v>
      </c>
      <c r="BY51" s="11">
        <f ca="1"/>
        <v>1</v>
      </c>
      <c r="BZ51" s="11">
        <f ca="1"/>
        <v>0</v>
      </c>
      <c r="CA51" s="11">
        <f ca="1"/>
        <v>1</v>
      </c>
      <c r="CB51" s="11">
        <f ca="1"/>
        <v>0</v>
      </c>
      <c r="CC51" s="11">
        <f ca="1"/>
        <v>1</v>
      </c>
      <c r="CD51" s="11">
        <f ca="1"/>
        <v>0</v>
      </c>
      <c r="CE51" s="11">
        <f ca="1"/>
        <v>1</v>
      </c>
      <c r="CF51" s="11">
        <f ca="1"/>
        <v>0</v>
      </c>
      <c r="CG51" s="11">
        <f ca="1"/>
        <v>1</v>
      </c>
      <c r="CH51" s="11">
        <f ca="1"/>
        <v>0</v>
      </c>
      <c r="CI51" s="11">
        <f ca="1"/>
        <v>0</v>
      </c>
      <c r="CJ51" s="11">
        <f ca="1"/>
        <v>0</v>
      </c>
      <c r="CK51" s="11">
        <f ca="1"/>
        <v>0</v>
      </c>
      <c r="CL51" s="11">
        <f ca="1"/>
        <v>0</v>
      </c>
      <c r="CM51" s="11">
        <f ca="1"/>
        <v>0</v>
      </c>
      <c r="CN51" s="11">
        <f ca="1"/>
        <v>0</v>
      </c>
      <c r="CO51" s="11">
        <f ca="1"/>
        <v>0</v>
      </c>
      <c r="CP51" s="11">
        <f ca="1"/>
        <v>0</v>
      </c>
      <c r="CQ51" s="11">
        <f ca="1"/>
        <v>0</v>
      </c>
      <c r="CR51" s="11">
        <f ca="1"/>
        <v>0</v>
      </c>
      <c r="CS51" s="11">
        <f ca="1"/>
        <v>0</v>
      </c>
      <c r="CT51" s="11">
        <f ca="1"/>
        <v>0</v>
      </c>
      <c r="CU51" s="11">
        <f ca="1"/>
        <v>0</v>
      </c>
      <c r="CV51" s="11">
        <f ca="1"/>
        <v>0</v>
      </c>
      <c r="CW51" s="11">
        <f ca="1"/>
        <v>0</v>
      </c>
      <c r="CX51" s="11">
        <f ca="1"/>
        <v>0</v>
      </c>
      <c r="CY51" s="11">
        <f ca="1"/>
        <v>0</v>
      </c>
      <c r="CZ51" s="11">
        <f ca="1"/>
        <v>1</v>
      </c>
      <c r="DA51" s="11">
        <f ca="1"/>
        <v>18</v>
      </c>
      <c r="DB51" s="11">
        <f ca="1"/>
        <v>0</v>
      </c>
      <c r="DC51" s="11">
        <f ca="1"/>
        <v>0</v>
      </c>
      <c r="DD51" s="11">
        <f ca="1"/>
        <v>18</v>
      </c>
      <c r="DE51" s="11">
        <f ca="1"/>
        <v>18</v>
      </c>
      <c r="DF51" s="11">
        <f ca="1"/>
        <v>18</v>
      </c>
      <c r="DG51" s="11">
        <f ca="1"/>
        <v>18</v>
      </c>
      <c r="DH51" s="11">
        <f ca="1"/>
        <v>18</v>
      </c>
      <c r="DI51" s="11">
        <f ca="1"/>
        <v>34</v>
      </c>
      <c r="DJ51" s="11">
        <f ca="1"/>
        <v>34</v>
      </c>
      <c r="DK51" s="11">
        <f ca="1"/>
        <v>0</v>
      </c>
      <c r="DL51" s="11">
        <f ca="1"/>
        <v>0</v>
      </c>
      <c r="DM51" s="11">
        <f ca="1"/>
        <v>0</v>
      </c>
      <c r="DN51" s="11">
        <f ca="1"/>
        <v>0</v>
      </c>
      <c r="DO51" s="11">
        <f ca="1"/>
        <v>34</v>
      </c>
      <c r="DP51" s="11">
        <f ca="1"/>
        <v>34</v>
      </c>
      <c r="DQ51" s="11">
        <f ca="1"/>
        <v>34</v>
      </c>
      <c r="DR51" s="11">
        <f ca="1"/>
        <v>34</v>
      </c>
      <c r="DS51" s="11">
        <f ca="1"/>
        <v>34</v>
      </c>
      <c r="DT51" s="11">
        <f ca="1"/>
        <v>34</v>
      </c>
      <c r="DU51" s="11">
        <f ca="1"/>
        <v>34</v>
      </c>
      <c r="DV51" s="11">
        <f ca="1"/>
        <v>34</v>
      </c>
      <c r="DW51" s="11">
        <f ca="1"/>
        <v>34</v>
      </c>
      <c r="DX51" s="11">
        <f ca="1"/>
        <v>34</v>
      </c>
      <c r="DY51" s="11">
        <f ca="1"/>
        <v>0</v>
      </c>
      <c r="DZ51" s="11">
        <f ca="1"/>
        <v>0</v>
      </c>
      <c r="EA51" s="11">
        <f ca="1"/>
        <v>0</v>
      </c>
      <c r="EB51" s="11">
        <f ca="1"/>
        <v>0</v>
      </c>
      <c r="EC51" s="11">
        <f ca="1"/>
        <v>0</v>
      </c>
      <c r="ED51" s="11">
        <f ca="1"/>
        <v>0</v>
      </c>
      <c r="EE51" s="11">
        <f ca="1"/>
        <v>1.8888888888888891</v>
      </c>
      <c r="EF51" s="11">
        <f ca="1"/>
        <v>1.8888888888888891</v>
      </c>
      <c r="EG51" s="11">
        <f ca="1"/>
        <v>1.8888888888888891</v>
      </c>
      <c r="EH51" s="11">
        <f ca="1"/>
        <v>1.8888888888888891</v>
      </c>
      <c r="EI51" s="11">
        <f ca="1"/>
        <v>1.8888888888888891</v>
      </c>
      <c r="EJ51" s="11">
        <f ca="1"/>
        <v>1.8888888888888891</v>
      </c>
      <c r="EK51" s="11">
        <f ca="1"/>
        <v>1.8888888888888891</v>
      </c>
      <c r="EL51" s="11">
        <f ca="1"/>
        <v>1.8888888888888891</v>
      </c>
      <c r="EM51" s="11">
        <f ca="1"/>
        <v>1.8888888888888891</v>
      </c>
      <c r="EN51" s="5">
        <f ca="1"/>
        <v>1.8888888888888891</v>
      </c>
    </row>
    <row r="52" spans="1:144" x14ac:dyDescent="0.35">
      <c r="A52" s="55"/>
      <c r="B52" s="10" t="s">
        <v>10</v>
      </c>
      <c r="C52" s="10" cm="1">
        <f t="array" aca="1" ref="C52:EN52" ca="1">OFFSET(INDIRECT($C$33&amp;"!$C"&amp;1+((ROW()-($G$34+$C$34))*6)&amp;":$EN"&amp;1+((ROW()-($G$34+$C$34))*6)), 3, 0)</f>
        <v>2.4600099000001592</v>
      </c>
      <c r="D52" s="11">
        <f ca="1"/>
        <v>1.207975599999997</v>
      </c>
      <c r="E52" s="11">
        <f ca="1"/>
        <v>0</v>
      </c>
      <c r="F52" s="11">
        <f ca="1"/>
        <v>3.6036914999999108</v>
      </c>
      <c r="G52" s="11">
        <f ca="1"/>
        <v>5.0460035000002676</v>
      </c>
      <c r="H52" s="11">
        <f ca="1"/>
        <v>5.0460035000002676</v>
      </c>
      <c r="I52" s="11">
        <f ca="1"/>
        <v>5.0460035000002676</v>
      </c>
      <c r="J52" s="11">
        <f ca="1"/>
        <v>0.14841186764706671</v>
      </c>
      <c r="K52" s="11">
        <f ca="1"/>
        <v>0</v>
      </c>
      <c r="L52" s="11">
        <f ca="1"/>
        <v>0</v>
      </c>
      <c r="M52" s="11">
        <f ca="1"/>
        <v>663.828125</v>
      </c>
      <c r="N52" s="11">
        <f ca="1"/>
        <v>659.95703125</v>
      </c>
      <c r="O52" s="11">
        <f ca="1"/>
        <v>34</v>
      </c>
      <c r="P52" s="11">
        <f ca="1"/>
        <v>34</v>
      </c>
      <c r="Q52" s="11">
        <f ca="1"/>
        <v>1</v>
      </c>
      <c r="R52" s="11">
        <f ca="1"/>
        <v>34</v>
      </c>
      <c r="S52" s="11">
        <f ca="1"/>
        <v>18</v>
      </c>
      <c r="T52" s="11">
        <f ca="1"/>
        <v>18</v>
      </c>
      <c r="U52" s="11">
        <f ca="1"/>
        <v>1</v>
      </c>
      <c r="V52" s="11">
        <f ca="1"/>
        <v>1</v>
      </c>
      <c r="W52" s="11">
        <f ca="1"/>
        <v>1</v>
      </c>
      <c r="X52" s="11">
        <f ca="1"/>
        <v>1</v>
      </c>
      <c r="Y52" s="11">
        <f ca="1"/>
        <v>1</v>
      </c>
      <c r="Z52" s="11">
        <f ca="1"/>
        <v>1</v>
      </c>
      <c r="AA52" s="11">
        <f ca="1"/>
        <v>1</v>
      </c>
      <c r="AB52" s="11">
        <f ca="1"/>
        <v>1</v>
      </c>
      <c r="AC52" s="11">
        <f ca="1"/>
        <v>1</v>
      </c>
      <c r="AD52" s="11">
        <f ca="1"/>
        <v>1</v>
      </c>
      <c r="AE52" s="11">
        <f ca="1"/>
        <v>1</v>
      </c>
      <c r="AF52" s="11">
        <f ca="1"/>
        <v>1</v>
      </c>
      <c r="AG52" s="11">
        <f ca="1"/>
        <v>1</v>
      </c>
      <c r="AH52" s="11">
        <f ca="1"/>
        <v>1</v>
      </c>
      <c r="AI52" s="11">
        <f ca="1"/>
        <v>1</v>
      </c>
      <c r="AJ52" s="11">
        <f ca="1"/>
        <v>0</v>
      </c>
      <c r="AK52" s="11">
        <f ca="1"/>
        <v>0</v>
      </c>
      <c r="AL52" s="11">
        <f ca="1"/>
        <v>0</v>
      </c>
      <c r="AM52" s="11">
        <f ca="1"/>
        <v>0</v>
      </c>
      <c r="AN52" s="11">
        <f ca="1"/>
        <v>1.8888888888888891</v>
      </c>
      <c r="AO52" s="11">
        <f ca="1"/>
        <v>1.8888888888888891</v>
      </c>
      <c r="AP52" s="11">
        <f ca="1"/>
        <v>2.27231131071657</v>
      </c>
      <c r="AQ52" s="11">
        <f ca="1"/>
        <v>2.27231131071657</v>
      </c>
      <c r="AR52" s="11">
        <f ca="1"/>
        <v>1.2029883409675961</v>
      </c>
      <c r="AS52" s="11">
        <f ca="1"/>
        <v>1.2029883409675961</v>
      </c>
      <c r="AT52" s="11">
        <f ca="1"/>
        <v>0.60424034093226409</v>
      </c>
      <c r="AU52" s="11">
        <f ca="1"/>
        <v>0.60424034093226409</v>
      </c>
      <c r="AV52" s="11">
        <f ca="1"/>
        <v>1</v>
      </c>
      <c r="AW52" s="11">
        <f ca="1"/>
        <v>1</v>
      </c>
      <c r="AX52" s="11">
        <f ca="1"/>
        <v>1</v>
      </c>
      <c r="AY52" s="11">
        <f ca="1"/>
        <v>1</v>
      </c>
      <c r="AZ52" s="11">
        <f ca="1"/>
        <v>1</v>
      </c>
      <c r="BA52" s="11">
        <f ca="1"/>
        <v>1</v>
      </c>
      <c r="BB52" s="11">
        <f ca="1"/>
        <v>2</v>
      </c>
      <c r="BC52" s="11">
        <f ca="1"/>
        <v>2</v>
      </c>
      <c r="BD52" s="11">
        <f ca="1"/>
        <v>10</v>
      </c>
      <c r="BE52" s="11">
        <f ca="1"/>
        <v>10</v>
      </c>
      <c r="BF52" s="11">
        <f ca="1"/>
        <v>0</v>
      </c>
      <c r="BG52" s="11">
        <f ca="1"/>
        <v>0</v>
      </c>
      <c r="BH52" s="11">
        <f ca="1"/>
        <v>0</v>
      </c>
      <c r="BI52" s="11">
        <f ca="1"/>
        <v>0</v>
      </c>
      <c r="BJ52" s="11">
        <f ca="1"/>
        <v>7.6547142471656846</v>
      </c>
      <c r="BK52" s="11">
        <f ca="1"/>
        <v>7.9941887359645124E-4</v>
      </c>
      <c r="BL52" s="11">
        <f ca="1"/>
        <v>6.7222222222222241</v>
      </c>
      <c r="BM52" s="11">
        <f ca="1"/>
        <v>1.7761035457343761E-3</v>
      </c>
      <c r="BN52" s="11">
        <f ca="1"/>
        <v>4.0524957779112452</v>
      </c>
      <c r="BO52" s="11">
        <f ca="1"/>
        <v>2.2924101780909891E-2</v>
      </c>
      <c r="BP52" s="11">
        <f ca="1"/>
        <v>3.5588235294117658</v>
      </c>
      <c r="BQ52" s="11">
        <f ca="1"/>
        <v>3.4981316424350081E-2</v>
      </c>
      <c r="BR52" s="11">
        <f ca="1"/>
        <v>0</v>
      </c>
      <c r="BS52" s="11">
        <f ca="1"/>
        <v>1</v>
      </c>
      <c r="BT52" s="11">
        <f ca="1"/>
        <v>0</v>
      </c>
      <c r="BU52" s="11">
        <f ca="1"/>
        <v>1</v>
      </c>
      <c r="BV52" s="11">
        <f ca="1"/>
        <v>0</v>
      </c>
      <c r="BW52" s="11">
        <f ca="1"/>
        <v>1</v>
      </c>
      <c r="BX52" s="11">
        <f ca="1"/>
        <v>0</v>
      </c>
      <c r="BY52" s="11">
        <f ca="1"/>
        <v>1</v>
      </c>
      <c r="BZ52" s="11">
        <f ca="1"/>
        <v>0</v>
      </c>
      <c r="CA52" s="11">
        <f ca="1"/>
        <v>1</v>
      </c>
      <c r="CB52" s="11">
        <f ca="1"/>
        <v>0</v>
      </c>
      <c r="CC52" s="11">
        <f ca="1"/>
        <v>1</v>
      </c>
      <c r="CD52" s="11">
        <f ca="1"/>
        <v>0</v>
      </c>
      <c r="CE52" s="11">
        <f ca="1"/>
        <v>1</v>
      </c>
      <c r="CF52" s="11">
        <f ca="1"/>
        <v>0</v>
      </c>
      <c r="CG52" s="11">
        <f ca="1"/>
        <v>1</v>
      </c>
      <c r="CH52" s="11">
        <f ca="1"/>
        <v>0</v>
      </c>
      <c r="CI52" s="11">
        <f ca="1"/>
        <v>0</v>
      </c>
      <c r="CJ52" s="11">
        <f ca="1"/>
        <v>0</v>
      </c>
      <c r="CK52" s="11">
        <f ca="1"/>
        <v>0</v>
      </c>
      <c r="CL52" s="11">
        <f ca="1"/>
        <v>0</v>
      </c>
      <c r="CM52" s="11">
        <f ca="1"/>
        <v>0</v>
      </c>
      <c r="CN52" s="11">
        <f ca="1"/>
        <v>0</v>
      </c>
      <c r="CO52" s="11">
        <f ca="1"/>
        <v>0</v>
      </c>
      <c r="CP52" s="11">
        <f ca="1"/>
        <v>0</v>
      </c>
      <c r="CQ52" s="11">
        <f ca="1"/>
        <v>0</v>
      </c>
      <c r="CR52" s="11">
        <f ca="1"/>
        <v>0</v>
      </c>
      <c r="CS52" s="11">
        <f ca="1"/>
        <v>0</v>
      </c>
      <c r="CT52" s="11">
        <f ca="1"/>
        <v>0</v>
      </c>
      <c r="CU52" s="11">
        <f ca="1"/>
        <v>0</v>
      </c>
      <c r="CV52" s="11">
        <f ca="1"/>
        <v>0</v>
      </c>
      <c r="CW52" s="11">
        <f ca="1"/>
        <v>0</v>
      </c>
      <c r="CX52" s="11">
        <f ca="1"/>
        <v>0</v>
      </c>
      <c r="CY52" s="11">
        <f ca="1"/>
        <v>0</v>
      </c>
      <c r="CZ52" s="11">
        <f ca="1"/>
        <v>1</v>
      </c>
      <c r="DA52" s="11">
        <f ca="1"/>
        <v>18</v>
      </c>
      <c r="DB52" s="11">
        <f ca="1"/>
        <v>0</v>
      </c>
      <c r="DC52" s="11">
        <f ca="1"/>
        <v>0</v>
      </c>
      <c r="DD52" s="11">
        <f ca="1"/>
        <v>18</v>
      </c>
      <c r="DE52" s="11">
        <f ca="1"/>
        <v>18</v>
      </c>
      <c r="DF52" s="11">
        <f ca="1"/>
        <v>18</v>
      </c>
      <c r="DG52" s="11">
        <f ca="1"/>
        <v>18</v>
      </c>
      <c r="DH52" s="11">
        <f ca="1"/>
        <v>18</v>
      </c>
      <c r="DI52" s="11">
        <f ca="1"/>
        <v>34</v>
      </c>
      <c r="DJ52" s="11">
        <f ca="1"/>
        <v>34</v>
      </c>
      <c r="DK52" s="11">
        <f ca="1"/>
        <v>0</v>
      </c>
      <c r="DL52" s="11">
        <f ca="1"/>
        <v>0</v>
      </c>
      <c r="DM52" s="11">
        <f ca="1"/>
        <v>0</v>
      </c>
      <c r="DN52" s="11">
        <f ca="1"/>
        <v>0</v>
      </c>
      <c r="DO52" s="11">
        <f ca="1"/>
        <v>34</v>
      </c>
      <c r="DP52" s="11">
        <f ca="1"/>
        <v>34</v>
      </c>
      <c r="DQ52" s="11">
        <f ca="1"/>
        <v>34</v>
      </c>
      <c r="DR52" s="11">
        <f ca="1"/>
        <v>34</v>
      </c>
      <c r="DS52" s="11">
        <f ca="1"/>
        <v>34</v>
      </c>
      <c r="DT52" s="11">
        <f ca="1"/>
        <v>34</v>
      </c>
      <c r="DU52" s="11">
        <f ca="1"/>
        <v>34</v>
      </c>
      <c r="DV52" s="11">
        <f ca="1"/>
        <v>34</v>
      </c>
      <c r="DW52" s="11">
        <f ca="1"/>
        <v>34</v>
      </c>
      <c r="DX52" s="11">
        <f ca="1"/>
        <v>34</v>
      </c>
      <c r="DY52" s="11">
        <f ca="1"/>
        <v>0</v>
      </c>
      <c r="DZ52" s="11">
        <f ca="1"/>
        <v>0</v>
      </c>
      <c r="EA52" s="11">
        <f ca="1"/>
        <v>0</v>
      </c>
      <c r="EB52" s="11">
        <f ca="1"/>
        <v>0</v>
      </c>
      <c r="EC52" s="11">
        <f ca="1"/>
        <v>0</v>
      </c>
      <c r="ED52" s="11">
        <f ca="1"/>
        <v>0</v>
      </c>
      <c r="EE52" s="11">
        <f ca="1"/>
        <v>1.8888888888888891</v>
      </c>
      <c r="EF52" s="11">
        <f ca="1"/>
        <v>1.8888888888888891</v>
      </c>
      <c r="EG52" s="11">
        <f ca="1"/>
        <v>1.8888888888888891</v>
      </c>
      <c r="EH52" s="11">
        <f ca="1"/>
        <v>1.8888888888888891</v>
      </c>
      <c r="EI52" s="11">
        <f ca="1"/>
        <v>1.8888888888888891</v>
      </c>
      <c r="EJ52" s="11">
        <f ca="1"/>
        <v>1.8888888888888891</v>
      </c>
      <c r="EK52" s="11">
        <f ca="1"/>
        <v>1.8888888888888891</v>
      </c>
      <c r="EL52" s="11">
        <f ca="1"/>
        <v>1.8888888888888891</v>
      </c>
      <c r="EM52" s="11">
        <f ca="1"/>
        <v>1.8888888888888891</v>
      </c>
      <c r="EN52" s="5">
        <f ca="1"/>
        <v>1.8888888888888891</v>
      </c>
    </row>
    <row r="53" spans="1:144" x14ac:dyDescent="0.35">
      <c r="A53" s="55"/>
      <c r="B53" s="10" t="s">
        <v>11</v>
      </c>
      <c r="C53" s="10">
        <f ca="1">C51-C49</f>
        <v>3.4750300000097933E-2</v>
      </c>
      <c r="D53" s="11">
        <f t="shared" ref="D53:BO53" ca="1" si="24">D51-D49</f>
        <v>0.17479029999979878</v>
      </c>
      <c r="E53" s="11">
        <f t="shared" ca="1" si="24"/>
        <v>0</v>
      </c>
      <c r="F53" s="11">
        <f t="shared" ca="1" si="24"/>
        <v>0.20472830000005704</v>
      </c>
      <c r="G53" s="11">
        <f t="shared" ca="1" si="24"/>
        <v>0.21890790000009019</v>
      </c>
      <c r="H53" s="11">
        <f t="shared" ca="1" si="24"/>
        <v>0.21890790000009019</v>
      </c>
      <c r="I53" s="11">
        <f t="shared" ca="1" si="24"/>
        <v>0.21890790000009019</v>
      </c>
      <c r="J53" s="11">
        <f t="shared" ca="1" si="24"/>
        <v>6.438467647061491E-3</v>
      </c>
      <c r="K53" s="11">
        <f t="shared" ca="1" si="24"/>
        <v>0</v>
      </c>
      <c r="L53" s="11">
        <f t="shared" ca="1" si="24"/>
        <v>0</v>
      </c>
      <c r="M53" s="11">
        <f t="shared" ca="1" si="24"/>
        <v>149.21484375</v>
      </c>
      <c r="N53" s="11">
        <f t="shared" ca="1" si="24"/>
        <v>149.84765625</v>
      </c>
      <c r="O53" s="11">
        <f t="shared" ca="1" si="24"/>
        <v>0</v>
      </c>
      <c r="P53" s="11">
        <f t="shared" ca="1" si="24"/>
        <v>0</v>
      </c>
      <c r="Q53" s="11">
        <f t="shared" ca="1" si="24"/>
        <v>0</v>
      </c>
      <c r="R53" s="11">
        <f t="shared" ca="1" si="24"/>
        <v>0</v>
      </c>
      <c r="S53" s="11">
        <f t="shared" ca="1" si="24"/>
        <v>0</v>
      </c>
      <c r="T53" s="11">
        <f t="shared" ca="1" si="24"/>
        <v>0</v>
      </c>
      <c r="U53" s="11">
        <f t="shared" ca="1" si="24"/>
        <v>0</v>
      </c>
      <c r="V53" s="11">
        <f t="shared" ca="1" si="24"/>
        <v>0</v>
      </c>
      <c r="W53" s="11">
        <f t="shared" ca="1" si="24"/>
        <v>0</v>
      </c>
      <c r="X53" s="11">
        <f t="shared" ca="1" si="24"/>
        <v>0</v>
      </c>
      <c r="Y53" s="11">
        <f t="shared" ca="1" si="24"/>
        <v>0</v>
      </c>
      <c r="Z53" s="11">
        <f t="shared" ca="1" si="24"/>
        <v>0</v>
      </c>
      <c r="AA53" s="11">
        <f t="shared" ca="1" si="24"/>
        <v>0</v>
      </c>
      <c r="AB53" s="11">
        <f t="shared" ca="1" si="24"/>
        <v>0</v>
      </c>
      <c r="AC53" s="11">
        <f t="shared" ca="1" si="24"/>
        <v>0</v>
      </c>
      <c r="AD53" s="11">
        <f t="shared" ca="1" si="24"/>
        <v>0</v>
      </c>
      <c r="AE53" s="11">
        <f t="shared" ca="1" si="24"/>
        <v>0</v>
      </c>
      <c r="AF53" s="11">
        <f t="shared" ca="1" si="24"/>
        <v>0</v>
      </c>
      <c r="AG53" s="11">
        <f t="shared" ca="1" si="24"/>
        <v>0</v>
      </c>
      <c r="AH53" s="11">
        <f t="shared" ca="1" si="24"/>
        <v>0</v>
      </c>
      <c r="AI53" s="11">
        <f t="shared" ca="1" si="24"/>
        <v>0</v>
      </c>
      <c r="AJ53" s="11">
        <f t="shared" ca="1" si="24"/>
        <v>0</v>
      </c>
      <c r="AK53" s="11">
        <f t="shared" ca="1" si="24"/>
        <v>0</v>
      </c>
      <c r="AL53" s="11">
        <f t="shared" ca="1" si="24"/>
        <v>0</v>
      </c>
      <c r="AM53" s="11">
        <f t="shared" ca="1" si="24"/>
        <v>0</v>
      </c>
      <c r="AN53" s="11">
        <f t="shared" ca="1" si="24"/>
        <v>0</v>
      </c>
      <c r="AO53" s="11">
        <f t="shared" ca="1" si="24"/>
        <v>0</v>
      </c>
      <c r="AP53" s="11">
        <f t="shared" ca="1" si="24"/>
        <v>7.903578850330506E-2</v>
      </c>
      <c r="AQ53" s="11">
        <f t="shared" ca="1" si="24"/>
        <v>7.903578850330506E-2</v>
      </c>
      <c r="AR53" s="11">
        <f t="shared" ca="1" si="24"/>
        <v>4.1842476266456208E-2</v>
      </c>
      <c r="AS53" s="11">
        <f t="shared" ca="1" si="24"/>
        <v>4.1842476266456208E-2</v>
      </c>
      <c r="AT53" s="11">
        <f t="shared" ca="1" si="24"/>
        <v>8.4588975622629237E-3</v>
      </c>
      <c r="AU53" s="11">
        <f t="shared" ca="1" si="24"/>
        <v>8.4588975622629237E-3</v>
      </c>
      <c r="AV53" s="11">
        <f t="shared" ca="1" si="24"/>
        <v>0</v>
      </c>
      <c r="AW53" s="11">
        <f t="shared" ca="1" si="24"/>
        <v>0</v>
      </c>
      <c r="AX53" s="11">
        <f t="shared" ca="1" si="24"/>
        <v>0</v>
      </c>
      <c r="AY53" s="11">
        <f t="shared" ca="1" si="24"/>
        <v>0</v>
      </c>
      <c r="AZ53" s="11">
        <f t="shared" ca="1" si="24"/>
        <v>0</v>
      </c>
      <c r="BA53" s="11">
        <f t="shared" ca="1" si="24"/>
        <v>0</v>
      </c>
      <c r="BB53" s="11">
        <f t="shared" ca="1" si="24"/>
        <v>0.75</v>
      </c>
      <c r="BC53" s="11">
        <f t="shared" ca="1" si="24"/>
        <v>0.75</v>
      </c>
      <c r="BD53" s="11">
        <f t="shared" ca="1" si="24"/>
        <v>0</v>
      </c>
      <c r="BE53" s="11">
        <f t="shared" ca="1" si="24"/>
        <v>0</v>
      </c>
      <c r="BF53" s="11">
        <f t="shared" ca="1" si="24"/>
        <v>0</v>
      </c>
      <c r="BG53" s="11">
        <f t="shared" ca="1" si="24"/>
        <v>0</v>
      </c>
      <c r="BH53" s="11">
        <f t="shared" ca="1" si="24"/>
        <v>0</v>
      </c>
      <c r="BI53" s="11">
        <f t="shared" ca="1" si="24"/>
        <v>0</v>
      </c>
      <c r="BJ53" s="11">
        <f t="shared" ca="1" si="24"/>
        <v>0.35541048646723628</v>
      </c>
      <c r="BK53" s="11">
        <f t="shared" ca="1" si="24"/>
        <v>2.0220405474431037E-4</v>
      </c>
      <c r="BL53" s="11">
        <f t="shared" ca="1" si="24"/>
        <v>0.27777777777777768</v>
      </c>
      <c r="BM53" s="11">
        <f t="shared" ca="1" si="24"/>
        <v>3.8546728862832698E-4</v>
      </c>
      <c r="BN53" s="11">
        <f t="shared" ca="1" si="24"/>
        <v>0.18815849283559594</v>
      </c>
      <c r="BO53" s="11">
        <f t="shared" ca="1" si="24"/>
        <v>3.5978730052173002E-3</v>
      </c>
      <c r="BP53" s="11">
        <f t="shared" ref="BP53:EA53" ca="1" si="25">BP51-BP49</f>
        <v>0.14705882352941169</v>
      </c>
      <c r="BQ53" s="11">
        <f t="shared" ca="1" si="25"/>
        <v>4.5106419496166311E-3</v>
      </c>
      <c r="BR53" s="11">
        <f t="shared" ca="1" si="25"/>
        <v>0</v>
      </c>
      <c r="BS53" s="11">
        <f t="shared" ca="1" si="25"/>
        <v>0</v>
      </c>
      <c r="BT53" s="11">
        <f t="shared" ca="1" si="25"/>
        <v>0</v>
      </c>
      <c r="BU53" s="11">
        <f t="shared" ca="1" si="25"/>
        <v>0</v>
      </c>
      <c r="BV53" s="11">
        <f t="shared" ca="1" si="25"/>
        <v>0</v>
      </c>
      <c r="BW53" s="11">
        <f t="shared" ca="1" si="25"/>
        <v>0</v>
      </c>
      <c r="BX53" s="11">
        <f t="shared" ca="1" si="25"/>
        <v>0</v>
      </c>
      <c r="BY53" s="11">
        <f t="shared" ca="1" si="25"/>
        <v>0</v>
      </c>
      <c r="BZ53" s="11">
        <f t="shared" ca="1" si="25"/>
        <v>0</v>
      </c>
      <c r="CA53" s="11">
        <f t="shared" ca="1" si="25"/>
        <v>0</v>
      </c>
      <c r="CB53" s="11">
        <f t="shared" ca="1" si="25"/>
        <v>0</v>
      </c>
      <c r="CC53" s="11">
        <f t="shared" ca="1" si="25"/>
        <v>0</v>
      </c>
      <c r="CD53" s="11">
        <f t="shared" ca="1" si="25"/>
        <v>0</v>
      </c>
      <c r="CE53" s="11">
        <f t="shared" ca="1" si="25"/>
        <v>0</v>
      </c>
      <c r="CF53" s="11">
        <f t="shared" ca="1" si="25"/>
        <v>0</v>
      </c>
      <c r="CG53" s="11">
        <f t="shared" ca="1" si="25"/>
        <v>0</v>
      </c>
      <c r="CH53" s="11">
        <f t="shared" ca="1" si="25"/>
        <v>0</v>
      </c>
      <c r="CI53" s="11">
        <f t="shared" ca="1" si="25"/>
        <v>0</v>
      </c>
      <c r="CJ53" s="11">
        <f t="shared" ca="1" si="25"/>
        <v>0</v>
      </c>
      <c r="CK53" s="11">
        <f t="shared" ca="1" si="25"/>
        <v>0</v>
      </c>
      <c r="CL53" s="11">
        <f t="shared" ca="1" si="25"/>
        <v>0</v>
      </c>
      <c r="CM53" s="11">
        <f t="shared" ca="1" si="25"/>
        <v>0</v>
      </c>
      <c r="CN53" s="11">
        <f t="shared" ca="1" si="25"/>
        <v>0</v>
      </c>
      <c r="CO53" s="11">
        <f t="shared" ca="1" si="25"/>
        <v>0</v>
      </c>
      <c r="CP53" s="11">
        <f t="shared" ca="1" si="25"/>
        <v>0</v>
      </c>
      <c r="CQ53" s="11">
        <f t="shared" ca="1" si="25"/>
        <v>0</v>
      </c>
      <c r="CR53" s="11">
        <f t="shared" ca="1" si="25"/>
        <v>0</v>
      </c>
      <c r="CS53" s="11">
        <f t="shared" ca="1" si="25"/>
        <v>0</v>
      </c>
      <c r="CT53" s="11">
        <f t="shared" ca="1" si="25"/>
        <v>0</v>
      </c>
      <c r="CU53" s="11">
        <f t="shared" ca="1" si="25"/>
        <v>0</v>
      </c>
      <c r="CV53" s="11">
        <f t="shared" ca="1" si="25"/>
        <v>0</v>
      </c>
      <c r="CW53" s="11">
        <f t="shared" ca="1" si="25"/>
        <v>0</v>
      </c>
      <c r="CX53" s="11">
        <f t="shared" ca="1" si="25"/>
        <v>0</v>
      </c>
      <c r="CY53" s="11">
        <f t="shared" ca="1" si="25"/>
        <v>0</v>
      </c>
      <c r="CZ53" s="11">
        <f t="shared" ca="1" si="25"/>
        <v>0</v>
      </c>
      <c r="DA53" s="11">
        <f t="shared" ca="1" si="25"/>
        <v>0</v>
      </c>
      <c r="DB53" s="11">
        <f t="shared" ca="1" si="25"/>
        <v>0</v>
      </c>
      <c r="DC53" s="11">
        <f t="shared" ca="1" si="25"/>
        <v>0</v>
      </c>
      <c r="DD53" s="11">
        <f t="shared" ca="1" si="25"/>
        <v>0</v>
      </c>
      <c r="DE53" s="11">
        <f t="shared" ca="1" si="25"/>
        <v>0</v>
      </c>
      <c r="DF53" s="11">
        <f t="shared" ca="1" si="25"/>
        <v>0</v>
      </c>
      <c r="DG53" s="11">
        <f t="shared" ca="1" si="25"/>
        <v>0</v>
      </c>
      <c r="DH53" s="11">
        <f t="shared" ca="1" si="25"/>
        <v>0</v>
      </c>
      <c r="DI53" s="11">
        <f t="shared" ca="1" si="25"/>
        <v>0</v>
      </c>
      <c r="DJ53" s="11">
        <f t="shared" ca="1" si="25"/>
        <v>0</v>
      </c>
      <c r="DK53" s="11">
        <f t="shared" ca="1" si="25"/>
        <v>0</v>
      </c>
      <c r="DL53" s="11">
        <f t="shared" ca="1" si="25"/>
        <v>0</v>
      </c>
      <c r="DM53" s="11">
        <f t="shared" ca="1" si="25"/>
        <v>0</v>
      </c>
      <c r="DN53" s="11">
        <f t="shared" ca="1" si="25"/>
        <v>0</v>
      </c>
      <c r="DO53" s="11">
        <f t="shared" ca="1" si="25"/>
        <v>0</v>
      </c>
      <c r="DP53" s="11">
        <f t="shared" ca="1" si="25"/>
        <v>0</v>
      </c>
      <c r="DQ53" s="11">
        <f t="shared" ca="1" si="25"/>
        <v>0</v>
      </c>
      <c r="DR53" s="11">
        <f t="shared" ca="1" si="25"/>
        <v>0</v>
      </c>
      <c r="DS53" s="11">
        <f t="shared" ca="1" si="25"/>
        <v>0</v>
      </c>
      <c r="DT53" s="11">
        <f t="shared" ca="1" si="25"/>
        <v>0</v>
      </c>
      <c r="DU53" s="11">
        <f t="shared" ca="1" si="25"/>
        <v>0</v>
      </c>
      <c r="DV53" s="11">
        <f t="shared" ca="1" si="25"/>
        <v>0</v>
      </c>
      <c r="DW53" s="11">
        <f t="shared" ca="1" si="25"/>
        <v>0</v>
      </c>
      <c r="DX53" s="11">
        <f t="shared" ca="1" si="25"/>
        <v>0</v>
      </c>
      <c r="DY53" s="11">
        <f t="shared" ca="1" si="25"/>
        <v>0</v>
      </c>
      <c r="DZ53" s="11">
        <f t="shared" ca="1" si="25"/>
        <v>0</v>
      </c>
      <c r="EA53" s="11">
        <f t="shared" ca="1" si="25"/>
        <v>0</v>
      </c>
      <c r="EB53" s="11">
        <f t="shared" ref="EB53:EN53" ca="1" si="26">EB51-EB49</f>
        <v>0</v>
      </c>
      <c r="EC53" s="11">
        <f t="shared" ca="1" si="26"/>
        <v>0</v>
      </c>
      <c r="ED53" s="11">
        <f t="shared" ca="1" si="26"/>
        <v>0</v>
      </c>
      <c r="EE53" s="11">
        <f t="shared" ca="1" si="26"/>
        <v>0</v>
      </c>
      <c r="EF53" s="11">
        <f t="shared" ca="1" si="26"/>
        <v>0</v>
      </c>
      <c r="EG53" s="11">
        <f t="shared" ca="1" si="26"/>
        <v>0</v>
      </c>
      <c r="EH53" s="11">
        <f t="shared" ca="1" si="26"/>
        <v>0</v>
      </c>
      <c r="EI53" s="11">
        <f t="shared" ca="1" si="26"/>
        <v>0</v>
      </c>
      <c r="EJ53" s="11">
        <f t="shared" ca="1" si="26"/>
        <v>0</v>
      </c>
      <c r="EK53" s="11">
        <f t="shared" ca="1" si="26"/>
        <v>0</v>
      </c>
      <c r="EL53" s="11">
        <f t="shared" ca="1" si="26"/>
        <v>0</v>
      </c>
      <c r="EM53" s="11">
        <f t="shared" ca="1" si="26"/>
        <v>0</v>
      </c>
      <c r="EN53" s="5">
        <f t="shared" ca="1" si="26"/>
        <v>0</v>
      </c>
    </row>
    <row r="54" spans="1:144" ht="15" thickBot="1" x14ac:dyDescent="0.4">
      <c r="A54" s="55"/>
      <c r="B54" s="12" t="s">
        <v>12</v>
      </c>
      <c r="C54" s="12">
        <f ca="1">C52-C48</f>
        <v>0.11578400000016131</v>
      </c>
      <c r="D54" s="13">
        <f t="shared" ref="D54:BO54" ca="1" si="27">D52-D48</f>
        <v>0.46889649999997074</v>
      </c>
      <c r="E54" s="13">
        <f t="shared" ca="1" si="27"/>
        <v>0</v>
      </c>
      <c r="F54" s="13">
        <f t="shared" ca="1" si="27"/>
        <v>0.51478039999983594</v>
      </c>
      <c r="G54" s="13">
        <f t="shared" ca="1" si="27"/>
        <v>0.63134940000023221</v>
      </c>
      <c r="H54" s="13">
        <f t="shared" ca="1" si="27"/>
        <v>0.63134940000023221</v>
      </c>
      <c r="I54" s="13">
        <f t="shared" ca="1" si="27"/>
        <v>0.63134940000023221</v>
      </c>
      <c r="J54" s="13">
        <f t="shared" ca="1" si="27"/>
        <v>1.8569100000006805E-2</v>
      </c>
      <c r="K54" s="13">
        <f t="shared" ca="1" si="27"/>
        <v>0</v>
      </c>
      <c r="L54" s="13">
        <f t="shared" ca="1" si="27"/>
        <v>0</v>
      </c>
      <c r="M54" s="13">
        <f t="shared" ca="1" si="27"/>
        <v>332.7109375</v>
      </c>
      <c r="N54" s="13">
        <f t="shared" ca="1" si="27"/>
        <v>330.22265625</v>
      </c>
      <c r="O54" s="13">
        <f t="shared" ca="1" si="27"/>
        <v>0</v>
      </c>
      <c r="P54" s="13">
        <f t="shared" ca="1" si="27"/>
        <v>0</v>
      </c>
      <c r="Q54" s="13">
        <f t="shared" ca="1" si="27"/>
        <v>0</v>
      </c>
      <c r="R54" s="13">
        <f t="shared" ca="1" si="27"/>
        <v>0</v>
      </c>
      <c r="S54" s="13">
        <f t="shared" ca="1" si="27"/>
        <v>0</v>
      </c>
      <c r="T54" s="13">
        <f t="shared" ca="1" si="27"/>
        <v>0</v>
      </c>
      <c r="U54" s="13">
        <f t="shared" ca="1" si="27"/>
        <v>0</v>
      </c>
      <c r="V54" s="13">
        <f t="shared" ca="1" si="27"/>
        <v>6.0004616149725853E-3</v>
      </c>
      <c r="W54" s="13">
        <f t="shared" ca="1" si="27"/>
        <v>6.0004616149725853E-3</v>
      </c>
      <c r="X54" s="13">
        <f t="shared" ca="1" si="27"/>
        <v>6.0004616149725853E-3</v>
      </c>
      <c r="Y54" s="13">
        <f t="shared" ca="1" si="27"/>
        <v>0</v>
      </c>
      <c r="Z54" s="13">
        <f t="shared" ca="1" si="27"/>
        <v>0</v>
      </c>
      <c r="AA54" s="13">
        <f t="shared" ca="1" si="27"/>
        <v>0</v>
      </c>
      <c r="AB54" s="13">
        <f t="shared" ca="1" si="27"/>
        <v>6.0004616149725853E-3</v>
      </c>
      <c r="AC54" s="13">
        <f t="shared" ca="1" si="27"/>
        <v>6.0004616149725853E-3</v>
      </c>
      <c r="AD54" s="13">
        <f t="shared" ca="1" si="27"/>
        <v>6.0004616149725853E-3</v>
      </c>
      <c r="AE54" s="13">
        <f t="shared" ca="1" si="27"/>
        <v>6.0004616149725853E-3</v>
      </c>
      <c r="AF54" s="13">
        <f t="shared" ca="1" si="27"/>
        <v>0</v>
      </c>
      <c r="AG54" s="13">
        <f t="shared" ca="1" si="27"/>
        <v>0</v>
      </c>
      <c r="AH54" s="13">
        <f t="shared" ca="1" si="27"/>
        <v>0</v>
      </c>
      <c r="AI54" s="13">
        <f t="shared" ca="1" si="27"/>
        <v>6.0004616149725853E-3</v>
      </c>
      <c r="AJ54" s="13">
        <f t="shared" ca="1" si="27"/>
        <v>0</v>
      </c>
      <c r="AK54" s="13">
        <f t="shared" ca="1" si="27"/>
        <v>0</v>
      </c>
      <c r="AL54" s="13">
        <f t="shared" ca="1" si="27"/>
        <v>0</v>
      </c>
      <c r="AM54" s="13">
        <f t="shared" ca="1" si="27"/>
        <v>0</v>
      </c>
      <c r="AN54" s="13">
        <f t="shared" ca="1" si="27"/>
        <v>0</v>
      </c>
      <c r="AO54" s="13">
        <f t="shared" ca="1" si="27"/>
        <v>0</v>
      </c>
      <c r="AP54" s="13">
        <f t="shared" ca="1" si="27"/>
        <v>0.13334815098407704</v>
      </c>
      <c r="AQ54" s="13">
        <f t="shared" ca="1" si="27"/>
        <v>0.13334815098407704</v>
      </c>
      <c r="AR54" s="13">
        <f t="shared" ca="1" si="27"/>
        <v>7.0596079932747191E-2</v>
      </c>
      <c r="AS54" s="13">
        <f t="shared" ca="1" si="27"/>
        <v>7.0596079932747191E-2</v>
      </c>
      <c r="AT54" s="13">
        <f t="shared" ca="1" si="27"/>
        <v>1.4394001906151588E-2</v>
      </c>
      <c r="AU54" s="13">
        <f t="shared" ca="1" si="27"/>
        <v>1.4394001906151588E-2</v>
      </c>
      <c r="AV54" s="13">
        <f t="shared" ca="1" si="27"/>
        <v>0</v>
      </c>
      <c r="AW54" s="13">
        <f t="shared" ca="1" si="27"/>
        <v>0</v>
      </c>
      <c r="AX54" s="13">
        <f t="shared" ca="1" si="27"/>
        <v>0</v>
      </c>
      <c r="AY54" s="13">
        <f t="shared" ca="1" si="27"/>
        <v>0</v>
      </c>
      <c r="AZ54" s="13">
        <f t="shared" ca="1" si="27"/>
        <v>0</v>
      </c>
      <c r="BA54" s="13">
        <f t="shared" ca="1" si="27"/>
        <v>0</v>
      </c>
      <c r="BB54" s="13">
        <f t="shared" ca="1" si="27"/>
        <v>1</v>
      </c>
      <c r="BC54" s="13">
        <f t="shared" ca="1" si="27"/>
        <v>1</v>
      </c>
      <c r="BD54" s="13">
        <f t="shared" ca="1" si="27"/>
        <v>0</v>
      </c>
      <c r="BE54" s="13">
        <f t="shared" ca="1" si="27"/>
        <v>0</v>
      </c>
      <c r="BF54" s="13">
        <f t="shared" ca="1" si="27"/>
        <v>0</v>
      </c>
      <c r="BG54" s="13">
        <f t="shared" ca="1" si="27"/>
        <v>0</v>
      </c>
      <c r="BH54" s="13">
        <f t="shared" ca="1" si="27"/>
        <v>0</v>
      </c>
      <c r="BI54" s="13">
        <f t="shared" ca="1" si="27"/>
        <v>0</v>
      </c>
      <c r="BJ54" s="13">
        <f t="shared" ca="1" si="27"/>
        <v>0.52308874490277102</v>
      </c>
      <c r="BK54" s="13">
        <f t="shared" ca="1" si="27"/>
        <v>3.2561365273047084E-4</v>
      </c>
      <c r="BL54" s="13">
        <f t="shared" ca="1" si="27"/>
        <v>0.38888888888888928</v>
      </c>
      <c r="BM54" s="13">
        <f t="shared" ca="1" si="27"/>
        <v>5.7224355090617512E-4</v>
      </c>
      <c r="BN54" s="13">
        <f t="shared" ca="1" si="27"/>
        <v>0.27692933553676102</v>
      </c>
      <c r="BO54" s="13">
        <f t="shared" ca="1" si="27"/>
        <v>5.545155303137192E-3</v>
      </c>
      <c r="BP54" s="13">
        <f t="shared" ref="BP54:EA54" ca="1" si="28">BP52-BP48</f>
        <v>0.20588235294117663</v>
      </c>
      <c r="BQ54" s="13">
        <f t="shared" ca="1" si="28"/>
        <v>6.5090145807575814E-3</v>
      </c>
      <c r="BR54" s="13">
        <f t="shared" ca="1" si="28"/>
        <v>0</v>
      </c>
      <c r="BS54" s="13">
        <f t="shared" ca="1" si="28"/>
        <v>0</v>
      </c>
      <c r="BT54" s="13">
        <f t="shared" ca="1" si="28"/>
        <v>0</v>
      </c>
      <c r="BU54" s="13">
        <f t="shared" ca="1" si="28"/>
        <v>0</v>
      </c>
      <c r="BV54" s="13">
        <f t="shared" ca="1" si="28"/>
        <v>0</v>
      </c>
      <c r="BW54" s="13">
        <f t="shared" ca="1" si="28"/>
        <v>0</v>
      </c>
      <c r="BX54" s="13">
        <f t="shared" ca="1" si="28"/>
        <v>0</v>
      </c>
      <c r="BY54" s="13">
        <f t="shared" ca="1" si="28"/>
        <v>0</v>
      </c>
      <c r="BZ54" s="13">
        <f t="shared" ca="1" si="28"/>
        <v>0</v>
      </c>
      <c r="CA54" s="13">
        <f t="shared" ca="1" si="28"/>
        <v>0</v>
      </c>
      <c r="CB54" s="13">
        <f t="shared" ca="1" si="28"/>
        <v>0</v>
      </c>
      <c r="CC54" s="13">
        <f t="shared" ca="1" si="28"/>
        <v>0</v>
      </c>
      <c r="CD54" s="13">
        <f t="shared" ca="1" si="28"/>
        <v>0</v>
      </c>
      <c r="CE54" s="13">
        <f t="shared" ca="1" si="28"/>
        <v>0</v>
      </c>
      <c r="CF54" s="13">
        <f t="shared" ca="1" si="28"/>
        <v>0</v>
      </c>
      <c r="CG54" s="13">
        <f t="shared" ca="1" si="28"/>
        <v>0</v>
      </c>
      <c r="CH54" s="13">
        <f t="shared" ca="1" si="28"/>
        <v>0</v>
      </c>
      <c r="CI54" s="13">
        <f t="shared" ca="1" si="28"/>
        <v>0</v>
      </c>
      <c r="CJ54" s="13">
        <f t="shared" ca="1" si="28"/>
        <v>0</v>
      </c>
      <c r="CK54" s="13">
        <f t="shared" ca="1" si="28"/>
        <v>0</v>
      </c>
      <c r="CL54" s="13">
        <f t="shared" ca="1" si="28"/>
        <v>0</v>
      </c>
      <c r="CM54" s="13">
        <f t="shared" ca="1" si="28"/>
        <v>0</v>
      </c>
      <c r="CN54" s="13">
        <f t="shared" ca="1" si="28"/>
        <v>0</v>
      </c>
      <c r="CO54" s="13">
        <f t="shared" ca="1" si="28"/>
        <v>0</v>
      </c>
      <c r="CP54" s="13">
        <f t="shared" ca="1" si="28"/>
        <v>0</v>
      </c>
      <c r="CQ54" s="13">
        <f t="shared" ca="1" si="28"/>
        <v>0</v>
      </c>
      <c r="CR54" s="13">
        <f t="shared" ca="1" si="28"/>
        <v>0</v>
      </c>
      <c r="CS54" s="13">
        <f t="shared" ca="1" si="28"/>
        <v>0</v>
      </c>
      <c r="CT54" s="13">
        <f t="shared" ca="1" si="28"/>
        <v>0</v>
      </c>
      <c r="CU54" s="13">
        <f t="shared" ca="1" si="28"/>
        <v>0</v>
      </c>
      <c r="CV54" s="13">
        <f t="shared" ca="1" si="28"/>
        <v>0</v>
      </c>
      <c r="CW54" s="13">
        <f t="shared" ca="1" si="28"/>
        <v>0</v>
      </c>
      <c r="CX54" s="13">
        <f t="shared" ca="1" si="28"/>
        <v>0</v>
      </c>
      <c r="CY54" s="13">
        <f t="shared" ca="1" si="28"/>
        <v>0</v>
      </c>
      <c r="CZ54" s="13">
        <f t="shared" ca="1" si="28"/>
        <v>0</v>
      </c>
      <c r="DA54" s="13">
        <f t="shared" ca="1" si="28"/>
        <v>0</v>
      </c>
      <c r="DB54" s="13">
        <f t="shared" ca="1" si="28"/>
        <v>0</v>
      </c>
      <c r="DC54" s="13">
        <f t="shared" ca="1" si="28"/>
        <v>0</v>
      </c>
      <c r="DD54" s="13">
        <f t="shared" ca="1" si="28"/>
        <v>0</v>
      </c>
      <c r="DE54" s="13">
        <f t="shared" ca="1" si="28"/>
        <v>0</v>
      </c>
      <c r="DF54" s="13">
        <f t="shared" ca="1" si="28"/>
        <v>0</v>
      </c>
      <c r="DG54" s="13">
        <f t="shared" ca="1" si="28"/>
        <v>0</v>
      </c>
      <c r="DH54" s="13">
        <f t="shared" ca="1" si="28"/>
        <v>0</v>
      </c>
      <c r="DI54" s="13">
        <f t="shared" ca="1" si="28"/>
        <v>0</v>
      </c>
      <c r="DJ54" s="13">
        <f t="shared" ca="1" si="28"/>
        <v>0</v>
      </c>
      <c r="DK54" s="13">
        <f t="shared" ca="1" si="28"/>
        <v>0</v>
      </c>
      <c r="DL54" s="13">
        <f t="shared" ca="1" si="28"/>
        <v>0</v>
      </c>
      <c r="DM54" s="13">
        <f t="shared" ca="1" si="28"/>
        <v>0</v>
      </c>
      <c r="DN54" s="13">
        <f t="shared" ca="1" si="28"/>
        <v>0</v>
      </c>
      <c r="DO54" s="13">
        <f t="shared" ca="1" si="28"/>
        <v>0</v>
      </c>
      <c r="DP54" s="13">
        <f t="shared" ca="1" si="28"/>
        <v>0</v>
      </c>
      <c r="DQ54" s="13">
        <f t="shared" ca="1" si="28"/>
        <v>0</v>
      </c>
      <c r="DR54" s="13">
        <f t="shared" ca="1" si="28"/>
        <v>0</v>
      </c>
      <c r="DS54" s="13">
        <f t="shared" ca="1" si="28"/>
        <v>0</v>
      </c>
      <c r="DT54" s="13">
        <f t="shared" ca="1" si="28"/>
        <v>0</v>
      </c>
      <c r="DU54" s="13">
        <f t="shared" ca="1" si="28"/>
        <v>0</v>
      </c>
      <c r="DV54" s="13">
        <f t="shared" ca="1" si="28"/>
        <v>0</v>
      </c>
      <c r="DW54" s="13">
        <f t="shared" ca="1" si="28"/>
        <v>0</v>
      </c>
      <c r="DX54" s="13">
        <f t="shared" ca="1" si="28"/>
        <v>0</v>
      </c>
      <c r="DY54" s="13">
        <f t="shared" ca="1" si="28"/>
        <v>0</v>
      </c>
      <c r="DZ54" s="13">
        <f t="shared" ca="1" si="28"/>
        <v>0</v>
      </c>
      <c r="EA54" s="13">
        <f t="shared" ca="1" si="28"/>
        <v>0</v>
      </c>
      <c r="EB54" s="13">
        <f t="shared" ref="EB54:EN54" ca="1" si="29">EB52-EB48</f>
        <v>0</v>
      </c>
      <c r="EC54" s="13">
        <f t="shared" ca="1" si="29"/>
        <v>0</v>
      </c>
      <c r="ED54" s="13">
        <f t="shared" ca="1" si="29"/>
        <v>0</v>
      </c>
      <c r="EE54" s="13">
        <f t="shared" ca="1" si="29"/>
        <v>0</v>
      </c>
      <c r="EF54" s="13">
        <f t="shared" ca="1" si="29"/>
        <v>0</v>
      </c>
      <c r="EG54" s="13">
        <f t="shared" ca="1" si="29"/>
        <v>0</v>
      </c>
      <c r="EH54" s="13">
        <f t="shared" ca="1" si="29"/>
        <v>0</v>
      </c>
      <c r="EI54" s="13">
        <f t="shared" ca="1" si="29"/>
        <v>0</v>
      </c>
      <c r="EJ54" s="13">
        <f t="shared" ca="1" si="29"/>
        <v>0</v>
      </c>
      <c r="EK54" s="13">
        <f t="shared" ca="1" si="29"/>
        <v>0</v>
      </c>
      <c r="EL54" s="13">
        <f t="shared" ca="1" si="29"/>
        <v>0</v>
      </c>
      <c r="EM54" s="13">
        <f t="shared" ca="1" si="29"/>
        <v>0</v>
      </c>
      <c r="EN54" s="14">
        <f t="shared" ca="1" si="29"/>
        <v>0</v>
      </c>
    </row>
    <row r="55" spans="1:144" x14ac:dyDescent="0.35">
      <c r="A55" s="55">
        <v>1</v>
      </c>
      <c r="B55" s="15" t="s">
        <v>4</v>
      </c>
      <c r="C55" s="15" cm="1">
        <f t="array" aca="1" ref="C55:EN55" ca="1">OFFSET(INDIRECT($C$33&amp;"!$C"&amp;1+((ROW()-($I$34+$C$34))*6)&amp;":$EN"&amp;1+((ROW()-($I$34+$C$34))*6)), 4, 0)</f>
        <v>5.9751517599999682</v>
      </c>
      <c r="D55" s="11">
        <f ca="1"/>
        <v>6.6061024439999896</v>
      </c>
      <c r="E55" s="11">
        <f ca="1"/>
        <v>0</v>
      </c>
      <c r="F55" s="11">
        <f ca="1"/>
        <v>12.58125420399996</v>
      </c>
      <c r="G55" s="11">
        <f ca="1"/>
        <v>17.27488032399993</v>
      </c>
      <c r="H55" s="11">
        <f ca="1"/>
        <v>17.27488032399993</v>
      </c>
      <c r="I55" s="11">
        <f ca="1"/>
        <v>17.27488032399993</v>
      </c>
      <c r="J55" s="11">
        <f ca="1"/>
        <v>0.32088741047409819</v>
      </c>
      <c r="K55" s="11">
        <f ca="1"/>
        <v>0</v>
      </c>
      <c r="L55" s="11">
        <f ca="1"/>
        <v>0</v>
      </c>
      <c r="M55" s="11">
        <f ca="1"/>
        <v>611.18812500000001</v>
      </c>
      <c r="N55" s="11">
        <f ca="1"/>
        <v>630.92203125000003</v>
      </c>
      <c r="O55" s="11">
        <f ca="1"/>
        <v>53.8</v>
      </c>
      <c r="P55" s="11">
        <f ca="1"/>
        <v>53.8</v>
      </c>
      <c r="Q55" s="11">
        <f ca="1"/>
        <v>1</v>
      </c>
      <c r="R55" s="11">
        <f ca="1"/>
        <v>0</v>
      </c>
      <c r="S55" s="11">
        <f ca="1"/>
        <v>34</v>
      </c>
      <c r="T55" s="11">
        <f ca="1"/>
        <v>34</v>
      </c>
      <c r="U55" s="11">
        <f ca="1"/>
        <v>0.98545454545454547</v>
      </c>
      <c r="V55" s="11">
        <f ca="1"/>
        <v>0.6565734772868862</v>
      </c>
      <c r="W55" s="11">
        <f ca="1"/>
        <v>0.6565734772868862</v>
      </c>
      <c r="X55" s="11">
        <f ca="1"/>
        <v>0.6565734772868862</v>
      </c>
      <c r="Y55" s="11">
        <f ca="1"/>
        <v>1</v>
      </c>
      <c r="Z55" s="11">
        <f ca="1"/>
        <v>1</v>
      </c>
      <c r="AA55" s="11">
        <f ca="1"/>
        <v>1</v>
      </c>
      <c r="AB55" s="11">
        <f ca="1"/>
        <v>0.6565734772868862</v>
      </c>
      <c r="AC55" s="11">
        <f ca="1"/>
        <v>0.64717752429865993</v>
      </c>
      <c r="AD55" s="11">
        <f ca="1"/>
        <v>0.64717752429865993</v>
      </c>
      <c r="AE55" s="11">
        <f ca="1"/>
        <v>0.64717752429865993</v>
      </c>
      <c r="AF55" s="11">
        <f ca="1"/>
        <v>0.98545454545454547</v>
      </c>
      <c r="AG55" s="11">
        <f ca="1"/>
        <v>0.98545454545454547</v>
      </c>
      <c r="AH55" s="11">
        <f ca="1"/>
        <v>0.98545454545454547</v>
      </c>
      <c r="AI55" s="11">
        <f ca="1"/>
        <v>0.64717752429865993</v>
      </c>
      <c r="AJ55" s="11">
        <f ca="1"/>
        <v>0</v>
      </c>
      <c r="AK55" s="11">
        <f ca="1"/>
        <v>0</v>
      </c>
      <c r="AL55" s="11">
        <f ca="1"/>
        <v>0</v>
      </c>
      <c r="AM55" s="11">
        <f ca="1"/>
        <v>0</v>
      </c>
      <c r="AN55" s="11">
        <f ca="1"/>
        <v>1.582352941176471</v>
      </c>
      <c r="AO55" s="11">
        <f ca="1"/>
        <v>1.582352941176471</v>
      </c>
      <c r="AP55" s="11">
        <f ca="1"/>
        <v>1.072468539595117</v>
      </c>
      <c r="AQ55" s="11">
        <f ca="1"/>
        <v>1.072468539595117</v>
      </c>
      <c r="AR55" s="11">
        <f ca="1"/>
        <v>0.6779251694345928</v>
      </c>
      <c r="AS55" s="11">
        <f ca="1"/>
        <v>0.6779251694345928</v>
      </c>
      <c r="AT55" s="11">
        <f ca="1"/>
        <v>0.79346859755820853</v>
      </c>
      <c r="AU55" s="11">
        <f ca="1"/>
        <v>0.79346859755820853</v>
      </c>
      <c r="AV55" s="11">
        <f ca="1"/>
        <v>1</v>
      </c>
      <c r="AW55" s="11">
        <f ca="1"/>
        <v>1</v>
      </c>
      <c r="AX55" s="11">
        <f ca="1"/>
        <v>1</v>
      </c>
      <c r="AY55" s="11">
        <f ca="1"/>
        <v>1</v>
      </c>
      <c r="AZ55" s="11">
        <f ca="1"/>
        <v>1</v>
      </c>
      <c r="BA55" s="11">
        <f ca="1"/>
        <v>1</v>
      </c>
      <c r="BB55" s="11">
        <f ca="1"/>
        <v>1.99</v>
      </c>
      <c r="BC55" s="11">
        <f ca="1"/>
        <v>1.99</v>
      </c>
      <c r="BD55" s="11">
        <f ca="1"/>
        <v>6</v>
      </c>
      <c r="BE55" s="11">
        <f ca="1"/>
        <v>6</v>
      </c>
      <c r="BF55" s="11">
        <f ca="1"/>
        <v>0</v>
      </c>
      <c r="BG55" s="11">
        <f ca="1"/>
        <v>0</v>
      </c>
      <c r="BH55" s="11">
        <f ca="1"/>
        <v>0</v>
      </c>
      <c r="BI55" s="11">
        <f ca="1"/>
        <v>0</v>
      </c>
      <c r="BJ55" s="11">
        <f ca="1"/>
        <v>3.3769870796557941</v>
      </c>
      <c r="BK55" s="11">
        <f ca="1"/>
        <v>3.648023120629084E-2</v>
      </c>
      <c r="BL55" s="11">
        <f ca="1"/>
        <v>2.876782006920414</v>
      </c>
      <c r="BM55" s="11">
        <f ca="1"/>
        <v>5.8910626174657622E-2</v>
      </c>
      <c r="BN55" s="11">
        <f ca="1"/>
        <v>2.1322166312318278</v>
      </c>
      <c r="BO55" s="11">
        <f ca="1"/>
        <v>0.1212283028342027</v>
      </c>
      <c r="BP55" s="11">
        <f ca="1"/>
        <v>1.8165081222883659</v>
      </c>
      <c r="BQ55" s="11">
        <f ca="1"/>
        <v>0.16504167530487221</v>
      </c>
      <c r="BR55" s="11">
        <f ca="1"/>
        <v>0</v>
      </c>
      <c r="BS55" s="11">
        <f ca="1"/>
        <v>1</v>
      </c>
      <c r="BT55" s="11">
        <f ca="1"/>
        <v>0</v>
      </c>
      <c r="BU55" s="11">
        <f ca="1"/>
        <v>1</v>
      </c>
      <c r="BV55" s="11">
        <f ca="1"/>
        <v>0</v>
      </c>
      <c r="BW55" s="11">
        <f ca="1"/>
        <v>1</v>
      </c>
      <c r="BX55" s="11">
        <f ca="1"/>
        <v>0</v>
      </c>
      <c r="BY55" s="11">
        <f ca="1"/>
        <v>1</v>
      </c>
      <c r="BZ55" s="11">
        <f ca="1"/>
        <v>0</v>
      </c>
      <c r="CA55" s="11">
        <f ca="1"/>
        <v>1</v>
      </c>
      <c r="CB55" s="11">
        <f ca="1"/>
        <v>0</v>
      </c>
      <c r="CC55" s="11">
        <f ca="1"/>
        <v>1</v>
      </c>
      <c r="CD55" s="11">
        <f ca="1"/>
        <v>0</v>
      </c>
      <c r="CE55" s="11">
        <f ca="1"/>
        <v>1</v>
      </c>
      <c r="CF55" s="11">
        <f ca="1"/>
        <v>0</v>
      </c>
      <c r="CG55" s="11">
        <f ca="1"/>
        <v>1</v>
      </c>
      <c r="CH55" s="11">
        <f ca="1"/>
        <v>0</v>
      </c>
      <c r="CI55" s="11">
        <f ca="1"/>
        <v>0</v>
      </c>
      <c r="CJ55" s="11">
        <f ca="1"/>
        <v>0</v>
      </c>
      <c r="CK55" s="11">
        <f ca="1"/>
        <v>0</v>
      </c>
      <c r="CL55" s="11">
        <f ca="1"/>
        <v>0</v>
      </c>
      <c r="CM55" s="11">
        <f ca="1"/>
        <v>0</v>
      </c>
      <c r="CN55" s="11">
        <f ca="1"/>
        <v>0</v>
      </c>
      <c r="CO55" s="11">
        <f ca="1"/>
        <v>0</v>
      </c>
      <c r="CP55" s="11">
        <f ca="1"/>
        <v>0</v>
      </c>
      <c r="CQ55" s="11">
        <f ca="1"/>
        <v>0</v>
      </c>
      <c r="CR55" s="11">
        <f ca="1"/>
        <v>0</v>
      </c>
      <c r="CS55" s="11">
        <f ca="1"/>
        <v>0</v>
      </c>
      <c r="CT55" s="11">
        <f ca="1"/>
        <v>0</v>
      </c>
      <c r="CU55" s="11">
        <f ca="1"/>
        <v>0</v>
      </c>
      <c r="CV55" s="11">
        <f ca="1"/>
        <v>0</v>
      </c>
      <c r="CW55" s="11">
        <f ca="1"/>
        <v>0</v>
      </c>
      <c r="CX55" s="11">
        <f ca="1"/>
        <v>0</v>
      </c>
      <c r="CY55" s="11">
        <f ca="1"/>
        <v>0</v>
      </c>
      <c r="CZ55" s="11">
        <f ca="1"/>
        <v>1</v>
      </c>
      <c r="DA55" s="11">
        <f ca="1"/>
        <v>34</v>
      </c>
      <c r="DB55" s="11">
        <f ca="1"/>
        <v>0</v>
      </c>
      <c r="DC55" s="11">
        <f ca="1"/>
        <v>0</v>
      </c>
      <c r="DD55" s="11">
        <f ca="1"/>
        <v>34</v>
      </c>
      <c r="DE55" s="11">
        <f ca="1"/>
        <v>34</v>
      </c>
      <c r="DF55" s="11">
        <f ca="1"/>
        <v>34</v>
      </c>
      <c r="DG55" s="11">
        <f ca="1"/>
        <v>34</v>
      </c>
      <c r="DH55" s="11">
        <f ca="1"/>
        <v>34</v>
      </c>
      <c r="DI55" s="11">
        <f ca="1"/>
        <v>53.8</v>
      </c>
      <c r="DJ55" s="11">
        <f ca="1"/>
        <v>53.8</v>
      </c>
      <c r="DK55" s="11">
        <f ca="1"/>
        <v>0</v>
      </c>
      <c r="DL55" s="11">
        <f ca="1"/>
        <v>0</v>
      </c>
      <c r="DM55" s="11">
        <f ca="1"/>
        <v>0</v>
      </c>
      <c r="DN55" s="11">
        <f ca="1"/>
        <v>0</v>
      </c>
      <c r="DO55" s="11">
        <f ca="1"/>
        <v>53.8</v>
      </c>
      <c r="DP55" s="11">
        <f ca="1"/>
        <v>53.8</v>
      </c>
      <c r="DQ55" s="11">
        <f ca="1"/>
        <v>53.8</v>
      </c>
      <c r="DR55" s="11">
        <f ca="1"/>
        <v>53.8</v>
      </c>
      <c r="DS55" s="11">
        <f ca="1"/>
        <v>53.8</v>
      </c>
      <c r="DT55" s="11">
        <f ca="1"/>
        <v>53.8</v>
      </c>
      <c r="DU55" s="11">
        <f ca="1"/>
        <v>53.8</v>
      </c>
      <c r="DV55" s="11">
        <f ca="1"/>
        <v>53.8</v>
      </c>
      <c r="DW55" s="11">
        <f ca="1"/>
        <v>53.8</v>
      </c>
      <c r="DX55" s="11">
        <f ca="1"/>
        <v>53.8</v>
      </c>
      <c r="DY55" s="11">
        <f ca="1"/>
        <v>0</v>
      </c>
      <c r="DZ55" s="11">
        <f ca="1"/>
        <v>0</v>
      </c>
      <c r="EA55" s="11">
        <f ca="1"/>
        <v>0</v>
      </c>
      <c r="EB55" s="11">
        <f ca="1"/>
        <v>0</v>
      </c>
      <c r="EC55" s="11">
        <f ca="1"/>
        <v>0</v>
      </c>
      <c r="ED55" s="11">
        <f ca="1"/>
        <v>0</v>
      </c>
      <c r="EE55" s="11">
        <f ca="1"/>
        <v>1.582352941176471</v>
      </c>
      <c r="EF55" s="11">
        <f ca="1"/>
        <v>1.582352941176471</v>
      </c>
      <c r="EG55" s="11">
        <f ca="1"/>
        <v>1.582352941176471</v>
      </c>
      <c r="EH55" s="11">
        <f ca="1"/>
        <v>1.582352941176471</v>
      </c>
      <c r="EI55" s="11">
        <f ca="1"/>
        <v>1.582352941176471</v>
      </c>
      <c r="EJ55" s="11">
        <f ca="1"/>
        <v>1.582352941176471</v>
      </c>
      <c r="EK55" s="11">
        <f ca="1"/>
        <v>1.582352941176471</v>
      </c>
      <c r="EL55" s="11">
        <f ca="1"/>
        <v>1.582352941176471</v>
      </c>
      <c r="EM55" s="11">
        <f ca="1"/>
        <v>1.582352941176471</v>
      </c>
      <c r="EN55" s="5">
        <f ca="1"/>
        <v>1.582352941176471</v>
      </c>
    </row>
    <row r="56" spans="1:144" x14ac:dyDescent="0.35">
      <c r="A56" s="55"/>
      <c r="B56" s="10" t="s">
        <v>5</v>
      </c>
      <c r="C56" s="10" cm="1">
        <f t="array" aca="1" ref="C56:EN56" ca="1">OFFSET(INDIRECT($C$33&amp;"!$C"&amp;1+((ROW()-($I$34+$C$34))*6)&amp;":$EN"&amp;1+((ROW()-($I$34+$C$34))*6)), 4, 0)</f>
        <v>0.2338775993787672</v>
      </c>
      <c r="D56" s="11">
        <f ca="1"/>
        <v>2.175977768411788</v>
      </c>
      <c r="E56" s="11">
        <f ca="1"/>
        <v>0</v>
      </c>
      <c r="F56" s="11">
        <f ca="1"/>
        <v>2.2680637772504308</v>
      </c>
      <c r="G56" s="11">
        <f ca="1"/>
        <v>2.2662064173333198</v>
      </c>
      <c r="H56" s="11">
        <f ca="1"/>
        <v>2.2662064173333198</v>
      </c>
      <c r="I56" s="11">
        <f ca="1"/>
        <v>2.2662064173333198</v>
      </c>
      <c r="J56" s="11">
        <f ca="1"/>
        <v>3.9560814826340142E-2</v>
      </c>
      <c r="K56" s="11">
        <f ca="1"/>
        <v>0</v>
      </c>
      <c r="L56" s="11">
        <f ca="1"/>
        <v>0</v>
      </c>
      <c r="M56" s="11">
        <f ca="1"/>
        <v>83.854138812996823</v>
      </c>
      <c r="N56" s="11">
        <f ca="1"/>
        <v>83.623146682676705</v>
      </c>
      <c r="O56" s="11">
        <f ca="1"/>
        <v>0.99999999999999867</v>
      </c>
      <c r="P56" s="11">
        <f ca="1"/>
        <v>0.99999999999999867</v>
      </c>
      <c r="Q56" s="11">
        <f ca="1"/>
        <v>0</v>
      </c>
      <c r="R56" s="11">
        <f ca="1"/>
        <v>0</v>
      </c>
      <c r="S56" s="11">
        <f ca="1"/>
        <v>0</v>
      </c>
      <c r="T56" s="11">
        <f ca="1"/>
        <v>0</v>
      </c>
      <c r="U56" s="11">
        <f ca="1"/>
        <v>1.8181818181818181E-2</v>
      </c>
      <c r="V56" s="11">
        <f ca="1"/>
        <v>1.9999785721873511E-2</v>
      </c>
      <c r="W56" s="11">
        <f ca="1"/>
        <v>1.9999785721873511E-2</v>
      </c>
      <c r="X56" s="11">
        <f ca="1"/>
        <v>1.9999785721873511E-2</v>
      </c>
      <c r="Y56" s="11">
        <f ca="1"/>
        <v>0</v>
      </c>
      <c r="Z56" s="11">
        <f ca="1"/>
        <v>0</v>
      </c>
      <c r="AA56" s="11">
        <f ca="1"/>
        <v>0</v>
      </c>
      <c r="AB56" s="11">
        <f ca="1"/>
        <v>1.9999785721873511E-2</v>
      </c>
      <c r="AC56" s="11">
        <f ca="1"/>
        <v>2.7042092623558601E-2</v>
      </c>
      <c r="AD56" s="11">
        <f ca="1"/>
        <v>2.7042092623558601E-2</v>
      </c>
      <c r="AE56" s="11">
        <f ca="1"/>
        <v>2.7042092623558601E-2</v>
      </c>
      <c r="AF56" s="11">
        <f ca="1"/>
        <v>1.8181818181818181E-2</v>
      </c>
      <c r="AG56" s="11">
        <f ca="1"/>
        <v>1.8181818181818181E-2</v>
      </c>
      <c r="AH56" s="11">
        <f ca="1"/>
        <v>1.8181818181818181E-2</v>
      </c>
      <c r="AI56" s="11">
        <f ca="1"/>
        <v>2.7042092623558601E-2</v>
      </c>
      <c r="AJ56" s="11">
        <f ca="1"/>
        <v>0</v>
      </c>
      <c r="AK56" s="11">
        <f ca="1"/>
        <v>0</v>
      </c>
      <c r="AL56" s="11">
        <f ca="1"/>
        <v>0</v>
      </c>
      <c r="AM56" s="11">
        <f ca="1"/>
        <v>0</v>
      </c>
      <c r="AN56" s="11">
        <f ca="1"/>
        <v>2.9411764705882349E-2</v>
      </c>
      <c r="AO56" s="11">
        <f ca="1"/>
        <v>2.9411764705882349E-2</v>
      </c>
      <c r="AP56" s="11">
        <f ca="1"/>
        <v>6.280157361017219E-2</v>
      </c>
      <c r="AQ56" s="11">
        <f ca="1"/>
        <v>6.280157361017219E-2</v>
      </c>
      <c r="AR56" s="11">
        <f ca="1"/>
        <v>4.0291476490780603E-2</v>
      </c>
      <c r="AS56" s="11">
        <f ca="1"/>
        <v>4.0291476490780603E-2</v>
      </c>
      <c r="AT56" s="11">
        <f ca="1"/>
        <v>8.5276391718189723E-3</v>
      </c>
      <c r="AU56" s="11">
        <f ca="1"/>
        <v>8.5276391718189723E-3</v>
      </c>
      <c r="AV56" s="11">
        <f ca="1"/>
        <v>0</v>
      </c>
      <c r="AW56" s="11">
        <f ca="1"/>
        <v>0</v>
      </c>
      <c r="AX56" s="11">
        <f ca="1"/>
        <v>0</v>
      </c>
      <c r="AY56" s="11">
        <f ca="1"/>
        <v>0</v>
      </c>
      <c r="AZ56" s="11">
        <f ca="1"/>
        <v>0</v>
      </c>
      <c r="BA56" s="11">
        <f ca="1"/>
        <v>0</v>
      </c>
      <c r="BB56" s="11">
        <f ca="1"/>
        <v>4.9999999999999989E-2</v>
      </c>
      <c r="BC56" s="11">
        <f ca="1"/>
        <v>4.9999999999999989E-2</v>
      </c>
      <c r="BD56" s="11">
        <f ca="1"/>
        <v>0</v>
      </c>
      <c r="BE56" s="11">
        <f ca="1"/>
        <v>0</v>
      </c>
      <c r="BF56" s="11">
        <f ca="1"/>
        <v>0</v>
      </c>
      <c r="BG56" s="11">
        <f ca="1"/>
        <v>0</v>
      </c>
      <c r="BH56" s="11">
        <f ca="1"/>
        <v>0</v>
      </c>
      <c r="BI56" s="11">
        <f ca="1"/>
        <v>0</v>
      </c>
      <c r="BJ56" s="11">
        <f ca="1"/>
        <v>0.38044839693693228</v>
      </c>
      <c r="BK56" s="11">
        <f ca="1"/>
        <v>1.3079610196194471E-2</v>
      </c>
      <c r="BL56" s="11">
        <f ca="1"/>
        <v>0.31148376546682383</v>
      </c>
      <c r="BM56" s="11">
        <f ca="1"/>
        <v>1.7662115710785058E-2</v>
      </c>
      <c r="BN56" s="11">
        <f ca="1"/>
        <v>0.2172246337556539</v>
      </c>
      <c r="BO56" s="11">
        <f ca="1"/>
        <v>2.5588429047563081E-2</v>
      </c>
      <c r="BP56" s="11">
        <f ca="1"/>
        <v>0.17771479112741601</v>
      </c>
      <c r="BQ56" s="11">
        <f ca="1"/>
        <v>2.883053953912891E-2</v>
      </c>
      <c r="BR56" s="11">
        <f ca="1"/>
        <v>0</v>
      </c>
      <c r="BS56" s="11">
        <f ca="1"/>
        <v>0</v>
      </c>
      <c r="BT56" s="11">
        <f ca="1"/>
        <v>0</v>
      </c>
      <c r="BU56" s="11">
        <f ca="1"/>
        <v>0</v>
      </c>
      <c r="BV56" s="11">
        <f ca="1"/>
        <v>0</v>
      </c>
      <c r="BW56" s="11">
        <f ca="1"/>
        <v>0</v>
      </c>
      <c r="BX56" s="11">
        <f ca="1"/>
        <v>0</v>
      </c>
      <c r="BY56" s="11">
        <f ca="1"/>
        <v>0</v>
      </c>
      <c r="BZ56" s="11">
        <f ca="1"/>
        <v>0</v>
      </c>
      <c r="CA56" s="11">
        <f ca="1"/>
        <v>0</v>
      </c>
      <c r="CB56" s="11">
        <f ca="1"/>
        <v>0</v>
      </c>
      <c r="CC56" s="11">
        <f ca="1"/>
        <v>0</v>
      </c>
      <c r="CD56" s="11">
        <f ca="1"/>
        <v>0</v>
      </c>
      <c r="CE56" s="11">
        <f ca="1"/>
        <v>0</v>
      </c>
      <c r="CF56" s="11">
        <f ca="1"/>
        <v>0</v>
      </c>
      <c r="CG56" s="11">
        <f ca="1"/>
        <v>0</v>
      </c>
      <c r="CH56" s="11">
        <f ca="1"/>
        <v>0</v>
      </c>
      <c r="CI56" s="11">
        <f ca="1"/>
        <v>0</v>
      </c>
      <c r="CJ56" s="11">
        <f ca="1"/>
        <v>0</v>
      </c>
      <c r="CK56" s="11">
        <f ca="1"/>
        <v>0</v>
      </c>
      <c r="CL56" s="11">
        <f ca="1"/>
        <v>0</v>
      </c>
      <c r="CM56" s="11">
        <f ca="1"/>
        <v>0</v>
      </c>
      <c r="CN56" s="11">
        <f ca="1"/>
        <v>0</v>
      </c>
      <c r="CO56" s="11">
        <f ca="1"/>
        <v>0</v>
      </c>
      <c r="CP56" s="11">
        <f ca="1"/>
        <v>0</v>
      </c>
      <c r="CQ56" s="11">
        <f ca="1"/>
        <v>0</v>
      </c>
      <c r="CR56" s="11">
        <f ca="1"/>
        <v>0</v>
      </c>
      <c r="CS56" s="11">
        <f ca="1"/>
        <v>0</v>
      </c>
      <c r="CT56" s="11">
        <f ca="1"/>
        <v>0</v>
      </c>
      <c r="CU56" s="11">
        <f ca="1"/>
        <v>0</v>
      </c>
      <c r="CV56" s="11">
        <f ca="1"/>
        <v>0</v>
      </c>
      <c r="CW56" s="11">
        <f ca="1"/>
        <v>0</v>
      </c>
      <c r="CX56" s="11">
        <f ca="1"/>
        <v>0</v>
      </c>
      <c r="CY56" s="11">
        <f ca="1"/>
        <v>0</v>
      </c>
      <c r="CZ56" s="11">
        <f ca="1"/>
        <v>0</v>
      </c>
      <c r="DA56" s="11">
        <f ca="1"/>
        <v>0</v>
      </c>
      <c r="DB56" s="11">
        <f ca="1"/>
        <v>0</v>
      </c>
      <c r="DC56" s="11">
        <f ca="1"/>
        <v>0</v>
      </c>
      <c r="DD56" s="11">
        <f ca="1"/>
        <v>0</v>
      </c>
      <c r="DE56" s="11">
        <f ca="1"/>
        <v>0</v>
      </c>
      <c r="DF56" s="11">
        <f ca="1"/>
        <v>0</v>
      </c>
      <c r="DG56" s="11">
        <f ca="1"/>
        <v>0</v>
      </c>
      <c r="DH56" s="11">
        <f ca="1"/>
        <v>0</v>
      </c>
      <c r="DI56" s="11">
        <f ca="1"/>
        <v>0.99999999999999867</v>
      </c>
      <c r="DJ56" s="11">
        <f ca="1"/>
        <v>0.99999999999999867</v>
      </c>
      <c r="DK56" s="11">
        <f ca="1"/>
        <v>0</v>
      </c>
      <c r="DL56" s="11">
        <f ca="1"/>
        <v>0</v>
      </c>
      <c r="DM56" s="11">
        <f ca="1"/>
        <v>0</v>
      </c>
      <c r="DN56" s="11">
        <f ca="1"/>
        <v>0</v>
      </c>
      <c r="DO56" s="11">
        <f ca="1"/>
        <v>0.99999999999999867</v>
      </c>
      <c r="DP56" s="11">
        <f ca="1"/>
        <v>0.99999999999999867</v>
      </c>
      <c r="DQ56" s="11">
        <f ca="1"/>
        <v>0.99999999999999867</v>
      </c>
      <c r="DR56" s="11">
        <f ca="1"/>
        <v>0.99999999999999867</v>
      </c>
      <c r="DS56" s="11">
        <f ca="1"/>
        <v>0.99999999999999867</v>
      </c>
      <c r="DT56" s="11">
        <f ca="1"/>
        <v>0.99999999999999867</v>
      </c>
      <c r="DU56" s="11">
        <f ca="1"/>
        <v>0.99999999999999867</v>
      </c>
      <c r="DV56" s="11">
        <f ca="1"/>
        <v>0.99999999999999867</v>
      </c>
      <c r="DW56" s="11">
        <f ca="1"/>
        <v>0.99999999999999867</v>
      </c>
      <c r="DX56" s="11">
        <f ca="1"/>
        <v>0.99999999999999867</v>
      </c>
      <c r="DY56" s="11">
        <f ca="1"/>
        <v>0</v>
      </c>
      <c r="DZ56" s="11">
        <f ca="1"/>
        <v>0</v>
      </c>
      <c r="EA56" s="11">
        <f ca="1"/>
        <v>0</v>
      </c>
      <c r="EB56" s="11">
        <f ca="1"/>
        <v>0</v>
      </c>
      <c r="EC56" s="11">
        <f ca="1"/>
        <v>0</v>
      </c>
      <c r="ED56" s="11">
        <f ca="1"/>
        <v>0</v>
      </c>
      <c r="EE56" s="11">
        <f ca="1"/>
        <v>2.9411764705882349E-2</v>
      </c>
      <c r="EF56" s="11">
        <f ca="1"/>
        <v>2.9411764705882349E-2</v>
      </c>
      <c r="EG56" s="11">
        <f ca="1"/>
        <v>2.9411764705882349E-2</v>
      </c>
      <c r="EH56" s="11">
        <f ca="1"/>
        <v>2.9411764705882349E-2</v>
      </c>
      <c r="EI56" s="11">
        <f ca="1"/>
        <v>2.9411764705882349E-2</v>
      </c>
      <c r="EJ56" s="11">
        <f ca="1"/>
        <v>2.9411764705882349E-2</v>
      </c>
      <c r="EK56" s="11">
        <f ca="1"/>
        <v>2.9411764705882349E-2</v>
      </c>
      <c r="EL56" s="11">
        <f ca="1"/>
        <v>2.9411764705882349E-2</v>
      </c>
      <c r="EM56" s="11">
        <f ca="1"/>
        <v>2.9411764705882349E-2</v>
      </c>
      <c r="EN56" s="5">
        <f ca="1"/>
        <v>2.9411764705882349E-2</v>
      </c>
    </row>
    <row r="57" spans="1:144" x14ac:dyDescent="0.35">
      <c r="A57" s="55"/>
      <c r="B57" s="10" t="s">
        <v>6</v>
      </c>
      <c r="C57" s="10" cm="1">
        <f t="array" aca="1" ref="C57:EN57" ca="1">OFFSET(INDIRECT($C$33&amp;"!$C"&amp;1+((ROW()-($I$34+$C$34))*6)&amp;":$EN"&amp;1+((ROW()-($I$34+$C$34))*6)), 4, 0)</f>
        <v>5.7552284000001066</v>
      </c>
      <c r="D57" s="11">
        <f ca="1"/>
        <v>4.4574062999999464</v>
      </c>
      <c r="E57" s="11">
        <f ca="1"/>
        <v>0</v>
      </c>
      <c r="F57" s="11">
        <f ca="1"/>
        <v>10.253412799999889</v>
      </c>
      <c r="G57" s="11">
        <f ca="1"/>
        <v>14.8688363</v>
      </c>
      <c r="H57" s="11">
        <f ca="1"/>
        <v>14.8688363</v>
      </c>
      <c r="I57" s="11">
        <f ca="1"/>
        <v>14.8688363</v>
      </c>
      <c r="J57" s="11">
        <f ca="1"/>
        <v>0.28054408113207552</v>
      </c>
      <c r="K57" s="11">
        <f ca="1"/>
        <v>0</v>
      </c>
      <c r="L57" s="11">
        <f ca="1"/>
        <v>0</v>
      </c>
      <c r="M57" s="11">
        <f ca="1"/>
        <v>458.04296875</v>
      </c>
      <c r="N57" s="11">
        <f ca="1"/>
        <v>479.9453125</v>
      </c>
      <c r="O57" s="11">
        <f ca="1"/>
        <v>53</v>
      </c>
      <c r="P57" s="11">
        <f ca="1"/>
        <v>53</v>
      </c>
      <c r="Q57" s="11">
        <f ca="1"/>
        <v>1</v>
      </c>
      <c r="R57" s="11">
        <f ca="1"/>
        <v>0</v>
      </c>
      <c r="S57" s="11">
        <f ca="1"/>
        <v>34</v>
      </c>
      <c r="T57" s="11">
        <f ca="1"/>
        <v>34</v>
      </c>
      <c r="U57" s="11">
        <f ca="1"/>
        <v>0.96363636363636362</v>
      </c>
      <c r="V57" s="11">
        <f ca="1"/>
        <v>0.58934094997332176</v>
      </c>
      <c r="W57" s="11">
        <f ca="1"/>
        <v>0.58934094997332176</v>
      </c>
      <c r="X57" s="11">
        <f ca="1"/>
        <v>0.58934094997332176</v>
      </c>
      <c r="Y57" s="11">
        <f ca="1"/>
        <v>1</v>
      </c>
      <c r="Z57" s="11">
        <f ca="1"/>
        <v>1</v>
      </c>
      <c r="AA57" s="11">
        <f ca="1"/>
        <v>1</v>
      </c>
      <c r="AB57" s="11">
        <f ca="1"/>
        <v>0.58934094997332176</v>
      </c>
      <c r="AC57" s="11">
        <f ca="1"/>
        <v>0.5679103699742919</v>
      </c>
      <c r="AD57" s="11">
        <f ca="1"/>
        <v>0.5679103699742919</v>
      </c>
      <c r="AE57" s="11">
        <f ca="1"/>
        <v>0.5679103699742919</v>
      </c>
      <c r="AF57" s="11">
        <f ca="1"/>
        <v>0.96363636363636362</v>
      </c>
      <c r="AG57" s="11">
        <f ca="1"/>
        <v>0.96363636363636362</v>
      </c>
      <c r="AH57" s="11">
        <f ca="1"/>
        <v>0.96363636363636362</v>
      </c>
      <c r="AI57" s="11">
        <f ca="1"/>
        <v>0.5679103699742919</v>
      </c>
      <c r="AJ57" s="11">
        <f ca="1"/>
        <v>0</v>
      </c>
      <c r="AK57" s="11">
        <f ca="1"/>
        <v>0</v>
      </c>
      <c r="AL57" s="11">
        <f ca="1"/>
        <v>0</v>
      </c>
      <c r="AM57" s="11">
        <f ca="1"/>
        <v>0</v>
      </c>
      <c r="AN57" s="11">
        <f ca="1"/>
        <v>1.5588235294117649</v>
      </c>
      <c r="AO57" s="11">
        <f ca="1"/>
        <v>1.5588235294117649</v>
      </c>
      <c r="AP57" s="11">
        <f ca="1"/>
        <v>0.98518436614377802</v>
      </c>
      <c r="AQ57" s="11">
        <f ca="1"/>
        <v>0.98518436614377802</v>
      </c>
      <c r="AR57" s="11">
        <f ca="1"/>
        <v>0.60902306270706275</v>
      </c>
      <c r="AS57" s="11">
        <f ca="1"/>
        <v>0.60902306270706275</v>
      </c>
      <c r="AT57" s="11">
        <f ca="1"/>
        <v>0.77501669788239302</v>
      </c>
      <c r="AU57" s="11">
        <f ca="1"/>
        <v>0.77501669788239302</v>
      </c>
      <c r="AV57" s="11">
        <f ca="1"/>
        <v>1</v>
      </c>
      <c r="AW57" s="11">
        <f ca="1"/>
        <v>1</v>
      </c>
      <c r="AX57" s="11">
        <f ca="1"/>
        <v>1</v>
      </c>
      <c r="AY57" s="11">
        <f ca="1"/>
        <v>1</v>
      </c>
      <c r="AZ57" s="11">
        <f ca="1"/>
        <v>1</v>
      </c>
      <c r="BA57" s="11">
        <f ca="1"/>
        <v>1</v>
      </c>
      <c r="BB57" s="11">
        <f ca="1"/>
        <v>1.75</v>
      </c>
      <c r="BC57" s="11">
        <f ca="1"/>
        <v>1.75</v>
      </c>
      <c r="BD57" s="11">
        <f ca="1"/>
        <v>6</v>
      </c>
      <c r="BE57" s="11">
        <f ca="1"/>
        <v>6</v>
      </c>
      <c r="BF57" s="11">
        <f ca="1"/>
        <v>0</v>
      </c>
      <c r="BG57" s="11">
        <f ca="1"/>
        <v>0</v>
      </c>
      <c r="BH57" s="11">
        <f ca="1"/>
        <v>0</v>
      </c>
      <c r="BI57" s="11">
        <f ca="1"/>
        <v>0</v>
      </c>
      <c r="BJ57" s="11">
        <f ca="1"/>
        <v>2.7238057285824961</v>
      </c>
      <c r="BK57" s="11">
        <f ca="1"/>
        <v>1.486248552966676E-2</v>
      </c>
      <c r="BL57" s="11">
        <f ca="1"/>
        <v>2.3088235294117641</v>
      </c>
      <c r="BM57" s="11">
        <f ca="1"/>
        <v>2.960250793310213E-2</v>
      </c>
      <c r="BN57" s="11">
        <f ca="1"/>
        <v>1.7473470711661301</v>
      </c>
      <c r="BO57" s="11">
        <f ca="1"/>
        <v>7.4134466382866387E-2</v>
      </c>
      <c r="BP57" s="11">
        <f ca="1"/>
        <v>1.4811320754716979</v>
      </c>
      <c r="BQ57" s="11">
        <f ca="1"/>
        <v>0.11350188561201011</v>
      </c>
      <c r="BR57" s="11">
        <f ca="1"/>
        <v>0</v>
      </c>
      <c r="BS57" s="11">
        <f ca="1"/>
        <v>1</v>
      </c>
      <c r="BT57" s="11">
        <f ca="1"/>
        <v>0</v>
      </c>
      <c r="BU57" s="11">
        <f ca="1"/>
        <v>1</v>
      </c>
      <c r="BV57" s="11">
        <f ca="1"/>
        <v>0</v>
      </c>
      <c r="BW57" s="11">
        <f ca="1"/>
        <v>1</v>
      </c>
      <c r="BX57" s="11">
        <f ca="1"/>
        <v>0</v>
      </c>
      <c r="BY57" s="11">
        <f ca="1"/>
        <v>1</v>
      </c>
      <c r="BZ57" s="11">
        <f ca="1"/>
        <v>0</v>
      </c>
      <c r="CA57" s="11">
        <f ca="1"/>
        <v>1</v>
      </c>
      <c r="CB57" s="11">
        <f ca="1"/>
        <v>0</v>
      </c>
      <c r="CC57" s="11">
        <f ca="1"/>
        <v>1</v>
      </c>
      <c r="CD57" s="11">
        <f ca="1"/>
        <v>0</v>
      </c>
      <c r="CE57" s="11">
        <f ca="1"/>
        <v>1</v>
      </c>
      <c r="CF57" s="11">
        <f ca="1"/>
        <v>0</v>
      </c>
      <c r="CG57" s="11">
        <f ca="1"/>
        <v>1</v>
      </c>
      <c r="CH57" s="11">
        <f ca="1"/>
        <v>0</v>
      </c>
      <c r="CI57" s="11">
        <f ca="1"/>
        <v>0</v>
      </c>
      <c r="CJ57" s="11">
        <f ca="1"/>
        <v>0</v>
      </c>
      <c r="CK57" s="11">
        <f ca="1"/>
        <v>0</v>
      </c>
      <c r="CL57" s="11">
        <f ca="1"/>
        <v>0</v>
      </c>
      <c r="CM57" s="11">
        <f ca="1"/>
        <v>0</v>
      </c>
      <c r="CN57" s="11">
        <f ca="1"/>
        <v>0</v>
      </c>
      <c r="CO57" s="11">
        <f ca="1"/>
        <v>0</v>
      </c>
      <c r="CP57" s="11">
        <f ca="1"/>
        <v>0</v>
      </c>
      <c r="CQ57" s="11">
        <f ca="1"/>
        <v>0</v>
      </c>
      <c r="CR57" s="11">
        <f ca="1"/>
        <v>0</v>
      </c>
      <c r="CS57" s="11">
        <f ca="1"/>
        <v>0</v>
      </c>
      <c r="CT57" s="11">
        <f ca="1"/>
        <v>0</v>
      </c>
      <c r="CU57" s="11">
        <f ca="1"/>
        <v>0</v>
      </c>
      <c r="CV57" s="11">
        <f ca="1"/>
        <v>0</v>
      </c>
      <c r="CW57" s="11">
        <f ca="1"/>
        <v>0</v>
      </c>
      <c r="CX57" s="11">
        <f ca="1"/>
        <v>0</v>
      </c>
      <c r="CY57" s="11">
        <f ca="1"/>
        <v>0</v>
      </c>
      <c r="CZ57" s="11">
        <f ca="1"/>
        <v>1</v>
      </c>
      <c r="DA57" s="11">
        <f ca="1"/>
        <v>34</v>
      </c>
      <c r="DB57" s="11">
        <f ca="1"/>
        <v>0</v>
      </c>
      <c r="DC57" s="11">
        <f ca="1"/>
        <v>0</v>
      </c>
      <c r="DD57" s="11">
        <f ca="1"/>
        <v>34</v>
      </c>
      <c r="DE57" s="11">
        <f ca="1"/>
        <v>34</v>
      </c>
      <c r="DF57" s="11">
        <f ca="1"/>
        <v>34</v>
      </c>
      <c r="DG57" s="11">
        <f ca="1"/>
        <v>34</v>
      </c>
      <c r="DH57" s="11">
        <f ca="1"/>
        <v>34</v>
      </c>
      <c r="DI57" s="11">
        <f ca="1"/>
        <v>53</v>
      </c>
      <c r="DJ57" s="11">
        <f ca="1"/>
        <v>53</v>
      </c>
      <c r="DK57" s="11">
        <f ca="1"/>
        <v>0</v>
      </c>
      <c r="DL57" s="11">
        <f ca="1"/>
        <v>0</v>
      </c>
      <c r="DM57" s="11">
        <f ca="1"/>
        <v>0</v>
      </c>
      <c r="DN57" s="11">
        <f ca="1"/>
        <v>0</v>
      </c>
      <c r="DO57" s="11">
        <f ca="1"/>
        <v>53</v>
      </c>
      <c r="DP57" s="11">
        <f ca="1"/>
        <v>53</v>
      </c>
      <c r="DQ57" s="11">
        <f ca="1"/>
        <v>53</v>
      </c>
      <c r="DR57" s="11">
        <f ca="1"/>
        <v>53</v>
      </c>
      <c r="DS57" s="11">
        <f ca="1"/>
        <v>53</v>
      </c>
      <c r="DT57" s="11">
        <f ca="1"/>
        <v>53</v>
      </c>
      <c r="DU57" s="11">
        <f ca="1"/>
        <v>53</v>
      </c>
      <c r="DV57" s="11">
        <f ca="1"/>
        <v>53</v>
      </c>
      <c r="DW57" s="11">
        <f ca="1"/>
        <v>53</v>
      </c>
      <c r="DX57" s="11">
        <f ca="1"/>
        <v>53</v>
      </c>
      <c r="DY57" s="11">
        <f ca="1"/>
        <v>0</v>
      </c>
      <c r="DZ57" s="11">
        <f ca="1"/>
        <v>0</v>
      </c>
      <c r="EA57" s="11">
        <f ca="1"/>
        <v>0</v>
      </c>
      <c r="EB57" s="11">
        <f ca="1"/>
        <v>0</v>
      </c>
      <c r="EC57" s="11">
        <f ca="1"/>
        <v>0</v>
      </c>
      <c r="ED57" s="11">
        <f ca="1"/>
        <v>0</v>
      </c>
      <c r="EE57" s="11">
        <f ca="1"/>
        <v>1.5588235294117649</v>
      </c>
      <c r="EF57" s="11">
        <f ca="1"/>
        <v>1.5588235294117649</v>
      </c>
      <c r="EG57" s="11">
        <f ca="1"/>
        <v>1.5588235294117649</v>
      </c>
      <c r="EH57" s="11">
        <f ca="1"/>
        <v>1.5588235294117649</v>
      </c>
      <c r="EI57" s="11">
        <f ca="1"/>
        <v>1.5588235294117649</v>
      </c>
      <c r="EJ57" s="11">
        <f ca="1"/>
        <v>1.5588235294117649</v>
      </c>
      <c r="EK57" s="11">
        <f ca="1"/>
        <v>1.5588235294117649</v>
      </c>
      <c r="EL57" s="11">
        <f ca="1"/>
        <v>1.5588235294117649</v>
      </c>
      <c r="EM57" s="11">
        <f ca="1"/>
        <v>1.5588235294117649</v>
      </c>
      <c r="EN57" s="5">
        <f ca="1"/>
        <v>1.5588235294117649</v>
      </c>
    </row>
    <row r="58" spans="1:144" x14ac:dyDescent="0.35">
      <c r="A58" s="55"/>
      <c r="B58" s="10" t="s">
        <v>7</v>
      </c>
      <c r="C58" s="10" cm="1">
        <f t="array" aca="1" ref="C58:EN58" ca="1">OFFSET(INDIRECT($C$33&amp;"!$C"&amp;1+((ROW()-($I$34+$C$34))*6)&amp;":$EN"&amp;1+((ROW()-($I$34+$C$34))*6)), 4, 0)</f>
        <v>5.7906840000000557</v>
      </c>
      <c r="D58" s="11">
        <f ca="1"/>
        <v>5.4024113000000966</v>
      </c>
      <c r="E58" s="11">
        <f ca="1"/>
        <v>0</v>
      </c>
      <c r="F58" s="11">
        <f ca="1"/>
        <v>11.242489499999831</v>
      </c>
      <c r="G58" s="11">
        <f ca="1"/>
        <v>15.87754950000021</v>
      </c>
      <c r="H58" s="11">
        <f ca="1"/>
        <v>15.87754950000021</v>
      </c>
      <c r="I58" s="11">
        <f ca="1"/>
        <v>15.87754950000021</v>
      </c>
      <c r="J58" s="11">
        <f ca="1"/>
        <v>0.29875497924527822</v>
      </c>
      <c r="K58" s="11">
        <f ca="1"/>
        <v>0</v>
      </c>
      <c r="L58" s="11">
        <f ca="1"/>
        <v>0</v>
      </c>
      <c r="M58" s="11">
        <f ca="1"/>
        <v>542.3671875</v>
      </c>
      <c r="N58" s="11">
        <f ca="1"/>
        <v>564.25</v>
      </c>
      <c r="O58" s="11">
        <f ca="1"/>
        <v>53</v>
      </c>
      <c r="P58" s="11">
        <f ca="1"/>
        <v>53</v>
      </c>
      <c r="Q58" s="11">
        <f ca="1"/>
        <v>1</v>
      </c>
      <c r="R58" s="11">
        <f ca="1"/>
        <v>0</v>
      </c>
      <c r="S58" s="11">
        <f ca="1"/>
        <v>34</v>
      </c>
      <c r="T58" s="11">
        <f ca="1"/>
        <v>34</v>
      </c>
      <c r="U58" s="11">
        <f ca="1"/>
        <v>0.96363636363636362</v>
      </c>
      <c r="V58" s="11">
        <f ca="1"/>
        <v>0.64987819335208252</v>
      </c>
      <c r="W58" s="11">
        <f ca="1"/>
        <v>0.64987819335208252</v>
      </c>
      <c r="X58" s="11">
        <f ca="1"/>
        <v>0.64987819335208252</v>
      </c>
      <c r="Y58" s="11">
        <f ca="1"/>
        <v>1</v>
      </c>
      <c r="Z58" s="11">
        <f ca="1"/>
        <v>1</v>
      </c>
      <c r="AA58" s="11">
        <f ca="1"/>
        <v>1</v>
      </c>
      <c r="AB58" s="11">
        <f ca="1"/>
        <v>0.64987819335208252</v>
      </c>
      <c r="AC58" s="11">
        <f ca="1"/>
        <v>0.63264099746999192</v>
      </c>
      <c r="AD58" s="11">
        <f ca="1"/>
        <v>0.63264099746999192</v>
      </c>
      <c r="AE58" s="11">
        <f ca="1"/>
        <v>0.63264099746999192</v>
      </c>
      <c r="AF58" s="11">
        <f ca="1"/>
        <v>0.96363636363636362</v>
      </c>
      <c r="AG58" s="11">
        <f ca="1"/>
        <v>0.96363636363636362</v>
      </c>
      <c r="AH58" s="11">
        <f ca="1"/>
        <v>0.96363636363636362</v>
      </c>
      <c r="AI58" s="11">
        <f ca="1"/>
        <v>0.63264099746999192</v>
      </c>
      <c r="AJ58" s="11">
        <f ca="1"/>
        <v>0</v>
      </c>
      <c r="AK58" s="11">
        <f ca="1"/>
        <v>0</v>
      </c>
      <c r="AL58" s="11">
        <f ca="1"/>
        <v>0</v>
      </c>
      <c r="AM58" s="11">
        <f ca="1"/>
        <v>0</v>
      </c>
      <c r="AN58" s="11">
        <f ca="1"/>
        <v>1.5588235294117649</v>
      </c>
      <c r="AO58" s="11">
        <f ca="1"/>
        <v>1.5588235294117649</v>
      </c>
      <c r="AP58" s="11">
        <f ca="1"/>
        <v>1.020729877619909</v>
      </c>
      <c r="AQ58" s="11">
        <f ca="1"/>
        <v>1.020729877619909</v>
      </c>
      <c r="AR58" s="11">
        <f ca="1"/>
        <v>0.65480784602031883</v>
      </c>
      <c r="AS58" s="11">
        <f ca="1"/>
        <v>0.65480784602031883</v>
      </c>
      <c r="AT58" s="11">
        <f ca="1"/>
        <v>0.78876474981244338</v>
      </c>
      <c r="AU58" s="11">
        <f ca="1"/>
        <v>0.78876474981244338</v>
      </c>
      <c r="AV58" s="11">
        <f ca="1"/>
        <v>1</v>
      </c>
      <c r="AW58" s="11">
        <f ca="1"/>
        <v>1</v>
      </c>
      <c r="AX58" s="11">
        <f ca="1"/>
        <v>1</v>
      </c>
      <c r="AY58" s="11">
        <f ca="1"/>
        <v>1</v>
      </c>
      <c r="AZ58" s="11">
        <f ca="1"/>
        <v>1</v>
      </c>
      <c r="BA58" s="11">
        <f ca="1"/>
        <v>1</v>
      </c>
      <c r="BB58" s="11">
        <f ca="1"/>
        <v>2</v>
      </c>
      <c r="BC58" s="11">
        <f ca="1"/>
        <v>2</v>
      </c>
      <c r="BD58" s="11">
        <f ca="1"/>
        <v>6</v>
      </c>
      <c r="BE58" s="11">
        <f ca="1"/>
        <v>6</v>
      </c>
      <c r="BF58" s="11">
        <f ca="1"/>
        <v>0</v>
      </c>
      <c r="BG58" s="11">
        <f ca="1"/>
        <v>0</v>
      </c>
      <c r="BH58" s="11">
        <f ca="1"/>
        <v>0</v>
      </c>
      <c r="BI58" s="11">
        <f ca="1"/>
        <v>0</v>
      </c>
      <c r="BJ58" s="11">
        <f ca="1"/>
        <v>3.124368448293517</v>
      </c>
      <c r="BK58" s="11">
        <f ca="1"/>
        <v>2.6725749309667129E-2</v>
      </c>
      <c r="BL58" s="11">
        <f ca="1"/>
        <v>2.6911764705882359</v>
      </c>
      <c r="BM58" s="11">
        <f ca="1"/>
        <v>4.6257604275795339E-2</v>
      </c>
      <c r="BN58" s="11">
        <f ca="1"/>
        <v>1.989336112919915</v>
      </c>
      <c r="BO58" s="11">
        <f ca="1"/>
        <v>9.908535048176223E-2</v>
      </c>
      <c r="BP58" s="11">
        <f ca="1"/>
        <v>1.688679245283019</v>
      </c>
      <c r="BQ58" s="11">
        <f ca="1"/>
        <v>0.1392202436399563</v>
      </c>
      <c r="BR58" s="11">
        <f ca="1"/>
        <v>0</v>
      </c>
      <c r="BS58" s="11">
        <f ca="1"/>
        <v>1</v>
      </c>
      <c r="BT58" s="11">
        <f ca="1"/>
        <v>0</v>
      </c>
      <c r="BU58" s="11">
        <f ca="1"/>
        <v>1</v>
      </c>
      <c r="BV58" s="11">
        <f ca="1"/>
        <v>0</v>
      </c>
      <c r="BW58" s="11">
        <f ca="1"/>
        <v>1</v>
      </c>
      <c r="BX58" s="11">
        <f ca="1"/>
        <v>0</v>
      </c>
      <c r="BY58" s="11">
        <f ca="1"/>
        <v>1</v>
      </c>
      <c r="BZ58" s="11">
        <f ca="1"/>
        <v>0</v>
      </c>
      <c r="CA58" s="11">
        <f ca="1"/>
        <v>1</v>
      </c>
      <c r="CB58" s="11">
        <f ca="1"/>
        <v>0</v>
      </c>
      <c r="CC58" s="11">
        <f ca="1"/>
        <v>1</v>
      </c>
      <c r="CD58" s="11">
        <f ca="1"/>
        <v>0</v>
      </c>
      <c r="CE58" s="11">
        <f ca="1"/>
        <v>1</v>
      </c>
      <c r="CF58" s="11">
        <f ca="1"/>
        <v>0</v>
      </c>
      <c r="CG58" s="11">
        <f ca="1"/>
        <v>1</v>
      </c>
      <c r="CH58" s="11">
        <f ca="1"/>
        <v>0</v>
      </c>
      <c r="CI58" s="11">
        <f ca="1"/>
        <v>0</v>
      </c>
      <c r="CJ58" s="11">
        <f ca="1"/>
        <v>0</v>
      </c>
      <c r="CK58" s="11">
        <f ca="1"/>
        <v>0</v>
      </c>
      <c r="CL58" s="11">
        <f ca="1"/>
        <v>0</v>
      </c>
      <c r="CM58" s="11">
        <f ca="1"/>
        <v>0</v>
      </c>
      <c r="CN58" s="11">
        <f ca="1"/>
        <v>0</v>
      </c>
      <c r="CO58" s="11">
        <f ca="1"/>
        <v>0</v>
      </c>
      <c r="CP58" s="11">
        <f ca="1"/>
        <v>0</v>
      </c>
      <c r="CQ58" s="11">
        <f ca="1"/>
        <v>0</v>
      </c>
      <c r="CR58" s="11">
        <f ca="1"/>
        <v>0</v>
      </c>
      <c r="CS58" s="11">
        <f ca="1"/>
        <v>0</v>
      </c>
      <c r="CT58" s="11">
        <f ca="1"/>
        <v>0</v>
      </c>
      <c r="CU58" s="11">
        <f ca="1"/>
        <v>0</v>
      </c>
      <c r="CV58" s="11">
        <f ca="1"/>
        <v>0</v>
      </c>
      <c r="CW58" s="11">
        <f ca="1"/>
        <v>0</v>
      </c>
      <c r="CX58" s="11">
        <f ca="1"/>
        <v>0</v>
      </c>
      <c r="CY58" s="11">
        <f ca="1"/>
        <v>0</v>
      </c>
      <c r="CZ58" s="11">
        <f ca="1"/>
        <v>1</v>
      </c>
      <c r="DA58" s="11">
        <f ca="1"/>
        <v>34</v>
      </c>
      <c r="DB58" s="11">
        <f ca="1"/>
        <v>0</v>
      </c>
      <c r="DC58" s="11">
        <f ca="1"/>
        <v>0</v>
      </c>
      <c r="DD58" s="11">
        <f ca="1"/>
        <v>34</v>
      </c>
      <c r="DE58" s="11">
        <f ca="1"/>
        <v>34</v>
      </c>
      <c r="DF58" s="11">
        <f ca="1"/>
        <v>34</v>
      </c>
      <c r="DG58" s="11">
        <f ca="1"/>
        <v>34</v>
      </c>
      <c r="DH58" s="11">
        <f ca="1"/>
        <v>34</v>
      </c>
      <c r="DI58" s="11">
        <f ca="1"/>
        <v>53</v>
      </c>
      <c r="DJ58" s="11">
        <f ca="1"/>
        <v>53</v>
      </c>
      <c r="DK58" s="11">
        <f ca="1"/>
        <v>0</v>
      </c>
      <c r="DL58" s="11">
        <f ca="1"/>
        <v>0</v>
      </c>
      <c r="DM58" s="11">
        <f ca="1"/>
        <v>0</v>
      </c>
      <c r="DN58" s="11">
        <f ca="1"/>
        <v>0</v>
      </c>
      <c r="DO58" s="11">
        <f ca="1"/>
        <v>53</v>
      </c>
      <c r="DP58" s="11">
        <f ca="1"/>
        <v>53</v>
      </c>
      <c r="DQ58" s="11">
        <f ca="1"/>
        <v>53</v>
      </c>
      <c r="DR58" s="11">
        <f ca="1"/>
        <v>53</v>
      </c>
      <c r="DS58" s="11">
        <f ca="1"/>
        <v>53</v>
      </c>
      <c r="DT58" s="11">
        <f ca="1"/>
        <v>53</v>
      </c>
      <c r="DU58" s="11">
        <f ca="1"/>
        <v>53</v>
      </c>
      <c r="DV58" s="11">
        <f ca="1"/>
        <v>53</v>
      </c>
      <c r="DW58" s="11">
        <f ca="1"/>
        <v>53</v>
      </c>
      <c r="DX58" s="11">
        <f ca="1"/>
        <v>53</v>
      </c>
      <c r="DY58" s="11">
        <f ca="1"/>
        <v>0</v>
      </c>
      <c r="DZ58" s="11">
        <f ca="1"/>
        <v>0</v>
      </c>
      <c r="EA58" s="11">
        <f ca="1"/>
        <v>0</v>
      </c>
      <c r="EB58" s="11">
        <f ca="1"/>
        <v>0</v>
      </c>
      <c r="EC58" s="11">
        <f ca="1"/>
        <v>0</v>
      </c>
      <c r="ED58" s="11">
        <f ca="1"/>
        <v>0</v>
      </c>
      <c r="EE58" s="11">
        <f ca="1"/>
        <v>1.5588235294117649</v>
      </c>
      <c r="EF58" s="11">
        <f ca="1"/>
        <v>1.5588235294117649</v>
      </c>
      <c r="EG58" s="11">
        <f ca="1"/>
        <v>1.5588235294117649</v>
      </c>
      <c r="EH58" s="11">
        <f ca="1"/>
        <v>1.5588235294117649</v>
      </c>
      <c r="EI58" s="11">
        <f ca="1"/>
        <v>1.5588235294117649</v>
      </c>
      <c r="EJ58" s="11">
        <f ca="1"/>
        <v>1.5588235294117649</v>
      </c>
      <c r="EK58" s="11">
        <f ca="1"/>
        <v>1.5588235294117649</v>
      </c>
      <c r="EL58" s="11">
        <f ca="1"/>
        <v>1.5588235294117649</v>
      </c>
      <c r="EM58" s="11">
        <f ca="1"/>
        <v>1.5588235294117649</v>
      </c>
      <c r="EN58" s="5">
        <f ca="1"/>
        <v>1.5588235294117649</v>
      </c>
    </row>
    <row r="59" spans="1:144" x14ac:dyDescent="0.35">
      <c r="A59" s="55"/>
      <c r="B59" s="10" t="s">
        <v>8</v>
      </c>
      <c r="C59" s="10" cm="1">
        <f t="array" aca="1" ref="C59:EN59" ca="1">OFFSET(INDIRECT($C$33&amp;"!$C"&amp;1+((ROW()-($I$34+$C$34))*6)&amp;":$EN"&amp;1+((ROW()-($I$34+$C$34))*6)), 4, 0)</f>
        <v>5.8002406999999607</v>
      </c>
      <c r="D59" s="11">
        <f ca="1"/>
        <v>6.1220078999998009</v>
      </c>
      <c r="E59" s="11">
        <f ca="1"/>
        <v>0</v>
      </c>
      <c r="F59" s="11">
        <f ca="1"/>
        <v>11.984594900000049</v>
      </c>
      <c r="G59" s="11">
        <f ca="1"/>
        <v>16.766522500000061</v>
      </c>
      <c r="H59" s="11">
        <f ca="1"/>
        <v>16.766522500000061</v>
      </c>
      <c r="I59" s="11">
        <f ca="1"/>
        <v>16.766522500000061</v>
      </c>
      <c r="J59" s="11">
        <f ca="1"/>
        <v>0.31138585272727098</v>
      </c>
      <c r="K59" s="11">
        <f ca="1"/>
        <v>0</v>
      </c>
      <c r="L59" s="11">
        <f ca="1"/>
        <v>0</v>
      </c>
      <c r="M59" s="11">
        <f ca="1"/>
        <v>611.19140625</v>
      </c>
      <c r="N59" s="11">
        <f ca="1"/>
        <v>631.98046875</v>
      </c>
      <c r="O59" s="11">
        <f ca="1"/>
        <v>53</v>
      </c>
      <c r="P59" s="11">
        <f ca="1"/>
        <v>53</v>
      </c>
      <c r="Q59" s="11">
        <f ca="1"/>
        <v>1</v>
      </c>
      <c r="R59" s="11">
        <f ca="1"/>
        <v>0</v>
      </c>
      <c r="S59" s="11">
        <f ca="1"/>
        <v>34</v>
      </c>
      <c r="T59" s="11">
        <f ca="1"/>
        <v>34</v>
      </c>
      <c r="U59" s="11">
        <f ca="1"/>
        <v>1</v>
      </c>
      <c r="V59" s="11">
        <f ca="1"/>
        <v>0.66022119093009191</v>
      </c>
      <c r="W59" s="11">
        <f ca="1"/>
        <v>0.66022119093009191</v>
      </c>
      <c r="X59" s="11">
        <f ca="1"/>
        <v>0.66022119093009191</v>
      </c>
      <c r="Y59" s="11">
        <f ca="1"/>
        <v>1</v>
      </c>
      <c r="Z59" s="11">
        <f ca="1"/>
        <v>1</v>
      </c>
      <c r="AA59" s="11">
        <f ca="1"/>
        <v>1</v>
      </c>
      <c r="AB59" s="11">
        <f ca="1"/>
        <v>0.66022119093009191</v>
      </c>
      <c r="AC59" s="11">
        <f ca="1"/>
        <v>0.65814105974498172</v>
      </c>
      <c r="AD59" s="11">
        <f ca="1"/>
        <v>0.65814105974498172</v>
      </c>
      <c r="AE59" s="11">
        <f ca="1"/>
        <v>0.65814105974498172</v>
      </c>
      <c r="AF59" s="11">
        <f ca="1"/>
        <v>1</v>
      </c>
      <c r="AG59" s="11">
        <f ca="1"/>
        <v>1</v>
      </c>
      <c r="AH59" s="11">
        <f ca="1"/>
        <v>1</v>
      </c>
      <c r="AI59" s="11">
        <f ca="1"/>
        <v>0.65814105974498172</v>
      </c>
      <c r="AJ59" s="11">
        <f ca="1"/>
        <v>0</v>
      </c>
      <c r="AK59" s="11">
        <f ca="1"/>
        <v>0</v>
      </c>
      <c r="AL59" s="11">
        <f ca="1"/>
        <v>0</v>
      </c>
      <c r="AM59" s="11">
        <f ca="1"/>
        <v>0</v>
      </c>
      <c r="AN59" s="11">
        <f ca="1"/>
        <v>1.5588235294117649</v>
      </c>
      <c r="AO59" s="11">
        <f ca="1"/>
        <v>1.5588235294117649</v>
      </c>
      <c r="AP59" s="11">
        <f ca="1"/>
        <v>1.0735019408982449</v>
      </c>
      <c r="AQ59" s="11">
        <f ca="1"/>
        <v>1.0735019408982449</v>
      </c>
      <c r="AR59" s="11">
        <f ca="1"/>
        <v>0.67358354433688572</v>
      </c>
      <c r="AS59" s="11">
        <f ca="1"/>
        <v>0.67358354433688572</v>
      </c>
      <c r="AT59" s="11">
        <f ca="1"/>
        <v>0.79320352197041799</v>
      </c>
      <c r="AU59" s="11">
        <f ca="1"/>
        <v>0.79320352197041799</v>
      </c>
      <c r="AV59" s="11">
        <f ca="1"/>
        <v>1</v>
      </c>
      <c r="AW59" s="11">
        <f ca="1"/>
        <v>1</v>
      </c>
      <c r="AX59" s="11">
        <f ca="1"/>
        <v>1</v>
      </c>
      <c r="AY59" s="11">
        <f ca="1"/>
        <v>1</v>
      </c>
      <c r="AZ59" s="11">
        <f ca="1"/>
        <v>1</v>
      </c>
      <c r="BA59" s="11">
        <f ca="1"/>
        <v>1</v>
      </c>
      <c r="BB59" s="11">
        <f ca="1"/>
        <v>2</v>
      </c>
      <c r="BC59" s="11">
        <f ca="1"/>
        <v>2</v>
      </c>
      <c r="BD59" s="11">
        <f ca="1"/>
        <v>6</v>
      </c>
      <c r="BE59" s="11">
        <f ca="1"/>
        <v>6</v>
      </c>
      <c r="BF59" s="11">
        <f ca="1"/>
        <v>0</v>
      </c>
      <c r="BG59" s="11">
        <f ca="1"/>
        <v>0</v>
      </c>
      <c r="BH59" s="11">
        <f ca="1"/>
        <v>0</v>
      </c>
      <c r="BI59" s="11">
        <f ca="1"/>
        <v>0</v>
      </c>
      <c r="BJ59" s="11">
        <f ca="1"/>
        <v>3.314863767835408</v>
      </c>
      <c r="BK59" s="11">
        <f ca="1"/>
        <v>3.6338998780606847E-2</v>
      </c>
      <c r="BL59" s="11">
        <f ca="1"/>
        <v>2.7846020761245658</v>
      </c>
      <c r="BM59" s="11">
        <f ca="1"/>
        <v>6.1753657397138548E-2</v>
      </c>
      <c r="BN59" s="11">
        <f ca="1"/>
        <v>2.0861209999533301</v>
      </c>
      <c r="BO59" s="11">
        <f ca="1"/>
        <v>0.12416784996540341</v>
      </c>
      <c r="BP59" s="11">
        <f ca="1"/>
        <v>1.7641509433962259</v>
      </c>
      <c r="BQ59" s="11">
        <f ca="1"/>
        <v>0.1713321954779822</v>
      </c>
      <c r="BR59" s="11">
        <f ca="1"/>
        <v>0</v>
      </c>
      <c r="BS59" s="11">
        <f ca="1"/>
        <v>1</v>
      </c>
      <c r="BT59" s="11">
        <f ca="1"/>
        <v>0</v>
      </c>
      <c r="BU59" s="11">
        <f ca="1"/>
        <v>1</v>
      </c>
      <c r="BV59" s="11">
        <f ca="1"/>
        <v>0</v>
      </c>
      <c r="BW59" s="11">
        <f ca="1"/>
        <v>1</v>
      </c>
      <c r="BX59" s="11">
        <f ca="1"/>
        <v>0</v>
      </c>
      <c r="BY59" s="11">
        <f ca="1"/>
        <v>1</v>
      </c>
      <c r="BZ59" s="11">
        <f ca="1"/>
        <v>0</v>
      </c>
      <c r="CA59" s="11">
        <f ca="1"/>
        <v>1</v>
      </c>
      <c r="CB59" s="11">
        <f ca="1"/>
        <v>0</v>
      </c>
      <c r="CC59" s="11">
        <f ca="1"/>
        <v>1</v>
      </c>
      <c r="CD59" s="11">
        <f ca="1"/>
        <v>0</v>
      </c>
      <c r="CE59" s="11">
        <f ca="1"/>
        <v>1</v>
      </c>
      <c r="CF59" s="11">
        <f ca="1"/>
        <v>0</v>
      </c>
      <c r="CG59" s="11">
        <f ca="1"/>
        <v>1</v>
      </c>
      <c r="CH59" s="11">
        <f ca="1"/>
        <v>0</v>
      </c>
      <c r="CI59" s="11">
        <f ca="1"/>
        <v>0</v>
      </c>
      <c r="CJ59" s="11">
        <f ca="1"/>
        <v>0</v>
      </c>
      <c r="CK59" s="11">
        <f ca="1"/>
        <v>0</v>
      </c>
      <c r="CL59" s="11">
        <f ca="1"/>
        <v>0</v>
      </c>
      <c r="CM59" s="11">
        <f ca="1"/>
        <v>0</v>
      </c>
      <c r="CN59" s="11">
        <f ca="1"/>
        <v>0</v>
      </c>
      <c r="CO59" s="11">
        <f ca="1"/>
        <v>0</v>
      </c>
      <c r="CP59" s="11">
        <f ca="1"/>
        <v>0</v>
      </c>
      <c r="CQ59" s="11">
        <f ca="1"/>
        <v>0</v>
      </c>
      <c r="CR59" s="11">
        <f ca="1"/>
        <v>0</v>
      </c>
      <c r="CS59" s="11">
        <f ca="1"/>
        <v>0</v>
      </c>
      <c r="CT59" s="11">
        <f ca="1"/>
        <v>0</v>
      </c>
      <c r="CU59" s="11">
        <f ca="1"/>
        <v>0</v>
      </c>
      <c r="CV59" s="11">
        <f ca="1"/>
        <v>0</v>
      </c>
      <c r="CW59" s="11">
        <f ca="1"/>
        <v>0</v>
      </c>
      <c r="CX59" s="11">
        <f ca="1"/>
        <v>0</v>
      </c>
      <c r="CY59" s="11">
        <f ca="1"/>
        <v>0</v>
      </c>
      <c r="CZ59" s="11">
        <f ca="1"/>
        <v>1</v>
      </c>
      <c r="DA59" s="11">
        <f ca="1"/>
        <v>34</v>
      </c>
      <c r="DB59" s="11">
        <f ca="1"/>
        <v>0</v>
      </c>
      <c r="DC59" s="11">
        <f ca="1"/>
        <v>0</v>
      </c>
      <c r="DD59" s="11">
        <f ca="1"/>
        <v>34</v>
      </c>
      <c r="DE59" s="11">
        <f ca="1"/>
        <v>34</v>
      </c>
      <c r="DF59" s="11">
        <f ca="1"/>
        <v>34</v>
      </c>
      <c r="DG59" s="11">
        <f ca="1"/>
        <v>34</v>
      </c>
      <c r="DH59" s="11">
        <f ca="1"/>
        <v>34</v>
      </c>
      <c r="DI59" s="11">
        <f ca="1"/>
        <v>53</v>
      </c>
      <c r="DJ59" s="11">
        <f ca="1"/>
        <v>53</v>
      </c>
      <c r="DK59" s="11">
        <f ca="1"/>
        <v>0</v>
      </c>
      <c r="DL59" s="11">
        <f ca="1"/>
        <v>0</v>
      </c>
      <c r="DM59" s="11">
        <f ca="1"/>
        <v>0</v>
      </c>
      <c r="DN59" s="11">
        <f ca="1"/>
        <v>0</v>
      </c>
      <c r="DO59" s="11">
        <f ca="1"/>
        <v>53</v>
      </c>
      <c r="DP59" s="11">
        <f ca="1"/>
        <v>53</v>
      </c>
      <c r="DQ59" s="11">
        <f ca="1"/>
        <v>53</v>
      </c>
      <c r="DR59" s="11">
        <f ca="1"/>
        <v>53</v>
      </c>
      <c r="DS59" s="11">
        <f ca="1"/>
        <v>53</v>
      </c>
      <c r="DT59" s="11">
        <f ca="1"/>
        <v>53</v>
      </c>
      <c r="DU59" s="11">
        <f ca="1"/>
        <v>53</v>
      </c>
      <c r="DV59" s="11">
        <f ca="1"/>
        <v>53</v>
      </c>
      <c r="DW59" s="11">
        <f ca="1"/>
        <v>53</v>
      </c>
      <c r="DX59" s="11">
        <f ca="1"/>
        <v>53</v>
      </c>
      <c r="DY59" s="11">
        <f ca="1"/>
        <v>0</v>
      </c>
      <c r="DZ59" s="11">
        <f ca="1"/>
        <v>0</v>
      </c>
      <c r="EA59" s="11">
        <f ca="1"/>
        <v>0</v>
      </c>
      <c r="EB59" s="11">
        <f ca="1"/>
        <v>0</v>
      </c>
      <c r="EC59" s="11">
        <f ca="1"/>
        <v>0</v>
      </c>
      <c r="ED59" s="11">
        <f ca="1"/>
        <v>0</v>
      </c>
      <c r="EE59" s="11">
        <f ca="1"/>
        <v>1.5588235294117649</v>
      </c>
      <c r="EF59" s="11">
        <f ca="1"/>
        <v>1.5588235294117649</v>
      </c>
      <c r="EG59" s="11">
        <f ca="1"/>
        <v>1.5588235294117649</v>
      </c>
      <c r="EH59" s="11">
        <f ca="1"/>
        <v>1.5588235294117649</v>
      </c>
      <c r="EI59" s="11">
        <f ca="1"/>
        <v>1.5588235294117649</v>
      </c>
      <c r="EJ59" s="11">
        <f ca="1"/>
        <v>1.5588235294117649</v>
      </c>
      <c r="EK59" s="11">
        <f ca="1"/>
        <v>1.5588235294117649</v>
      </c>
      <c r="EL59" s="11">
        <f ca="1"/>
        <v>1.5588235294117649</v>
      </c>
      <c r="EM59" s="11">
        <f ca="1"/>
        <v>1.5588235294117649</v>
      </c>
      <c r="EN59" s="5">
        <f ca="1"/>
        <v>1.5588235294117649</v>
      </c>
    </row>
    <row r="60" spans="1:144" x14ac:dyDescent="0.35">
      <c r="A60" s="55"/>
      <c r="B60" s="10" t="s">
        <v>9</v>
      </c>
      <c r="C60" s="10" cm="1">
        <f t="array" aca="1" ref="C60:EN60" ca="1">OFFSET(INDIRECT($C$33&amp;"!$C"&amp;1+((ROW()-($I$34+$C$34))*6)&amp;":$EN"&amp;1+((ROW()-($I$34+$C$34))*6)), 4, 0)</f>
        <v>6.2420967999999561</v>
      </c>
      <c r="D60" s="11">
        <f ca="1"/>
        <v>6.7662270000000717</v>
      </c>
      <c r="E60" s="11">
        <f ca="1"/>
        <v>0</v>
      </c>
      <c r="F60" s="11">
        <f ca="1"/>
        <v>12.988323499999749</v>
      </c>
      <c r="G60" s="11">
        <f ca="1"/>
        <v>17.795641200000318</v>
      </c>
      <c r="H60" s="11">
        <f ca="1"/>
        <v>17.795641200000318</v>
      </c>
      <c r="I60" s="11">
        <f ca="1"/>
        <v>17.795641200000318</v>
      </c>
      <c r="J60" s="11">
        <f ca="1"/>
        <v>0.3235571127272785</v>
      </c>
      <c r="K60" s="11">
        <f ca="1"/>
        <v>0</v>
      </c>
      <c r="L60" s="11">
        <f ca="1"/>
        <v>0</v>
      </c>
      <c r="M60" s="11">
        <f ca="1"/>
        <v>674.28125</v>
      </c>
      <c r="N60" s="11">
        <f ca="1"/>
        <v>695.125</v>
      </c>
      <c r="O60" s="11">
        <f ca="1"/>
        <v>55</v>
      </c>
      <c r="P60" s="11">
        <f ca="1"/>
        <v>55</v>
      </c>
      <c r="Q60" s="11">
        <f ca="1"/>
        <v>1</v>
      </c>
      <c r="R60" s="11">
        <f ca="1"/>
        <v>0</v>
      </c>
      <c r="S60" s="11">
        <f ca="1"/>
        <v>34</v>
      </c>
      <c r="T60" s="11">
        <f ca="1"/>
        <v>34</v>
      </c>
      <c r="U60" s="11">
        <f ca="1"/>
        <v>1</v>
      </c>
      <c r="V60" s="11">
        <f ca="1"/>
        <v>0.6698504204044835</v>
      </c>
      <c r="W60" s="11">
        <f ca="1"/>
        <v>0.6698504204044835</v>
      </c>
      <c r="X60" s="11">
        <f ca="1"/>
        <v>0.6698504204044835</v>
      </c>
      <c r="Y60" s="11">
        <f ca="1"/>
        <v>1</v>
      </c>
      <c r="Z60" s="11">
        <f ca="1"/>
        <v>1</v>
      </c>
      <c r="AA60" s="11">
        <f ca="1"/>
        <v>1</v>
      </c>
      <c r="AB60" s="11">
        <f ca="1"/>
        <v>0.6698504204044835</v>
      </c>
      <c r="AC60" s="11">
        <f ca="1"/>
        <v>0.6698504204044835</v>
      </c>
      <c r="AD60" s="11">
        <f ca="1"/>
        <v>0.6698504204044835</v>
      </c>
      <c r="AE60" s="11">
        <f ca="1"/>
        <v>0.6698504204044835</v>
      </c>
      <c r="AF60" s="11">
        <f ca="1"/>
        <v>1</v>
      </c>
      <c r="AG60" s="11">
        <f ca="1"/>
        <v>1</v>
      </c>
      <c r="AH60" s="11">
        <f ca="1"/>
        <v>1</v>
      </c>
      <c r="AI60" s="11">
        <f ca="1"/>
        <v>0.6698504204044835</v>
      </c>
      <c r="AJ60" s="11">
        <f ca="1"/>
        <v>0</v>
      </c>
      <c r="AK60" s="11">
        <f ca="1"/>
        <v>0</v>
      </c>
      <c r="AL60" s="11">
        <f ca="1"/>
        <v>0</v>
      </c>
      <c r="AM60" s="11">
        <f ca="1"/>
        <v>0</v>
      </c>
      <c r="AN60" s="11">
        <f ca="1"/>
        <v>1.617647058823529</v>
      </c>
      <c r="AO60" s="11">
        <f ca="1"/>
        <v>1.617647058823529</v>
      </c>
      <c r="AP60" s="11">
        <f ca="1"/>
        <v>1.1062132095053541</v>
      </c>
      <c r="AQ60" s="11">
        <f ca="1"/>
        <v>1.1062132095053541</v>
      </c>
      <c r="AR60" s="11">
        <f ca="1"/>
        <v>0.70964620987135896</v>
      </c>
      <c r="AS60" s="11">
        <f ca="1"/>
        <v>0.70964620987135896</v>
      </c>
      <c r="AT60" s="11">
        <f ca="1"/>
        <v>0.80051422229956593</v>
      </c>
      <c r="AU60" s="11">
        <f ca="1"/>
        <v>0.80051422229956593</v>
      </c>
      <c r="AV60" s="11">
        <f ca="1"/>
        <v>1</v>
      </c>
      <c r="AW60" s="11">
        <f ca="1"/>
        <v>1</v>
      </c>
      <c r="AX60" s="11">
        <f ca="1"/>
        <v>1</v>
      </c>
      <c r="AY60" s="11">
        <f ca="1"/>
        <v>1</v>
      </c>
      <c r="AZ60" s="11">
        <f ca="1"/>
        <v>1</v>
      </c>
      <c r="BA60" s="11">
        <f ca="1"/>
        <v>1</v>
      </c>
      <c r="BB60" s="11">
        <f ca="1"/>
        <v>2</v>
      </c>
      <c r="BC60" s="11">
        <f ca="1"/>
        <v>2</v>
      </c>
      <c r="BD60" s="11">
        <f ca="1"/>
        <v>6</v>
      </c>
      <c r="BE60" s="11">
        <f ca="1"/>
        <v>6</v>
      </c>
      <c r="BF60" s="11">
        <f ca="1"/>
        <v>0</v>
      </c>
      <c r="BG60" s="11">
        <f ca="1"/>
        <v>0</v>
      </c>
      <c r="BH60" s="11">
        <f ca="1"/>
        <v>0</v>
      </c>
      <c r="BI60" s="11">
        <f ca="1"/>
        <v>0</v>
      </c>
      <c r="BJ60" s="11">
        <f ca="1"/>
        <v>3.622127784684205</v>
      </c>
      <c r="BK60" s="11">
        <f ca="1"/>
        <v>4.3964690832948843E-2</v>
      </c>
      <c r="BL60" s="11">
        <f ca="1"/>
        <v>3.0735294117647061</v>
      </c>
      <c r="BM60" s="11">
        <f ca="1"/>
        <v>6.7801126401100684E-2</v>
      </c>
      <c r="BN60" s="11">
        <f ca="1"/>
        <v>2.3117736741863708</v>
      </c>
      <c r="BO60" s="11">
        <f ca="1"/>
        <v>0.136786205903036</v>
      </c>
      <c r="BP60" s="11">
        <f ca="1"/>
        <v>1.9716981132075471</v>
      </c>
      <c r="BQ60" s="11">
        <f ca="1"/>
        <v>0.18476339003283951</v>
      </c>
      <c r="BR60" s="11">
        <f ca="1"/>
        <v>0</v>
      </c>
      <c r="BS60" s="11">
        <f ca="1"/>
        <v>1</v>
      </c>
      <c r="BT60" s="11">
        <f ca="1"/>
        <v>0</v>
      </c>
      <c r="BU60" s="11">
        <f ca="1"/>
        <v>1</v>
      </c>
      <c r="BV60" s="11">
        <f ca="1"/>
        <v>0</v>
      </c>
      <c r="BW60" s="11">
        <f ca="1"/>
        <v>1</v>
      </c>
      <c r="BX60" s="11">
        <f ca="1"/>
        <v>0</v>
      </c>
      <c r="BY60" s="11">
        <f ca="1"/>
        <v>1</v>
      </c>
      <c r="BZ60" s="11">
        <f ca="1"/>
        <v>0</v>
      </c>
      <c r="CA60" s="11">
        <f ca="1"/>
        <v>1</v>
      </c>
      <c r="CB60" s="11">
        <f ca="1"/>
        <v>0</v>
      </c>
      <c r="CC60" s="11">
        <f ca="1"/>
        <v>1</v>
      </c>
      <c r="CD60" s="11">
        <f ca="1"/>
        <v>0</v>
      </c>
      <c r="CE60" s="11">
        <f ca="1"/>
        <v>1</v>
      </c>
      <c r="CF60" s="11">
        <f ca="1"/>
        <v>0</v>
      </c>
      <c r="CG60" s="11">
        <f ca="1"/>
        <v>1</v>
      </c>
      <c r="CH60" s="11">
        <f ca="1"/>
        <v>0</v>
      </c>
      <c r="CI60" s="11">
        <f ca="1"/>
        <v>0</v>
      </c>
      <c r="CJ60" s="11">
        <f ca="1"/>
        <v>0</v>
      </c>
      <c r="CK60" s="11">
        <f ca="1"/>
        <v>0</v>
      </c>
      <c r="CL60" s="11">
        <f ca="1"/>
        <v>0</v>
      </c>
      <c r="CM60" s="11">
        <f ca="1"/>
        <v>0</v>
      </c>
      <c r="CN60" s="11">
        <f ca="1"/>
        <v>0</v>
      </c>
      <c r="CO60" s="11">
        <f ca="1"/>
        <v>0</v>
      </c>
      <c r="CP60" s="11">
        <f ca="1"/>
        <v>0</v>
      </c>
      <c r="CQ60" s="11">
        <f ca="1"/>
        <v>0</v>
      </c>
      <c r="CR60" s="11">
        <f ca="1"/>
        <v>0</v>
      </c>
      <c r="CS60" s="11">
        <f ca="1"/>
        <v>0</v>
      </c>
      <c r="CT60" s="11">
        <f ca="1"/>
        <v>0</v>
      </c>
      <c r="CU60" s="11">
        <f ca="1"/>
        <v>0</v>
      </c>
      <c r="CV60" s="11">
        <f ca="1"/>
        <v>0</v>
      </c>
      <c r="CW60" s="11">
        <f ca="1"/>
        <v>0</v>
      </c>
      <c r="CX60" s="11">
        <f ca="1"/>
        <v>0</v>
      </c>
      <c r="CY60" s="11">
        <f ca="1"/>
        <v>0</v>
      </c>
      <c r="CZ60" s="11">
        <f ca="1"/>
        <v>1</v>
      </c>
      <c r="DA60" s="11">
        <f ca="1"/>
        <v>34</v>
      </c>
      <c r="DB60" s="11">
        <f ca="1"/>
        <v>0</v>
      </c>
      <c r="DC60" s="11">
        <f ca="1"/>
        <v>0</v>
      </c>
      <c r="DD60" s="11">
        <f ca="1"/>
        <v>34</v>
      </c>
      <c r="DE60" s="11">
        <f ca="1"/>
        <v>34</v>
      </c>
      <c r="DF60" s="11">
        <f ca="1"/>
        <v>34</v>
      </c>
      <c r="DG60" s="11">
        <f ca="1"/>
        <v>34</v>
      </c>
      <c r="DH60" s="11">
        <f ca="1"/>
        <v>34</v>
      </c>
      <c r="DI60" s="11">
        <f ca="1"/>
        <v>55</v>
      </c>
      <c r="DJ60" s="11">
        <f ca="1"/>
        <v>55</v>
      </c>
      <c r="DK60" s="11">
        <f ca="1"/>
        <v>0</v>
      </c>
      <c r="DL60" s="11">
        <f ca="1"/>
        <v>0</v>
      </c>
      <c r="DM60" s="11">
        <f ca="1"/>
        <v>0</v>
      </c>
      <c r="DN60" s="11">
        <f ca="1"/>
        <v>0</v>
      </c>
      <c r="DO60" s="11">
        <f ca="1"/>
        <v>55</v>
      </c>
      <c r="DP60" s="11">
        <f ca="1"/>
        <v>55</v>
      </c>
      <c r="DQ60" s="11">
        <f ca="1"/>
        <v>55</v>
      </c>
      <c r="DR60" s="11">
        <f ca="1"/>
        <v>55</v>
      </c>
      <c r="DS60" s="11">
        <f ca="1"/>
        <v>55</v>
      </c>
      <c r="DT60" s="11">
        <f ca="1"/>
        <v>55</v>
      </c>
      <c r="DU60" s="11">
        <f ca="1"/>
        <v>55</v>
      </c>
      <c r="DV60" s="11">
        <f ca="1"/>
        <v>55</v>
      </c>
      <c r="DW60" s="11">
        <f ca="1"/>
        <v>55</v>
      </c>
      <c r="DX60" s="11">
        <f ca="1"/>
        <v>55</v>
      </c>
      <c r="DY60" s="11">
        <f ca="1"/>
        <v>0</v>
      </c>
      <c r="DZ60" s="11">
        <f ca="1"/>
        <v>0</v>
      </c>
      <c r="EA60" s="11">
        <f ca="1"/>
        <v>0</v>
      </c>
      <c r="EB60" s="11">
        <f ca="1"/>
        <v>0</v>
      </c>
      <c r="EC60" s="11">
        <f ca="1"/>
        <v>0</v>
      </c>
      <c r="ED60" s="11">
        <f ca="1"/>
        <v>0</v>
      </c>
      <c r="EE60" s="11">
        <f ca="1"/>
        <v>1.617647058823529</v>
      </c>
      <c r="EF60" s="11">
        <f ca="1"/>
        <v>1.617647058823529</v>
      </c>
      <c r="EG60" s="11">
        <f ca="1"/>
        <v>1.617647058823529</v>
      </c>
      <c r="EH60" s="11">
        <f ca="1"/>
        <v>1.617647058823529</v>
      </c>
      <c r="EI60" s="11">
        <f ca="1"/>
        <v>1.617647058823529</v>
      </c>
      <c r="EJ60" s="11">
        <f ca="1"/>
        <v>1.617647058823529</v>
      </c>
      <c r="EK60" s="11">
        <f ca="1"/>
        <v>1.617647058823529</v>
      </c>
      <c r="EL60" s="11">
        <f ca="1"/>
        <v>1.617647058823529</v>
      </c>
      <c r="EM60" s="11">
        <f ca="1"/>
        <v>1.617647058823529</v>
      </c>
      <c r="EN60" s="5">
        <f ca="1"/>
        <v>1.617647058823529</v>
      </c>
    </row>
    <row r="61" spans="1:144" x14ac:dyDescent="0.35">
      <c r="A61" s="55"/>
      <c r="B61" s="10" t="s">
        <v>10</v>
      </c>
      <c r="C61" s="10" cm="1">
        <f t="array" aca="1" ref="C61:EN61" ca="1">OFFSET(INDIRECT($C$33&amp;"!$C"&amp;1+((ROW()-($I$34+$C$34))*6)&amp;":$EN"&amp;1+((ROW()-($I$34+$C$34))*6)), 4, 0)</f>
        <v>6.3341551999994863</v>
      </c>
      <c r="D61" s="11">
        <f ca="1"/>
        <v>15.042500099999931</v>
      </c>
      <c r="E61" s="11">
        <f ca="1"/>
        <v>0</v>
      </c>
      <c r="F61" s="11">
        <f ca="1"/>
        <v>21.302710099999931</v>
      </c>
      <c r="G61" s="11">
        <f ca="1"/>
        <v>25.71736419999996</v>
      </c>
      <c r="H61" s="11">
        <f ca="1"/>
        <v>25.71736419999996</v>
      </c>
      <c r="I61" s="11">
        <f ca="1"/>
        <v>25.71736419999996</v>
      </c>
      <c r="J61" s="11">
        <f ca="1"/>
        <v>0.46758843999999927</v>
      </c>
      <c r="K61" s="11">
        <f ca="1"/>
        <v>0</v>
      </c>
      <c r="L61" s="11">
        <f ca="1"/>
        <v>0</v>
      </c>
      <c r="M61" s="11">
        <f ca="1"/>
        <v>738.515625</v>
      </c>
      <c r="N61" s="11">
        <f ca="1"/>
        <v>757.72265625</v>
      </c>
      <c r="O61" s="11">
        <f ca="1"/>
        <v>55</v>
      </c>
      <c r="P61" s="11">
        <f ca="1"/>
        <v>55</v>
      </c>
      <c r="Q61" s="11">
        <f ca="1"/>
        <v>1</v>
      </c>
      <c r="R61" s="11">
        <f ca="1"/>
        <v>0</v>
      </c>
      <c r="S61" s="11">
        <f ca="1"/>
        <v>34</v>
      </c>
      <c r="T61" s="11">
        <f ca="1"/>
        <v>34</v>
      </c>
      <c r="U61" s="11">
        <f ca="1"/>
        <v>1</v>
      </c>
      <c r="V61" s="11">
        <f ca="1"/>
        <v>0.68169084275071734</v>
      </c>
      <c r="W61" s="11">
        <f ca="1"/>
        <v>0.68169084275071734</v>
      </c>
      <c r="X61" s="11">
        <f ca="1"/>
        <v>0.68169084275071734</v>
      </c>
      <c r="Y61" s="11">
        <f ca="1"/>
        <v>1</v>
      </c>
      <c r="Z61" s="11">
        <f ca="1"/>
        <v>1</v>
      </c>
      <c r="AA61" s="11">
        <f ca="1"/>
        <v>1</v>
      </c>
      <c r="AB61" s="11">
        <f ca="1"/>
        <v>0.68169084275071734</v>
      </c>
      <c r="AC61" s="11">
        <f ca="1"/>
        <v>0.68169084275071734</v>
      </c>
      <c r="AD61" s="11">
        <f ca="1"/>
        <v>0.68169084275071734</v>
      </c>
      <c r="AE61" s="11">
        <f ca="1"/>
        <v>0.68169084275071734</v>
      </c>
      <c r="AF61" s="11">
        <f ca="1"/>
        <v>1</v>
      </c>
      <c r="AG61" s="11">
        <f ca="1"/>
        <v>1</v>
      </c>
      <c r="AH61" s="11">
        <f ca="1"/>
        <v>1</v>
      </c>
      <c r="AI61" s="11">
        <f ca="1"/>
        <v>0.68169084275071734</v>
      </c>
      <c r="AJ61" s="11">
        <f ca="1"/>
        <v>0</v>
      </c>
      <c r="AK61" s="11">
        <f ca="1"/>
        <v>0</v>
      </c>
      <c r="AL61" s="11">
        <f ca="1"/>
        <v>0</v>
      </c>
      <c r="AM61" s="11">
        <f ca="1"/>
        <v>0</v>
      </c>
      <c r="AN61" s="11">
        <f ca="1"/>
        <v>1.617647058823529</v>
      </c>
      <c r="AO61" s="11">
        <f ca="1"/>
        <v>1.617647058823529</v>
      </c>
      <c r="AP61" s="11">
        <f ca="1"/>
        <v>1.210839340006914</v>
      </c>
      <c r="AQ61" s="11">
        <f ca="1"/>
        <v>1.210839340006914</v>
      </c>
      <c r="AR61" s="11">
        <f ca="1"/>
        <v>0.77676485962707653</v>
      </c>
      <c r="AS61" s="11">
        <f ca="1"/>
        <v>0.77676485962707653</v>
      </c>
      <c r="AT61" s="11">
        <f ca="1"/>
        <v>0.80554688475304081</v>
      </c>
      <c r="AU61" s="11">
        <f ca="1"/>
        <v>0.80554688475304081</v>
      </c>
      <c r="AV61" s="11">
        <f ca="1"/>
        <v>1</v>
      </c>
      <c r="AW61" s="11">
        <f ca="1"/>
        <v>1</v>
      </c>
      <c r="AX61" s="11">
        <f ca="1"/>
        <v>1</v>
      </c>
      <c r="AY61" s="11">
        <f ca="1"/>
        <v>1</v>
      </c>
      <c r="AZ61" s="11">
        <f ca="1"/>
        <v>1</v>
      </c>
      <c r="BA61" s="11">
        <f ca="1"/>
        <v>1</v>
      </c>
      <c r="BB61" s="11">
        <f ca="1"/>
        <v>2</v>
      </c>
      <c r="BC61" s="11">
        <f ca="1"/>
        <v>2</v>
      </c>
      <c r="BD61" s="11">
        <f ca="1"/>
        <v>6</v>
      </c>
      <c r="BE61" s="11">
        <f ca="1"/>
        <v>6</v>
      </c>
      <c r="BF61" s="11">
        <f ca="1"/>
        <v>0</v>
      </c>
      <c r="BG61" s="11">
        <f ca="1"/>
        <v>0</v>
      </c>
      <c r="BH61" s="11">
        <f ca="1"/>
        <v>0</v>
      </c>
      <c r="BI61" s="11">
        <f ca="1"/>
        <v>0</v>
      </c>
      <c r="BJ61" s="11">
        <f ca="1"/>
        <v>4.2089149905793857</v>
      </c>
      <c r="BK61" s="11">
        <f ca="1"/>
        <v>6.562452943682745E-2</v>
      </c>
      <c r="BL61" s="11">
        <f ca="1"/>
        <v>3.5198961937716251</v>
      </c>
      <c r="BM61" s="11">
        <f ca="1"/>
        <v>9.9378098222510994E-2</v>
      </c>
      <c r="BN61" s="11">
        <f ca="1"/>
        <v>2.6018747214490752</v>
      </c>
      <c r="BO61" s="11">
        <f ca="1"/>
        <v>0.1742355654099611</v>
      </c>
      <c r="BP61" s="11">
        <f ca="1"/>
        <v>2.1759358288770052</v>
      </c>
      <c r="BQ61" s="11">
        <f ca="1"/>
        <v>0.2273801311549771</v>
      </c>
      <c r="BR61" s="11">
        <f ca="1"/>
        <v>0</v>
      </c>
      <c r="BS61" s="11">
        <f ca="1"/>
        <v>1</v>
      </c>
      <c r="BT61" s="11">
        <f ca="1"/>
        <v>0</v>
      </c>
      <c r="BU61" s="11">
        <f ca="1"/>
        <v>1</v>
      </c>
      <c r="BV61" s="11">
        <f ca="1"/>
        <v>0</v>
      </c>
      <c r="BW61" s="11">
        <f ca="1"/>
        <v>1</v>
      </c>
      <c r="BX61" s="11">
        <f ca="1"/>
        <v>0</v>
      </c>
      <c r="BY61" s="11">
        <f ca="1"/>
        <v>1</v>
      </c>
      <c r="BZ61" s="11">
        <f ca="1"/>
        <v>0</v>
      </c>
      <c r="CA61" s="11">
        <f ca="1"/>
        <v>1</v>
      </c>
      <c r="CB61" s="11">
        <f ca="1"/>
        <v>0</v>
      </c>
      <c r="CC61" s="11">
        <f ca="1"/>
        <v>1</v>
      </c>
      <c r="CD61" s="11">
        <f ca="1"/>
        <v>0</v>
      </c>
      <c r="CE61" s="11">
        <f ca="1"/>
        <v>1</v>
      </c>
      <c r="CF61" s="11">
        <f ca="1"/>
        <v>0</v>
      </c>
      <c r="CG61" s="11">
        <f ca="1"/>
        <v>1</v>
      </c>
      <c r="CH61" s="11">
        <f ca="1"/>
        <v>0</v>
      </c>
      <c r="CI61" s="11">
        <f ca="1"/>
        <v>0</v>
      </c>
      <c r="CJ61" s="11">
        <f ca="1"/>
        <v>0</v>
      </c>
      <c r="CK61" s="11">
        <f ca="1"/>
        <v>0</v>
      </c>
      <c r="CL61" s="11">
        <f ca="1"/>
        <v>0</v>
      </c>
      <c r="CM61" s="11">
        <f ca="1"/>
        <v>0</v>
      </c>
      <c r="CN61" s="11">
        <f ca="1"/>
        <v>0</v>
      </c>
      <c r="CO61" s="11">
        <f ca="1"/>
        <v>0</v>
      </c>
      <c r="CP61" s="11">
        <f ca="1"/>
        <v>0</v>
      </c>
      <c r="CQ61" s="11">
        <f ca="1"/>
        <v>0</v>
      </c>
      <c r="CR61" s="11">
        <f ca="1"/>
        <v>0</v>
      </c>
      <c r="CS61" s="11">
        <f ca="1"/>
        <v>0</v>
      </c>
      <c r="CT61" s="11">
        <f ca="1"/>
        <v>0</v>
      </c>
      <c r="CU61" s="11">
        <f ca="1"/>
        <v>0</v>
      </c>
      <c r="CV61" s="11">
        <f ca="1"/>
        <v>0</v>
      </c>
      <c r="CW61" s="11">
        <f ca="1"/>
        <v>0</v>
      </c>
      <c r="CX61" s="11">
        <f ca="1"/>
        <v>0</v>
      </c>
      <c r="CY61" s="11">
        <f ca="1"/>
        <v>0</v>
      </c>
      <c r="CZ61" s="11">
        <f ca="1"/>
        <v>1</v>
      </c>
      <c r="DA61" s="11">
        <f ca="1"/>
        <v>34</v>
      </c>
      <c r="DB61" s="11">
        <f ca="1"/>
        <v>0</v>
      </c>
      <c r="DC61" s="11">
        <f ca="1"/>
        <v>0</v>
      </c>
      <c r="DD61" s="11">
        <f ca="1"/>
        <v>34</v>
      </c>
      <c r="DE61" s="11">
        <f ca="1"/>
        <v>34</v>
      </c>
      <c r="DF61" s="11">
        <f ca="1"/>
        <v>34</v>
      </c>
      <c r="DG61" s="11">
        <f ca="1"/>
        <v>34</v>
      </c>
      <c r="DH61" s="11">
        <f ca="1"/>
        <v>34</v>
      </c>
      <c r="DI61" s="11">
        <f ca="1"/>
        <v>55</v>
      </c>
      <c r="DJ61" s="11">
        <f ca="1"/>
        <v>55</v>
      </c>
      <c r="DK61" s="11">
        <f ca="1"/>
        <v>0</v>
      </c>
      <c r="DL61" s="11">
        <f ca="1"/>
        <v>0</v>
      </c>
      <c r="DM61" s="11">
        <f ca="1"/>
        <v>0</v>
      </c>
      <c r="DN61" s="11">
        <f ca="1"/>
        <v>0</v>
      </c>
      <c r="DO61" s="11">
        <f ca="1"/>
        <v>55</v>
      </c>
      <c r="DP61" s="11">
        <f ca="1"/>
        <v>55</v>
      </c>
      <c r="DQ61" s="11">
        <f ca="1"/>
        <v>55</v>
      </c>
      <c r="DR61" s="11">
        <f ca="1"/>
        <v>55</v>
      </c>
      <c r="DS61" s="11">
        <f ca="1"/>
        <v>55</v>
      </c>
      <c r="DT61" s="11">
        <f ca="1"/>
        <v>55</v>
      </c>
      <c r="DU61" s="11">
        <f ca="1"/>
        <v>55</v>
      </c>
      <c r="DV61" s="11">
        <f ca="1"/>
        <v>55</v>
      </c>
      <c r="DW61" s="11">
        <f ca="1"/>
        <v>55</v>
      </c>
      <c r="DX61" s="11">
        <f ca="1"/>
        <v>55</v>
      </c>
      <c r="DY61" s="11">
        <f ca="1"/>
        <v>0</v>
      </c>
      <c r="DZ61" s="11">
        <f ca="1"/>
        <v>0</v>
      </c>
      <c r="EA61" s="11">
        <f ca="1"/>
        <v>0</v>
      </c>
      <c r="EB61" s="11">
        <f ca="1"/>
        <v>0</v>
      </c>
      <c r="EC61" s="11">
        <f ca="1"/>
        <v>0</v>
      </c>
      <c r="ED61" s="11">
        <f ca="1"/>
        <v>0</v>
      </c>
      <c r="EE61" s="11">
        <f ca="1"/>
        <v>1.617647058823529</v>
      </c>
      <c r="EF61" s="11">
        <f ca="1"/>
        <v>1.617647058823529</v>
      </c>
      <c r="EG61" s="11">
        <f ca="1"/>
        <v>1.617647058823529</v>
      </c>
      <c r="EH61" s="11">
        <f ca="1"/>
        <v>1.617647058823529</v>
      </c>
      <c r="EI61" s="11">
        <f ca="1"/>
        <v>1.617647058823529</v>
      </c>
      <c r="EJ61" s="11">
        <f ca="1"/>
        <v>1.617647058823529</v>
      </c>
      <c r="EK61" s="11">
        <f ca="1"/>
        <v>1.617647058823529</v>
      </c>
      <c r="EL61" s="11">
        <f ca="1"/>
        <v>1.617647058823529</v>
      </c>
      <c r="EM61" s="11">
        <f ca="1"/>
        <v>1.617647058823529</v>
      </c>
      <c r="EN61" s="5">
        <f ca="1"/>
        <v>1.617647058823529</v>
      </c>
    </row>
    <row r="62" spans="1:144" x14ac:dyDescent="0.35">
      <c r="A62" s="55"/>
      <c r="B62" s="10" t="s">
        <v>11</v>
      </c>
      <c r="C62" s="10">
        <f ca="1">C60-C58</f>
        <v>0.45141279999990047</v>
      </c>
      <c r="D62" s="11">
        <f t="shared" ref="D62:BO62" ca="1" si="30">D60-D58</f>
        <v>1.3638156999999751</v>
      </c>
      <c r="E62" s="11">
        <f t="shared" ca="1" si="30"/>
        <v>0</v>
      </c>
      <c r="F62" s="11">
        <f t="shared" ca="1" si="30"/>
        <v>1.7458339999999186</v>
      </c>
      <c r="G62" s="11">
        <f t="shared" ca="1" si="30"/>
        <v>1.9180917000001081</v>
      </c>
      <c r="H62" s="11">
        <f t="shared" ca="1" si="30"/>
        <v>1.9180917000001081</v>
      </c>
      <c r="I62" s="11">
        <f t="shared" ca="1" si="30"/>
        <v>1.9180917000001081</v>
      </c>
      <c r="J62" s="11">
        <f t="shared" ca="1" si="30"/>
        <v>2.4802133482000277E-2</v>
      </c>
      <c r="K62" s="11">
        <f t="shared" ca="1" si="30"/>
        <v>0</v>
      </c>
      <c r="L62" s="11">
        <f t="shared" ca="1" si="30"/>
        <v>0</v>
      </c>
      <c r="M62" s="11">
        <f t="shared" ca="1" si="30"/>
        <v>131.9140625</v>
      </c>
      <c r="N62" s="11">
        <f t="shared" ca="1" si="30"/>
        <v>130.875</v>
      </c>
      <c r="O62" s="11">
        <f t="shared" ca="1" si="30"/>
        <v>2</v>
      </c>
      <c r="P62" s="11">
        <f t="shared" ca="1" si="30"/>
        <v>2</v>
      </c>
      <c r="Q62" s="11">
        <f t="shared" ca="1" si="30"/>
        <v>0</v>
      </c>
      <c r="R62" s="11">
        <f t="shared" ca="1" si="30"/>
        <v>0</v>
      </c>
      <c r="S62" s="11">
        <f t="shared" ca="1" si="30"/>
        <v>0</v>
      </c>
      <c r="T62" s="11">
        <f t="shared" ca="1" si="30"/>
        <v>0</v>
      </c>
      <c r="U62" s="11">
        <f t="shared" ca="1" si="30"/>
        <v>3.6363636363636376E-2</v>
      </c>
      <c r="V62" s="11">
        <f t="shared" ca="1" si="30"/>
        <v>1.9972227052400982E-2</v>
      </c>
      <c r="W62" s="11">
        <f t="shared" ca="1" si="30"/>
        <v>1.9972227052400982E-2</v>
      </c>
      <c r="X62" s="11">
        <f t="shared" ca="1" si="30"/>
        <v>1.9972227052400982E-2</v>
      </c>
      <c r="Y62" s="11">
        <f t="shared" ca="1" si="30"/>
        <v>0</v>
      </c>
      <c r="Z62" s="11">
        <f t="shared" ca="1" si="30"/>
        <v>0</v>
      </c>
      <c r="AA62" s="11">
        <f t="shared" ca="1" si="30"/>
        <v>0</v>
      </c>
      <c r="AB62" s="11">
        <f t="shared" ca="1" si="30"/>
        <v>1.9972227052400982E-2</v>
      </c>
      <c r="AC62" s="11">
        <f t="shared" ca="1" si="30"/>
        <v>3.7209422934491587E-2</v>
      </c>
      <c r="AD62" s="11">
        <f t="shared" ca="1" si="30"/>
        <v>3.7209422934491587E-2</v>
      </c>
      <c r="AE62" s="11">
        <f t="shared" ca="1" si="30"/>
        <v>3.7209422934491587E-2</v>
      </c>
      <c r="AF62" s="11">
        <f t="shared" ca="1" si="30"/>
        <v>3.6363636363636376E-2</v>
      </c>
      <c r="AG62" s="11">
        <f t="shared" ca="1" si="30"/>
        <v>3.6363636363636376E-2</v>
      </c>
      <c r="AH62" s="11">
        <f t="shared" ca="1" si="30"/>
        <v>3.6363636363636376E-2</v>
      </c>
      <c r="AI62" s="11">
        <f t="shared" ca="1" si="30"/>
        <v>3.7209422934491587E-2</v>
      </c>
      <c r="AJ62" s="11">
        <f t="shared" ca="1" si="30"/>
        <v>0</v>
      </c>
      <c r="AK62" s="11">
        <f t="shared" ca="1" si="30"/>
        <v>0</v>
      </c>
      <c r="AL62" s="11">
        <f t="shared" ca="1" si="30"/>
        <v>0</v>
      </c>
      <c r="AM62" s="11">
        <f t="shared" ca="1" si="30"/>
        <v>0</v>
      </c>
      <c r="AN62" s="11">
        <f t="shared" ca="1" si="30"/>
        <v>5.8823529411764053E-2</v>
      </c>
      <c r="AO62" s="11">
        <f t="shared" ca="1" si="30"/>
        <v>5.8823529411764053E-2</v>
      </c>
      <c r="AP62" s="11">
        <f t="shared" ca="1" si="30"/>
        <v>8.5483331885445102E-2</v>
      </c>
      <c r="AQ62" s="11">
        <f t="shared" ca="1" si="30"/>
        <v>8.5483331885445102E-2</v>
      </c>
      <c r="AR62" s="11">
        <f t="shared" ca="1" si="30"/>
        <v>5.4838363851040128E-2</v>
      </c>
      <c r="AS62" s="11">
        <f t="shared" ca="1" si="30"/>
        <v>5.4838363851040128E-2</v>
      </c>
      <c r="AT62" s="11">
        <f t="shared" ca="1" si="30"/>
        <v>1.1749472487122548E-2</v>
      </c>
      <c r="AU62" s="11">
        <f t="shared" ca="1" si="30"/>
        <v>1.1749472487122548E-2</v>
      </c>
      <c r="AV62" s="11">
        <f t="shared" ca="1" si="30"/>
        <v>0</v>
      </c>
      <c r="AW62" s="11">
        <f t="shared" ca="1" si="30"/>
        <v>0</v>
      </c>
      <c r="AX62" s="11">
        <f t="shared" ca="1" si="30"/>
        <v>0</v>
      </c>
      <c r="AY62" s="11">
        <f t="shared" ca="1" si="30"/>
        <v>0</v>
      </c>
      <c r="AZ62" s="11">
        <f t="shared" ca="1" si="30"/>
        <v>0</v>
      </c>
      <c r="BA62" s="11">
        <f t="shared" ca="1" si="30"/>
        <v>0</v>
      </c>
      <c r="BB62" s="11">
        <f t="shared" ca="1" si="30"/>
        <v>0</v>
      </c>
      <c r="BC62" s="11">
        <f t="shared" ca="1" si="30"/>
        <v>0</v>
      </c>
      <c r="BD62" s="11">
        <f t="shared" ca="1" si="30"/>
        <v>0</v>
      </c>
      <c r="BE62" s="11">
        <f t="shared" ca="1" si="30"/>
        <v>0</v>
      </c>
      <c r="BF62" s="11">
        <f t="shared" ca="1" si="30"/>
        <v>0</v>
      </c>
      <c r="BG62" s="11">
        <f t="shared" ca="1" si="30"/>
        <v>0</v>
      </c>
      <c r="BH62" s="11">
        <f t="shared" ca="1" si="30"/>
        <v>0</v>
      </c>
      <c r="BI62" s="11">
        <f t="shared" ca="1" si="30"/>
        <v>0</v>
      </c>
      <c r="BJ62" s="11">
        <f t="shared" ca="1" si="30"/>
        <v>0.49775933639068803</v>
      </c>
      <c r="BK62" s="11">
        <f t="shared" ca="1" si="30"/>
        <v>1.7238941523281714E-2</v>
      </c>
      <c r="BL62" s="11">
        <f t="shared" ca="1" si="30"/>
        <v>0.38235294117647012</v>
      </c>
      <c r="BM62" s="11">
        <f t="shared" ca="1" si="30"/>
        <v>2.1543522125305345E-2</v>
      </c>
      <c r="BN62" s="11">
        <f t="shared" ca="1" si="30"/>
        <v>0.32243756126645584</v>
      </c>
      <c r="BO62" s="11">
        <f t="shared" ca="1" si="30"/>
        <v>3.7700855421273771E-2</v>
      </c>
      <c r="BP62" s="11">
        <f t="shared" ref="BP62:EA62" ca="1" si="31">BP60-BP58</f>
        <v>0.28301886792452802</v>
      </c>
      <c r="BQ62" s="11">
        <f t="shared" ca="1" si="31"/>
        <v>4.5543146392883205E-2</v>
      </c>
      <c r="BR62" s="11">
        <f t="shared" ca="1" si="31"/>
        <v>0</v>
      </c>
      <c r="BS62" s="11">
        <f t="shared" ca="1" si="31"/>
        <v>0</v>
      </c>
      <c r="BT62" s="11">
        <f t="shared" ca="1" si="31"/>
        <v>0</v>
      </c>
      <c r="BU62" s="11">
        <f t="shared" ca="1" si="31"/>
        <v>0</v>
      </c>
      <c r="BV62" s="11">
        <f t="shared" ca="1" si="31"/>
        <v>0</v>
      </c>
      <c r="BW62" s="11">
        <f t="shared" ca="1" si="31"/>
        <v>0</v>
      </c>
      <c r="BX62" s="11">
        <f t="shared" ca="1" si="31"/>
        <v>0</v>
      </c>
      <c r="BY62" s="11">
        <f t="shared" ca="1" si="31"/>
        <v>0</v>
      </c>
      <c r="BZ62" s="11">
        <f t="shared" ca="1" si="31"/>
        <v>0</v>
      </c>
      <c r="CA62" s="11">
        <f t="shared" ca="1" si="31"/>
        <v>0</v>
      </c>
      <c r="CB62" s="11">
        <f t="shared" ca="1" si="31"/>
        <v>0</v>
      </c>
      <c r="CC62" s="11">
        <f t="shared" ca="1" si="31"/>
        <v>0</v>
      </c>
      <c r="CD62" s="11">
        <f t="shared" ca="1" si="31"/>
        <v>0</v>
      </c>
      <c r="CE62" s="11">
        <f t="shared" ca="1" si="31"/>
        <v>0</v>
      </c>
      <c r="CF62" s="11">
        <f t="shared" ca="1" si="31"/>
        <v>0</v>
      </c>
      <c r="CG62" s="11">
        <f t="shared" ca="1" si="31"/>
        <v>0</v>
      </c>
      <c r="CH62" s="11">
        <f t="shared" ca="1" si="31"/>
        <v>0</v>
      </c>
      <c r="CI62" s="11">
        <f t="shared" ca="1" si="31"/>
        <v>0</v>
      </c>
      <c r="CJ62" s="11">
        <f t="shared" ca="1" si="31"/>
        <v>0</v>
      </c>
      <c r="CK62" s="11">
        <f t="shared" ca="1" si="31"/>
        <v>0</v>
      </c>
      <c r="CL62" s="11">
        <f t="shared" ca="1" si="31"/>
        <v>0</v>
      </c>
      <c r="CM62" s="11">
        <f t="shared" ca="1" si="31"/>
        <v>0</v>
      </c>
      <c r="CN62" s="11">
        <f t="shared" ca="1" si="31"/>
        <v>0</v>
      </c>
      <c r="CO62" s="11">
        <f t="shared" ca="1" si="31"/>
        <v>0</v>
      </c>
      <c r="CP62" s="11">
        <f t="shared" ca="1" si="31"/>
        <v>0</v>
      </c>
      <c r="CQ62" s="11">
        <f t="shared" ca="1" si="31"/>
        <v>0</v>
      </c>
      <c r="CR62" s="11">
        <f t="shared" ca="1" si="31"/>
        <v>0</v>
      </c>
      <c r="CS62" s="11">
        <f t="shared" ca="1" si="31"/>
        <v>0</v>
      </c>
      <c r="CT62" s="11">
        <f t="shared" ca="1" si="31"/>
        <v>0</v>
      </c>
      <c r="CU62" s="11">
        <f t="shared" ca="1" si="31"/>
        <v>0</v>
      </c>
      <c r="CV62" s="11">
        <f t="shared" ca="1" si="31"/>
        <v>0</v>
      </c>
      <c r="CW62" s="11">
        <f t="shared" ca="1" si="31"/>
        <v>0</v>
      </c>
      <c r="CX62" s="11">
        <f t="shared" ca="1" si="31"/>
        <v>0</v>
      </c>
      <c r="CY62" s="11">
        <f t="shared" ca="1" si="31"/>
        <v>0</v>
      </c>
      <c r="CZ62" s="11">
        <f t="shared" ca="1" si="31"/>
        <v>0</v>
      </c>
      <c r="DA62" s="11">
        <f t="shared" ca="1" si="31"/>
        <v>0</v>
      </c>
      <c r="DB62" s="11">
        <f t="shared" ca="1" si="31"/>
        <v>0</v>
      </c>
      <c r="DC62" s="11">
        <f t="shared" ca="1" si="31"/>
        <v>0</v>
      </c>
      <c r="DD62" s="11">
        <f t="shared" ca="1" si="31"/>
        <v>0</v>
      </c>
      <c r="DE62" s="11">
        <f t="shared" ca="1" si="31"/>
        <v>0</v>
      </c>
      <c r="DF62" s="11">
        <f t="shared" ca="1" si="31"/>
        <v>0</v>
      </c>
      <c r="DG62" s="11">
        <f t="shared" ca="1" si="31"/>
        <v>0</v>
      </c>
      <c r="DH62" s="11">
        <f t="shared" ca="1" si="31"/>
        <v>0</v>
      </c>
      <c r="DI62" s="11">
        <f t="shared" ca="1" si="31"/>
        <v>2</v>
      </c>
      <c r="DJ62" s="11">
        <f t="shared" ca="1" si="31"/>
        <v>2</v>
      </c>
      <c r="DK62" s="11">
        <f t="shared" ca="1" si="31"/>
        <v>0</v>
      </c>
      <c r="DL62" s="11">
        <f t="shared" ca="1" si="31"/>
        <v>0</v>
      </c>
      <c r="DM62" s="11">
        <f t="shared" ca="1" si="31"/>
        <v>0</v>
      </c>
      <c r="DN62" s="11">
        <f t="shared" ca="1" si="31"/>
        <v>0</v>
      </c>
      <c r="DO62" s="11">
        <f t="shared" ca="1" si="31"/>
        <v>2</v>
      </c>
      <c r="DP62" s="11">
        <f t="shared" ca="1" si="31"/>
        <v>2</v>
      </c>
      <c r="DQ62" s="11">
        <f t="shared" ca="1" si="31"/>
        <v>2</v>
      </c>
      <c r="DR62" s="11">
        <f t="shared" ca="1" si="31"/>
        <v>2</v>
      </c>
      <c r="DS62" s="11">
        <f t="shared" ca="1" si="31"/>
        <v>2</v>
      </c>
      <c r="DT62" s="11">
        <f t="shared" ca="1" si="31"/>
        <v>2</v>
      </c>
      <c r="DU62" s="11">
        <f t="shared" ca="1" si="31"/>
        <v>2</v>
      </c>
      <c r="DV62" s="11">
        <f t="shared" ca="1" si="31"/>
        <v>2</v>
      </c>
      <c r="DW62" s="11">
        <f t="shared" ca="1" si="31"/>
        <v>2</v>
      </c>
      <c r="DX62" s="11">
        <f t="shared" ca="1" si="31"/>
        <v>2</v>
      </c>
      <c r="DY62" s="11">
        <f t="shared" ca="1" si="31"/>
        <v>0</v>
      </c>
      <c r="DZ62" s="11">
        <f t="shared" ca="1" si="31"/>
        <v>0</v>
      </c>
      <c r="EA62" s="11">
        <f t="shared" ca="1" si="31"/>
        <v>0</v>
      </c>
      <c r="EB62" s="11">
        <f t="shared" ref="EB62:EN62" ca="1" si="32">EB60-EB58</f>
        <v>0</v>
      </c>
      <c r="EC62" s="11">
        <f t="shared" ca="1" si="32"/>
        <v>0</v>
      </c>
      <c r="ED62" s="11">
        <f t="shared" ca="1" si="32"/>
        <v>0</v>
      </c>
      <c r="EE62" s="11">
        <f t="shared" ca="1" si="32"/>
        <v>5.8823529411764053E-2</v>
      </c>
      <c r="EF62" s="11">
        <f t="shared" ca="1" si="32"/>
        <v>5.8823529411764053E-2</v>
      </c>
      <c r="EG62" s="11">
        <f t="shared" ca="1" si="32"/>
        <v>5.8823529411764053E-2</v>
      </c>
      <c r="EH62" s="11">
        <f t="shared" ca="1" si="32"/>
        <v>5.8823529411764053E-2</v>
      </c>
      <c r="EI62" s="11">
        <f t="shared" ca="1" si="32"/>
        <v>5.8823529411764053E-2</v>
      </c>
      <c r="EJ62" s="11">
        <f t="shared" ca="1" si="32"/>
        <v>5.8823529411764053E-2</v>
      </c>
      <c r="EK62" s="11">
        <f t="shared" ca="1" si="32"/>
        <v>5.8823529411764053E-2</v>
      </c>
      <c r="EL62" s="11">
        <f t="shared" ca="1" si="32"/>
        <v>5.8823529411764053E-2</v>
      </c>
      <c r="EM62" s="11">
        <f t="shared" ca="1" si="32"/>
        <v>5.8823529411764053E-2</v>
      </c>
      <c r="EN62" s="5">
        <f t="shared" ca="1" si="32"/>
        <v>5.8823529411764053E-2</v>
      </c>
    </row>
    <row r="63" spans="1:144" ht="15" thickBot="1" x14ac:dyDescent="0.4">
      <c r="A63" s="45"/>
      <c r="B63" s="12" t="s">
        <v>12</v>
      </c>
      <c r="C63" s="12">
        <f ca="1">C61-C57</f>
        <v>0.57892679999937968</v>
      </c>
      <c r="D63" s="13">
        <f t="shared" ref="D63:BO63" ca="1" si="33">D61-D57</f>
        <v>10.585093799999985</v>
      </c>
      <c r="E63" s="13">
        <f t="shared" ca="1" si="33"/>
        <v>0</v>
      </c>
      <c r="F63" s="13">
        <f t="shared" ca="1" si="33"/>
        <v>11.049297300000042</v>
      </c>
      <c r="G63" s="13">
        <f t="shared" ca="1" si="33"/>
        <v>10.84852789999996</v>
      </c>
      <c r="H63" s="13">
        <f t="shared" ca="1" si="33"/>
        <v>10.84852789999996</v>
      </c>
      <c r="I63" s="13">
        <f t="shared" ca="1" si="33"/>
        <v>10.84852789999996</v>
      </c>
      <c r="J63" s="13">
        <f t="shared" ca="1" si="33"/>
        <v>0.18704435886792375</v>
      </c>
      <c r="K63" s="13">
        <f t="shared" ca="1" si="33"/>
        <v>0</v>
      </c>
      <c r="L63" s="13">
        <f t="shared" ca="1" si="33"/>
        <v>0</v>
      </c>
      <c r="M63" s="13">
        <f t="shared" ca="1" si="33"/>
        <v>280.47265625</v>
      </c>
      <c r="N63" s="13">
        <f t="shared" ca="1" si="33"/>
        <v>277.77734375</v>
      </c>
      <c r="O63" s="13">
        <f t="shared" ca="1" si="33"/>
        <v>2</v>
      </c>
      <c r="P63" s="13">
        <f t="shared" ca="1" si="33"/>
        <v>2</v>
      </c>
      <c r="Q63" s="13">
        <f t="shared" ca="1" si="33"/>
        <v>0</v>
      </c>
      <c r="R63" s="13">
        <f t="shared" ca="1" si="33"/>
        <v>0</v>
      </c>
      <c r="S63" s="13">
        <f t="shared" ca="1" si="33"/>
        <v>0</v>
      </c>
      <c r="T63" s="13">
        <f t="shared" ca="1" si="33"/>
        <v>0</v>
      </c>
      <c r="U63" s="13">
        <f t="shared" ca="1" si="33"/>
        <v>3.6363636363636376E-2</v>
      </c>
      <c r="V63" s="13">
        <f t="shared" ca="1" si="33"/>
        <v>9.2349892777395581E-2</v>
      </c>
      <c r="W63" s="13">
        <f t="shared" ca="1" si="33"/>
        <v>9.2349892777395581E-2</v>
      </c>
      <c r="X63" s="13">
        <f t="shared" ca="1" si="33"/>
        <v>9.2349892777395581E-2</v>
      </c>
      <c r="Y63" s="13">
        <f t="shared" ca="1" si="33"/>
        <v>0</v>
      </c>
      <c r="Z63" s="13">
        <f t="shared" ca="1" si="33"/>
        <v>0</v>
      </c>
      <c r="AA63" s="13">
        <f t="shared" ca="1" si="33"/>
        <v>0</v>
      </c>
      <c r="AB63" s="13">
        <f t="shared" ca="1" si="33"/>
        <v>9.2349892777395581E-2</v>
      </c>
      <c r="AC63" s="13">
        <f t="shared" ca="1" si="33"/>
        <v>0.11378047277642545</v>
      </c>
      <c r="AD63" s="13">
        <f t="shared" ca="1" si="33"/>
        <v>0.11378047277642545</v>
      </c>
      <c r="AE63" s="13">
        <f t="shared" ca="1" si="33"/>
        <v>0.11378047277642545</v>
      </c>
      <c r="AF63" s="13">
        <f t="shared" ca="1" si="33"/>
        <v>3.6363636363636376E-2</v>
      </c>
      <c r="AG63" s="13">
        <f t="shared" ca="1" si="33"/>
        <v>3.6363636363636376E-2</v>
      </c>
      <c r="AH63" s="13">
        <f t="shared" ca="1" si="33"/>
        <v>3.6363636363636376E-2</v>
      </c>
      <c r="AI63" s="13">
        <f t="shared" ca="1" si="33"/>
        <v>0.11378047277642545</v>
      </c>
      <c r="AJ63" s="13">
        <f t="shared" ca="1" si="33"/>
        <v>0</v>
      </c>
      <c r="AK63" s="13">
        <f t="shared" ca="1" si="33"/>
        <v>0</v>
      </c>
      <c r="AL63" s="13">
        <f t="shared" ca="1" si="33"/>
        <v>0</v>
      </c>
      <c r="AM63" s="13">
        <f t="shared" ca="1" si="33"/>
        <v>0</v>
      </c>
      <c r="AN63" s="13">
        <f t="shared" ca="1" si="33"/>
        <v>5.8823529411764053E-2</v>
      </c>
      <c r="AO63" s="13">
        <f t="shared" ca="1" si="33"/>
        <v>5.8823529411764053E-2</v>
      </c>
      <c r="AP63" s="13">
        <f t="shared" ca="1" si="33"/>
        <v>0.22565497386313593</v>
      </c>
      <c r="AQ63" s="13">
        <f t="shared" ca="1" si="33"/>
        <v>0.22565497386313593</v>
      </c>
      <c r="AR63" s="13">
        <f t="shared" ca="1" si="33"/>
        <v>0.16774179692001379</v>
      </c>
      <c r="AS63" s="13">
        <f t="shared" ca="1" si="33"/>
        <v>0.16774179692001379</v>
      </c>
      <c r="AT63" s="13">
        <f t="shared" ca="1" si="33"/>
        <v>3.0530186870647791E-2</v>
      </c>
      <c r="AU63" s="13">
        <f t="shared" ca="1" si="33"/>
        <v>3.0530186870647791E-2</v>
      </c>
      <c r="AV63" s="13">
        <f t="shared" ca="1" si="33"/>
        <v>0</v>
      </c>
      <c r="AW63" s="13">
        <f t="shared" ca="1" si="33"/>
        <v>0</v>
      </c>
      <c r="AX63" s="13">
        <f t="shared" ca="1" si="33"/>
        <v>0</v>
      </c>
      <c r="AY63" s="13">
        <f t="shared" ca="1" si="33"/>
        <v>0</v>
      </c>
      <c r="AZ63" s="13">
        <f t="shared" ca="1" si="33"/>
        <v>0</v>
      </c>
      <c r="BA63" s="13">
        <f t="shared" ca="1" si="33"/>
        <v>0</v>
      </c>
      <c r="BB63" s="13">
        <f t="shared" ca="1" si="33"/>
        <v>0.25</v>
      </c>
      <c r="BC63" s="13">
        <f t="shared" ca="1" si="33"/>
        <v>0.25</v>
      </c>
      <c r="BD63" s="13">
        <f t="shared" ca="1" si="33"/>
        <v>0</v>
      </c>
      <c r="BE63" s="13">
        <f t="shared" ca="1" si="33"/>
        <v>0</v>
      </c>
      <c r="BF63" s="13">
        <f t="shared" ca="1" si="33"/>
        <v>0</v>
      </c>
      <c r="BG63" s="13">
        <f t="shared" ca="1" si="33"/>
        <v>0</v>
      </c>
      <c r="BH63" s="13">
        <f t="shared" ca="1" si="33"/>
        <v>0</v>
      </c>
      <c r="BI63" s="13">
        <f t="shared" ca="1" si="33"/>
        <v>0</v>
      </c>
      <c r="BJ63" s="13">
        <f t="shared" ca="1" si="33"/>
        <v>1.4851092619968895</v>
      </c>
      <c r="BK63" s="13">
        <f t="shared" ca="1" si="33"/>
        <v>5.0762043907160687E-2</v>
      </c>
      <c r="BL63" s="13">
        <f t="shared" ca="1" si="33"/>
        <v>1.2110726643598611</v>
      </c>
      <c r="BM63" s="13">
        <f t="shared" ca="1" si="33"/>
        <v>6.9775590289408856E-2</v>
      </c>
      <c r="BN63" s="13">
        <f t="shared" ca="1" si="33"/>
        <v>0.85452765028294508</v>
      </c>
      <c r="BO63" s="13">
        <f t="shared" ca="1" si="33"/>
        <v>0.10010109902709471</v>
      </c>
      <c r="BP63" s="13">
        <f t="shared" ref="BP63:EA63" ca="1" si="34">BP61-BP57</f>
        <v>0.69480375340530731</v>
      </c>
      <c r="BQ63" s="13">
        <f t="shared" ca="1" si="34"/>
        <v>0.11387824554296699</v>
      </c>
      <c r="BR63" s="13">
        <f t="shared" ca="1" si="34"/>
        <v>0</v>
      </c>
      <c r="BS63" s="13">
        <f t="shared" ca="1" si="34"/>
        <v>0</v>
      </c>
      <c r="BT63" s="13">
        <f t="shared" ca="1" si="34"/>
        <v>0</v>
      </c>
      <c r="BU63" s="13">
        <f t="shared" ca="1" si="34"/>
        <v>0</v>
      </c>
      <c r="BV63" s="13">
        <f t="shared" ca="1" si="34"/>
        <v>0</v>
      </c>
      <c r="BW63" s="13">
        <f t="shared" ca="1" si="34"/>
        <v>0</v>
      </c>
      <c r="BX63" s="13">
        <f t="shared" ca="1" si="34"/>
        <v>0</v>
      </c>
      <c r="BY63" s="13">
        <f t="shared" ca="1" si="34"/>
        <v>0</v>
      </c>
      <c r="BZ63" s="13">
        <f t="shared" ca="1" si="34"/>
        <v>0</v>
      </c>
      <c r="CA63" s="13">
        <f t="shared" ca="1" si="34"/>
        <v>0</v>
      </c>
      <c r="CB63" s="13">
        <f t="shared" ca="1" si="34"/>
        <v>0</v>
      </c>
      <c r="CC63" s="13">
        <f t="shared" ca="1" si="34"/>
        <v>0</v>
      </c>
      <c r="CD63" s="13">
        <f t="shared" ca="1" si="34"/>
        <v>0</v>
      </c>
      <c r="CE63" s="13">
        <f t="shared" ca="1" si="34"/>
        <v>0</v>
      </c>
      <c r="CF63" s="13">
        <f t="shared" ca="1" si="34"/>
        <v>0</v>
      </c>
      <c r="CG63" s="13">
        <f t="shared" ca="1" si="34"/>
        <v>0</v>
      </c>
      <c r="CH63" s="13">
        <f t="shared" ca="1" si="34"/>
        <v>0</v>
      </c>
      <c r="CI63" s="13">
        <f t="shared" ca="1" si="34"/>
        <v>0</v>
      </c>
      <c r="CJ63" s="13">
        <f t="shared" ca="1" si="34"/>
        <v>0</v>
      </c>
      <c r="CK63" s="13">
        <f t="shared" ca="1" si="34"/>
        <v>0</v>
      </c>
      <c r="CL63" s="13">
        <f t="shared" ca="1" si="34"/>
        <v>0</v>
      </c>
      <c r="CM63" s="13">
        <f t="shared" ca="1" si="34"/>
        <v>0</v>
      </c>
      <c r="CN63" s="13">
        <f t="shared" ca="1" si="34"/>
        <v>0</v>
      </c>
      <c r="CO63" s="13">
        <f t="shared" ca="1" si="34"/>
        <v>0</v>
      </c>
      <c r="CP63" s="13">
        <f t="shared" ca="1" si="34"/>
        <v>0</v>
      </c>
      <c r="CQ63" s="13">
        <f t="shared" ca="1" si="34"/>
        <v>0</v>
      </c>
      <c r="CR63" s="13">
        <f t="shared" ca="1" si="34"/>
        <v>0</v>
      </c>
      <c r="CS63" s="13">
        <f t="shared" ca="1" si="34"/>
        <v>0</v>
      </c>
      <c r="CT63" s="13">
        <f t="shared" ca="1" si="34"/>
        <v>0</v>
      </c>
      <c r="CU63" s="13">
        <f t="shared" ca="1" si="34"/>
        <v>0</v>
      </c>
      <c r="CV63" s="13">
        <f t="shared" ca="1" si="34"/>
        <v>0</v>
      </c>
      <c r="CW63" s="13">
        <f t="shared" ca="1" si="34"/>
        <v>0</v>
      </c>
      <c r="CX63" s="13">
        <f t="shared" ca="1" si="34"/>
        <v>0</v>
      </c>
      <c r="CY63" s="13">
        <f t="shared" ca="1" si="34"/>
        <v>0</v>
      </c>
      <c r="CZ63" s="13">
        <f t="shared" ca="1" si="34"/>
        <v>0</v>
      </c>
      <c r="DA63" s="13">
        <f t="shared" ca="1" si="34"/>
        <v>0</v>
      </c>
      <c r="DB63" s="13">
        <f t="shared" ca="1" si="34"/>
        <v>0</v>
      </c>
      <c r="DC63" s="13">
        <f t="shared" ca="1" si="34"/>
        <v>0</v>
      </c>
      <c r="DD63" s="13">
        <f t="shared" ca="1" si="34"/>
        <v>0</v>
      </c>
      <c r="DE63" s="13">
        <f t="shared" ca="1" si="34"/>
        <v>0</v>
      </c>
      <c r="DF63" s="13">
        <f t="shared" ca="1" si="34"/>
        <v>0</v>
      </c>
      <c r="DG63" s="13">
        <f t="shared" ca="1" si="34"/>
        <v>0</v>
      </c>
      <c r="DH63" s="13">
        <f t="shared" ca="1" si="34"/>
        <v>0</v>
      </c>
      <c r="DI63" s="13">
        <f t="shared" ca="1" si="34"/>
        <v>2</v>
      </c>
      <c r="DJ63" s="13">
        <f t="shared" ca="1" si="34"/>
        <v>2</v>
      </c>
      <c r="DK63" s="13">
        <f t="shared" ca="1" si="34"/>
        <v>0</v>
      </c>
      <c r="DL63" s="13">
        <f t="shared" ca="1" si="34"/>
        <v>0</v>
      </c>
      <c r="DM63" s="13">
        <f t="shared" ca="1" si="34"/>
        <v>0</v>
      </c>
      <c r="DN63" s="13">
        <f t="shared" ca="1" si="34"/>
        <v>0</v>
      </c>
      <c r="DO63" s="13">
        <f t="shared" ca="1" si="34"/>
        <v>2</v>
      </c>
      <c r="DP63" s="13">
        <f t="shared" ca="1" si="34"/>
        <v>2</v>
      </c>
      <c r="DQ63" s="13">
        <f t="shared" ca="1" si="34"/>
        <v>2</v>
      </c>
      <c r="DR63" s="13">
        <f t="shared" ca="1" si="34"/>
        <v>2</v>
      </c>
      <c r="DS63" s="13">
        <f t="shared" ca="1" si="34"/>
        <v>2</v>
      </c>
      <c r="DT63" s="13">
        <f t="shared" ca="1" si="34"/>
        <v>2</v>
      </c>
      <c r="DU63" s="13">
        <f t="shared" ca="1" si="34"/>
        <v>2</v>
      </c>
      <c r="DV63" s="13">
        <f t="shared" ca="1" si="34"/>
        <v>2</v>
      </c>
      <c r="DW63" s="13">
        <f t="shared" ca="1" si="34"/>
        <v>2</v>
      </c>
      <c r="DX63" s="13">
        <f t="shared" ca="1" si="34"/>
        <v>2</v>
      </c>
      <c r="DY63" s="13">
        <f t="shared" ca="1" si="34"/>
        <v>0</v>
      </c>
      <c r="DZ63" s="13">
        <f t="shared" ca="1" si="34"/>
        <v>0</v>
      </c>
      <c r="EA63" s="13">
        <f t="shared" ca="1" si="34"/>
        <v>0</v>
      </c>
      <c r="EB63" s="13">
        <f t="shared" ref="EB63:EN63" ca="1" si="35">EB61-EB57</f>
        <v>0</v>
      </c>
      <c r="EC63" s="13">
        <f t="shared" ca="1" si="35"/>
        <v>0</v>
      </c>
      <c r="ED63" s="13">
        <f t="shared" ca="1" si="35"/>
        <v>0</v>
      </c>
      <c r="EE63" s="13">
        <f t="shared" ca="1" si="35"/>
        <v>5.8823529411764053E-2</v>
      </c>
      <c r="EF63" s="13">
        <f t="shared" ca="1" si="35"/>
        <v>5.8823529411764053E-2</v>
      </c>
      <c r="EG63" s="13">
        <f t="shared" ca="1" si="35"/>
        <v>5.8823529411764053E-2</v>
      </c>
      <c r="EH63" s="13">
        <f t="shared" ca="1" si="35"/>
        <v>5.8823529411764053E-2</v>
      </c>
      <c r="EI63" s="13">
        <f t="shared" ca="1" si="35"/>
        <v>5.8823529411764053E-2</v>
      </c>
      <c r="EJ63" s="13">
        <f t="shared" ca="1" si="35"/>
        <v>5.8823529411764053E-2</v>
      </c>
      <c r="EK63" s="13">
        <f t="shared" ca="1" si="35"/>
        <v>5.8823529411764053E-2</v>
      </c>
      <c r="EL63" s="13">
        <f t="shared" ca="1" si="35"/>
        <v>5.8823529411764053E-2</v>
      </c>
      <c r="EM63" s="13">
        <f t="shared" ca="1" si="35"/>
        <v>5.8823529411764053E-2</v>
      </c>
      <c r="EN63" s="14">
        <f t="shared" ca="1" si="35"/>
        <v>5.8823529411764053E-2</v>
      </c>
    </row>
    <row r="65" spans="1:144" x14ac:dyDescent="0.35">
      <c r="A65" s="59" t="s">
        <v>189</v>
      </c>
      <c r="B65" s="59"/>
      <c r="C65" s="60" t="s">
        <v>204</v>
      </c>
      <c r="D65" s="59"/>
      <c r="E65" s="59"/>
      <c r="F65" s="59"/>
      <c r="G65" s="59"/>
      <c r="H65" s="59"/>
      <c r="I65" s="59"/>
      <c r="J65" s="59"/>
    </row>
    <row r="66" spans="1:144" ht="15" thickBot="1" x14ac:dyDescent="0.4">
      <c r="A66" t="s">
        <v>190</v>
      </c>
      <c r="B66" t="s">
        <v>191</v>
      </c>
      <c r="C66">
        <v>64</v>
      </c>
      <c r="D66" t="s">
        <v>192</v>
      </c>
      <c r="E66">
        <v>5</v>
      </c>
      <c r="F66" t="s">
        <v>193</v>
      </c>
      <c r="G66">
        <v>14</v>
      </c>
      <c r="H66" t="s">
        <v>194</v>
      </c>
      <c r="I66">
        <v>23</v>
      </c>
    </row>
    <row r="67" spans="1:144" ht="15" thickBot="1" x14ac:dyDescent="0.4">
      <c r="A67" s="1" t="s">
        <v>43</v>
      </c>
      <c r="B67" s="3">
        <v>3</v>
      </c>
    </row>
    <row r="68" spans="1:144" ht="15" thickBot="1" x14ac:dyDescent="0.4">
      <c r="A68" s="4" t="s">
        <v>50</v>
      </c>
      <c r="B68" s="14" t="s">
        <v>51</v>
      </c>
      <c r="C68" s="27" t="s">
        <v>52</v>
      </c>
      <c r="D68" s="28" t="s">
        <v>53</v>
      </c>
      <c r="E68" s="28" t="s">
        <v>54</v>
      </c>
      <c r="F68" s="28" t="s">
        <v>55</v>
      </c>
      <c r="G68" s="28" t="s">
        <v>56</v>
      </c>
      <c r="H68" s="28" t="s">
        <v>57</v>
      </c>
      <c r="I68" s="28" t="s">
        <v>58</v>
      </c>
      <c r="J68" s="28" t="s">
        <v>59</v>
      </c>
      <c r="K68" s="28" t="s">
        <v>60</v>
      </c>
      <c r="L68" s="28" t="s">
        <v>61</v>
      </c>
      <c r="M68" s="28" t="s">
        <v>62</v>
      </c>
      <c r="N68" s="28" t="s">
        <v>63</v>
      </c>
      <c r="O68" s="28" t="s">
        <v>64</v>
      </c>
      <c r="P68" s="28" t="s">
        <v>65</v>
      </c>
      <c r="Q68" s="28" t="s">
        <v>66</v>
      </c>
      <c r="R68" s="28" t="s">
        <v>67</v>
      </c>
      <c r="S68" s="28" t="s">
        <v>68</v>
      </c>
      <c r="T68" s="28" t="s">
        <v>69</v>
      </c>
      <c r="U68" s="28" t="s">
        <v>13</v>
      </c>
      <c r="V68" s="28" t="s">
        <v>70</v>
      </c>
      <c r="W68" s="28" t="s">
        <v>71</v>
      </c>
      <c r="X68" s="28" t="s">
        <v>16</v>
      </c>
      <c r="Y68" s="28" t="s">
        <v>17</v>
      </c>
      <c r="Z68" s="28" t="s">
        <v>18</v>
      </c>
      <c r="AA68" s="28" t="s">
        <v>19</v>
      </c>
      <c r="AB68" s="28" t="s">
        <v>20</v>
      </c>
      <c r="AC68" s="28" t="s">
        <v>72</v>
      </c>
      <c r="AD68" s="28" t="s">
        <v>73</v>
      </c>
      <c r="AE68" s="28" t="s">
        <v>23</v>
      </c>
      <c r="AF68" s="28" t="s">
        <v>24</v>
      </c>
      <c r="AG68" s="28" t="s">
        <v>25</v>
      </c>
      <c r="AH68" s="28" t="s">
        <v>26</v>
      </c>
      <c r="AI68" s="28" t="s">
        <v>27</v>
      </c>
      <c r="AJ68" s="28" t="s">
        <v>74</v>
      </c>
      <c r="AK68" s="28" t="s">
        <v>75</v>
      </c>
      <c r="AL68" s="28" t="s">
        <v>76</v>
      </c>
      <c r="AM68" s="28" t="s">
        <v>77</v>
      </c>
      <c r="AN68" s="28" t="s">
        <v>78</v>
      </c>
      <c r="AO68" s="28" t="s">
        <v>79</v>
      </c>
      <c r="AP68" s="28" t="s">
        <v>80</v>
      </c>
      <c r="AQ68" s="28" t="s">
        <v>81</v>
      </c>
      <c r="AR68" s="28" t="s">
        <v>82</v>
      </c>
      <c r="AS68" s="28" t="s">
        <v>83</v>
      </c>
      <c r="AT68" s="28" t="s">
        <v>84</v>
      </c>
      <c r="AU68" s="28" t="s">
        <v>85</v>
      </c>
      <c r="AV68" s="28" t="s">
        <v>86</v>
      </c>
      <c r="AW68" s="28" t="s">
        <v>87</v>
      </c>
      <c r="AX68" s="28" t="s">
        <v>88</v>
      </c>
      <c r="AY68" s="28" t="s">
        <v>89</v>
      </c>
      <c r="AZ68" s="28" t="s">
        <v>90</v>
      </c>
      <c r="BA68" s="28" t="s">
        <v>91</v>
      </c>
      <c r="BB68" s="28" t="s">
        <v>92</v>
      </c>
      <c r="BC68" s="28" t="s">
        <v>93</v>
      </c>
      <c r="BD68" s="28" t="s">
        <v>94</v>
      </c>
      <c r="BE68" s="28" t="s">
        <v>95</v>
      </c>
      <c r="BF68" s="28" t="s">
        <v>96</v>
      </c>
      <c r="BG68" s="28" t="s">
        <v>97</v>
      </c>
      <c r="BH68" s="28" t="s">
        <v>98</v>
      </c>
      <c r="BI68" s="28" t="s">
        <v>99</v>
      </c>
      <c r="BJ68" s="28" t="s">
        <v>100</v>
      </c>
      <c r="BK68" s="28" t="s">
        <v>101</v>
      </c>
      <c r="BL68" s="28" t="s">
        <v>102</v>
      </c>
      <c r="BM68" s="28" t="s">
        <v>103</v>
      </c>
      <c r="BN68" s="28" t="s">
        <v>104</v>
      </c>
      <c r="BO68" s="28" t="s">
        <v>105</v>
      </c>
      <c r="BP68" s="28" t="s">
        <v>106</v>
      </c>
      <c r="BQ68" s="28" t="s">
        <v>107</v>
      </c>
      <c r="BR68" s="28" t="s">
        <v>108</v>
      </c>
      <c r="BS68" s="28" t="s">
        <v>109</v>
      </c>
      <c r="BT68" s="28" t="s">
        <v>110</v>
      </c>
      <c r="BU68" s="28" t="s">
        <v>111</v>
      </c>
      <c r="BV68" s="28" t="s">
        <v>112</v>
      </c>
      <c r="BW68" s="28" t="s">
        <v>113</v>
      </c>
      <c r="BX68" s="28" t="s">
        <v>114</v>
      </c>
      <c r="BY68" s="28" t="s">
        <v>115</v>
      </c>
      <c r="BZ68" s="28" t="s">
        <v>116</v>
      </c>
      <c r="CA68" s="28" t="s">
        <v>117</v>
      </c>
      <c r="CB68" s="28" t="s">
        <v>118</v>
      </c>
      <c r="CC68" s="28" t="s">
        <v>119</v>
      </c>
      <c r="CD68" s="28" t="s">
        <v>120</v>
      </c>
      <c r="CE68" s="28" t="s">
        <v>121</v>
      </c>
      <c r="CF68" s="28" t="s">
        <v>122</v>
      </c>
      <c r="CG68" s="28" t="s">
        <v>123</v>
      </c>
      <c r="CH68" s="28" t="s">
        <v>124</v>
      </c>
      <c r="CI68" s="28" t="s">
        <v>125</v>
      </c>
      <c r="CJ68" s="28" t="s">
        <v>126</v>
      </c>
      <c r="CK68" s="28" t="s">
        <v>127</v>
      </c>
      <c r="CL68" s="28" t="s">
        <v>128</v>
      </c>
      <c r="CM68" s="28" t="s">
        <v>129</v>
      </c>
      <c r="CN68" s="28" t="s">
        <v>130</v>
      </c>
      <c r="CO68" s="28" t="s">
        <v>131</v>
      </c>
      <c r="CP68" s="28" t="s">
        <v>132</v>
      </c>
      <c r="CQ68" s="28" t="s">
        <v>133</v>
      </c>
      <c r="CR68" s="28" t="s">
        <v>134</v>
      </c>
      <c r="CS68" s="28" t="s">
        <v>135</v>
      </c>
      <c r="CT68" s="28" t="s">
        <v>136</v>
      </c>
      <c r="CU68" s="28" t="s">
        <v>137</v>
      </c>
      <c r="CV68" s="28" t="s">
        <v>138</v>
      </c>
      <c r="CW68" s="28" t="s">
        <v>139</v>
      </c>
      <c r="CX68" s="28" t="s">
        <v>140</v>
      </c>
      <c r="CY68" s="28" t="s">
        <v>141</v>
      </c>
      <c r="CZ68" s="28" t="s">
        <v>142</v>
      </c>
      <c r="DA68" s="28" t="s">
        <v>143</v>
      </c>
      <c r="DB68" s="28" t="s">
        <v>144</v>
      </c>
      <c r="DC68" s="28" t="s">
        <v>145</v>
      </c>
      <c r="DD68" s="28" t="s">
        <v>146</v>
      </c>
      <c r="DE68" s="28" t="s">
        <v>147</v>
      </c>
      <c r="DF68" s="28" t="s">
        <v>148</v>
      </c>
      <c r="DG68" s="28" t="s">
        <v>149</v>
      </c>
      <c r="DH68" s="28" t="s">
        <v>150</v>
      </c>
      <c r="DI68" s="28" t="s">
        <v>151</v>
      </c>
      <c r="DJ68" s="28" t="s">
        <v>152</v>
      </c>
      <c r="DK68" s="28" t="s">
        <v>153</v>
      </c>
      <c r="DL68" s="28" t="s">
        <v>154</v>
      </c>
      <c r="DM68" s="28" t="s">
        <v>155</v>
      </c>
      <c r="DN68" s="28" t="s">
        <v>156</v>
      </c>
      <c r="DO68" s="28" t="s">
        <v>157</v>
      </c>
      <c r="DP68" s="28" t="s">
        <v>158</v>
      </c>
      <c r="DQ68" s="28" t="s">
        <v>159</v>
      </c>
      <c r="DR68" s="28" t="s">
        <v>160</v>
      </c>
      <c r="DS68" s="28" t="s">
        <v>161</v>
      </c>
      <c r="DT68" s="28" t="s">
        <v>162</v>
      </c>
      <c r="DU68" s="28" t="s">
        <v>163</v>
      </c>
      <c r="DV68" s="28" t="s">
        <v>164</v>
      </c>
      <c r="DW68" s="28" t="s">
        <v>165</v>
      </c>
      <c r="DX68" s="28" t="s">
        <v>166</v>
      </c>
      <c r="DY68" s="28" t="s">
        <v>167</v>
      </c>
      <c r="DZ68" s="28" t="s">
        <v>168</v>
      </c>
      <c r="EA68" s="28" t="s">
        <v>169</v>
      </c>
      <c r="EB68" s="28" t="s">
        <v>170</v>
      </c>
      <c r="EC68" s="28" t="s">
        <v>171</v>
      </c>
      <c r="ED68" s="28" t="s">
        <v>172</v>
      </c>
      <c r="EE68" s="28" t="s">
        <v>173</v>
      </c>
      <c r="EF68" s="28" t="s">
        <v>174</v>
      </c>
      <c r="EG68" s="28" t="s">
        <v>175</v>
      </c>
      <c r="EH68" s="28" t="s">
        <v>176</v>
      </c>
      <c r="EI68" s="28" t="s">
        <v>177</v>
      </c>
      <c r="EJ68" s="28" t="s">
        <v>178</v>
      </c>
      <c r="EK68" s="28" t="s">
        <v>179</v>
      </c>
      <c r="EL68" s="28" t="s">
        <v>180</v>
      </c>
      <c r="EM68" s="28" t="s">
        <v>181</v>
      </c>
      <c r="EN68" s="29" t="s">
        <v>182</v>
      </c>
    </row>
    <row r="69" spans="1:144" x14ac:dyDescent="0.35">
      <c r="A69" s="44">
        <v>3</v>
      </c>
      <c r="B69" s="7" t="s">
        <v>4</v>
      </c>
      <c r="C69" s="15" cm="1">
        <f t="array" aca="1" ref="C69:EN69" ca="1">OFFSET(INDIRECT($C$65&amp;"!$C"&amp;1+((ROW()-($E$66+$C$66))*6)&amp;":$EN"&amp;1+((ROW()-($E$66+$C$66))*6)), 2, 0)</f>
        <v>1.1328400040000031</v>
      </c>
      <c r="D69" s="9">
        <f ca="1"/>
        <v>0.80895582799995058</v>
      </c>
      <c r="E69" s="9">
        <f ca="1"/>
        <v>0</v>
      </c>
      <c r="F69" s="9">
        <f ca="1"/>
        <v>1.941795831999954</v>
      </c>
      <c r="G69" s="9">
        <f ca="1"/>
        <v>1.941795831999954</v>
      </c>
      <c r="H69" s="9">
        <f ca="1"/>
        <v>1.941795831999954</v>
      </c>
      <c r="I69" s="9">
        <f ca="1"/>
        <v>1.941795831999954</v>
      </c>
      <c r="J69" s="9">
        <f ca="1"/>
        <v>9.7089791599997671E-2</v>
      </c>
      <c r="K69" s="9">
        <f ca="1"/>
        <v>0</v>
      </c>
      <c r="L69" s="9">
        <f ca="1"/>
        <v>0</v>
      </c>
      <c r="M69" s="9">
        <f ca="1"/>
        <v>593.4034375</v>
      </c>
      <c r="N69" s="9">
        <f ca="1"/>
        <v>591.57140625</v>
      </c>
      <c r="O69" s="9">
        <f ca="1"/>
        <v>20</v>
      </c>
      <c r="P69" s="9">
        <f ca="1"/>
        <v>20</v>
      </c>
      <c r="Q69" s="9">
        <f ca="1"/>
        <v>1</v>
      </c>
      <c r="R69" s="9">
        <f ca="1"/>
        <v>20</v>
      </c>
      <c r="S69" s="9">
        <f ca="1"/>
        <v>1</v>
      </c>
      <c r="T69" s="9">
        <f ca="1"/>
        <v>0</v>
      </c>
      <c r="U69" s="9">
        <f ca="1"/>
        <v>1</v>
      </c>
      <c r="V69" s="9">
        <f ca="1"/>
        <v>1</v>
      </c>
      <c r="W69" s="9">
        <f ca="1"/>
        <v>1</v>
      </c>
      <c r="X69" s="9">
        <f ca="1"/>
        <v>1</v>
      </c>
      <c r="Y69" s="9">
        <f ca="1"/>
        <v>1</v>
      </c>
      <c r="Z69" s="9">
        <f ca="1"/>
        <v>1</v>
      </c>
      <c r="AA69" s="9">
        <f ca="1"/>
        <v>1</v>
      </c>
      <c r="AB69" s="9">
        <f ca="1"/>
        <v>1</v>
      </c>
      <c r="AC69" s="9">
        <f ca="1"/>
        <v>1</v>
      </c>
      <c r="AD69" s="9">
        <f ca="1"/>
        <v>1</v>
      </c>
      <c r="AE69" s="9">
        <f ca="1"/>
        <v>1</v>
      </c>
      <c r="AF69" s="9">
        <f ca="1"/>
        <v>1</v>
      </c>
      <c r="AG69" s="9">
        <f ca="1"/>
        <v>1</v>
      </c>
      <c r="AH69" s="9">
        <f ca="1"/>
        <v>1</v>
      </c>
      <c r="AI69" s="9">
        <f ca="1"/>
        <v>1</v>
      </c>
      <c r="AJ69" s="9">
        <f ca="1"/>
        <v>0</v>
      </c>
      <c r="AK69" s="9">
        <f ca="1"/>
        <v>0</v>
      </c>
      <c r="AL69" s="9">
        <f ca="1"/>
        <v>0</v>
      </c>
      <c r="AM69" s="9">
        <f ca="1"/>
        <v>0</v>
      </c>
      <c r="AN69" s="9">
        <f ca="1"/>
        <v>1</v>
      </c>
      <c r="AO69" s="9">
        <f ca="1"/>
        <v>1</v>
      </c>
      <c r="AP69" s="9">
        <f ca="1"/>
        <v>0</v>
      </c>
      <c r="AQ69" s="9">
        <f ca="1"/>
        <v>0</v>
      </c>
      <c r="AR69" s="9">
        <f ca="1"/>
        <v>0</v>
      </c>
      <c r="AS69" s="9">
        <f ca="1"/>
        <v>0</v>
      </c>
      <c r="AT69" s="9">
        <f ca="1"/>
        <v>1</v>
      </c>
      <c r="AU69" s="9">
        <f ca="1"/>
        <v>1</v>
      </c>
      <c r="AV69" s="9">
        <f ca="1"/>
        <v>0</v>
      </c>
      <c r="AW69" s="9">
        <f ca="1"/>
        <v>0</v>
      </c>
      <c r="AX69" s="9">
        <f ca="1"/>
        <v>0</v>
      </c>
      <c r="AY69" s="9">
        <f ca="1"/>
        <v>0</v>
      </c>
      <c r="AZ69" s="9">
        <f ca="1"/>
        <v>0</v>
      </c>
      <c r="BA69" s="9">
        <f ca="1"/>
        <v>0</v>
      </c>
      <c r="BB69" s="9">
        <f ca="1"/>
        <v>0</v>
      </c>
      <c r="BC69" s="9">
        <f ca="1"/>
        <v>0</v>
      </c>
      <c r="BD69" s="9">
        <f ca="1"/>
        <v>0</v>
      </c>
      <c r="BE69" s="9">
        <f ca="1"/>
        <v>0</v>
      </c>
      <c r="BF69" s="9">
        <f ca="1"/>
        <v>0</v>
      </c>
      <c r="BG69" s="9">
        <f ca="1"/>
        <v>0</v>
      </c>
      <c r="BH69" s="9">
        <f ca="1"/>
        <v>0</v>
      </c>
      <c r="BI69" s="9">
        <f ca="1"/>
        <v>0</v>
      </c>
      <c r="BJ69" s="9">
        <f ca="1"/>
        <v>0</v>
      </c>
      <c r="BK69" s="9">
        <f ca="1"/>
        <v>1</v>
      </c>
      <c r="BL69" s="9">
        <f ca="1"/>
        <v>0</v>
      </c>
      <c r="BM69" s="9">
        <f ca="1"/>
        <v>1</v>
      </c>
      <c r="BN69" s="9">
        <f ca="1"/>
        <v>0</v>
      </c>
      <c r="BO69" s="9">
        <f ca="1"/>
        <v>1</v>
      </c>
      <c r="BP69" s="9">
        <f ca="1"/>
        <v>0</v>
      </c>
      <c r="BQ69" s="9">
        <f ca="1"/>
        <v>1</v>
      </c>
      <c r="BR69" s="9">
        <f ca="1"/>
        <v>0</v>
      </c>
      <c r="BS69" s="9">
        <f ca="1"/>
        <v>1</v>
      </c>
      <c r="BT69" s="9">
        <f ca="1"/>
        <v>0</v>
      </c>
      <c r="BU69" s="9">
        <f ca="1"/>
        <v>1</v>
      </c>
      <c r="BV69" s="9">
        <f ca="1"/>
        <v>0</v>
      </c>
      <c r="BW69" s="9">
        <f ca="1"/>
        <v>1</v>
      </c>
      <c r="BX69" s="9">
        <f ca="1"/>
        <v>0</v>
      </c>
      <c r="BY69" s="9">
        <f ca="1"/>
        <v>1</v>
      </c>
      <c r="BZ69" s="9">
        <f ca="1"/>
        <v>0</v>
      </c>
      <c r="CA69" s="9">
        <f ca="1"/>
        <v>1</v>
      </c>
      <c r="CB69" s="9">
        <f ca="1"/>
        <v>0</v>
      </c>
      <c r="CC69" s="9">
        <f ca="1"/>
        <v>1</v>
      </c>
      <c r="CD69" s="9">
        <f ca="1"/>
        <v>0</v>
      </c>
      <c r="CE69" s="9">
        <f ca="1"/>
        <v>1</v>
      </c>
      <c r="CF69" s="9">
        <f ca="1"/>
        <v>0</v>
      </c>
      <c r="CG69" s="9">
        <f ca="1"/>
        <v>1</v>
      </c>
      <c r="CH69" s="9">
        <f ca="1"/>
        <v>0</v>
      </c>
      <c r="CI69" s="9">
        <f ca="1"/>
        <v>0</v>
      </c>
      <c r="CJ69" s="9">
        <f ca="1"/>
        <v>0</v>
      </c>
      <c r="CK69" s="9">
        <f ca="1"/>
        <v>0</v>
      </c>
      <c r="CL69" s="9">
        <f ca="1"/>
        <v>0</v>
      </c>
      <c r="CM69" s="9">
        <f ca="1"/>
        <v>0</v>
      </c>
      <c r="CN69" s="9">
        <f ca="1"/>
        <v>0</v>
      </c>
      <c r="CO69" s="9">
        <f ca="1"/>
        <v>0</v>
      </c>
      <c r="CP69" s="9">
        <f ca="1"/>
        <v>0</v>
      </c>
      <c r="CQ69" s="9">
        <f ca="1"/>
        <v>0</v>
      </c>
      <c r="CR69" s="9">
        <f ca="1"/>
        <v>0</v>
      </c>
      <c r="CS69" s="9">
        <f ca="1"/>
        <v>0</v>
      </c>
      <c r="CT69" s="9">
        <f ca="1"/>
        <v>0</v>
      </c>
      <c r="CU69" s="9">
        <f ca="1"/>
        <v>0</v>
      </c>
      <c r="CV69" s="9">
        <f ca="1"/>
        <v>0</v>
      </c>
      <c r="CW69" s="9">
        <f ca="1"/>
        <v>0</v>
      </c>
      <c r="CX69" s="9">
        <f ca="1"/>
        <v>0</v>
      </c>
      <c r="CY69" s="9">
        <f ca="1"/>
        <v>0</v>
      </c>
      <c r="CZ69" s="9">
        <f ca="1"/>
        <v>1</v>
      </c>
      <c r="DA69" s="9">
        <f ca="1"/>
        <v>1</v>
      </c>
      <c r="DB69" s="9">
        <f ca="1"/>
        <v>0</v>
      </c>
      <c r="DC69" s="9">
        <f ca="1"/>
        <v>0</v>
      </c>
      <c r="DD69" s="9">
        <f ca="1"/>
        <v>0</v>
      </c>
      <c r="DE69" s="9">
        <f ca="1"/>
        <v>0</v>
      </c>
      <c r="DF69" s="9">
        <f ca="1"/>
        <v>0</v>
      </c>
      <c r="DG69" s="9">
        <f ca="1"/>
        <v>0</v>
      </c>
      <c r="DH69" s="9">
        <f ca="1"/>
        <v>0</v>
      </c>
      <c r="DI69" s="9">
        <f ca="1"/>
        <v>1</v>
      </c>
      <c r="DJ69" s="9">
        <f ca="1"/>
        <v>1</v>
      </c>
      <c r="DK69" s="9">
        <f ca="1"/>
        <v>0</v>
      </c>
      <c r="DL69" s="9">
        <f ca="1"/>
        <v>0</v>
      </c>
      <c r="DM69" s="9">
        <f ca="1"/>
        <v>0</v>
      </c>
      <c r="DN69" s="9">
        <f ca="1"/>
        <v>0</v>
      </c>
      <c r="DO69" s="9">
        <f ca="1"/>
        <v>0</v>
      </c>
      <c r="DP69" s="9">
        <f ca="1"/>
        <v>0</v>
      </c>
      <c r="DQ69" s="9">
        <f ca="1"/>
        <v>0</v>
      </c>
      <c r="DR69" s="9">
        <f ca="1"/>
        <v>0</v>
      </c>
      <c r="DS69" s="9">
        <f ca="1"/>
        <v>0</v>
      </c>
      <c r="DT69" s="9">
        <f ca="1"/>
        <v>0</v>
      </c>
      <c r="DU69" s="9">
        <f ca="1"/>
        <v>0</v>
      </c>
      <c r="DV69" s="9">
        <f ca="1"/>
        <v>0</v>
      </c>
      <c r="DW69" s="9">
        <f ca="1"/>
        <v>0</v>
      </c>
      <c r="DX69" s="9">
        <f ca="1"/>
        <v>0</v>
      </c>
      <c r="DY69" s="9">
        <f ca="1"/>
        <v>0</v>
      </c>
      <c r="DZ69" s="9">
        <f ca="1"/>
        <v>0</v>
      </c>
      <c r="EA69" s="9">
        <f ca="1"/>
        <v>0</v>
      </c>
      <c r="EB69" s="9">
        <f ca="1"/>
        <v>0</v>
      </c>
      <c r="EC69" s="9">
        <f ca="1"/>
        <v>0</v>
      </c>
      <c r="ED69" s="9">
        <f ca="1"/>
        <v>0</v>
      </c>
      <c r="EE69" s="9">
        <f ca="1"/>
        <v>0</v>
      </c>
      <c r="EF69" s="9">
        <f ca="1"/>
        <v>0</v>
      </c>
      <c r="EG69" s="9">
        <f ca="1"/>
        <v>0</v>
      </c>
      <c r="EH69" s="9">
        <f ca="1"/>
        <v>0</v>
      </c>
      <c r="EI69" s="9">
        <f ca="1"/>
        <v>0</v>
      </c>
      <c r="EJ69" s="9">
        <f ca="1"/>
        <v>0</v>
      </c>
      <c r="EK69" s="9">
        <f ca="1"/>
        <v>0</v>
      </c>
      <c r="EL69" s="9">
        <f ca="1"/>
        <v>0</v>
      </c>
      <c r="EM69" s="9">
        <f ca="1"/>
        <v>0</v>
      </c>
      <c r="EN69" s="16">
        <f ca="1"/>
        <v>0</v>
      </c>
    </row>
    <row r="70" spans="1:144" x14ac:dyDescent="0.35">
      <c r="A70" s="55"/>
      <c r="B70" s="8" t="s">
        <v>5</v>
      </c>
      <c r="C70" s="10" cm="1">
        <f t="array" aca="1" ref="C70:EN70" ca="1">OFFSET(INDIRECT($C$65&amp;"!$C"&amp;1+((ROW()-($E$66+$C$66))*6)&amp;":$EN"&amp;1+((ROW()-($E$66+$C$66))*6)), 2, 0)</f>
        <v>5.5718000296345986E-3</v>
      </c>
      <c r="D70">
        <f ca="1"/>
        <v>0.1167713177556324</v>
      </c>
      <c r="E70">
        <f ca="1"/>
        <v>0</v>
      </c>
      <c r="F70">
        <f ca="1"/>
        <v>0.1176352521203879</v>
      </c>
      <c r="G70">
        <f ca="1"/>
        <v>0.1176352521203879</v>
      </c>
      <c r="H70">
        <f ca="1"/>
        <v>0.1176352521203879</v>
      </c>
      <c r="I70">
        <f ca="1"/>
        <v>0.1176352521203879</v>
      </c>
      <c r="J70">
        <f ca="1"/>
        <v>5.8817626060193888E-3</v>
      </c>
      <c r="K70">
        <f ca="1"/>
        <v>0</v>
      </c>
      <c r="L70">
        <f ca="1"/>
        <v>0</v>
      </c>
      <c r="M70">
        <f ca="1"/>
        <v>135.86218916547159</v>
      </c>
      <c r="N70">
        <f ca="1"/>
        <v>134.2618286657756</v>
      </c>
      <c r="O70">
        <f ca="1"/>
        <v>0</v>
      </c>
      <c r="P70">
        <f ca="1"/>
        <v>0</v>
      </c>
      <c r="Q70">
        <f ca="1"/>
        <v>0</v>
      </c>
      <c r="R70">
        <f ca="1"/>
        <v>0</v>
      </c>
      <c r="S70">
        <f ca="1"/>
        <v>0</v>
      </c>
      <c r="T70">
        <f ca="1"/>
        <v>0</v>
      </c>
      <c r="U70">
        <f ca="1"/>
        <v>0</v>
      </c>
      <c r="V70">
        <f ca="1"/>
        <v>0</v>
      </c>
      <c r="W70">
        <f ca="1"/>
        <v>0</v>
      </c>
      <c r="X70">
        <f ca="1"/>
        <v>0</v>
      </c>
      <c r="Y70">
        <f ca="1"/>
        <v>0</v>
      </c>
      <c r="Z70">
        <f ca="1"/>
        <v>0</v>
      </c>
      <c r="AA70">
        <f ca="1"/>
        <v>0</v>
      </c>
      <c r="AB70">
        <f ca="1"/>
        <v>0</v>
      </c>
      <c r="AC70">
        <f ca="1"/>
        <v>0</v>
      </c>
      <c r="AD70">
        <f ca="1"/>
        <v>0</v>
      </c>
      <c r="AE70">
        <f ca="1"/>
        <v>0</v>
      </c>
      <c r="AF70">
        <f ca="1"/>
        <v>0</v>
      </c>
      <c r="AG70">
        <f ca="1"/>
        <v>0</v>
      </c>
      <c r="AH70">
        <f ca="1"/>
        <v>0</v>
      </c>
      <c r="AI70">
        <f ca="1"/>
        <v>0</v>
      </c>
      <c r="AJ70">
        <f ca="1"/>
        <v>0</v>
      </c>
      <c r="AK70">
        <f ca="1"/>
        <v>0</v>
      </c>
      <c r="AL70">
        <f ca="1"/>
        <v>0</v>
      </c>
      <c r="AM70">
        <f ca="1"/>
        <v>0</v>
      </c>
      <c r="AN70">
        <f ca="1"/>
        <v>0</v>
      </c>
      <c r="AO70">
        <f ca="1"/>
        <v>0</v>
      </c>
      <c r="AP70">
        <f ca="1"/>
        <v>0</v>
      </c>
      <c r="AQ70">
        <f ca="1"/>
        <v>0</v>
      </c>
      <c r="AR70">
        <f ca="1"/>
        <v>0</v>
      </c>
      <c r="AS70">
        <f ca="1"/>
        <v>0</v>
      </c>
      <c r="AT70">
        <f ca="1"/>
        <v>0</v>
      </c>
      <c r="AU70">
        <f ca="1"/>
        <v>0</v>
      </c>
      <c r="AV70">
        <f ca="1"/>
        <v>0</v>
      </c>
      <c r="AW70">
        <f ca="1"/>
        <v>0</v>
      </c>
      <c r="AX70">
        <f ca="1"/>
        <v>0</v>
      </c>
      <c r="AY70">
        <f ca="1"/>
        <v>0</v>
      </c>
      <c r="AZ70">
        <f ca="1"/>
        <v>0</v>
      </c>
      <c r="BA70">
        <f ca="1"/>
        <v>0</v>
      </c>
      <c r="BB70">
        <f ca="1"/>
        <v>0</v>
      </c>
      <c r="BC70">
        <f ca="1"/>
        <v>0</v>
      </c>
      <c r="BD70">
        <f ca="1"/>
        <v>0</v>
      </c>
      <c r="BE70">
        <f ca="1"/>
        <v>0</v>
      </c>
      <c r="BF70">
        <f ca="1"/>
        <v>0</v>
      </c>
      <c r="BG70">
        <f ca="1"/>
        <v>0</v>
      </c>
      <c r="BH70">
        <f ca="1"/>
        <v>0</v>
      </c>
      <c r="BI70">
        <f ca="1"/>
        <v>0</v>
      </c>
      <c r="BJ70">
        <f ca="1"/>
        <v>0</v>
      </c>
      <c r="BK70">
        <f ca="1"/>
        <v>0</v>
      </c>
      <c r="BL70">
        <f ca="1"/>
        <v>0</v>
      </c>
      <c r="BM70">
        <f ca="1"/>
        <v>0</v>
      </c>
      <c r="BN70">
        <f ca="1"/>
        <v>0</v>
      </c>
      <c r="BO70">
        <f ca="1"/>
        <v>0</v>
      </c>
      <c r="BP70">
        <f ca="1"/>
        <v>0</v>
      </c>
      <c r="BQ70">
        <f ca="1"/>
        <v>0</v>
      </c>
      <c r="BR70">
        <f ca="1"/>
        <v>0</v>
      </c>
      <c r="BS70">
        <f ca="1"/>
        <v>0</v>
      </c>
      <c r="BT70">
        <f ca="1"/>
        <v>0</v>
      </c>
      <c r="BU70">
        <f ca="1"/>
        <v>0</v>
      </c>
      <c r="BV70">
        <f ca="1"/>
        <v>0</v>
      </c>
      <c r="BW70">
        <f ca="1"/>
        <v>0</v>
      </c>
      <c r="BX70">
        <f ca="1"/>
        <v>0</v>
      </c>
      <c r="BY70">
        <f ca="1"/>
        <v>0</v>
      </c>
      <c r="BZ70">
        <f ca="1"/>
        <v>0</v>
      </c>
      <c r="CA70">
        <f ca="1"/>
        <v>0</v>
      </c>
      <c r="CB70">
        <f ca="1"/>
        <v>0</v>
      </c>
      <c r="CC70">
        <f ca="1"/>
        <v>0</v>
      </c>
      <c r="CD70">
        <f ca="1"/>
        <v>0</v>
      </c>
      <c r="CE70">
        <f ca="1"/>
        <v>0</v>
      </c>
      <c r="CF70">
        <f ca="1"/>
        <v>0</v>
      </c>
      <c r="CG70">
        <f ca="1"/>
        <v>0</v>
      </c>
      <c r="CH70">
        <f ca="1"/>
        <v>0</v>
      </c>
      <c r="CI70">
        <f ca="1"/>
        <v>0</v>
      </c>
      <c r="CJ70">
        <f ca="1"/>
        <v>0</v>
      </c>
      <c r="CK70">
        <f ca="1"/>
        <v>0</v>
      </c>
      <c r="CL70">
        <f ca="1"/>
        <v>0</v>
      </c>
      <c r="CM70">
        <f ca="1"/>
        <v>0</v>
      </c>
      <c r="CN70">
        <f ca="1"/>
        <v>0</v>
      </c>
      <c r="CO70">
        <f ca="1"/>
        <v>0</v>
      </c>
      <c r="CP70">
        <f ca="1"/>
        <v>0</v>
      </c>
      <c r="CQ70">
        <f ca="1"/>
        <v>0</v>
      </c>
      <c r="CR70">
        <f ca="1"/>
        <v>0</v>
      </c>
      <c r="CS70">
        <f ca="1"/>
        <v>0</v>
      </c>
      <c r="CT70">
        <f ca="1"/>
        <v>0</v>
      </c>
      <c r="CU70">
        <f ca="1"/>
        <v>0</v>
      </c>
      <c r="CV70">
        <f ca="1"/>
        <v>0</v>
      </c>
      <c r="CW70">
        <f ca="1"/>
        <v>0</v>
      </c>
      <c r="CX70">
        <f ca="1"/>
        <v>0</v>
      </c>
      <c r="CY70">
        <f ca="1"/>
        <v>0</v>
      </c>
      <c r="CZ70">
        <f ca="1"/>
        <v>0</v>
      </c>
      <c r="DA70">
        <f ca="1"/>
        <v>0</v>
      </c>
      <c r="DB70">
        <f ca="1"/>
        <v>0</v>
      </c>
      <c r="DC70">
        <f ca="1"/>
        <v>0</v>
      </c>
      <c r="DD70">
        <f ca="1"/>
        <v>0</v>
      </c>
      <c r="DE70">
        <f ca="1"/>
        <v>0</v>
      </c>
      <c r="DF70">
        <f ca="1"/>
        <v>0</v>
      </c>
      <c r="DG70">
        <f ca="1"/>
        <v>0</v>
      </c>
      <c r="DH70">
        <f ca="1"/>
        <v>0</v>
      </c>
      <c r="DI70">
        <f ca="1"/>
        <v>0</v>
      </c>
      <c r="DJ70">
        <f ca="1"/>
        <v>0</v>
      </c>
      <c r="DK70">
        <f ca="1"/>
        <v>0</v>
      </c>
      <c r="DL70">
        <f ca="1"/>
        <v>0</v>
      </c>
      <c r="DM70">
        <f ca="1"/>
        <v>0</v>
      </c>
      <c r="DN70">
        <f ca="1"/>
        <v>0</v>
      </c>
      <c r="DO70">
        <f ca="1"/>
        <v>0</v>
      </c>
      <c r="DP70">
        <f ca="1"/>
        <v>0</v>
      </c>
      <c r="DQ70">
        <f ca="1"/>
        <v>0</v>
      </c>
      <c r="DR70">
        <f ca="1"/>
        <v>0</v>
      </c>
      <c r="DS70">
        <f ca="1"/>
        <v>0</v>
      </c>
      <c r="DT70">
        <f ca="1"/>
        <v>0</v>
      </c>
      <c r="DU70">
        <f ca="1"/>
        <v>0</v>
      </c>
      <c r="DV70">
        <f ca="1"/>
        <v>0</v>
      </c>
      <c r="DW70">
        <f ca="1"/>
        <v>0</v>
      </c>
      <c r="DX70">
        <f ca="1"/>
        <v>0</v>
      </c>
      <c r="DY70">
        <f ca="1"/>
        <v>0</v>
      </c>
      <c r="DZ70">
        <f ca="1"/>
        <v>0</v>
      </c>
      <c r="EA70">
        <f ca="1"/>
        <v>0</v>
      </c>
      <c r="EB70">
        <f ca="1"/>
        <v>0</v>
      </c>
      <c r="EC70">
        <f ca="1"/>
        <v>0</v>
      </c>
      <c r="ED70">
        <f ca="1"/>
        <v>0</v>
      </c>
      <c r="EE70">
        <f ca="1"/>
        <v>0</v>
      </c>
      <c r="EF70">
        <f ca="1"/>
        <v>0</v>
      </c>
      <c r="EG70">
        <f ca="1"/>
        <v>0</v>
      </c>
      <c r="EH70">
        <f ca="1"/>
        <v>0</v>
      </c>
      <c r="EI70">
        <f ca="1"/>
        <v>0</v>
      </c>
      <c r="EJ70">
        <f ca="1"/>
        <v>0</v>
      </c>
      <c r="EK70">
        <f ca="1"/>
        <v>0</v>
      </c>
      <c r="EL70">
        <f ca="1"/>
        <v>0</v>
      </c>
      <c r="EM70">
        <f ca="1"/>
        <v>0</v>
      </c>
      <c r="EN70" s="5">
        <f ca="1"/>
        <v>0</v>
      </c>
    </row>
    <row r="71" spans="1:144" x14ac:dyDescent="0.35">
      <c r="A71" s="55"/>
      <c r="B71" s="8" t="s">
        <v>6</v>
      </c>
      <c r="C71" s="10" cm="1">
        <f t="array" aca="1" ref="C71:EN71" ca="1">OFFSET(INDIRECT($C$65&amp;"!$C"&amp;1+((ROW()-($E$66+$C$66))*6)&amp;":$EN"&amp;1+((ROW()-($E$66+$C$66))*6)), 2, 0)</f>
        <v>1.1245418000000029</v>
      </c>
      <c r="D71">
        <f ca="1"/>
        <v>0.64891529999994191</v>
      </c>
      <c r="E71">
        <f ca="1"/>
        <v>0</v>
      </c>
      <c r="F71">
        <f ca="1"/>
        <v>1.778497300000083</v>
      </c>
      <c r="G71">
        <f ca="1"/>
        <v>1.778497300000083</v>
      </c>
      <c r="H71">
        <f ca="1"/>
        <v>1.778497300000083</v>
      </c>
      <c r="I71">
        <f ca="1"/>
        <v>1.778497300000083</v>
      </c>
      <c r="J71">
        <f ca="1"/>
        <v>8.8924865000004155E-2</v>
      </c>
      <c r="K71">
        <f ca="1"/>
        <v>0</v>
      </c>
      <c r="L71">
        <f ca="1"/>
        <v>0</v>
      </c>
      <c r="M71">
        <f ca="1"/>
        <v>332.04296875</v>
      </c>
      <c r="N71">
        <f ca="1"/>
        <v>336.97265625</v>
      </c>
      <c r="O71">
        <f ca="1"/>
        <v>20</v>
      </c>
      <c r="P71">
        <f ca="1"/>
        <v>20</v>
      </c>
      <c r="Q71">
        <f ca="1"/>
        <v>1</v>
      </c>
      <c r="R71">
        <f ca="1"/>
        <v>20</v>
      </c>
      <c r="S71">
        <f ca="1"/>
        <v>1</v>
      </c>
      <c r="T71">
        <f ca="1"/>
        <v>0</v>
      </c>
      <c r="U71">
        <f ca="1"/>
        <v>1</v>
      </c>
      <c r="V71">
        <f ca="1"/>
        <v>1</v>
      </c>
      <c r="W71">
        <f ca="1"/>
        <v>1</v>
      </c>
      <c r="X71">
        <f ca="1"/>
        <v>1</v>
      </c>
      <c r="Y71">
        <f ca="1"/>
        <v>1</v>
      </c>
      <c r="Z71">
        <f ca="1"/>
        <v>1</v>
      </c>
      <c r="AA71">
        <f ca="1"/>
        <v>1</v>
      </c>
      <c r="AB71">
        <f ca="1"/>
        <v>1</v>
      </c>
      <c r="AC71">
        <f ca="1"/>
        <v>1</v>
      </c>
      <c r="AD71">
        <f ca="1"/>
        <v>1</v>
      </c>
      <c r="AE71">
        <f ca="1"/>
        <v>1</v>
      </c>
      <c r="AF71">
        <f ca="1"/>
        <v>1</v>
      </c>
      <c r="AG71">
        <f ca="1"/>
        <v>1</v>
      </c>
      <c r="AH71">
        <f ca="1"/>
        <v>1</v>
      </c>
      <c r="AI71">
        <f ca="1"/>
        <v>1</v>
      </c>
      <c r="AJ71">
        <f ca="1"/>
        <v>0</v>
      </c>
      <c r="AK71">
        <f ca="1"/>
        <v>0</v>
      </c>
      <c r="AL71">
        <f ca="1"/>
        <v>0</v>
      </c>
      <c r="AM71">
        <f ca="1"/>
        <v>0</v>
      </c>
      <c r="AN71">
        <f ca="1"/>
        <v>1</v>
      </c>
      <c r="AO71">
        <f ca="1"/>
        <v>1</v>
      </c>
      <c r="AP71">
        <f ca="1"/>
        <v>0</v>
      </c>
      <c r="AQ71">
        <f ca="1"/>
        <v>0</v>
      </c>
      <c r="AR71">
        <f ca="1"/>
        <v>0</v>
      </c>
      <c r="AS71">
        <f ca="1"/>
        <v>0</v>
      </c>
      <c r="AT71">
        <f ca="1"/>
        <v>1</v>
      </c>
      <c r="AU71">
        <f ca="1"/>
        <v>1</v>
      </c>
      <c r="AV71">
        <f ca="1"/>
        <v>0</v>
      </c>
      <c r="AW71">
        <f ca="1"/>
        <v>0</v>
      </c>
      <c r="AX71">
        <f ca="1"/>
        <v>0</v>
      </c>
      <c r="AY71">
        <f ca="1"/>
        <v>0</v>
      </c>
      <c r="AZ71">
        <f ca="1"/>
        <v>0</v>
      </c>
      <c r="BA71">
        <f ca="1"/>
        <v>0</v>
      </c>
      <c r="BB71">
        <f ca="1"/>
        <v>0</v>
      </c>
      <c r="BC71">
        <f ca="1"/>
        <v>0</v>
      </c>
      <c r="BD71">
        <f ca="1"/>
        <v>0</v>
      </c>
      <c r="BE71">
        <f ca="1"/>
        <v>0</v>
      </c>
      <c r="BF71">
        <f ca="1"/>
        <v>0</v>
      </c>
      <c r="BG71">
        <f ca="1"/>
        <v>0</v>
      </c>
      <c r="BH71">
        <f ca="1"/>
        <v>0</v>
      </c>
      <c r="BI71">
        <f ca="1"/>
        <v>0</v>
      </c>
      <c r="BJ71">
        <f ca="1"/>
        <v>0</v>
      </c>
      <c r="BK71">
        <f ca="1"/>
        <v>1</v>
      </c>
      <c r="BL71">
        <f ca="1"/>
        <v>0</v>
      </c>
      <c r="BM71">
        <f ca="1"/>
        <v>1</v>
      </c>
      <c r="BN71">
        <f ca="1"/>
        <v>0</v>
      </c>
      <c r="BO71">
        <f ca="1"/>
        <v>1</v>
      </c>
      <c r="BP71">
        <f ca="1"/>
        <v>0</v>
      </c>
      <c r="BQ71">
        <f ca="1"/>
        <v>1</v>
      </c>
      <c r="BR71">
        <f ca="1"/>
        <v>0</v>
      </c>
      <c r="BS71">
        <f ca="1"/>
        <v>1</v>
      </c>
      <c r="BT71">
        <f ca="1"/>
        <v>0</v>
      </c>
      <c r="BU71">
        <f ca="1"/>
        <v>1</v>
      </c>
      <c r="BV71">
        <f ca="1"/>
        <v>0</v>
      </c>
      <c r="BW71">
        <f ca="1"/>
        <v>1</v>
      </c>
      <c r="BX71">
        <f ca="1"/>
        <v>0</v>
      </c>
      <c r="BY71">
        <f ca="1"/>
        <v>1</v>
      </c>
      <c r="BZ71">
        <f ca="1"/>
        <v>0</v>
      </c>
      <c r="CA71">
        <f ca="1"/>
        <v>1</v>
      </c>
      <c r="CB71">
        <f ca="1"/>
        <v>0</v>
      </c>
      <c r="CC71">
        <f ca="1"/>
        <v>1</v>
      </c>
      <c r="CD71">
        <f ca="1"/>
        <v>0</v>
      </c>
      <c r="CE71">
        <f ca="1"/>
        <v>1</v>
      </c>
      <c r="CF71">
        <f ca="1"/>
        <v>0</v>
      </c>
      <c r="CG71">
        <f ca="1"/>
        <v>1</v>
      </c>
      <c r="CH71">
        <f ca="1"/>
        <v>0</v>
      </c>
      <c r="CI71">
        <f ca="1"/>
        <v>0</v>
      </c>
      <c r="CJ71">
        <f ca="1"/>
        <v>0</v>
      </c>
      <c r="CK71">
        <f ca="1"/>
        <v>0</v>
      </c>
      <c r="CL71">
        <f ca="1"/>
        <v>0</v>
      </c>
      <c r="CM71">
        <f ca="1"/>
        <v>0</v>
      </c>
      <c r="CN71">
        <f ca="1"/>
        <v>0</v>
      </c>
      <c r="CO71">
        <f ca="1"/>
        <v>0</v>
      </c>
      <c r="CP71">
        <f ca="1"/>
        <v>0</v>
      </c>
      <c r="CQ71">
        <f ca="1"/>
        <v>0</v>
      </c>
      <c r="CR71">
        <f ca="1"/>
        <v>0</v>
      </c>
      <c r="CS71">
        <f ca="1"/>
        <v>0</v>
      </c>
      <c r="CT71">
        <f ca="1"/>
        <v>0</v>
      </c>
      <c r="CU71">
        <f ca="1"/>
        <v>0</v>
      </c>
      <c r="CV71">
        <f ca="1"/>
        <v>0</v>
      </c>
      <c r="CW71">
        <f ca="1"/>
        <v>0</v>
      </c>
      <c r="CX71">
        <f ca="1"/>
        <v>0</v>
      </c>
      <c r="CY71">
        <f ca="1"/>
        <v>0</v>
      </c>
      <c r="CZ71">
        <f ca="1"/>
        <v>1</v>
      </c>
      <c r="DA71">
        <f ca="1"/>
        <v>1</v>
      </c>
      <c r="DB71">
        <f ca="1"/>
        <v>0</v>
      </c>
      <c r="DC71">
        <f ca="1"/>
        <v>0</v>
      </c>
      <c r="DD71">
        <f ca="1"/>
        <v>0</v>
      </c>
      <c r="DE71">
        <f ca="1"/>
        <v>0</v>
      </c>
      <c r="DF71">
        <f ca="1"/>
        <v>0</v>
      </c>
      <c r="DG71">
        <f ca="1"/>
        <v>0</v>
      </c>
      <c r="DH71">
        <f ca="1"/>
        <v>0</v>
      </c>
      <c r="DI71">
        <f ca="1"/>
        <v>1</v>
      </c>
      <c r="DJ71">
        <f ca="1"/>
        <v>1</v>
      </c>
      <c r="DK71">
        <f ca="1"/>
        <v>0</v>
      </c>
      <c r="DL71">
        <f ca="1"/>
        <v>0</v>
      </c>
      <c r="DM71">
        <f ca="1"/>
        <v>0</v>
      </c>
      <c r="DN71">
        <f ca="1"/>
        <v>0</v>
      </c>
      <c r="DO71">
        <f ca="1"/>
        <v>0</v>
      </c>
      <c r="DP71">
        <f ca="1"/>
        <v>0</v>
      </c>
      <c r="DQ71">
        <f ca="1"/>
        <v>0</v>
      </c>
      <c r="DR71">
        <f ca="1"/>
        <v>0</v>
      </c>
      <c r="DS71">
        <f ca="1"/>
        <v>0</v>
      </c>
      <c r="DT71">
        <f ca="1"/>
        <v>0</v>
      </c>
      <c r="DU71">
        <f ca="1"/>
        <v>0</v>
      </c>
      <c r="DV71">
        <f ca="1"/>
        <v>0</v>
      </c>
      <c r="DW71">
        <f ca="1"/>
        <v>0</v>
      </c>
      <c r="DX71">
        <f ca="1"/>
        <v>0</v>
      </c>
      <c r="DY71">
        <f ca="1"/>
        <v>0</v>
      </c>
      <c r="DZ71">
        <f ca="1"/>
        <v>0</v>
      </c>
      <c r="EA71">
        <f ca="1"/>
        <v>0</v>
      </c>
      <c r="EB71">
        <f ca="1"/>
        <v>0</v>
      </c>
      <c r="EC71">
        <f ca="1"/>
        <v>0</v>
      </c>
      <c r="ED71">
        <f ca="1"/>
        <v>0</v>
      </c>
      <c r="EE71">
        <f ca="1"/>
        <v>0</v>
      </c>
      <c r="EF71">
        <f ca="1"/>
        <v>0</v>
      </c>
      <c r="EG71">
        <f ca="1"/>
        <v>0</v>
      </c>
      <c r="EH71">
        <f ca="1"/>
        <v>0</v>
      </c>
      <c r="EI71">
        <f ca="1"/>
        <v>0</v>
      </c>
      <c r="EJ71">
        <f ca="1"/>
        <v>0</v>
      </c>
      <c r="EK71">
        <f ca="1"/>
        <v>0</v>
      </c>
      <c r="EL71">
        <f ca="1"/>
        <v>0</v>
      </c>
      <c r="EM71">
        <f ca="1"/>
        <v>0</v>
      </c>
      <c r="EN71" s="5">
        <f ca="1"/>
        <v>0</v>
      </c>
    </row>
    <row r="72" spans="1:144" x14ac:dyDescent="0.35">
      <c r="A72" s="55"/>
      <c r="B72" s="8" t="s">
        <v>7</v>
      </c>
      <c r="C72" s="10" cm="1">
        <f t="array" aca="1" ref="C72:EN72" ca="1">OFFSET(INDIRECT($C$65&amp;"!$C"&amp;1+((ROW()-($E$66+$C$66))*6)&amp;":$EN"&amp;1+((ROW()-($E$66+$C$66))*6)), 2, 0)</f>
        <v>1.127911199999744</v>
      </c>
      <c r="D72">
        <f ca="1"/>
        <v>0.72316359999967972</v>
      </c>
      <c r="E72">
        <f ca="1"/>
        <v>0</v>
      </c>
      <c r="F72">
        <f ca="1"/>
        <v>1.852267199999915</v>
      </c>
      <c r="G72">
        <f ca="1"/>
        <v>1.852267199999915</v>
      </c>
      <c r="H72">
        <f ca="1"/>
        <v>1.852267199999915</v>
      </c>
      <c r="I72">
        <f ca="1"/>
        <v>1.852267199999915</v>
      </c>
      <c r="J72">
        <f ca="1"/>
        <v>9.2613359999995731E-2</v>
      </c>
      <c r="K72">
        <f ca="1"/>
        <v>0</v>
      </c>
      <c r="L72">
        <f ca="1"/>
        <v>0</v>
      </c>
      <c r="M72">
        <f ca="1"/>
        <v>518.80078125</v>
      </c>
      <c r="N72">
        <f ca="1"/>
        <v>514.85546875</v>
      </c>
      <c r="O72">
        <f ca="1"/>
        <v>20</v>
      </c>
      <c r="P72">
        <f ca="1"/>
        <v>20</v>
      </c>
      <c r="Q72">
        <f ca="1"/>
        <v>1</v>
      </c>
      <c r="R72">
        <f ca="1"/>
        <v>20</v>
      </c>
      <c r="S72">
        <f ca="1"/>
        <v>1</v>
      </c>
      <c r="T72">
        <f ca="1"/>
        <v>0</v>
      </c>
      <c r="U72">
        <f ca="1"/>
        <v>1</v>
      </c>
      <c r="V72">
        <f ca="1"/>
        <v>1</v>
      </c>
      <c r="W72">
        <f ca="1"/>
        <v>1</v>
      </c>
      <c r="X72">
        <f ca="1"/>
        <v>1</v>
      </c>
      <c r="Y72">
        <f ca="1"/>
        <v>1</v>
      </c>
      <c r="Z72">
        <f ca="1"/>
        <v>1</v>
      </c>
      <c r="AA72">
        <f ca="1"/>
        <v>1</v>
      </c>
      <c r="AB72">
        <f ca="1"/>
        <v>1</v>
      </c>
      <c r="AC72">
        <f ca="1"/>
        <v>1</v>
      </c>
      <c r="AD72">
        <f ca="1"/>
        <v>1</v>
      </c>
      <c r="AE72">
        <f ca="1"/>
        <v>1</v>
      </c>
      <c r="AF72">
        <f ca="1"/>
        <v>1</v>
      </c>
      <c r="AG72">
        <f ca="1"/>
        <v>1</v>
      </c>
      <c r="AH72">
        <f ca="1"/>
        <v>1</v>
      </c>
      <c r="AI72">
        <f ca="1"/>
        <v>1</v>
      </c>
      <c r="AJ72">
        <f ca="1"/>
        <v>0</v>
      </c>
      <c r="AK72">
        <f ca="1"/>
        <v>0</v>
      </c>
      <c r="AL72">
        <f ca="1"/>
        <v>0</v>
      </c>
      <c r="AM72">
        <f ca="1"/>
        <v>0</v>
      </c>
      <c r="AN72">
        <f ca="1"/>
        <v>1</v>
      </c>
      <c r="AO72">
        <f ca="1"/>
        <v>1</v>
      </c>
      <c r="AP72">
        <f ca="1"/>
        <v>0</v>
      </c>
      <c r="AQ72">
        <f ca="1"/>
        <v>0</v>
      </c>
      <c r="AR72">
        <f ca="1"/>
        <v>0</v>
      </c>
      <c r="AS72">
        <f ca="1"/>
        <v>0</v>
      </c>
      <c r="AT72">
        <f ca="1"/>
        <v>1</v>
      </c>
      <c r="AU72">
        <f ca="1"/>
        <v>1</v>
      </c>
      <c r="AV72">
        <f ca="1"/>
        <v>0</v>
      </c>
      <c r="AW72">
        <f ca="1"/>
        <v>0</v>
      </c>
      <c r="AX72">
        <f ca="1"/>
        <v>0</v>
      </c>
      <c r="AY72">
        <f ca="1"/>
        <v>0</v>
      </c>
      <c r="AZ72">
        <f ca="1"/>
        <v>0</v>
      </c>
      <c r="BA72">
        <f ca="1"/>
        <v>0</v>
      </c>
      <c r="BB72">
        <f ca="1"/>
        <v>0</v>
      </c>
      <c r="BC72">
        <f ca="1"/>
        <v>0</v>
      </c>
      <c r="BD72">
        <f ca="1"/>
        <v>0</v>
      </c>
      <c r="BE72">
        <f ca="1"/>
        <v>0</v>
      </c>
      <c r="BF72">
        <f ca="1"/>
        <v>0</v>
      </c>
      <c r="BG72">
        <f ca="1"/>
        <v>0</v>
      </c>
      <c r="BH72">
        <f ca="1"/>
        <v>0</v>
      </c>
      <c r="BI72">
        <f ca="1"/>
        <v>0</v>
      </c>
      <c r="BJ72">
        <f ca="1"/>
        <v>0</v>
      </c>
      <c r="BK72">
        <f ca="1"/>
        <v>1</v>
      </c>
      <c r="BL72">
        <f ca="1"/>
        <v>0</v>
      </c>
      <c r="BM72">
        <f ca="1"/>
        <v>1</v>
      </c>
      <c r="BN72">
        <f ca="1"/>
        <v>0</v>
      </c>
      <c r="BO72">
        <f ca="1"/>
        <v>1</v>
      </c>
      <c r="BP72">
        <f ca="1"/>
        <v>0</v>
      </c>
      <c r="BQ72">
        <f ca="1"/>
        <v>1</v>
      </c>
      <c r="BR72">
        <f ca="1"/>
        <v>0</v>
      </c>
      <c r="BS72">
        <f ca="1"/>
        <v>1</v>
      </c>
      <c r="BT72">
        <f ca="1"/>
        <v>0</v>
      </c>
      <c r="BU72">
        <f ca="1"/>
        <v>1</v>
      </c>
      <c r="BV72">
        <f ca="1"/>
        <v>0</v>
      </c>
      <c r="BW72">
        <f ca="1"/>
        <v>1</v>
      </c>
      <c r="BX72">
        <f ca="1"/>
        <v>0</v>
      </c>
      <c r="BY72">
        <f ca="1"/>
        <v>1</v>
      </c>
      <c r="BZ72">
        <f ca="1"/>
        <v>0</v>
      </c>
      <c r="CA72">
        <f ca="1"/>
        <v>1</v>
      </c>
      <c r="CB72">
        <f ca="1"/>
        <v>0</v>
      </c>
      <c r="CC72">
        <f ca="1"/>
        <v>1</v>
      </c>
      <c r="CD72">
        <f ca="1"/>
        <v>0</v>
      </c>
      <c r="CE72">
        <f ca="1"/>
        <v>1</v>
      </c>
      <c r="CF72">
        <f ca="1"/>
        <v>0</v>
      </c>
      <c r="CG72">
        <f ca="1"/>
        <v>1</v>
      </c>
      <c r="CH72">
        <f ca="1"/>
        <v>0</v>
      </c>
      <c r="CI72">
        <f ca="1"/>
        <v>0</v>
      </c>
      <c r="CJ72">
        <f ca="1"/>
        <v>0</v>
      </c>
      <c r="CK72">
        <f ca="1"/>
        <v>0</v>
      </c>
      <c r="CL72">
        <f ca="1"/>
        <v>0</v>
      </c>
      <c r="CM72">
        <f ca="1"/>
        <v>0</v>
      </c>
      <c r="CN72">
        <f ca="1"/>
        <v>0</v>
      </c>
      <c r="CO72">
        <f ca="1"/>
        <v>0</v>
      </c>
      <c r="CP72">
        <f ca="1"/>
        <v>0</v>
      </c>
      <c r="CQ72">
        <f ca="1"/>
        <v>0</v>
      </c>
      <c r="CR72">
        <f ca="1"/>
        <v>0</v>
      </c>
      <c r="CS72">
        <f ca="1"/>
        <v>0</v>
      </c>
      <c r="CT72">
        <f ca="1"/>
        <v>0</v>
      </c>
      <c r="CU72">
        <f ca="1"/>
        <v>0</v>
      </c>
      <c r="CV72">
        <f ca="1"/>
        <v>0</v>
      </c>
      <c r="CW72">
        <f ca="1"/>
        <v>0</v>
      </c>
      <c r="CX72">
        <f ca="1"/>
        <v>0</v>
      </c>
      <c r="CY72">
        <f ca="1"/>
        <v>0</v>
      </c>
      <c r="CZ72">
        <f ca="1"/>
        <v>1</v>
      </c>
      <c r="DA72">
        <f ca="1"/>
        <v>1</v>
      </c>
      <c r="DB72">
        <f ca="1"/>
        <v>0</v>
      </c>
      <c r="DC72">
        <f ca="1"/>
        <v>0</v>
      </c>
      <c r="DD72">
        <f ca="1"/>
        <v>0</v>
      </c>
      <c r="DE72">
        <f ca="1"/>
        <v>0</v>
      </c>
      <c r="DF72">
        <f ca="1"/>
        <v>0</v>
      </c>
      <c r="DG72">
        <f ca="1"/>
        <v>0</v>
      </c>
      <c r="DH72">
        <f ca="1"/>
        <v>0</v>
      </c>
      <c r="DI72">
        <f ca="1"/>
        <v>1</v>
      </c>
      <c r="DJ72">
        <f ca="1"/>
        <v>1</v>
      </c>
      <c r="DK72">
        <f ca="1"/>
        <v>0</v>
      </c>
      <c r="DL72">
        <f ca="1"/>
        <v>0</v>
      </c>
      <c r="DM72">
        <f ca="1"/>
        <v>0</v>
      </c>
      <c r="DN72">
        <f ca="1"/>
        <v>0</v>
      </c>
      <c r="DO72">
        <f ca="1"/>
        <v>0</v>
      </c>
      <c r="DP72">
        <f ca="1"/>
        <v>0</v>
      </c>
      <c r="DQ72">
        <f ca="1"/>
        <v>0</v>
      </c>
      <c r="DR72">
        <f ca="1"/>
        <v>0</v>
      </c>
      <c r="DS72">
        <f ca="1"/>
        <v>0</v>
      </c>
      <c r="DT72">
        <f ca="1"/>
        <v>0</v>
      </c>
      <c r="DU72">
        <f ca="1"/>
        <v>0</v>
      </c>
      <c r="DV72">
        <f ca="1"/>
        <v>0</v>
      </c>
      <c r="DW72">
        <f ca="1"/>
        <v>0</v>
      </c>
      <c r="DX72">
        <f ca="1"/>
        <v>0</v>
      </c>
      <c r="DY72">
        <f ca="1"/>
        <v>0</v>
      </c>
      <c r="DZ72">
        <f ca="1"/>
        <v>0</v>
      </c>
      <c r="EA72">
        <f ca="1"/>
        <v>0</v>
      </c>
      <c r="EB72">
        <f ca="1"/>
        <v>0</v>
      </c>
      <c r="EC72">
        <f ca="1"/>
        <v>0</v>
      </c>
      <c r="ED72">
        <f ca="1"/>
        <v>0</v>
      </c>
      <c r="EE72">
        <f ca="1"/>
        <v>0</v>
      </c>
      <c r="EF72">
        <f ca="1"/>
        <v>0</v>
      </c>
      <c r="EG72">
        <f ca="1"/>
        <v>0</v>
      </c>
      <c r="EH72">
        <f ca="1"/>
        <v>0</v>
      </c>
      <c r="EI72">
        <f ca="1"/>
        <v>0</v>
      </c>
      <c r="EJ72">
        <f ca="1"/>
        <v>0</v>
      </c>
      <c r="EK72">
        <f ca="1"/>
        <v>0</v>
      </c>
      <c r="EL72">
        <f ca="1"/>
        <v>0</v>
      </c>
      <c r="EM72">
        <f ca="1"/>
        <v>0</v>
      </c>
      <c r="EN72" s="5">
        <f ca="1"/>
        <v>0</v>
      </c>
    </row>
    <row r="73" spans="1:144" x14ac:dyDescent="0.35">
      <c r="A73" s="55"/>
      <c r="B73" s="8" t="s">
        <v>8</v>
      </c>
      <c r="C73" s="10" cm="1">
        <f t="array" aca="1" ref="C73:EN73" ca="1">OFFSET(INDIRECT($C$65&amp;"!$C"&amp;1+((ROW()-($E$66+$C$66))*6)&amp;":$EN"&amp;1+((ROW()-($E$66+$C$66))*6)), 2, 0)</f>
        <v>1.131412800000021</v>
      </c>
      <c r="D73">
        <f ca="1"/>
        <v>0.77961739999977908</v>
      </c>
      <c r="E73">
        <f ca="1"/>
        <v>0</v>
      </c>
      <c r="F73">
        <f ca="1"/>
        <v>1.909820700000068</v>
      </c>
      <c r="G73">
        <f ca="1"/>
        <v>1.909820700000068</v>
      </c>
      <c r="H73">
        <f ca="1"/>
        <v>1.909820700000068</v>
      </c>
      <c r="I73">
        <f ca="1"/>
        <v>1.909820700000068</v>
      </c>
      <c r="J73">
        <f ca="1"/>
        <v>9.5491035000003416E-2</v>
      </c>
      <c r="K73">
        <f ca="1"/>
        <v>0</v>
      </c>
      <c r="L73">
        <f ca="1"/>
        <v>0</v>
      </c>
      <c r="M73">
        <f ca="1"/>
        <v>611.23046875</v>
      </c>
      <c r="N73">
        <f ca="1"/>
        <v>608.6796875</v>
      </c>
      <c r="O73">
        <f ca="1"/>
        <v>20</v>
      </c>
      <c r="P73">
        <f ca="1"/>
        <v>20</v>
      </c>
      <c r="Q73">
        <f ca="1"/>
        <v>1</v>
      </c>
      <c r="R73">
        <f ca="1"/>
        <v>20</v>
      </c>
      <c r="S73">
        <f ca="1"/>
        <v>1</v>
      </c>
      <c r="T73">
        <f ca="1"/>
        <v>0</v>
      </c>
      <c r="U73">
        <f ca="1"/>
        <v>1</v>
      </c>
      <c r="V73">
        <f ca="1"/>
        <v>1</v>
      </c>
      <c r="W73">
        <f ca="1"/>
        <v>1</v>
      </c>
      <c r="X73">
        <f ca="1"/>
        <v>1</v>
      </c>
      <c r="Y73">
        <f ca="1"/>
        <v>1</v>
      </c>
      <c r="Z73">
        <f ca="1"/>
        <v>1</v>
      </c>
      <c r="AA73">
        <f ca="1"/>
        <v>1</v>
      </c>
      <c r="AB73">
        <f ca="1"/>
        <v>1</v>
      </c>
      <c r="AC73">
        <f ca="1"/>
        <v>1</v>
      </c>
      <c r="AD73">
        <f ca="1"/>
        <v>1</v>
      </c>
      <c r="AE73">
        <f ca="1"/>
        <v>1</v>
      </c>
      <c r="AF73">
        <f ca="1"/>
        <v>1</v>
      </c>
      <c r="AG73">
        <f ca="1"/>
        <v>1</v>
      </c>
      <c r="AH73">
        <f ca="1"/>
        <v>1</v>
      </c>
      <c r="AI73">
        <f ca="1"/>
        <v>1</v>
      </c>
      <c r="AJ73">
        <f ca="1"/>
        <v>0</v>
      </c>
      <c r="AK73">
        <f ca="1"/>
        <v>0</v>
      </c>
      <c r="AL73">
        <f ca="1"/>
        <v>0</v>
      </c>
      <c r="AM73">
        <f ca="1"/>
        <v>0</v>
      </c>
      <c r="AN73">
        <f ca="1"/>
        <v>1</v>
      </c>
      <c r="AO73">
        <f ca="1"/>
        <v>1</v>
      </c>
      <c r="AP73">
        <f ca="1"/>
        <v>0</v>
      </c>
      <c r="AQ73">
        <f ca="1"/>
        <v>0</v>
      </c>
      <c r="AR73">
        <f ca="1"/>
        <v>0</v>
      </c>
      <c r="AS73">
        <f ca="1"/>
        <v>0</v>
      </c>
      <c r="AT73">
        <f ca="1"/>
        <v>1</v>
      </c>
      <c r="AU73">
        <f ca="1"/>
        <v>1</v>
      </c>
      <c r="AV73">
        <f ca="1"/>
        <v>0</v>
      </c>
      <c r="AW73">
        <f ca="1"/>
        <v>0</v>
      </c>
      <c r="AX73">
        <f ca="1"/>
        <v>0</v>
      </c>
      <c r="AY73">
        <f ca="1"/>
        <v>0</v>
      </c>
      <c r="AZ73">
        <f ca="1"/>
        <v>0</v>
      </c>
      <c r="BA73">
        <f ca="1"/>
        <v>0</v>
      </c>
      <c r="BB73">
        <f ca="1"/>
        <v>0</v>
      </c>
      <c r="BC73">
        <f ca="1"/>
        <v>0</v>
      </c>
      <c r="BD73">
        <f ca="1"/>
        <v>0</v>
      </c>
      <c r="BE73">
        <f ca="1"/>
        <v>0</v>
      </c>
      <c r="BF73">
        <f ca="1"/>
        <v>0</v>
      </c>
      <c r="BG73">
        <f ca="1"/>
        <v>0</v>
      </c>
      <c r="BH73">
        <f ca="1"/>
        <v>0</v>
      </c>
      <c r="BI73">
        <f ca="1"/>
        <v>0</v>
      </c>
      <c r="BJ73">
        <f ca="1"/>
        <v>0</v>
      </c>
      <c r="BK73">
        <f ca="1"/>
        <v>1</v>
      </c>
      <c r="BL73">
        <f ca="1"/>
        <v>0</v>
      </c>
      <c r="BM73">
        <f ca="1"/>
        <v>1</v>
      </c>
      <c r="BN73">
        <f ca="1"/>
        <v>0</v>
      </c>
      <c r="BO73">
        <f ca="1"/>
        <v>1</v>
      </c>
      <c r="BP73">
        <f ca="1"/>
        <v>0</v>
      </c>
      <c r="BQ73">
        <f ca="1"/>
        <v>1</v>
      </c>
      <c r="BR73">
        <f ca="1"/>
        <v>0</v>
      </c>
      <c r="BS73">
        <f ca="1"/>
        <v>1</v>
      </c>
      <c r="BT73">
        <f ca="1"/>
        <v>0</v>
      </c>
      <c r="BU73">
        <f ca="1"/>
        <v>1</v>
      </c>
      <c r="BV73">
        <f ca="1"/>
        <v>0</v>
      </c>
      <c r="BW73">
        <f ca="1"/>
        <v>1</v>
      </c>
      <c r="BX73">
        <f ca="1"/>
        <v>0</v>
      </c>
      <c r="BY73">
        <f ca="1"/>
        <v>1</v>
      </c>
      <c r="BZ73">
        <f ca="1"/>
        <v>0</v>
      </c>
      <c r="CA73">
        <f ca="1"/>
        <v>1</v>
      </c>
      <c r="CB73">
        <f ca="1"/>
        <v>0</v>
      </c>
      <c r="CC73">
        <f ca="1"/>
        <v>1</v>
      </c>
      <c r="CD73">
        <f ca="1"/>
        <v>0</v>
      </c>
      <c r="CE73">
        <f ca="1"/>
        <v>1</v>
      </c>
      <c r="CF73">
        <f ca="1"/>
        <v>0</v>
      </c>
      <c r="CG73">
        <f ca="1"/>
        <v>1</v>
      </c>
      <c r="CH73">
        <f ca="1"/>
        <v>0</v>
      </c>
      <c r="CI73">
        <f ca="1"/>
        <v>0</v>
      </c>
      <c r="CJ73">
        <f ca="1"/>
        <v>0</v>
      </c>
      <c r="CK73">
        <f ca="1"/>
        <v>0</v>
      </c>
      <c r="CL73">
        <f ca="1"/>
        <v>0</v>
      </c>
      <c r="CM73">
        <f ca="1"/>
        <v>0</v>
      </c>
      <c r="CN73">
        <f ca="1"/>
        <v>0</v>
      </c>
      <c r="CO73">
        <f ca="1"/>
        <v>0</v>
      </c>
      <c r="CP73">
        <f ca="1"/>
        <v>0</v>
      </c>
      <c r="CQ73">
        <f ca="1"/>
        <v>0</v>
      </c>
      <c r="CR73">
        <f ca="1"/>
        <v>0</v>
      </c>
      <c r="CS73">
        <f ca="1"/>
        <v>0</v>
      </c>
      <c r="CT73">
        <f ca="1"/>
        <v>0</v>
      </c>
      <c r="CU73">
        <f ca="1"/>
        <v>0</v>
      </c>
      <c r="CV73">
        <f ca="1"/>
        <v>0</v>
      </c>
      <c r="CW73">
        <f ca="1"/>
        <v>0</v>
      </c>
      <c r="CX73">
        <f ca="1"/>
        <v>0</v>
      </c>
      <c r="CY73">
        <f ca="1"/>
        <v>0</v>
      </c>
      <c r="CZ73">
        <f ca="1"/>
        <v>1</v>
      </c>
      <c r="DA73">
        <f ca="1"/>
        <v>1</v>
      </c>
      <c r="DB73">
        <f ca="1"/>
        <v>0</v>
      </c>
      <c r="DC73">
        <f ca="1"/>
        <v>0</v>
      </c>
      <c r="DD73">
        <f ca="1"/>
        <v>0</v>
      </c>
      <c r="DE73">
        <f ca="1"/>
        <v>0</v>
      </c>
      <c r="DF73">
        <f ca="1"/>
        <v>0</v>
      </c>
      <c r="DG73">
        <f ca="1"/>
        <v>0</v>
      </c>
      <c r="DH73">
        <f ca="1"/>
        <v>0</v>
      </c>
      <c r="DI73">
        <f ca="1"/>
        <v>1</v>
      </c>
      <c r="DJ73">
        <f ca="1"/>
        <v>1</v>
      </c>
      <c r="DK73">
        <f ca="1"/>
        <v>0</v>
      </c>
      <c r="DL73">
        <f ca="1"/>
        <v>0</v>
      </c>
      <c r="DM73">
        <f ca="1"/>
        <v>0</v>
      </c>
      <c r="DN73">
        <f ca="1"/>
        <v>0</v>
      </c>
      <c r="DO73">
        <f ca="1"/>
        <v>0</v>
      </c>
      <c r="DP73">
        <f ca="1"/>
        <v>0</v>
      </c>
      <c r="DQ73">
        <f ca="1"/>
        <v>0</v>
      </c>
      <c r="DR73">
        <f ca="1"/>
        <v>0</v>
      </c>
      <c r="DS73">
        <f ca="1"/>
        <v>0</v>
      </c>
      <c r="DT73">
        <f ca="1"/>
        <v>0</v>
      </c>
      <c r="DU73">
        <f ca="1"/>
        <v>0</v>
      </c>
      <c r="DV73">
        <f ca="1"/>
        <v>0</v>
      </c>
      <c r="DW73">
        <f ca="1"/>
        <v>0</v>
      </c>
      <c r="DX73">
        <f ca="1"/>
        <v>0</v>
      </c>
      <c r="DY73">
        <f ca="1"/>
        <v>0</v>
      </c>
      <c r="DZ73">
        <f ca="1"/>
        <v>0</v>
      </c>
      <c r="EA73">
        <f ca="1"/>
        <v>0</v>
      </c>
      <c r="EB73">
        <f ca="1"/>
        <v>0</v>
      </c>
      <c r="EC73">
        <f ca="1"/>
        <v>0</v>
      </c>
      <c r="ED73">
        <f ca="1"/>
        <v>0</v>
      </c>
      <c r="EE73">
        <f ca="1"/>
        <v>0</v>
      </c>
      <c r="EF73">
        <f ca="1"/>
        <v>0</v>
      </c>
      <c r="EG73">
        <f ca="1"/>
        <v>0</v>
      </c>
      <c r="EH73">
        <f ca="1"/>
        <v>0</v>
      </c>
      <c r="EI73">
        <f ca="1"/>
        <v>0</v>
      </c>
      <c r="EJ73">
        <f ca="1"/>
        <v>0</v>
      </c>
      <c r="EK73">
        <f ca="1"/>
        <v>0</v>
      </c>
      <c r="EL73">
        <f ca="1"/>
        <v>0</v>
      </c>
      <c r="EM73">
        <f ca="1"/>
        <v>0</v>
      </c>
      <c r="EN73" s="5">
        <f ca="1"/>
        <v>0</v>
      </c>
    </row>
    <row r="74" spans="1:144" x14ac:dyDescent="0.35">
      <c r="A74" s="55"/>
      <c r="B74" s="8" t="s">
        <v>9</v>
      </c>
      <c r="C74" s="10" cm="1">
        <f t="array" aca="1" ref="C74:EN74" ca="1">OFFSET(INDIRECT($C$65&amp;"!$C"&amp;1+((ROW()-($E$66+$C$66))*6)&amp;":$EN"&amp;1+((ROW()-($E$66+$C$66))*6)), 2, 0)</f>
        <v>1.1382426000000121</v>
      </c>
      <c r="D74">
        <f ca="1"/>
        <v>0.84288560000038615</v>
      </c>
      <c r="E74">
        <f ca="1"/>
        <v>0</v>
      </c>
      <c r="F74">
        <f ca="1"/>
        <v>1.9722847000000461</v>
      </c>
      <c r="G74">
        <f ca="1"/>
        <v>1.9722847000000461</v>
      </c>
      <c r="H74">
        <f ca="1"/>
        <v>1.9722847000000461</v>
      </c>
      <c r="I74">
        <f ca="1"/>
        <v>1.9722847000000461</v>
      </c>
      <c r="J74">
        <f ca="1"/>
        <v>9.8614235000002284E-2</v>
      </c>
      <c r="K74">
        <f ca="1"/>
        <v>0</v>
      </c>
      <c r="L74">
        <f ca="1"/>
        <v>0</v>
      </c>
      <c r="M74">
        <f ca="1"/>
        <v>692.83984375</v>
      </c>
      <c r="N74">
        <f ca="1"/>
        <v>690.09765625</v>
      </c>
      <c r="O74">
        <f ca="1"/>
        <v>20</v>
      </c>
      <c r="P74">
        <f ca="1"/>
        <v>20</v>
      </c>
      <c r="Q74">
        <f ca="1"/>
        <v>1</v>
      </c>
      <c r="R74">
        <f ca="1"/>
        <v>20</v>
      </c>
      <c r="S74">
        <f ca="1"/>
        <v>1</v>
      </c>
      <c r="T74">
        <f ca="1"/>
        <v>0</v>
      </c>
      <c r="U74">
        <f ca="1"/>
        <v>1</v>
      </c>
      <c r="V74">
        <f ca="1"/>
        <v>1</v>
      </c>
      <c r="W74">
        <f ca="1"/>
        <v>1</v>
      </c>
      <c r="X74">
        <f ca="1"/>
        <v>1</v>
      </c>
      <c r="Y74">
        <f ca="1"/>
        <v>1</v>
      </c>
      <c r="Z74">
        <f ca="1"/>
        <v>1</v>
      </c>
      <c r="AA74">
        <f ca="1"/>
        <v>1</v>
      </c>
      <c r="AB74">
        <f ca="1"/>
        <v>1</v>
      </c>
      <c r="AC74">
        <f ca="1"/>
        <v>1</v>
      </c>
      <c r="AD74">
        <f ca="1"/>
        <v>1</v>
      </c>
      <c r="AE74">
        <f ca="1"/>
        <v>1</v>
      </c>
      <c r="AF74">
        <f ca="1"/>
        <v>1</v>
      </c>
      <c r="AG74">
        <f ca="1"/>
        <v>1</v>
      </c>
      <c r="AH74">
        <f ca="1"/>
        <v>1</v>
      </c>
      <c r="AI74">
        <f ca="1"/>
        <v>1</v>
      </c>
      <c r="AJ74">
        <f ca="1"/>
        <v>0</v>
      </c>
      <c r="AK74">
        <f ca="1"/>
        <v>0</v>
      </c>
      <c r="AL74">
        <f ca="1"/>
        <v>0</v>
      </c>
      <c r="AM74">
        <f ca="1"/>
        <v>0</v>
      </c>
      <c r="AN74">
        <f ca="1"/>
        <v>1</v>
      </c>
      <c r="AO74">
        <f ca="1"/>
        <v>1</v>
      </c>
      <c r="AP74">
        <f ca="1"/>
        <v>0</v>
      </c>
      <c r="AQ74">
        <f ca="1"/>
        <v>0</v>
      </c>
      <c r="AR74">
        <f ca="1"/>
        <v>0</v>
      </c>
      <c r="AS74">
        <f ca="1"/>
        <v>0</v>
      </c>
      <c r="AT74">
        <f ca="1"/>
        <v>1</v>
      </c>
      <c r="AU74">
        <f ca="1"/>
        <v>1</v>
      </c>
      <c r="AV74">
        <f ca="1"/>
        <v>0</v>
      </c>
      <c r="AW74">
        <f ca="1"/>
        <v>0</v>
      </c>
      <c r="AX74">
        <f ca="1"/>
        <v>0</v>
      </c>
      <c r="AY74">
        <f ca="1"/>
        <v>0</v>
      </c>
      <c r="AZ74">
        <f ca="1"/>
        <v>0</v>
      </c>
      <c r="BA74">
        <f ca="1"/>
        <v>0</v>
      </c>
      <c r="BB74">
        <f ca="1"/>
        <v>0</v>
      </c>
      <c r="BC74">
        <f ca="1"/>
        <v>0</v>
      </c>
      <c r="BD74">
        <f ca="1"/>
        <v>0</v>
      </c>
      <c r="BE74">
        <f ca="1"/>
        <v>0</v>
      </c>
      <c r="BF74">
        <f ca="1"/>
        <v>0</v>
      </c>
      <c r="BG74">
        <f ca="1"/>
        <v>0</v>
      </c>
      <c r="BH74">
        <f ca="1"/>
        <v>0</v>
      </c>
      <c r="BI74">
        <f ca="1"/>
        <v>0</v>
      </c>
      <c r="BJ74">
        <f ca="1"/>
        <v>0</v>
      </c>
      <c r="BK74">
        <f ca="1"/>
        <v>1</v>
      </c>
      <c r="BL74">
        <f ca="1"/>
        <v>0</v>
      </c>
      <c r="BM74">
        <f ca="1"/>
        <v>1</v>
      </c>
      <c r="BN74">
        <f ca="1"/>
        <v>0</v>
      </c>
      <c r="BO74">
        <f ca="1"/>
        <v>1</v>
      </c>
      <c r="BP74">
        <f ca="1"/>
        <v>0</v>
      </c>
      <c r="BQ74">
        <f ca="1"/>
        <v>1</v>
      </c>
      <c r="BR74">
        <f ca="1"/>
        <v>0</v>
      </c>
      <c r="BS74">
        <f ca="1"/>
        <v>1</v>
      </c>
      <c r="BT74">
        <f ca="1"/>
        <v>0</v>
      </c>
      <c r="BU74">
        <f ca="1"/>
        <v>1</v>
      </c>
      <c r="BV74">
        <f ca="1"/>
        <v>0</v>
      </c>
      <c r="BW74">
        <f ca="1"/>
        <v>1</v>
      </c>
      <c r="BX74">
        <f ca="1"/>
        <v>0</v>
      </c>
      <c r="BY74">
        <f ca="1"/>
        <v>1</v>
      </c>
      <c r="BZ74">
        <f ca="1"/>
        <v>0</v>
      </c>
      <c r="CA74">
        <f ca="1"/>
        <v>1</v>
      </c>
      <c r="CB74">
        <f ca="1"/>
        <v>0</v>
      </c>
      <c r="CC74">
        <f ca="1"/>
        <v>1</v>
      </c>
      <c r="CD74">
        <f ca="1"/>
        <v>0</v>
      </c>
      <c r="CE74">
        <f ca="1"/>
        <v>1</v>
      </c>
      <c r="CF74">
        <f ca="1"/>
        <v>0</v>
      </c>
      <c r="CG74">
        <f ca="1"/>
        <v>1</v>
      </c>
      <c r="CH74">
        <f ca="1"/>
        <v>0</v>
      </c>
      <c r="CI74">
        <f ca="1"/>
        <v>0</v>
      </c>
      <c r="CJ74">
        <f ca="1"/>
        <v>0</v>
      </c>
      <c r="CK74">
        <f ca="1"/>
        <v>0</v>
      </c>
      <c r="CL74">
        <f ca="1"/>
        <v>0</v>
      </c>
      <c r="CM74">
        <f ca="1"/>
        <v>0</v>
      </c>
      <c r="CN74">
        <f ca="1"/>
        <v>0</v>
      </c>
      <c r="CO74">
        <f ca="1"/>
        <v>0</v>
      </c>
      <c r="CP74">
        <f ca="1"/>
        <v>0</v>
      </c>
      <c r="CQ74">
        <f ca="1"/>
        <v>0</v>
      </c>
      <c r="CR74">
        <f ca="1"/>
        <v>0</v>
      </c>
      <c r="CS74">
        <f ca="1"/>
        <v>0</v>
      </c>
      <c r="CT74">
        <f ca="1"/>
        <v>0</v>
      </c>
      <c r="CU74">
        <f ca="1"/>
        <v>0</v>
      </c>
      <c r="CV74">
        <f ca="1"/>
        <v>0</v>
      </c>
      <c r="CW74">
        <f ca="1"/>
        <v>0</v>
      </c>
      <c r="CX74">
        <f ca="1"/>
        <v>0</v>
      </c>
      <c r="CY74">
        <f ca="1"/>
        <v>0</v>
      </c>
      <c r="CZ74">
        <f ca="1"/>
        <v>1</v>
      </c>
      <c r="DA74">
        <f ca="1"/>
        <v>1</v>
      </c>
      <c r="DB74">
        <f ca="1"/>
        <v>0</v>
      </c>
      <c r="DC74">
        <f ca="1"/>
        <v>0</v>
      </c>
      <c r="DD74">
        <f ca="1"/>
        <v>0</v>
      </c>
      <c r="DE74">
        <f ca="1"/>
        <v>0</v>
      </c>
      <c r="DF74">
        <f ca="1"/>
        <v>0</v>
      </c>
      <c r="DG74">
        <f ca="1"/>
        <v>0</v>
      </c>
      <c r="DH74">
        <f ca="1"/>
        <v>0</v>
      </c>
      <c r="DI74">
        <f ca="1"/>
        <v>1</v>
      </c>
      <c r="DJ74">
        <f ca="1"/>
        <v>1</v>
      </c>
      <c r="DK74">
        <f ca="1"/>
        <v>0</v>
      </c>
      <c r="DL74">
        <f ca="1"/>
        <v>0</v>
      </c>
      <c r="DM74">
        <f ca="1"/>
        <v>0</v>
      </c>
      <c r="DN74">
        <f ca="1"/>
        <v>0</v>
      </c>
      <c r="DO74">
        <f ca="1"/>
        <v>0</v>
      </c>
      <c r="DP74">
        <f ca="1"/>
        <v>0</v>
      </c>
      <c r="DQ74">
        <f ca="1"/>
        <v>0</v>
      </c>
      <c r="DR74">
        <f ca="1"/>
        <v>0</v>
      </c>
      <c r="DS74">
        <f ca="1"/>
        <v>0</v>
      </c>
      <c r="DT74">
        <f ca="1"/>
        <v>0</v>
      </c>
      <c r="DU74">
        <f ca="1"/>
        <v>0</v>
      </c>
      <c r="DV74">
        <f ca="1"/>
        <v>0</v>
      </c>
      <c r="DW74">
        <f ca="1"/>
        <v>0</v>
      </c>
      <c r="DX74">
        <f ca="1"/>
        <v>0</v>
      </c>
      <c r="DY74">
        <f ca="1"/>
        <v>0</v>
      </c>
      <c r="DZ74">
        <f ca="1"/>
        <v>0</v>
      </c>
      <c r="EA74">
        <f ca="1"/>
        <v>0</v>
      </c>
      <c r="EB74">
        <f ca="1"/>
        <v>0</v>
      </c>
      <c r="EC74">
        <f ca="1"/>
        <v>0</v>
      </c>
      <c r="ED74">
        <f ca="1"/>
        <v>0</v>
      </c>
      <c r="EE74">
        <f ca="1"/>
        <v>0</v>
      </c>
      <c r="EF74">
        <f ca="1"/>
        <v>0</v>
      </c>
      <c r="EG74">
        <f ca="1"/>
        <v>0</v>
      </c>
      <c r="EH74">
        <f ca="1"/>
        <v>0</v>
      </c>
      <c r="EI74">
        <f ca="1"/>
        <v>0</v>
      </c>
      <c r="EJ74">
        <f ca="1"/>
        <v>0</v>
      </c>
      <c r="EK74">
        <f ca="1"/>
        <v>0</v>
      </c>
      <c r="EL74">
        <f ca="1"/>
        <v>0</v>
      </c>
      <c r="EM74">
        <f ca="1"/>
        <v>0</v>
      </c>
      <c r="EN74" s="5">
        <f ca="1"/>
        <v>0</v>
      </c>
    </row>
    <row r="75" spans="1:144" x14ac:dyDescent="0.35">
      <c r="A75" s="55"/>
      <c r="B75" s="8" t="s">
        <v>10</v>
      </c>
      <c r="C75" s="10" cm="1">
        <f t="array" aca="1" ref="C75:EN75" ca="1">OFFSET(INDIRECT($C$65&amp;"!$C"&amp;1+((ROW()-($E$66+$C$66))*6)&amp;":$EN"&amp;1+((ROW()-($E$66+$C$66))*6)), 2, 0)</f>
        <v>1.1418333999999959</v>
      </c>
      <c r="D75">
        <f ca="1"/>
        <v>1.071165300000416</v>
      </c>
      <c r="E75">
        <f ca="1"/>
        <v>0</v>
      </c>
      <c r="F75">
        <f ca="1"/>
        <v>2.200435200000129</v>
      </c>
      <c r="G75">
        <f ca="1"/>
        <v>2.200435200000129</v>
      </c>
      <c r="H75">
        <f ca="1"/>
        <v>2.200435200000129</v>
      </c>
      <c r="I75">
        <f ca="1"/>
        <v>2.200435200000129</v>
      </c>
      <c r="J75">
        <f ca="1"/>
        <v>0.11002176000000639</v>
      </c>
      <c r="K75">
        <f ca="1"/>
        <v>0</v>
      </c>
      <c r="L75">
        <f ca="1"/>
        <v>0</v>
      </c>
      <c r="M75">
        <f ca="1"/>
        <v>782.4296875</v>
      </c>
      <c r="N75">
        <f ca="1"/>
        <v>780.3046875</v>
      </c>
      <c r="O75">
        <f ca="1"/>
        <v>20</v>
      </c>
      <c r="P75">
        <f ca="1"/>
        <v>20</v>
      </c>
      <c r="Q75">
        <f ca="1"/>
        <v>1</v>
      </c>
      <c r="R75">
        <f ca="1"/>
        <v>20</v>
      </c>
      <c r="S75">
        <f ca="1"/>
        <v>1</v>
      </c>
      <c r="T75">
        <f ca="1"/>
        <v>0</v>
      </c>
      <c r="U75">
        <f ca="1"/>
        <v>1</v>
      </c>
      <c r="V75">
        <f ca="1"/>
        <v>1</v>
      </c>
      <c r="W75">
        <f ca="1"/>
        <v>1</v>
      </c>
      <c r="X75">
        <f ca="1"/>
        <v>1</v>
      </c>
      <c r="Y75">
        <f ca="1"/>
        <v>1</v>
      </c>
      <c r="Z75">
        <f ca="1"/>
        <v>1</v>
      </c>
      <c r="AA75">
        <f ca="1"/>
        <v>1</v>
      </c>
      <c r="AB75">
        <f ca="1"/>
        <v>1</v>
      </c>
      <c r="AC75">
        <f ca="1"/>
        <v>1</v>
      </c>
      <c r="AD75">
        <f ca="1"/>
        <v>1</v>
      </c>
      <c r="AE75">
        <f ca="1"/>
        <v>1</v>
      </c>
      <c r="AF75">
        <f ca="1"/>
        <v>1</v>
      </c>
      <c r="AG75">
        <f ca="1"/>
        <v>1</v>
      </c>
      <c r="AH75">
        <f ca="1"/>
        <v>1</v>
      </c>
      <c r="AI75">
        <f ca="1"/>
        <v>1</v>
      </c>
      <c r="AJ75">
        <f ca="1"/>
        <v>0</v>
      </c>
      <c r="AK75">
        <f ca="1"/>
        <v>0</v>
      </c>
      <c r="AL75">
        <f ca="1"/>
        <v>0</v>
      </c>
      <c r="AM75">
        <f ca="1"/>
        <v>0</v>
      </c>
      <c r="AN75">
        <f ca="1"/>
        <v>1</v>
      </c>
      <c r="AO75">
        <f ca="1"/>
        <v>1</v>
      </c>
      <c r="AP75">
        <f ca="1"/>
        <v>0</v>
      </c>
      <c r="AQ75">
        <f ca="1"/>
        <v>0</v>
      </c>
      <c r="AR75">
        <f ca="1"/>
        <v>0</v>
      </c>
      <c r="AS75">
        <f ca="1"/>
        <v>0</v>
      </c>
      <c r="AT75">
        <f ca="1"/>
        <v>1</v>
      </c>
      <c r="AU75">
        <f ca="1"/>
        <v>1</v>
      </c>
      <c r="AV75">
        <f ca="1"/>
        <v>0</v>
      </c>
      <c r="AW75">
        <f ca="1"/>
        <v>0</v>
      </c>
      <c r="AX75">
        <f ca="1"/>
        <v>0</v>
      </c>
      <c r="AY75">
        <f ca="1"/>
        <v>0</v>
      </c>
      <c r="AZ75">
        <f ca="1"/>
        <v>0</v>
      </c>
      <c r="BA75">
        <f ca="1"/>
        <v>0</v>
      </c>
      <c r="BB75">
        <f ca="1"/>
        <v>0</v>
      </c>
      <c r="BC75">
        <f ca="1"/>
        <v>0</v>
      </c>
      <c r="BD75">
        <f ca="1"/>
        <v>0</v>
      </c>
      <c r="BE75">
        <f ca="1"/>
        <v>0</v>
      </c>
      <c r="BF75">
        <f ca="1"/>
        <v>0</v>
      </c>
      <c r="BG75">
        <f ca="1"/>
        <v>0</v>
      </c>
      <c r="BH75">
        <f ca="1"/>
        <v>0</v>
      </c>
      <c r="BI75">
        <f ca="1"/>
        <v>0</v>
      </c>
      <c r="BJ75">
        <f ca="1"/>
        <v>0</v>
      </c>
      <c r="BK75">
        <f ca="1"/>
        <v>1</v>
      </c>
      <c r="BL75">
        <f ca="1"/>
        <v>0</v>
      </c>
      <c r="BM75">
        <f ca="1"/>
        <v>1</v>
      </c>
      <c r="BN75">
        <f ca="1"/>
        <v>0</v>
      </c>
      <c r="BO75">
        <f ca="1"/>
        <v>1</v>
      </c>
      <c r="BP75">
        <f ca="1"/>
        <v>0</v>
      </c>
      <c r="BQ75">
        <f ca="1"/>
        <v>1</v>
      </c>
      <c r="BR75">
        <f ca="1"/>
        <v>0</v>
      </c>
      <c r="BS75">
        <f ca="1"/>
        <v>1</v>
      </c>
      <c r="BT75">
        <f ca="1"/>
        <v>0</v>
      </c>
      <c r="BU75">
        <f ca="1"/>
        <v>1</v>
      </c>
      <c r="BV75">
        <f ca="1"/>
        <v>0</v>
      </c>
      <c r="BW75">
        <f ca="1"/>
        <v>1</v>
      </c>
      <c r="BX75">
        <f ca="1"/>
        <v>0</v>
      </c>
      <c r="BY75">
        <f ca="1"/>
        <v>1</v>
      </c>
      <c r="BZ75">
        <f ca="1"/>
        <v>0</v>
      </c>
      <c r="CA75">
        <f ca="1"/>
        <v>1</v>
      </c>
      <c r="CB75">
        <f ca="1"/>
        <v>0</v>
      </c>
      <c r="CC75">
        <f ca="1"/>
        <v>1</v>
      </c>
      <c r="CD75">
        <f ca="1"/>
        <v>0</v>
      </c>
      <c r="CE75">
        <f ca="1"/>
        <v>1</v>
      </c>
      <c r="CF75">
        <f ca="1"/>
        <v>0</v>
      </c>
      <c r="CG75">
        <f ca="1"/>
        <v>1</v>
      </c>
      <c r="CH75">
        <f ca="1"/>
        <v>0</v>
      </c>
      <c r="CI75">
        <f ca="1"/>
        <v>0</v>
      </c>
      <c r="CJ75">
        <f ca="1"/>
        <v>0</v>
      </c>
      <c r="CK75">
        <f ca="1"/>
        <v>0</v>
      </c>
      <c r="CL75">
        <f ca="1"/>
        <v>0</v>
      </c>
      <c r="CM75">
        <f ca="1"/>
        <v>0</v>
      </c>
      <c r="CN75">
        <f ca="1"/>
        <v>0</v>
      </c>
      <c r="CO75">
        <f ca="1"/>
        <v>0</v>
      </c>
      <c r="CP75">
        <f ca="1"/>
        <v>0</v>
      </c>
      <c r="CQ75">
        <f ca="1"/>
        <v>0</v>
      </c>
      <c r="CR75">
        <f ca="1"/>
        <v>0</v>
      </c>
      <c r="CS75">
        <f ca="1"/>
        <v>0</v>
      </c>
      <c r="CT75">
        <f ca="1"/>
        <v>0</v>
      </c>
      <c r="CU75">
        <f ca="1"/>
        <v>0</v>
      </c>
      <c r="CV75">
        <f ca="1"/>
        <v>0</v>
      </c>
      <c r="CW75">
        <f ca="1"/>
        <v>0</v>
      </c>
      <c r="CX75">
        <f ca="1"/>
        <v>0</v>
      </c>
      <c r="CY75">
        <f ca="1"/>
        <v>0</v>
      </c>
      <c r="CZ75">
        <f ca="1"/>
        <v>1</v>
      </c>
      <c r="DA75">
        <f ca="1"/>
        <v>1</v>
      </c>
      <c r="DB75">
        <f ca="1"/>
        <v>0</v>
      </c>
      <c r="DC75">
        <f ca="1"/>
        <v>0</v>
      </c>
      <c r="DD75">
        <f ca="1"/>
        <v>0</v>
      </c>
      <c r="DE75">
        <f ca="1"/>
        <v>0</v>
      </c>
      <c r="DF75">
        <f ca="1"/>
        <v>0</v>
      </c>
      <c r="DG75">
        <f ca="1"/>
        <v>0</v>
      </c>
      <c r="DH75">
        <f ca="1"/>
        <v>0</v>
      </c>
      <c r="DI75">
        <f ca="1"/>
        <v>1</v>
      </c>
      <c r="DJ75">
        <f ca="1"/>
        <v>1</v>
      </c>
      <c r="DK75">
        <f ca="1"/>
        <v>0</v>
      </c>
      <c r="DL75">
        <f ca="1"/>
        <v>0</v>
      </c>
      <c r="DM75">
        <f ca="1"/>
        <v>0</v>
      </c>
      <c r="DN75">
        <f ca="1"/>
        <v>0</v>
      </c>
      <c r="DO75">
        <f ca="1"/>
        <v>0</v>
      </c>
      <c r="DP75">
        <f ca="1"/>
        <v>0</v>
      </c>
      <c r="DQ75">
        <f ca="1"/>
        <v>0</v>
      </c>
      <c r="DR75">
        <f ca="1"/>
        <v>0</v>
      </c>
      <c r="DS75">
        <f ca="1"/>
        <v>0</v>
      </c>
      <c r="DT75">
        <f ca="1"/>
        <v>0</v>
      </c>
      <c r="DU75">
        <f ca="1"/>
        <v>0</v>
      </c>
      <c r="DV75">
        <f ca="1"/>
        <v>0</v>
      </c>
      <c r="DW75">
        <f ca="1"/>
        <v>0</v>
      </c>
      <c r="DX75">
        <f ca="1"/>
        <v>0</v>
      </c>
      <c r="DY75">
        <f ca="1"/>
        <v>0</v>
      </c>
      <c r="DZ75">
        <f ca="1"/>
        <v>0</v>
      </c>
      <c r="EA75">
        <f ca="1"/>
        <v>0</v>
      </c>
      <c r="EB75">
        <f ca="1"/>
        <v>0</v>
      </c>
      <c r="EC75">
        <f ca="1"/>
        <v>0</v>
      </c>
      <c r="ED75">
        <f ca="1"/>
        <v>0</v>
      </c>
      <c r="EE75">
        <f ca="1"/>
        <v>0</v>
      </c>
      <c r="EF75">
        <f ca="1"/>
        <v>0</v>
      </c>
      <c r="EG75">
        <f ca="1"/>
        <v>0</v>
      </c>
      <c r="EH75">
        <f ca="1"/>
        <v>0</v>
      </c>
      <c r="EI75">
        <f ca="1"/>
        <v>0</v>
      </c>
      <c r="EJ75">
        <f ca="1"/>
        <v>0</v>
      </c>
      <c r="EK75">
        <f ca="1"/>
        <v>0</v>
      </c>
      <c r="EL75">
        <f ca="1"/>
        <v>0</v>
      </c>
      <c r="EM75">
        <f ca="1"/>
        <v>0</v>
      </c>
      <c r="EN75" s="5">
        <f ca="1"/>
        <v>0</v>
      </c>
    </row>
    <row r="76" spans="1:144" x14ac:dyDescent="0.35">
      <c r="A76" s="55"/>
      <c r="B76" s="8" t="s">
        <v>11</v>
      </c>
      <c r="C76" s="10">
        <f ca="1">C74-C72</f>
        <v>1.0331400000268109E-2</v>
      </c>
      <c r="D76" s="11">
        <f t="shared" ref="D76:BO76" ca="1" si="36">D74-D72</f>
        <v>0.11972200000070643</v>
      </c>
      <c r="E76" s="11">
        <f t="shared" ca="1" si="36"/>
        <v>0</v>
      </c>
      <c r="F76" s="11">
        <f t="shared" ca="1" si="36"/>
        <v>0.12001750000013112</v>
      </c>
      <c r="G76" s="11">
        <f t="shared" ca="1" si="36"/>
        <v>0.12001750000013112</v>
      </c>
      <c r="H76" s="11">
        <f t="shared" ca="1" si="36"/>
        <v>0.12001750000013112</v>
      </c>
      <c r="I76" s="11">
        <f t="shared" ca="1" si="36"/>
        <v>0.12001750000013112</v>
      </c>
      <c r="J76" s="11">
        <f t="shared" ca="1" si="36"/>
        <v>6.0008750000065531E-3</v>
      </c>
      <c r="K76" s="11">
        <f t="shared" ca="1" si="36"/>
        <v>0</v>
      </c>
      <c r="L76" s="11">
        <f t="shared" ca="1" si="36"/>
        <v>0</v>
      </c>
      <c r="M76" s="11">
        <f t="shared" ca="1" si="36"/>
        <v>174.0390625</v>
      </c>
      <c r="N76" s="11">
        <f t="shared" ca="1" si="36"/>
        <v>175.2421875</v>
      </c>
      <c r="O76" s="11">
        <f t="shared" ca="1" si="36"/>
        <v>0</v>
      </c>
      <c r="P76" s="11">
        <f t="shared" ca="1" si="36"/>
        <v>0</v>
      </c>
      <c r="Q76" s="11">
        <f t="shared" ca="1" si="36"/>
        <v>0</v>
      </c>
      <c r="R76" s="11">
        <f t="shared" ca="1" si="36"/>
        <v>0</v>
      </c>
      <c r="S76" s="11">
        <f t="shared" ca="1" si="36"/>
        <v>0</v>
      </c>
      <c r="T76" s="11">
        <f t="shared" ca="1" si="36"/>
        <v>0</v>
      </c>
      <c r="U76" s="11">
        <f t="shared" ca="1" si="36"/>
        <v>0</v>
      </c>
      <c r="V76" s="11">
        <f t="shared" ca="1" si="36"/>
        <v>0</v>
      </c>
      <c r="W76" s="11">
        <f t="shared" ca="1" si="36"/>
        <v>0</v>
      </c>
      <c r="X76" s="11">
        <f t="shared" ca="1" si="36"/>
        <v>0</v>
      </c>
      <c r="Y76" s="11">
        <f t="shared" ca="1" si="36"/>
        <v>0</v>
      </c>
      <c r="Z76" s="11">
        <f t="shared" ca="1" si="36"/>
        <v>0</v>
      </c>
      <c r="AA76" s="11">
        <f t="shared" ca="1" si="36"/>
        <v>0</v>
      </c>
      <c r="AB76" s="11">
        <f t="shared" ca="1" si="36"/>
        <v>0</v>
      </c>
      <c r="AC76" s="11">
        <f t="shared" ca="1" si="36"/>
        <v>0</v>
      </c>
      <c r="AD76" s="11">
        <f t="shared" ca="1" si="36"/>
        <v>0</v>
      </c>
      <c r="AE76" s="11">
        <f t="shared" ca="1" si="36"/>
        <v>0</v>
      </c>
      <c r="AF76" s="11">
        <f t="shared" ca="1" si="36"/>
        <v>0</v>
      </c>
      <c r="AG76" s="11">
        <f t="shared" ca="1" si="36"/>
        <v>0</v>
      </c>
      <c r="AH76" s="11">
        <f t="shared" ca="1" si="36"/>
        <v>0</v>
      </c>
      <c r="AI76" s="11">
        <f t="shared" ca="1" si="36"/>
        <v>0</v>
      </c>
      <c r="AJ76" s="11">
        <f t="shared" ca="1" si="36"/>
        <v>0</v>
      </c>
      <c r="AK76" s="11">
        <f t="shared" ca="1" si="36"/>
        <v>0</v>
      </c>
      <c r="AL76" s="11">
        <f t="shared" ca="1" si="36"/>
        <v>0</v>
      </c>
      <c r="AM76" s="11">
        <f t="shared" ca="1" si="36"/>
        <v>0</v>
      </c>
      <c r="AN76" s="11">
        <f t="shared" ca="1" si="36"/>
        <v>0</v>
      </c>
      <c r="AO76" s="11">
        <f t="shared" ca="1" si="36"/>
        <v>0</v>
      </c>
      <c r="AP76" s="11">
        <f t="shared" ca="1" si="36"/>
        <v>0</v>
      </c>
      <c r="AQ76" s="11">
        <f t="shared" ca="1" si="36"/>
        <v>0</v>
      </c>
      <c r="AR76" s="11">
        <f t="shared" ca="1" si="36"/>
        <v>0</v>
      </c>
      <c r="AS76" s="11">
        <f t="shared" ca="1" si="36"/>
        <v>0</v>
      </c>
      <c r="AT76" s="11">
        <f t="shared" ca="1" si="36"/>
        <v>0</v>
      </c>
      <c r="AU76" s="11">
        <f t="shared" ca="1" si="36"/>
        <v>0</v>
      </c>
      <c r="AV76" s="11">
        <f t="shared" ca="1" si="36"/>
        <v>0</v>
      </c>
      <c r="AW76" s="11">
        <f t="shared" ca="1" si="36"/>
        <v>0</v>
      </c>
      <c r="AX76" s="11">
        <f t="shared" ca="1" si="36"/>
        <v>0</v>
      </c>
      <c r="AY76" s="11">
        <f t="shared" ca="1" si="36"/>
        <v>0</v>
      </c>
      <c r="AZ76" s="11">
        <f t="shared" ca="1" si="36"/>
        <v>0</v>
      </c>
      <c r="BA76" s="11">
        <f t="shared" ca="1" si="36"/>
        <v>0</v>
      </c>
      <c r="BB76" s="11">
        <f t="shared" ca="1" si="36"/>
        <v>0</v>
      </c>
      <c r="BC76" s="11">
        <f t="shared" ca="1" si="36"/>
        <v>0</v>
      </c>
      <c r="BD76" s="11">
        <f t="shared" ca="1" si="36"/>
        <v>0</v>
      </c>
      <c r="BE76" s="11">
        <f t="shared" ca="1" si="36"/>
        <v>0</v>
      </c>
      <c r="BF76" s="11">
        <f t="shared" ca="1" si="36"/>
        <v>0</v>
      </c>
      <c r="BG76" s="11">
        <f t="shared" ca="1" si="36"/>
        <v>0</v>
      </c>
      <c r="BH76" s="11">
        <f t="shared" ca="1" si="36"/>
        <v>0</v>
      </c>
      <c r="BI76" s="11">
        <f t="shared" ca="1" si="36"/>
        <v>0</v>
      </c>
      <c r="BJ76" s="11">
        <f t="shared" ca="1" si="36"/>
        <v>0</v>
      </c>
      <c r="BK76" s="11">
        <f t="shared" ca="1" si="36"/>
        <v>0</v>
      </c>
      <c r="BL76" s="11">
        <f t="shared" ca="1" si="36"/>
        <v>0</v>
      </c>
      <c r="BM76" s="11">
        <f t="shared" ca="1" si="36"/>
        <v>0</v>
      </c>
      <c r="BN76" s="11">
        <f t="shared" ca="1" si="36"/>
        <v>0</v>
      </c>
      <c r="BO76" s="11">
        <f t="shared" ca="1" si="36"/>
        <v>0</v>
      </c>
      <c r="BP76" s="11">
        <f t="shared" ref="BP76:EA76" ca="1" si="37">BP74-BP72</f>
        <v>0</v>
      </c>
      <c r="BQ76" s="11">
        <f t="shared" ca="1" si="37"/>
        <v>0</v>
      </c>
      <c r="BR76" s="11">
        <f t="shared" ca="1" si="37"/>
        <v>0</v>
      </c>
      <c r="BS76" s="11">
        <f t="shared" ca="1" si="37"/>
        <v>0</v>
      </c>
      <c r="BT76" s="11">
        <f t="shared" ca="1" si="37"/>
        <v>0</v>
      </c>
      <c r="BU76" s="11">
        <f t="shared" ca="1" si="37"/>
        <v>0</v>
      </c>
      <c r="BV76" s="11">
        <f t="shared" ca="1" si="37"/>
        <v>0</v>
      </c>
      <c r="BW76" s="11">
        <f t="shared" ca="1" si="37"/>
        <v>0</v>
      </c>
      <c r="BX76" s="11">
        <f t="shared" ca="1" si="37"/>
        <v>0</v>
      </c>
      <c r="BY76" s="11">
        <f t="shared" ca="1" si="37"/>
        <v>0</v>
      </c>
      <c r="BZ76" s="11">
        <f t="shared" ca="1" si="37"/>
        <v>0</v>
      </c>
      <c r="CA76" s="11">
        <f t="shared" ca="1" si="37"/>
        <v>0</v>
      </c>
      <c r="CB76" s="11">
        <f t="shared" ca="1" si="37"/>
        <v>0</v>
      </c>
      <c r="CC76" s="11">
        <f t="shared" ca="1" si="37"/>
        <v>0</v>
      </c>
      <c r="CD76" s="11">
        <f t="shared" ca="1" si="37"/>
        <v>0</v>
      </c>
      <c r="CE76" s="11">
        <f t="shared" ca="1" si="37"/>
        <v>0</v>
      </c>
      <c r="CF76" s="11">
        <f t="shared" ca="1" si="37"/>
        <v>0</v>
      </c>
      <c r="CG76" s="11">
        <f t="shared" ca="1" si="37"/>
        <v>0</v>
      </c>
      <c r="CH76" s="11">
        <f t="shared" ca="1" si="37"/>
        <v>0</v>
      </c>
      <c r="CI76" s="11">
        <f t="shared" ca="1" si="37"/>
        <v>0</v>
      </c>
      <c r="CJ76" s="11">
        <f t="shared" ca="1" si="37"/>
        <v>0</v>
      </c>
      <c r="CK76" s="11">
        <f t="shared" ca="1" si="37"/>
        <v>0</v>
      </c>
      <c r="CL76" s="11">
        <f t="shared" ca="1" si="37"/>
        <v>0</v>
      </c>
      <c r="CM76" s="11">
        <f t="shared" ca="1" si="37"/>
        <v>0</v>
      </c>
      <c r="CN76" s="11">
        <f t="shared" ca="1" si="37"/>
        <v>0</v>
      </c>
      <c r="CO76" s="11">
        <f t="shared" ca="1" si="37"/>
        <v>0</v>
      </c>
      <c r="CP76" s="11">
        <f t="shared" ca="1" si="37"/>
        <v>0</v>
      </c>
      <c r="CQ76" s="11">
        <f t="shared" ca="1" si="37"/>
        <v>0</v>
      </c>
      <c r="CR76" s="11">
        <f t="shared" ca="1" si="37"/>
        <v>0</v>
      </c>
      <c r="CS76" s="11">
        <f t="shared" ca="1" si="37"/>
        <v>0</v>
      </c>
      <c r="CT76" s="11">
        <f t="shared" ca="1" si="37"/>
        <v>0</v>
      </c>
      <c r="CU76" s="11">
        <f t="shared" ca="1" si="37"/>
        <v>0</v>
      </c>
      <c r="CV76" s="11">
        <f t="shared" ca="1" si="37"/>
        <v>0</v>
      </c>
      <c r="CW76" s="11">
        <f t="shared" ca="1" si="37"/>
        <v>0</v>
      </c>
      <c r="CX76" s="11">
        <f t="shared" ca="1" si="37"/>
        <v>0</v>
      </c>
      <c r="CY76" s="11">
        <f t="shared" ca="1" si="37"/>
        <v>0</v>
      </c>
      <c r="CZ76" s="11">
        <f t="shared" ca="1" si="37"/>
        <v>0</v>
      </c>
      <c r="DA76" s="11">
        <f t="shared" ca="1" si="37"/>
        <v>0</v>
      </c>
      <c r="DB76" s="11">
        <f t="shared" ca="1" si="37"/>
        <v>0</v>
      </c>
      <c r="DC76" s="11">
        <f t="shared" ca="1" si="37"/>
        <v>0</v>
      </c>
      <c r="DD76" s="11">
        <f t="shared" ca="1" si="37"/>
        <v>0</v>
      </c>
      <c r="DE76" s="11">
        <f t="shared" ca="1" si="37"/>
        <v>0</v>
      </c>
      <c r="DF76" s="11">
        <f t="shared" ca="1" si="37"/>
        <v>0</v>
      </c>
      <c r="DG76" s="11">
        <f t="shared" ca="1" si="37"/>
        <v>0</v>
      </c>
      <c r="DH76" s="11">
        <f t="shared" ca="1" si="37"/>
        <v>0</v>
      </c>
      <c r="DI76" s="11">
        <f t="shared" ca="1" si="37"/>
        <v>0</v>
      </c>
      <c r="DJ76" s="11">
        <f t="shared" ca="1" si="37"/>
        <v>0</v>
      </c>
      <c r="DK76" s="11">
        <f t="shared" ca="1" si="37"/>
        <v>0</v>
      </c>
      <c r="DL76" s="11">
        <f t="shared" ca="1" si="37"/>
        <v>0</v>
      </c>
      <c r="DM76" s="11">
        <f t="shared" ca="1" si="37"/>
        <v>0</v>
      </c>
      <c r="DN76" s="11">
        <f t="shared" ca="1" si="37"/>
        <v>0</v>
      </c>
      <c r="DO76" s="11">
        <f t="shared" ca="1" si="37"/>
        <v>0</v>
      </c>
      <c r="DP76" s="11">
        <f t="shared" ca="1" si="37"/>
        <v>0</v>
      </c>
      <c r="DQ76" s="11">
        <f t="shared" ca="1" si="37"/>
        <v>0</v>
      </c>
      <c r="DR76" s="11">
        <f t="shared" ca="1" si="37"/>
        <v>0</v>
      </c>
      <c r="DS76" s="11">
        <f t="shared" ca="1" si="37"/>
        <v>0</v>
      </c>
      <c r="DT76" s="11">
        <f t="shared" ca="1" si="37"/>
        <v>0</v>
      </c>
      <c r="DU76" s="11">
        <f t="shared" ca="1" si="37"/>
        <v>0</v>
      </c>
      <c r="DV76" s="11">
        <f t="shared" ca="1" si="37"/>
        <v>0</v>
      </c>
      <c r="DW76" s="11">
        <f t="shared" ca="1" si="37"/>
        <v>0</v>
      </c>
      <c r="DX76" s="11">
        <f t="shared" ca="1" si="37"/>
        <v>0</v>
      </c>
      <c r="DY76" s="11">
        <f t="shared" ca="1" si="37"/>
        <v>0</v>
      </c>
      <c r="DZ76" s="11">
        <f t="shared" ca="1" si="37"/>
        <v>0</v>
      </c>
      <c r="EA76" s="11">
        <f t="shared" ca="1" si="37"/>
        <v>0</v>
      </c>
      <c r="EB76" s="11">
        <f t="shared" ref="EB76:EN76" ca="1" si="38">EB74-EB72</f>
        <v>0</v>
      </c>
      <c r="EC76" s="11">
        <f t="shared" ca="1" si="38"/>
        <v>0</v>
      </c>
      <c r="ED76" s="11">
        <f t="shared" ca="1" si="38"/>
        <v>0</v>
      </c>
      <c r="EE76" s="11">
        <f t="shared" ca="1" si="38"/>
        <v>0</v>
      </c>
      <c r="EF76" s="11">
        <f t="shared" ca="1" si="38"/>
        <v>0</v>
      </c>
      <c r="EG76" s="11">
        <f t="shared" ca="1" si="38"/>
        <v>0</v>
      </c>
      <c r="EH76" s="11">
        <f t="shared" ca="1" si="38"/>
        <v>0</v>
      </c>
      <c r="EI76" s="11">
        <f t="shared" ca="1" si="38"/>
        <v>0</v>
      </c>
      <c r="EJ76" s="11">
        <f t="shared" ca="1" si="38"/>
        <v>0</v>
      </c>
      <c r="EK76" s="11">
        <f t="shared" ca="1" si="38"/>
        <v>0</v>
      </c>
      <c r="EL76" s="11">
        <f t="shared" ca="1" si="38"/>
        <v>0</v>
      </c>
      <c r="EM76" s="11">
        <f t="shared" ca="1" si="38"/>
        <v>0</v>
      </c>
      <c r="EN76" s="5">
        <f t="shared" ca="1" si="38"/>
        <v>0</v>
      </c>
    </row>
    <row r="77" spans="1:144" ht="15" thickBot="1" x14ac:dyDescent="0.4">
      <c r="A77" s="55"/>
      <c r="B77" s="4" t="s">
        <v>12</v>
      </c>
      <c r="C77" s="12">
        <f ca="1">C75-C71</f>
        <v>1.7291599999992968E-2</v>
      </c>
      <c r="D77" s="13">
        <f t="shared" ref="D77:BO77" ca="1" si="39">D75-D71</f>
        <v>0.42225000000047408</v>
      </c>
      <c r="E77" s="13">
        <f t="shared" ca="1" si="39"/>
        <v>0</v>
      </c>
      <c r="F77" s="13">
        <f t="shared" ca="1" si="39"/>
        <v>0.42193790000004605</v>
      </c>
      <c r="G77" s="13">
        <f t="shared" ca="1" si="39"/>
        <v>0.42193790000004605</v>
      </c>
      <c r="H77" s="13">
        <f t="shared" ca="1" si="39"/>
        <v>0.42193790000004605</v>
      </c>
      <c r="I77" s="13">
        <f t="shared" ca="1" si="39"/>
        <v>0.42193790000004605</v>
      </c>
      <c r="J77" s="13">
        <f t="shared" ca="1" si="39"/>
        <v>2.1096895000002239E-2</v>
      </c>
      <c r="K77" s="13">
        <f t="shared" ca="1" si="39"/>
        <v>0</v>
      </c>
      <c r="L77" s="13">
        <f t="shared" ca="1" si="39"/>
        <v>0</v>
      </c>
      <c r="M77" s="13">
        <f t="shared" ca="1" si="39"/>
        <v>450.38671875</v>
      </c>
      <c r="N77" s="13">
        <f t="shared" ca="1" si="39"/>
        <v>443.33203125</v>
      </c>
      <c r="O77" s="13">
        <f t="shared" ca="1" si="39"/>
        <v>0</v>
      </c>
      <c r="P77" s="13">
        <f t="shared" ca="1" si="39"/>
        <v>0</v>
      </c>
      <c r="Q77" s="13">
        <f t="shared" ca="1" si="39"/>
        <v>0</v>
      </c>
      <c r="R77" s="13">
        <f t="shared" ca="1" si="39"/>
        <v>0</v>
      </c>
      <c r="S77" s="13">
        <f t="shared" ca="1" si="39"/>
        <v>0</v>
      </c>
      <c r="T77" s="13">
        <f t="shared" ca="1" si="39"/>
        <v>0</v>
      </c>
      <c r="U77" s="13">
        <f t="shared" ca="1" si="39"/>
        <v>0</v>
      </c>
      <c r="V77" s="13">
        <f t="shared" ca="1" si="39"/>
        <v>0</v>
      </c>
      <c r="W77" s="13">
        <f t="shared" ca="1" si="39"/>
        <v>0</v>
      </c>
      <c r="X77" s="13">
        <f t="shared" ca="1" si="39"/>
        <v>0</v>
      </c>
      <c r="Y77" s="13">
        <f t="shared" ca="1" si="39"/>
        <v>0</v>
      </c>
      <c r="Z77" s="13">
        <f t="shared" ca="1" si="39"/>
        <v>0</v>
      </c>
      <c r="AA77" s="13">
        <f t="shared" ca="1" si="39"/>
        <v>0</v>
      </c>
      <c r="AB77" s="13">
        <f t="shared" ca="1" si="39"/>
        <v>0</v>
      </c>
      <c r="AC77" s="13">
        <f t="shared" ca="1" si="39"/>
        <v>0</v>
      </c>
      <c r="AD77" s="13">
        <f t="shared" ca="1" si="39"/>
        <v>0</v>
      </c>
      <c r="AE77" s="13">
        <f t="shared" ca="1" si="39"/>
        <v>0</v>
      </c>
      <c r="AF77" s="13">
        <f t="shared" ca="1" si="39"/>
        <v>0</v>
      </c>
      <c r="AG77" s="13">
        <f t="shared" ca="1" si="39"/>
        <v>0</v>
      </c>
      <c r="AH77" s="13">
        <f t="shared" ca="1" si="39"/>
        <v>0</v>
      </c>
      <c r="AI77" s="13">
        <f t="shared" ca="1" si="39"/>
        <v>0</v>
      </c>
      <c r="AJ77" s="13">
        <f t="shared" ca="1" si="39"/>
        <v>0</v>
      </c>
      <c r="AK77" s="13">
        <f t="shared" ca="1" si="39"/>
        <v>0</v>
      </c>
      <c r="AL77" s="13">
        <f t="shared" ca="1" si="39"/>
        <v>0</v>
      </c>
      <c r="AM77" s="13">
        <f t="shared" ca="1" si="39"/>
        <v>0</v>
      </c>
      <c r="AN77" s="13">
        <f t="shared" ca="1" si="39"/>
        <v>0</v>
      </c>
      <c r="AO77" s="13">
        <f t="shared" ca="1" si="39"/>
        <v>0</v>
      </c>
      <c r="AP77" s="13">
        <f t="shared" ca="1" si="39"/>
        <v>0</v>
      </c>
      <c r="AQ77" s="13">
        <f t="shared" ca="1" si="39"/>
        <v>0</v>
      </c>
      <c r="AR77" s="13">
        <f t="shared" ca="1" si="39"/>
        <v>0</v>
      </c>
      <c r="AS77" s="13">
        <f t="shared" ca="1" si="39"/>
        <v>0</v>
      </c>
      <c r="AT77" s="13">
        <f t="shared" ca="1" si="39"/>
        <v>0</v>
      </c>
      <c r="AU77" s="13">
        <f t="shared" ca="1" si="39"/>
        <v>0</v>
      </c>
      <c r="AV77" s="13">
        <f t="shared" ca="1" si="39"/>
        <v>0</v>
      </c>
      <c r="AW77" s="13">
        <f t="shared" ca="1" si="39"/>
        <v>0</v>
      </c>
      <c r="AX77" s="13">
        <f t="shared" ca="1" si="39"/>
        <v>0</v>
      </c>
      <c r="AY77" s="13">
        <f t="shared" ca="1" si="39"/>
        <v>0</v>
      </c>
      <c r="AZ77" s="13">
        <f t="shared" ca="1" si="39"/>
        <v>0</v>
      </c>
      <c r="BA77" s="13">
        <f t="shared" ca="1" si="39"/>
        <v>0</v>
      </c>
      <c r="BB77" s="13">
        <f t="shared" ca="1" si="39"/>
        <v>0</v>
      </c>
      <c r="BC77" s="13">
        <f t="shared" ca="1" si="39"/>
        <v>0</v>
      </c>
      <c r="BD77" s="13">
        <f t="shared" ca="1" si="39"/>
        <v>0</v>
      </c>
      <c r="BE77" s="13">
        <f t="shared" ca="1" si="39"/>
        <v>0</v>
      </c>
      <c r="BF77" s="13">
        <f t="shared" ca="1" si="39"/>
        <v>0</v>
      </c>
      <c r="BG77" s="13">
        <f t="shared" ca="1" si="39"/>
        <v>0</v>
      </c>
      <c r="BH77" s="13">
        <f t="shared" ca="1" si="39"/>
        <v>0</v>
      </c>
      <c r="BI77" s="13">
        <f t="shared" ca="1" si="39"/>
        <v>0</v>
      </c>
      <c r="BJ77" s="13">
        <f t="shared" ca="1" si="39"/>
        <v>0</v>
      </c>
      <c r="BK77" s="13">
        <f t="shared" ca="1" si="39"/>
        <v>0</v>
      </c>
      <c r="BL77" s="13">
        <f t="shared" ca="1" si="39"/>
        <v>0</v>
      </c>
      <c r="BM77" s="13">
        <f t="shared" ca="1" si="39"/>
        <v>0</v>
      </c>
      <c r="BN77" s="13">
        <f t="shared" ca="1" si="39"/>
        <v>0</v>
      </c>
      <c r="BO77" s="13">
        <f t="shared" ca="1" si="39"/>
        <v>0</v>
      </c>
      <c r="BP77" s="13">
        <f t="shared" ref="BP77:EA77" ca="1" si="40">BP75-BP71</f>
        <v>0</v>
      </c>
      <c r="BQ77" s="13">
        <f t="shared" ca="1" si="40"/>
        <v>0</v>
      </c>
      <c r="BR77" s="13">
        <f t="shared" ca="1" si="40"/>
        <v>0</v>
      </c>
      <c r="BS77" s="13">
        <f t="shared" ca="1" si="40"/>
        <v>0</v>
      </c>
      <c r="BT77" s="13">
        <f t="shared" ca="1" si="40"/>
        <v>0</v>
      </c>
      <c r="BU77" s="13">
        <f t="shared" ca="1" si="40"/>
        <v>0</v>
      </c>
      <c r="BV77" s="13">
        <f t="shared" ca="1" si="40"/>
        <v>0</v>
      </c>
      <c r="BW77" s="13">
        <f t="shared" ca="1" si="40"/>
        <v>0</v>
      </c>
      <c r="BX77" s="13">
        <f t="shared" ca="1" si="40"/>
        <v>0</v>
      </c>
      <c r="BY77" s="13">
        <f t="shared" ca="1" si="40"/>
        <v>0</v>
      </c>
      <c r="BZ77" s="13">
        <f t="shared" ca="1" si="40"/>
        <v>0</v>
      </c>
      <c r="CA77" s="13">
        <f t="shared" ca="1" si="40"/>
        <v>0</v>
      </c>
      <c r="CB77" s="13">
        <f t="shared" ca="1" si="40"/>
        <v>0</v>
      </c>
      <c r="CC77" s="13">
        <f t="shared" ca="1" si="40"/>
        <v>0</v>
      </c>
      <c r="CD77" s="13">
        <f t="shared" ca="1" si="40"/>
        <v>0</v>
      </c>
      <c r="CE77" s="13">
        <f t="shared" ca="1" si="40"/>
        <v>0</v>
      </c>
      <c r="CF77" s="13">
        <f t="shared" ca="1" si="40"/>
        <v>0</v>
      </c>
      <c r="CG77" s="13">
        <f t="shared" ca="1" si="40"/>
        <v>0</v>
      </c>
      <c r="CH77" s="13">
        <f t="shared" ca="1" si="40"/>
        <v>0</v>
      </c>
      <c r="CI77" s="13">
        <f t="shared" ca="1" si="40"/>
        <v>0</v>
      </c>
      <c r="CJ77" s="13">
        <f t="shared" ca="1" si="40"/>
        <v>0</v>
      </c>
      <c r="CK77" s="13">
        <f t="shared" ca="1" si="40"/>
        <v>0</v>
      </c>
      <c r="CL77" s="13">
        <f t="shared" ca="1" si="40"/>
        <v>0</v>
      </c>
      <c r="CM77" s="13">
        <f t="shared" ca="1" si="40"/>
        <v>0</v>
      </c>
      <c r="CN77" s="13">
        <f t="shared" ca="1" si="40"/>
        <v>0</v>
      </c>
      <c r="CO77" s="13">
        <f t="shared" ca="1" si="40"/>
        <v>0</v>
      </c>
      <c r="CP77" s="13">
        <f t="shared" ca="1" si="40"/>
        <v>0</v>
      </c>
      <c r="CQ77" s="13">
        <f t="shared" ca="1" si="40"/>
        <v>0</v>
      </c>
      <c r="CR77" s="13">
        <f t="shared" ca="1" si="40"/>
        <v>0</v>
      </c>
      <c r="CS77" s="13">
        <f t="shared" ca="1" si="40"/>
        <v>0</v>
      </c>
      <c r="CT77" s="13">
        <f t="shared" ca="1" si="40"/>
        <v>0</v>
      </c>
      <c r="CU77" s="13">
        <f t="shared" ca="1" si="40"/>
        <v>0</v>
      </c>
      <c r="CV77" s="13">
        <f t="shared" ca="1" si="40"/>
        <v>0</v>
      </c>
      <c r="CW77" s="13">
        <f t="shared" ca="1" si="40"/>
        <v>0</v>
      </c>
      <c r="CX77" s="13">
        <f t="shared" ca="1" si="40"/>
        <v>0</v>
      </c>
      <c r="CY77" s="13">
        <f t="shared" ca="1" si="40"/>
        <v>0</v>
      </c>
      <c r="CZ77" s="13">
        <f t="shared" ca="1" si="40"/>
        <v>0</v>
      </c>
      <c r="DA77" s="13">
        <f t="shared" ca="1" si="40"/>
        <v>0</v>
      </c>
      <c r="DB77" s="13">
        <f t="shared" ca="1" si="40"/>
        <v>0</v>
      </c>
      <c r="DC77" s="13">
        <f t="shared" ca="1" si="40"/>
        <v>0</v>
      </c>
      <c r="DD77" s="13">
        <f t="shared" ca="1" si="40"/>
        <v>0</v>
      </c>
      <c r="DE77" s="13">
        <f t="shared" ca="1" si="40"/>
        <v>0</v>
      </c>
      <c r="DF77" s="13">
        <f t="shared" ca="1" si="40"/>
        <v>0</v>
      </c>
      <c r="DG77" s="13">
        <f t="shared" ca="1" si="40"/>
        <v>0</v>
      </c>
      <c r="DH77" s="13">
        <f t="shared" ca="1" si="40"/>
        <v>0</v>
      </c>
      <c r="DI77" s="13">
        <f t="shared" ca="1" si="40"/>
        <v>0</v>
      </c>
      <c r="DJ77" s="13">
        <f t="shared" ca="1" si="40"/>
        <v>0</v>
      </c>
      <c r="DK77" s="13">
        <f t="shared" ca="1" si="40"/>
        <v>0</v>
      </c>
      <c r="DL77" s="13">
        <f t="shared" ca="1" si="40"/>
        <v>0</v>
      </c>
      <c r="DM77" s="13">
        <f t="shared" ca="1" si="40"/>
        <v>0</v>
      </c>
      <c r="DN77" s="13">
        <f t="shared" ca="1" si="40"/>
        <v>0</v>
      </c>
      <c r="DO77" s="13">
        <f t="shared" ca="1" si="40"/>
        <v>0</v>
      </c>
      <c r="DP77" s="13">
        <f t="shared" ca="1" si="40"/>
        <v>0</v>
      </c>
      <c r="DQ77" s="13">
        <f t="shared" ca="1" si="40"/>
        <v>0</v>
      </c>
      <c r="DR77" s="13">
        <f t="shared" ca="1" si="40"/>
        <v>0</v>
      </c>
      <c r="DS77" s="13">
        <f t="shared" ca="1" si="40"/>
        <v>0</v>
      </c>
      <c r="DT77" s="13">
        <f t="shared" ca="1" si="40"/>
        <v>0</v>
      </c>
      <c r="DU77" s="13">
        <f t="shared" ca="1" si="40"/>
        <v>0</v>
      </c>
      <c r="DV77" s="13">
        <f t="shared" ca="1" si="40"/>
        <v>0</v>
      </c>
      <c r="DW77" s="13">
        <f t="shared" ca="1" si="40"/>
        <v>0</v>
      </c>
      <c r="DX77" s="13">
        <f t="shared" ca="1" si="40"/>
        <v>0</v>
      </c>
      <c r="DY77" s="13">
        <f t="shared" ca="1" si="40"/>
        <v>0</v>
      </c>
      <c r="DZ77" s="13">
        <f t="shared" ca="1" si="40"/>
        <v>0</v>
      </c>
      <c r="EA77" s="13">
        <f t="shared" ca="1" si="40"/>
        <v>0</v>
      </c>
      <c r="EB77" s="13">
        <f t="shared" ref="EB77:EN77" ca="1" si="41">EB75-EB71</f>
        <v>0</v>
      </c>
      <c r="EC77" s="13">
        <f t="shared" ca="1" si="41"/>
        <v>0</v>
      </c>
      <c r="ED77" s="13">
        <f t="shared" ca="1" si="41"/>
        <v>0</v>
      </c>
      <c r="EE77" s="13">
        <f t="shared" ca="1" si="41"/>
        <v>0</v>
      </c>
      <c r="EF77" s="13">
        <f t="shared" ca="1" si="41"/>
        <v>0</v>
      </c>
      <c r="EG77" s="13">
        <f t="shared" ca="1" si="41"/>
        <v>0</v>
      </c>
      <c r="EH77" s="13">
        <f t="shared" ca="1" si="41"/>
        <v>0</v>
      </c>
      <c r="EI77" s="13">
        <f t="shared" ca="1" si="41"/>
        <v>0</v>
      </c>
      <c r="EJ77" s="13">
        <f t="shared" ca="1" si="41"/>
        <v>0</v>
      </c>
      <c r="EK77" s="13">
        <f t="shared" ca="1" si="41"/>
        <v>0</v>
      </c>
      <c r="EL77" s="13">
        <f t="shared" ca="1" si="41"/>
        <v>0</v>
      </c>
      <c r="EM77" s="13">
        <f t="shared" ca="1" si="41"/>
        <v>0</v>
      </c>
      <c r="EN77" s="14">
        <f t="shared" ca="1" si="41"/>
        <v>0</v>
      </c>
    </row>
    <row r="78" spans="1:144" x14ac:dyDescent="0.35">
      <c r="A78" s="55">
        <v>2</v>
      </c>
      <c r="B78" s="7" t="s">
        <v>4</v>
      </c>
      <c r="C78" s="15" cm="1">
        <f t="array" aca="1" ref="C78:EN78" ca="1">OFFSET(INDIRECT($C$65&amp;"!$C"&amp;1+((ROW()-($G$66+$C$66))*6)&amp;":$EN"&amp;1+((ROW()-($G$66+$C$66))*6)), 3, 0)</f>
        <v>3.7042104920000418</v>
      </c>
      <c r="D78" s="9">
        <f ca="1"/>
        <v>6.2609656080000047</v>
      </c>
      <c r="E78" s="9">
        <f ca="1"/>
        <v>0</v>
      </c>
      <c r="F78" s="9">
        <f ca="1"/>
        <v>9.9651761000000469</v>
      </c>
      <c r="G78" s="9">
        <f ca="1"/>
        <v>11.906971931999999</v>
      </c>
      <c r="H78" s="9">
        <f ca="1"/>
        <v>11.906971931999999</v>
      </c>
      <c r="I78" s="9">
        <f ca="1"/>
        <v>11.906971931999999</v>
      </c>
      <c r="J78" s="9">
        <f ca="1"/>
        <v>0.27248271515584421</v>
      </c>
      <c r="K78" s="9">
        <f ca="1"/>
        <v>0</v>
      </c>
      <c r="L78" s="9">
        <f ca="1"/>
        <v>0</v>
      </c>
      <c r="M78" s="9">
        <f ca="1"/>
        <v>648.15390624999998</v>
      </c>
      <c r="N78" s="9">
        <f ca="1"/>
        <v>645.86734375000003</v>
      </c>
      <c r="O78" s="9">
        <f ca="1"/>
        <v>43.6</v>
      </c>
      <c r="P78" s="9">
        <f ca="1"/>
        <v>43.6</v>
      </c>
      <c r="Q78" s="9">
        <f ca="1"/>
        <v>1</v>
      </c>
      <c r="R78" s="9">
        <f ca="1"/>
        <v>43.6</v>
      </c>
      <c r="S78" s="9">
        <f ca="1"/>
        <v>20</v>
      </c>
      <c r="T78" s="9">
        <f ca="1"/>
        <v>20</v>
      </c>
      <c r="U78" s="9">
        <f ca="1"/>
        <v>0.96363636363636374</v>
      </c>
      <c r="V78" s="9">
        <f ca="1"/>
        <v>0.7337784104418017</v>
      </c>
      <c r="W78" s="9">
        <f ca="1"/>
        <v>0.7337784104418017</v>
      </c>
      <c r="X78" s="9">
        <f ca="1"/>
        <v>0.7337784104418017</v>
      </c>
      <c r="Y78" s="9">
        <f ca="1"/>
        <v>1</v>
      </c>
      <c r="Z78" s="9">
        <f ca="1"/>
        <v>1</v>
      </c>
      <c r="AA78" s="9">
        <f ca="1"/>
        <v>1</v>
      </c>
      <c r="AB78" s="9">
        <f ca="1"/>
        <v>0.7337784104418017</v>
      </c>
      <c r="AC78" s="9">
        <f ca="1"/>
        <v>0.70769267790511192</v>
      </c>
      <c r="AD78" s="9">
        <f ca="1"/>
        <v>0.70769267790511192</v>
      </c>
      <c r="AE78" s="9">
        <f ca="1"/>
        <v>0.70769267790511192</v>
      </c>
      <c r="AF78" s="9">
        <f ca="1"/>
        <v>0.96363636363636374</v>
      </c>
      <c r="AG78" s="9">
        <f ca="1"/>
        <v>0.96363636363636374</v>
      </c>
      <c r="AH78" s="9">
        <f ca="1"/>
        <v>0.96363636363636374</v>
      </c>
      <c r="AI78" s="9">
        <f ca="1"/>
        <v>0.70769267790511192</v>
      </c>
      <c r="AJ78" s="9">
        <f ca="1"/>
        <v>0</v>
      </c>
      <c r="AK78" s="9">
        <f ca="1"/>
        <v>0</v>
      </c>
      <c r="AL78" s="9">
        <f ca="1"/>
        <v>0</v>
      </c>
      <c r="AM78" s="9">
        <f ca="1"/>
        <v>0</v>
      </c>
      <c r="AN78" s="9">
        <f ca="1"/>
        <v>2.1800000000000002</v>
      </c>
      <c r="AO78" s="9">
        <f ca="1"/>
        <v>2.1800000000000002</v>
      </c>
      <c r="AP78" s="9">
        <f ca="1"/>
        <v>2.0813951615299668</v>
      </c>
      <c r="AQ78" s="9">
        <f ca="1"/>
        <v>2.0813951615299668</v>
      </c>
      <c r="AR78" s="9">
        <f ca="1"/>
        <v>0.95515703692355114</v>
      </c>
      <c r="AS78" s="9">
        <f ca="1"/>
        <v>0.95515703692355114</v>
      </c>
      <c r="AT78" s="9">
        <f ca="1"/>
        <v>0.62438251261636279</v>
      </c>
      <c r="AU78" s="9">
        <f ca="1"/>
        <v>0.62438251261636279</v>
      </c>
      <c r="AV78" s="9">
        <f ca="1"/>
        <v>1</v>
      </c>
      <c r="AW78" s="9">
        <f ca="1"/>
        <v>1</v>
      </c>
      <c r="AX78" s="9">
        <f ca="1"/>
        <v>1</v>
      </c>
      <c r="AY78" s="9">
        <f ca="1"/>
        <v>1</v>
      </c>
      <c r="AZ78" s="9">
        <f ca="1"/>
        <v>1.4</v>
      </c>
      <c r="BA78" s="9">
        <f ca="1"/>
        <v>1.4</v>
      </c>
      <c r="BB78" s="9">
        <f ca="1"/>
        <v>2.67</v>
      </c>
      <c r="BC78" s="9">
        <f ca="1"/>
        <v>2.67</v>
      </c>
      <c r="BD78" s="9">
        <f ca="1"/>
        <v>10</v>
      </c>
      <c r="BE78" s="9">
        <f ca="1"/>
        <v>10</v>
      </c>
      <c r="BF78" s="9">
        <f ca="1"/>
        <v>0</v>
      </c>
      <c r="BG78" s="9">
        <f ca="1"/>
        <v>0</v>
      </c>
      <c r="BH78" s="9">
        <f ca="1"/>
        <v>0</v>
      </c>
      <c r="BI78" s="9">
        <f ca="1"/>
        <v>0</v>
      </c>
      <c r="BJ78" s="9">
        <f ca="1"/>
        <v>6.1988265744770361</v>
      </c>
      <c r="BK78" s="9">
        <f ca="1"/>
        <v>2.7233814716414459E-3</v>
      </c>
      <c r="BL78" s="9">
        <f ca="1"/>
        <v>5.4159999999999977</v>
      </c>
      <c r="BM78" s="9">
        <f ca="1"/>
        <v>6.5172248770907146E-3</v>
      </c>
      <c r="BN78" s="9">
        <f ca="1"/>
        <v>2.8474902794526691</v>
      </c>
      <c r="BO78" s="9">
        <f ca="1"/>
        <v>6.27577031631531E-2</v>
      </c>
      <c r="BP78" s="9">
        <f ca="1"/>
        <v>2.4884415584415569</v>
      </c>
      <c r="BQ78" s="9">
        <f ca="1"/>
        <v>9.182901703701285E-2</v>
      </c>
      <c r="BR78" s="9">
        <f ca="1"/>
        <v>0</v>
      </c>
      <c r="BS78" s="9">
        <f ca="1"/>
        <v>1</v>
      </c>
      <c r="BT78" s="9">
        <f ca="1"/>
        <v>0</v>
      </c>
      <c r="BU78" s="9">
        <f ca="1"/>
        <v>1</v>
      </c>
      <c r="BV78" s="9">
        <f ca="1"/>
        <v>0</v>
      </c>
      <c r="BW78" s="9">
        <f ca="1"/>
        <v>1</v>
      </c>
      <c r="BX78" s="9">
        <f ca="1"/>
        <v>0</v>
      </c>
      <c r="BY78" s="9">
        <f ca="1"/>
        <v>1</v>
      </c>
      <c r="BZ78" s="9">
        <f ca="1"/>
        <v>0</v>
      </c>
      <c r="CA78" s="9">
        <f ca="1"/>
        <v>1</v>
      </c>
      <c r="CB78" s="9">
        <f ca="1"/>
        <v>0</v>
      </c>
      <c r="CC78" s="9">
        <f ca="1"/>
        <v>1</v>
      </c>
      <c r="CD78" s="9">
        <f ca="1"/>
        <v>0</v>
      </c>
      <c r="CE78" s="9">
        <f ca="1"/>
        <v>1</v>
      </c>
      <c r="CF78" s="9">
        <f ca="1"/>
        <v>0</v>
      </c>
      <c r="CG78" s="9">
        <f ca="1"/>
        <v>1</v>
      </c>
      <c r="CH78" s="9">
        <f ca="1"/>
        <v>0</v>
      </c>
      <c r="CI78" s="9">
        <f ca="1"/>
        <v>0</v>
      </c>
      <c r="CJ78" s="9">
        <f ca="1"/>
        <v>0</v>
      </c>
      <c r="CK78" s="9">
        <f ca="1"/>
        <v>0</v>
      </c>
      <c r="CL78" s="9">
        <f ca="1"/>
        <v>0</v>
      </c>
      <c r="CM78" s="9">
        <f ca="1"/>
        <v>0</v>
      </c>
      <c r="CN78" s="9">
        <f ca="1"/>
        <v>0</v>
      </c>
      <c r="CO78" s="9">
        <f ca="1"/>
        <v>0</v>
      </c>
      <c r="CP78" s="9">
        <f ca="1"/>
        <v>0</v>
      </c>
      <c r="CQ78" s="9">
        <f ca="1"/>
        <v>0</v>
      </c>
      <c r="CR78" s="9">
        <f ca="1"/>
        <v>0</v>
      </c>
      <c r="CS78" s="9">
        <f ca="1"/>
        <v>0</v>
      </c>
      <c r="CT78" s="9">
        <f ca="1"/>
        <v>0</v>
      </c>
      <c r="CU78" s="9">
        <f ca="1"/>
        <v>0</v>
      </c>
      <c r="CV78" s="9">
        <f ca="1"/>
        <v>0</v>
      </c>
      <c r="CW78" s="9">
        <f ca="1"/>
        <v>0</v>
      </c>
      <c r="CX78" s="9">
        <f ca="1"/>
        <v>0</v>
      </c>
      <c r="CY78" s="9">
        <f ca="1"/>
        <v>0</v>
      </c>
      <c r="CZ78" s="9">
        <f ca="1"/>
        <v>1</v>
      </c>
      <c r="DA78" s="9">
        <f ca="1"/>
        <v>20</v>
      </c>
      <c r="DB78" s="9">
        <f ca="1"/>
        <v>0</v>
      </c>
      <c r="DC78" s="9">
        <f ca="1"/>
        <v>0</v>
      </c>
      <c r="DD78" s="9">
        <f ca="1"/>
        <v>20</v>
      </c>
      <c r="DE78" s="9">
        <f ca="1"/>
        <v>20</v>
      </c>
      <c r="DF78" s="9">
        <f ca="1"/>
        <v>20</v>
      </c>
      <c r="DG78" s="9">
        <f ca="1"/>
        <v>20</v>
      </c>
      <c r="DH78" s="9">
        <f ca="1"/>
        <v>20</v>
      </c>
      <c r="DI78" s="9">
        <f ca="1"/>
        <v>43.6</v>
      </c>
      <c r="DJ78" s="9">
        <f ca="1"/>
        <v>43.6</v>
      </c>
      <c r="DK78" s="9">
        <f ca="1"/>
        <v>0</v>
      </c>
      <c r="DL78" s="9">
        <f ca="1"/>
        <v>0</v>
      </c>
      <c r="DM78" s="9">
        <f ca="1"/>
        <v>0</v>
      </c>
      <c r="DN78" s="9">
        <f ca="1"/>
        <v>0</v>
      </c>
      <c r="DO78" s="9">
        <f ca="1"/>
        <v>43.6</v>
      </c>
      <c r="DP78" s="9">
        <f ca="1"/>
        <v>43.6</v>
      </c>
      <c r="DQ78" s="9">
        <f ca="1"/>
        <v>43.6</v>
      </c>
      <c r="DR78" s="9">
        <f ca="1"/>
        <v>43.6</v>
      </c>
      <c r="DS78" s="9">
        <f ca="1"/>
        <v>43.6</v>
      </c>
      <c r="DT78" s="9">
        <f ca="1"/>
        <v>43.6</v>
      </c>
      <c r="DU78" s="9">
        <f ca="1"/>
        <v>43.6</v>
      </c>
      <c r="DV78" s="9">
        <f ca="1"/>
        <v>43.6</v>
      </c>
      <c r="DW78" s="9">
        <f ca="1"/>
        <v>43.6</v>
      </c>
      <c r="DX78" s="9">
        <f ca="1"/>
        <v>43.6</v>
      </c>
      <c r="DY78" s="9">
        <f ca="1"/>
        <v>0</v>
      </c>
      <c r="DZ78" s="9">
        <f ca="1"/>
        <v>0</v>
      </c>
      <c r="EA78" s="9">
        <f ca="1"/>
        <v>0</v>
      </c>
      <c r="EB78" s="9">
        <f ca="1"/>
        <v>0</v>
      </c>
      <c r="EC78" s="9">
        <f ca="1"/>
        <v>0</v>
      </c>
      <c r="ED78" s="9">
        <f ca="1"/>
        <v>0</v>
      </c>
      <c r="EE78" s="9">
        <f ca="1"/>
        <v>2.1800000000000002</v>
      </c>
      <c r="EF78" s="9">
        <f ca="1"/>
        <v>2.1800000000000002</v>
      </c>
      <c r="EG78" s="9">
        <f ca="1"/>
        <v>2.1800000000000002</v>
      </c>
      <c r="EH78" s="9">
        <f ca="1"/>
        <v>2.1800000000000002</v>
      </c>
      <c r="EI78" s="9">
        <f ca="1"/>
        <v>2.1800000000000002</v>
      </c>
      <c r="EJ78" s="9">
        <f ca="1"/>
        <v>2.1800000000000002</v>
      </c>
      <c r="EK78" s="9">
        <f ca="1"/>
        <v>2.1800000000000002</v>
      </c>
      <c r="EL78" s="9">
        <f ca="1"/>
        <v>2.1800000000000002</v>
      </c>
      <c r="EM78" s="9">
        <f ca="1"/>
        <v>2.1800000000000002</v>
      </c>
      <c r="EN78" s="16">
        <f ca="1"/>
        <v>2.1800000000000002</v>
      </c>
    </row>
    <row r="79" spans="1:144" x14ac:dyDescent="0.35">
      <c r="A79" s="55"/>
      <c r="B79" s="8" t="s">
        <v>5</v>
      </c>
      <c r="C79" s="10" cm="1">
        <f t="array" aca="1" ref="C79:EN79" ca="1">OFFSET(INDIRECT($C$65&amp;"!$C"&amp;1+((ROW()-($G$66+$C$66))*6)&amp;":$EN"&amp;1+((ROW()-($G$66+$C$66))*6)), 3, 0)</f>
        <v>0.13647881612745741</v>
      </c>
      <c r="D79">
        <f ca="1"/>
        <v>2.937180773276991</v>
      </c>
      <c r="E79">
        <f ca="1"/>
        <v>0</v>
      </c>
      <c r="F79">
        <f ca="1"/>
        <v>3.0157247364082012</v>
      </c>
      <c r="G79">
        <f ca="1"/>
        <v>3.0375950998370072</v>
      </c>
      <c r="H79">
        <f ca="1"/>
        <v>3.0375950998370072</v>
      </c>
      <c r="I79">
        <f ca="1"/>
        <v>3.0375950998370072</v>
      </c>
      <c r="J79">
        <f ca="1"/>
        <v>6.7117902319628817E-2</v>
      </c>
      <c r="K79">
        <f ca="1"/>
        <v>0</v>
      </c>
      <c r="L79">
        <f ca="1"/>
        <v>0</v>
      </c>
      <c r="M79">
        <f ca="1"/>
        <v>120.34307494494649</v>
      </c>
      <c r="N79">
        <f ca="1"/>
        <v>119.53189573414561</v>
      </c>
      <c r="O79">
        <f ca="1"/>
        <v>0.81649658092772526</v>
      </c>
      <c r="P79">
        <f ca="1"/>
        <v>0.81649658092772526</v>
      </c>
      <c r="Q79">
        <f ca="1"/>
        <v>0</v>
      </c>
      <c r="R79">
        <f ca="1"/>
        <v>0.81649658092772526</v>
      </c>
      <c r="S79">
        <f ca="1"/>
        <v>0</v>
      </c>
      <c r="T79">
        <f ca="1"/>
        <v>0</v>
      </c>
      <c r="U79">
        <f ca="1"/>
        <v>1.855674047563011E-2</v>
      </c>
      <c r="V79">
        <f ca="1"/>
        <v>5.2623086395633303E-2</v>
      </c>
      <c r="W79">
        <f ca="1"/>
        <v>5.2623086395633303E-2</v>
      </c>
      <c r="X79">
        <f ca="1"/>
        <v>5.2623086395633303E-2</v>
      </c>
      <c r="Y79">
        <f ca="1"/>
        <v>0</v>
      </c>
      <c r="Z79">
        <f ca="1"/>
        <v>0</v>
      </c>
      <c r="AA79">
        <f ca="1"/>
        <v>0</v>
      </c>
      <c r="AB79">
        <f ca="1"/>
        <v>5.2623086395633303E-2</v>
      </c>
      <c r="AC79">
        <f ca="1"/>
        <v>6.0938269721935633E-2</v>
      </c>
      <c r="AD79">
        <f ca="1"/>
        <v>6.0938269721935633E-2</v>
      </c>
      <c r="AE79">
        <f ca="1"/>
        <v>6.0938269721935633E-2</v>
      </c>
      <c r="AF79">
        <f ca="1"/>
        <v>1.855674047563011E-2</v>
      </c>
      <c r="AG79">
        <f ca="1"/>
        <v>1.855674047563011E-2</v>
      </c>
      <c r="AH79">
        <f ca="1"/>
        <v>1.855674047563011E-2</v>
      </c>
      <c r="AI79">
        <f ca="1"/>
        <v>6.0938269721935633E-2</v>
      </c>
      <c r="AJ79">
        <f ca="1"/>
        <v>0</v>
      </c>
      <c r="AK79">
        <f ca="1"/>
        <v>0</v>
      </c>
      <c r="AL79">
        <f ca="1"/>
        <v>0</v>
      </c>
      <c r="AM79">
        <f ca="1"/>
        <v>0</v>
      </c>
      <c r="AN79">
        <f ca="1"/>
        <v>4.0824829046386443E-2</v>
      </c>
      <c r="AO79">
        <f ca="1"/>
        <v>4.0824829046386443E-2</v>
      </c>
      <c r="AP79">
        <f ca="1"/>
        <v>5.134669399557653E-2</v>
      </c>
      <c r="AQ79">
        <f ca="1"/>
        <v>5.134669399557653E-2</v>
      </c>
      <c r="AR79">
        <f ca="1"/>
        <v>3.1749534244560722E-2</v>
      </c>
      <c r="AS79">
        <f ca="1"/>
        <v>3.1749534244560722E-2</v>
      </c>
      <c r="AT79">
        <f ca="1"/>
        <v>5.5548886059540213E-3</v>
      </c>
      <c r="AU79">
        <f ca="1"/>
        <v>5.5548886059540213E-3</v>
      </c>
      <c r="AV79">
        <f ca="1"/>
        <v>0</v>
      </c>
      <c r="AW79">
        <f ca="1"/>
        <v>0</v>
      </c>
      <c r="AX79">
        <f ca="1"/>
        <v>0</v>
      </c>
      <c r="AY79">
        <f ca="1"/>
        <v>0</v>
      </c>
      <c r="AZ79">
        <f ca="1"/>
        <v>0.40824829046386302</v>
      </c>
      <c r="BA79">
        <f ca="1"/>
        <v>0.40824829046386302</v>
      </c>
      <c r="BB79">
        <f ca="1"/>
        <v>0.4190763653560054</v>
      </c>
      <c r="BC79">
        <f ca="1"/>
        <v>0.4190763653560054</v>
      </c>
      <c r="BD79">
        <f ca="1"/>
        <v>0</v>
      </c>
      <c r="BE79">
        <f ca="1"/>
        <v>0</v>
      </c>
      <c r="BF79">
        <f ca="1"/>
        <v>0</v>
      </c>
      <c r="BG79">
        <f ca="1"/>
        <v>0</v>
      </c>
      <c r="BH79">
        <f ca="1"/>
        <v>0</v>
      </c>
      <c r="BI79">
        <f ca="1"/>
        <v>0</v>
      </c>
      <c r="BJ79">
        <f ca="1"/>
        <v>0.8729434758555874</v>
      </c>
      <c r="BK79">
        <f ca="1"/>
        <v>1.777372785095731E-3</v>
      </c>
      <c r="BL79">
        <f ca="1"/>
        <v>1.0029872049699009</v>
      </c>
      <c r="BM79">
        <f ca="1"/>
        <v>4.8120314670020451E-3</v>
      </c>
      <c r="BN79">
        <f ca="1"/>
        <v>0.42973959290703612</v>
      </c>
      <c r="BO79">
        <f ca="1"/>
        <v>2.2935188633816762E-2</v>
      </c>
      <c r="BP79">
        <f ca="1"/>
        <v>0.48341733417878902</v>
      </c>
      <c r="BQ79">
        <f ca="1"/>
        <v>3.8057617830792902E-2</v>
      </c>
      <c r="BR79">
        <f ca="1"/>
        <v>0</v>
      </c>
      <c r="BS79">
        <f ca="1"/>
        <v>0</v>
      </c>
      <c r="BT79">
        <f ca="1"/>
        <v>0</v>
      </c>
      <c r="BU79">
        <f ca="1"/>
        <v>0</v>
      </c>
      <c r="BV79">
        <f ca="1"/>
        <v>0</v>
      </c>
      <c r="BW79">
        <f ca="1"/>
        <v>0</v>
      </c>
      <c r="BX79">
        <f ca="1"/>
        <v>0</v>
      </c>
      <c r="BY79">
        <f ca="1"/>
        <v>0</v>
      </c>
      <c r="BZ79">
        <f ca="1"/>
        <v>0</v>
      </c>
      <c r="CA79">
        <f ca="1"/>
        <v>0</v>
      </c>
      <c r="CB79">
        <f ca="1"/>
        <v>0</v>
      </c>
      <c r="CC79">
        <f ca="1"/>
        <v>0</v>
      </c>
      <c r="CD79">
        <f ca="1"/>
        <v>0</v>
      </c>
      <c r="CE79">
        <f ca="1"/>
        <v>0</v>
      </c>
      <c r="CF79">
        <f ca="1"/>
        <v>0</v>
      </c>
      <c r="CG79">
        <f ca="1"/>
        <v>0</v>
      </c>
      <c r="CH79">
        <f ca="1"/>
        <v>0</v>
      </c>
      <c r="CI79">
        <f ca="1"/>
        <v>0</v>
      </c>
      <c r="CJ79">
        <f ca="1"/>
        <v>0</v>
      </c>
      <c r="CK79">
        <f ca="1"/>
        <v>0</v>
      </c>
      <c r="CL79">
        <f ca="1"/>
        <v>0</v>
      </c>
      <c r="CM79">
        <f ca="1"/>
        <v>0</v>
      </c>
      <c r="CN79">
        <f ca="1"/>
        <v>0</v>
      </c>
      <c r="CO79">
        <f ca="1"/>
        <v>0</v>
      </c>
      <c r="CP79">
        <f ca="1"/>
        <v>0</v>
      </c>
      <c r="CQ79">
        <f ca="1"/>
        <v>0</v>
      </c>
      <c r="CR79">
        <f ca="1"/>
        <v>0</v>
      </c>
      <c r="CS79">
        <f ca="1"/>
        <v>0</v>
      </c>
      <c r="CT79">
        <f ca="1"/>
        <v>0</v>
      </c>
      <c r="CU79">
        <f ca="1"/>
        <v>0</v>
      </c>
      <c r="CV79">
        <f ca="1"/>
        <v>0</v>
      </c>
      <c r="CW79">
        <f ca="1"/>
        <v>0</v>
      </c>
      <c r="CX79">
        <f ca="1"/>
        <v>0</v>
      </c>
      <c r="CY79">
        <f ca="1"/>
        <v>0</v>
      </c>
      <c r="CZ79">
        <f ca="1"/>
        <v>0</v>
      </c>
      <c r="DA79">
        <f ca="1"/>
        <v>0</v>
      </c>
      <c r="DB79">
        <f ca="1"/>
        <v>0</v>
      </c>
      <c r="DC79">
        <f ca="1"/>
        <v>0</v>
      </c>
      <c r="DD79">
        <f ca="1"/>
        <v>0</v>
      </c>
      <c r="DE79">
        <f ca="1"/>
        <v>0</v>
      </c>
      <c r="DF79">
        <f ca="1"/>
        <v>0</v>
      </c>
      <c r="DG79">
        <f ca="1"/>
        <v>0</v>
      </c>
      <c r="DH79">
        <f ca="1"/>
        <v>0</v>
      </c>
      <c r="DI79">
        <f ca="1"/>
        <v>0.81649658092772526</v>
      </c>
      <c r="DJ79">
        <f ca="1"/>
        <v>0.81649658092772526</v>
      </c>
      <c r="DK79">
        <f ca="1"/>
        <v>0</v>
      </c>
      <c r="DL79">
        <f ca="1"/>
        <v>0</v>
      </c>
      <c r="DM79">
        <f ca="1"/>
        <v>0</v>
      </c>
      <c r="DN79">
        <f ca="1"/>
        <v>0</v>
      </c>
      <c r="DO79">
        <f ca="1"/>
        <v>0.81649658092772526</v>
      </c>
      <c r="DP79">
        <f ca="1"/>
        <v>0.81649658092772526</v>
      </c>
      <c r="DQ79">
        <f ca="1"/>
        <v>0.81649658092772526</v>
      </c>
      <c r="DR79">
        <f ca="1"/>
        <v>0.81649658092772526</v>
      </c>
      <c r="DS79">
        <f ca="1"/>
        <v>0.81649658092772526</v>
      </c>
      <c r="DT79">
        <f ca="1"/>
        <v>0.81649658092772526</v>
      </c>
      <c r="DU79">
        <f ca="1"/>
        <v>0.81649658092772526</v>
      </c>
      <c r="DV79">
        <f ca="1"/>
        <v>0.81649658092772526</v>
      </c>
      <c r="DW79">
        <f ca="1"/>
        <v>0.81649658092772526</v>
      </c>
      <c r="DX79">
        <f ca="1"/>
        <v>0.81649658092772526</v>
      </c>
      <c r="DY79">
        <f ca="1"/>
        <v>0</v>
      </c>
      <c r="DZ79">
        <f ca="1"/>
        <v>0</v>
      </c>
      <c r="EA79">
        <f ca="1"/>
        <v>0</v>
      </c>
      <c r="EB79">
        <f ca="1"/>
        <v>0</v>
      </c>
      <c r="EC79">
        <f ca="1"/>
        <v>0</v>
      </c>
      <c r="ED79">
        <f ca="1"/>
        <v>0</v>
      </c>
      <c r="EE79">
        <f ca="1"/>
        <v>4.0824829046386443E-2</v>
      </c>
      <c r="EF79">
        <f ca="1"/>
        <v>4.0824829046386443E-2</v>
      </c>
      <c r="EG79">
        <f ca="1"/>
        <v>4.0824829046386443E-2</v>
      </c>
      <c r="EH79">
        <f ca="1"/>
        <v>4.0824829046386443E-2</v>
      </c>
      <c r="EI79">
        <f ca="1"/>
        <v>4.0824829046386443E-2</v>
      </c>
      <c r="EJ79">
        <f ca="1"/>
        <v>4.0824829046386443E-2</v>
      </c>
      <c r="EK79">
        <f ca="1"/>
        <v>4.0824829046386443E-2</v>
      </c>
      <c r="EL79">
        <f ca="1"/>
        <v>4.0824829046386443E-2</v>
      </c>
      <c r="EM79">
        <f ca="1"/>
        <v>4.0824829046386443E-2</v>
      </c>
      <c r="EN79" s="5">
        <f ca="1"/>
        <v>4.0824829046386443E-2</v>
      </c>
    </row>
    <row r="80" spans="1:144" x14ac:dyDescent="0.35">
      <c r="A80" s="55"/>
      <c r="B80" s="8" t="s">
        <v>6</v>
      </c>
      <c r="C80" s="10" cm="1">
        <f t="array" aca="1" ref="C80:EN80" ca="1">OFFSET(INDIRECT($C$65&amp;"!$C"&amp;1+((ROW()-($G$66+$C$66))*6)&amp;":$EN"&amp;1+((ROW()-($G$66+$C$66))*6)), 3, 0)</f>
        <v>3.389244499999847</v>
      </c>
      <c r="D80">
        <f ca="1"/>
        <v>1.8937511000000311</v>
      </c>
      <c r="E80">
        <f ca="1"/>
        <v>0</v>
      </c>
      <c r="F80">
        <f ca="1"/>
        <v>5.2829955999998788</v>
      </c>
      <c r="G80">
        <f ca="1"/>
        <v>7.0721873999996774</v>
      </c>
      <c r="H80">
        <f ca="1"/>
        <v>7.0721873999996774</v>
      </c>
      <c r="I80">
        <f ca="1"/>
        <v>7.0721873999996774</v>
      </c>
      <c r="J80">
        <f ca="1"/>
        <v>0.16838541428570661</v>
      </c>
      <c r="K80">
        <f ca="1"/>
        <v>0</v>
      </c>
      <c r="L80">
        <f ca="1"/>
        <v>0</v>
      </c>
      <c r="M80">
        <f ca="1"/>
        <v>423.984375</v>
      </c>
      <c r="N80">
        <f ca="1"/>
        <v>427.5703125</v>
      </c>
      <c r="O80">
        <f ca="1"/>
        <v>42</v>
      </c>
      <c r="P80">
        <f ca="1"/>
        <v>42</v>
      </c>
      <c r="Q80">
        <f ca="1"/>
        <v>1</v>
      </c>
      <c r="R80">
        <f ca="1"/>
        <v>42</v>
      </c>
      <c r="S80">
        <f ca="1"/>
        <v>20</v>
      </c>
      <c r="T80">
        <f ca="1"/>
        <v>20</v>
      </c>
      <c r="U80">
        <f ca="1"/>
        <v>0.95454545454545459</v>
      </c>
      <c r="V80">
        <f ca="1"/>
        <v>0.63581270247319965</v>
      </c>
      <c r="W80">
        <f ca="1"/>
        <v>0.63581270247319965</v>
      </c>
      <c r="X80">
        <f ca="1"/>
        <v>0.63581270247319965</v>
      </c>
      <c r="Y80">
        <f ca="1"/>
        <v>1</v>
      </c>
      <c r="Z80">
        <f ca="1"/>
        <v>1</v>
      </c>
      <c r="AA80">
        <f ca="1"/>
        <v>1</v>
      </c>
      <c r="AB80">
        <f ca="1"/>
        <v>0.63581270247319965</v>
      </c>
      <c r="AC80">
        <f ca="1"/>
        <v>0.60691212508805426</v>
      </c>
      <c r="AD80">
        <f ca="1"/>
        <v>0.60691212508805426</v>
      </c>
      <c r="AE80">
        <f ca="1"/>
        <v>0.60691212508805426</v>
      </c>
      <c r="AF80">
        <f ca="1"/>
        <v>0.95454545454545459</v>
      </c>
      <c r="AG80">
        <f ca="1"/>
        <v>0.95454545454545459</v>
      </c>
      <c r="AH80">
        <f ca="1"/>
        <v>0.95454545454545459</v>
      </c>
      <c r="AI80">
        <f ca="1"/>
        <v>0.60691212508805426</v>
      </c>
      <c r="AJ80">
        <f ca="1"/>
        <v>0</v>
      </c>
      <c r="AK80">
        <f ca="1"/>
        <v>0</v>
      </c>
      <c r="AL80">
        <f ca="1"/>
        <v>0</v>
      </c>
      <c r="AM80">
        <f ca="1"/>
        <v>0</v>
      </c>
      <c r="AN80">
        <f ca="1"/>
        <v>2.1</v>
      </c>
      <c r="AO80">
        <f ca="1"/>
        <v>2.1</v>
      </c>
      <c r="AP80">
        <f ca="1"/>
        <v>1.9894458366193599</v>
      </c>
      <c r="AQ80">
        <f ca="1"/>
        <v>1.9894458366193599</v>
      </c>
      <c r="AR80">
        <f ca="1"/>
        <v>0.90429356209970901</v>
      </c>
      <c r="AS80">
        <f ca="1"/>
        <v>0.90429356209970901</v>
      </c>
      <c r="AT80">
        <f ca="1"/>
        <v>0.61268236247970098</v>
      </c>
      <c r="AU80">
        <f ca="1"/>
        <v>0.61268236247970098</v>
      </c>
      <c r="AV80">
        <f ca="1"/>
        <v>1</v>
      </c>
      <c r="AW80">
        <f ca="1"/>
        <v>1</v>
      </c>
      <c r="AX80">
        <f ca="1"/>
        <v>1</v>
      </c>
      <c r="AY80">
        <f ca="1"/>
        <v>1</v>
      </c>
      <c r="AZ80">
        <f ca="1"/>
        <v>1</v>
      </c>
      <c r="BA80">
        <f ca="1"/>
        <v>1</v>
      </c>
      <c r="BB80">
        <f ca="1"/>
        <v>2</v>
      </c>
      <c r="BC80">
        <f ca="1"/>
        <v>2</v>
      </c>
      <c r="BD80">
        <f ca="1"/>
        <v>10</v>
      </c>
      <c r="BE80">
        <f ca="1"/>
        <v>10</v>
      </c>
      <c r="BF80">
        <f ca="1"/>
        <v>0</v>
      </c>
      <c r="BG80">
        <f ca="1"/>
        <v>0</v>
      </c>
      <c r="BH80">
        <f ca="1"/>
        <v>0</v>
      </c>
      <c r="BI80">
        <f ca="1"/>
        <v>0</v>
      </c>
      <c r="BJ80">
        <f ca="1"/>
        <v>4.9234134500364677</v>
      </c>
      <c r="BK80">
        <f ca="1"/>
        <v>4.3346169727800129E-4</v>
      </c>
      <c r="BL80">
        <f ca="1"/>
        <v>4.099999999999997</v>
      </c>
      <c r="BM80">
        <f ca="1"/>
        <v>8.6740895730700327E-4</v>
      </c>
      <c r="BN80">
        <f ca="1"/>
        <v>2.237915204562031</v>
      </c>
      <c r="BO80">
        <f ca="1"/>
        <v>2.5035021305504699E-2</v>
      </c>
      <c r="BP80">
        <f ca="1"/>
        <v>1.863636363636362</v>
      </c>
      <c r="BQ80">
        <f ca="1"/>
        <v>3.4834644453412479E-2</v>
      </c>
      <c r="BR80">
        <f ca="1"/>
        <v>0</v>
      </c>
      <c r="BS80">
        <f ca="1"/>
        <v>1</v>
      </c>
      <c r="BT80">
        <f ca="1"/>
        <v>0</v>
      </c>
      <c r="BU80">
        <f ca="1"/>
        <v>1</v>
      </c>
      <c r="BV80">
        <f ca="1"/>
        <v>0</v>
      </c>
      <c r="BW80">
        <f ca="1"/>
        <v>1</v>
      </c>
      <c r="BX80">
        <f ca="1"/>
        <v>0</v>
      </c>
      <c r="BY80">
        <f ca="1"/>
        <v>1</v>
      </c>
      <c r="BZ80">
        <f ca="1"/>
        <v>0</v>
      </c>
      <c r="CA80">
        <f ca="1"/>
        <v>1</v>
      </c>
      <c r="CB80">
        <f ca="1"/>
        <v>0</v>
      </c>
      <c r="CC80">
        <f ca="1"/>
        <v>1</v>
      </c>
      <c r="CD80">
        <f ca="1"/>
        <v>0</v>
      </c>
      <c r="CE80">
        <f ca="1"/>
        <v>1</v>
      </c>
      <c r="CF80">
        <f ca="1"/>
        <v>0</v>
      </c>
      <c r="CG80">
        <f ca="1"/>
        <v>1</v>
      </c>
      <c r="CH80">
        <f ca="1"/>
        <v>0</v>
      </c>
      <c r="CI80">
        <f ca="1"/>
        <v>0</v>
      </c>
      <c r="CJ80">
        <f ca="1"/>
        <v>0</v>
      </c>
      <c r="CK80">
        <f ca="1"/>
        <v>0</v>
      </c>
      <c r="CL80">
        <f ca="1"/>
        <v>0</v>
      </c>
      <c r="CM80">
        <f ca="1"/>
        <v>0</v>
      </c>
      <c r="CN80">
        <f ca="1"/>
        <v>0</v>
      </c>
      <c r="CO80">
        <f ca="1"/>
        <v>0</v>
      </c>
      <c r="CP80">
        <f ca="1"/>
        <v>0</v>
      </c>
      <c r="CQ80">
        <f ca="1"/>
        <v>0</v>
      </c>
      <c r="CR80">
        <f ca="1"/>
        <v>0</v>
      </c>
      <c r="CS80">
        <f ca="1"/>
        <v>0</v>
      </c>
      <c r="CT80">
        <f ca="1"/>
        <v>0</v>
      </c>
      <c r="CU80">
        <f ca="1"/>
        <v>0</v>
      </c>
      <c r="CV80">
        <f ca="1"/>
        <v>0</v>
      </c>
      <c r="CW80">
        <f ca="1"/>
        <v>0</v>
      </c>
      <c r="CX80">
        <f ca="1"/>
        <v>0</v>
      </c>
      <c r="CY80">
        <f ca="1"/>
        <v>0</v>
      </c>
      <c r="CZ80">
        <f ca="1"/>
        <v>1</v>
      </c>
      <c r="DA80">
        <f ca="1"/>
        <v>20</v>
      </c>
      <c r="DB80">
        <f ca="1"/>
        <v>0</v>
      </c>
      <c r="DC80">
        <f ca="1"/>
        <v>0</v>
      </c>
      <c r="DD80">
        <f ca="1"/>
        <v>20</v>
      </c>
      <c r="DE80">
        <f ca="1"/>
        <v>20</v>
      </c>
      <c r="DF80">
        <f ca="1"/>
        <v>20</v>
      </c>
      <c r="DG80">
        <f ca="1"/>
        <v>20</v>
      </c>
      <c r="DH80">
        <f ca="1"/>
        <v>20</v>
      </c>
      <c r="DI80">
        <f ca="1"/>
        <v>42</v>
      </c>
      <c r="DJ80">
        <f ca="1"/>
        <v>42</v>
      </c>
      <c r="DK80">
        <f ca="1"/>
        <v>0</v>
      </c>
      <c r="DL80">
        <f ca="1"/>
        <v>0</v>
      </c>
      <c r="DM80">
        <f ca="1"/>
        <v>0</v>
      </c>
      <c r="DN80">
        <f ca="1"/>
        <v>0</v>
      </c>
      <c r="DO80">
        <f ca="1"/>
        <v>42</v>
      </c>
      <c r="DP80">
        <f ca="1"/>
        <v>42</v>
      </c>
      <c r="DQ80">
        <f ca="1"/>
        <v>42</v>
      </c>
      <c r="DR80">
        <f ca="1"/>
        <v>42</v>
      </c>
      <c r="DS80">
        <f ca="1"/>
        <v>42</v>
      </c>
      <c r="DT80">
        <f ca="1"/>
        <v>42</v>
      </c>
      <c r="DU80">
        <f ca="1"/>
        <v>42</v>
      </c>
      <c r="DV80">
        <f ca="1"/>
        <v>42</v>
      </c>
      <c r="DW80">
        <f ca="1"/>
        <v>42</v>
      </c>
      <c r="DX80">
        <f ca="1"/>
        <v>42</v>
      </c>
      <c r="DY80">
        <f ca="1"/>
        <v>0</v>
      </c>
      <c r="DZ80">
        <f ca="1"/>
        <v>0</v>
      </c>
      <c r="EA80">
        <f ca="1"/>
        <v>0</v>
      </c>
      <c r="EB80">
        <f ca="1"/>
        <v>0</v>
      </c>
      <c r="EC80">
        <f ca="1"/>
        <v>0</v>
      </c>
      <c r="ED80">
        <f ca="1"/>
        <v>0</v>
      </c>
      <c r="EE80">
        <f ca="1"/>
        <v>2.1</v>
      </c>
      <c r="EF80">
        <f ca="1"/>
        <v>2.1</v>
      </c>
      <c r="EG80">
        <f ca="1"/>
        <v>2.1</v>
      </c>
      <c r="EH80">
        <f ca="1"/>
        <v>2.1</v>
      </c>
      <c r="EI80">
        <f ca="1"/>
        <v>2.1</v>
      </c>
      <c r="EJ80">
        <f ca="1"/>
        <v>2.1</v>
      </c>
      <c r="EK80">
        <f ca="1"/>
        <v>2.1</v>
      </c>
      <c r="EL80">
        <f ca="1"/>
        <v>2.1</v>
      </c>
      <c r="EM80">
        <f ca="1"/>
        <v>2.1</v>
      </c>
      <c r="EN80" s="5">
        <f ca="1"/>
        <v>2.1</v>
      </c>
    </row>
    <row r="81" spans="1:144" x14ac:dyDescent="0.35">
      <c r="A81" s="55"/>
      <c r="B81" s="8" t="s">
        <v>7</v>
      </c>
      <c r="C81" s="10" cm="1">
        <f t="array" aca="1" ref="C81:EN81" ca="1">OFFSET(INDIRECT($C$65&amp;"!$C"&amp;1+((ROW()-($G$66+$C$66))*6)&amp;":$EN"&amp;1+((ROW()-($G$66+$C$66))*6)), 3, 0)</f>
        <v>3.709202800000412</v>
      </c>
      <c r="D81">
        <f ca="1"/>
        <v>4.2001877000001286</v>
      </c>
      <c r="E81">
        <f ca="1"/>
        <v>0</v>
      </c>
      <c r="F81">
        <f ca="1"/>
        <v>7.977470700000481</v>
      </c>
      <c r="G81">
        <f ca="1"/>
        <v>10.061671500000671</v>
      </c>
      <c r="H81">
        <f ca="1"/>
        <v>10.061671500000671</v>
      </c>
      <c r="I81">
        <f ca="1"/>
        <v>10.061671500000671</v>
      </c>
      <c r="J81">
        <f ca="1"/>
        <v>0.22981309285713841</v>
      </c>
      <c r="K81">
        <f ca="1"/>
        <v>0</v>
      </c>
      <c r="L81">
        <f ca="1"/>
        <v>0</v>
      </c>
      <c r="M81">
        <f ca="1"/>
        <v>564.65234375</v>
      </c>
      <c r="N81">
        <f ca="1"/>
        <v>559.73828125</v>
      </c>
      <c r="O81">
        <f ca="1"/>
        <v>44</v>
      </c>
      <c r="P81">
        <f ca="1"/>
        <v>44</v>
      </c>
      <c r="Q81">
        <f ca="1"/>
        <v>1</v>
      </c>
      <c r="R81">
        <f ca="1"/>
        <v>44</v>
      </c>
      <c r="S81">
        <f ca="1"/>
        <v>20</v>
      </c>
      <c r="T81">
        <f ca="1"/>
        <v>20</v>
      </c>
      <c r="U81">
        <f ca="1"/>
        <v>0.95454545454545459</v>
      </c>
      <c r="V81">
        <f ca="1"/>
        <v>0.69450968260051638</v>
      </c>
      <c r="W81">
        <f ca="1"/>
        <v>0.69450968260051638</v>
      </c>
      <c r="X81">
        <f ca="1"/>
        <v>0.69450968260051638</v>
      </c>
      <c r="Y81">
        <f ca="1"/>
        <v>1</v>
      </c>
      <c r="Z81">
        <f ca="1"/>
        <v>1</v>
      </c>
      <c r="AA81">
        <f ca="1"/>
        <v>1</v>
      </c>
      <c r="AB81">
        <f ca="1"/>
        <v>0.69450968260051638</v>
      </c>
      <c r="AC81">
        <f ca="1"/>
        <v>0.66294106066412928</v>
      </c>
      <c r="AD81">
        <f ca="1"/>
        <v>0.66294106066412928</v>
      </c>
      <c r="AE81">
        <f ca="1"/>
        <v>0.66294106066412928</v>
      </c>
      <c r="AF81">
        <f ca="1"/>
        <v>0.95454545454545459</v>
      </c>
      <c r="AG81">
        <f ca="1"/>
        <v>0.95454545454545459</v>
      </c>
      <c r="AH81">
        <f ca="1"/>
        <v>0.95454545454545459</v>
      </c>
      <c r="AI81">
        <f ca="1"/>
        <v>0.66294106066412928</v>
      </c>
      <c r="AJ81">
        <f ca="1"/>
        <v>0</v>
      </c>
      <c r="AK81">
        <f ca="1"/>
        <v>0</v>
      </c>
      <c r="AL81">
        <f ca="1"/>
        <v>0</v>
      </c>
      <c r="AM81">
        <f ca="1"/>
        <v>0</v>
      </c>
      <c r="AN81">
        <f ca="1"/>
        <v>2.2000000000000002</v>
      </c>
      <c r="AO81">
        <f ca="1"/>
        <v>2.2000000000000002</v>
      </c>
      <c r="AP81">
        <f ca="1"/>
        <v>2.041671142136162</v>
      </c>
      <c r="AQ81">
        <f ca="1"/>
        <v>2.041671142136162</v>
      </c>
      <c r="AR81">
        <f ca="1"/>
        <v>0.92803233733461876</v>
      </c>
      <c r="AS81">
        <f ca="1"/>
        <v>0.92803233733461876</v>
      </c>
      <c r="AT81">
        <f ca="1"/>
        <v>0.620439373576817</v>
      </c>
      <c r="AU81">
        <f ca="1"/>
        <v>0.620439373576817</v>
      </c>
      <c r="AV81">
        <f ca="1"/>
        <v>1</v>
      </c>
      <c r="AW81">
        <f ca="1"/>
        <v>1</v>
      </c>
      <c r="AX81">
        <f ca="1"/>
        <v>1</v>
      </c>
      <c r="AY81">
        <f ca="1"/>
        <v>1</v>
      </c>
      <c r="AZ81">
        <f ca="1"/>
        <v>1</v>
      </c>
      <c r="BA81">
        <f ca="1"/>
        <v>1</v>
      </c>
      <c r="BB81">
        <f ca="1"/>
        <v>2.25</v>
      </c>
      <c r="BC81">
        <f ca="1"/>
        <v>2.25</v>
      </c>
      <c r="BD81">
        <f ca="1"/>
        <v>10</v>
      </c>
      <c r="BE81">
        <f ca="1"/>
        <v>10</v>
      </c>
      <c r="BF81">
        <f ca="1"/>
        <v>0</v>
      </c>
      <c r="BG81">
        <f ca="1"/>
        <v>0</v>
      </c>
      <c r="BH81">
        <f ca="1"/>
        <v>0</v>
      </c>
      <c r="BI81">
        <f ca="1"/>
        <v>0</v>
      </c>
      <c r="BJ81">
        <f ca="1"/>
        <v>5.5883808030591453</v>
      </c>
      <c r="BK81">
        <f ca="1"/>
        <v>8.50527802682729E-4</v>
      </c>
      <c r="BL81">
        <f ca="1"/>
        <v>4.599999999999997</v>
      </c>
      <c r="BM81">
        <f ca="1"/>
        <v>1.5034391929775761E-3</v>
      </c>
      <c r="BN81">
        <f ca="1"/>
        <v>2.5401730922996109</v>
      </c>
      <c r="BO81">
        <f ca="1"/>
        <v>4.0216462831216507E-2</v>
      </c>
      <c r="BP81">
        <f ca="1"/>
        <v>2.0909090909090891</v>
      </c>
      <c r="BQ81">
        <f ca="1"/>
        <v>5.2102338075251553E-2</v>
      </c>
      <c r="BR81">
        <f ca="1"/>
        <v>0</v>
      </c>
      <c r="BS81">
        <f ca="1"/>
        <v>1</v>
      </c>
      <c r="BT81">
        <f ca="1"/>
        <v>0</v>
      </c>
      <c r="BU81">
        <f ca="1"/>
        <v>1</v>
      </c>
      <c r="BV81">
        <f ca="1"/>
        <v>0</v>
      </c>
      <c r="BW81">
        <f ca="1"/>
        <v>1</v>
      </c>
      <c r="BX81">
        <f ca="1"/>
        <v>0</v>
      </c>
      <c r="BY81">
        <f ca="1"/>
        <v>1</v>
      </c>
      <c r="BZ81">
        <f ca="1"/>
        <v>0</v>
      </c>
      <c r="CA81">
        <f ca="1"/>
        <v>1</v>
      </c>
      <c r="CB81">
        <f ca="1"/>
        <v>0</v>
      </c>
      <c r="CC81">
        <f ca="1"/>
        <v>1</v>
      </c>
      <c r="CD81">
        <f ca="1"/>
        <v>0</v>
      </c>
      <c r="CE81">
        <f ca="1"/>
        <v>1</v>
      </c>
      <c r="CF81">
        <f ca="1"/>
        <v>0</v>
      </c>
      <c r="CG81">
        <f ca="1"/>
        <v>1</v>
      </c>
      <c r="CH81">
        <f ca="1"/>
        <v>0</v>
      </c>
      <c r="CI81">
        <f ca="1"/>
        <v>0</v>
      </c>
      <c r="CJ81">
        <f ca="1"/>
        <v>0</v>
      </c>
      <c r="CK81">
        <f ca="1"/>
        <v>0</v>
      </c>
      <c r="CL81">
        <f ca="1"/>
        <v>0</v>
      </c>
      <c r="CM81">
        <f ca="1"/>
        <v>0</v>
      </c>
      <c r="CN81">
        <f ca="1"/>
        <v>0</v>
      </c>
      <c r="CO81">
        <f ca="1"/>
        <v>0</v>
      </c>
      <c r="CP81">
        <f ca="1"/>
        <v>0</v>
      </c>
      <c r="CQ81">
        <f ca="1"/>
        <v>0</v>
      </c>
      <c r="CR81">
        <f ca="1"/>
        <v>0</v>
      </c>
      <c r="CS81">
        <f ca="1"/>
        <v>0</v>
      </c>
      <c r="CT81">
        <f ca="1"/>
        <v>0</v>
      </c>
      <c r="CU81">
        <f ca="1"/>
        <v>0</v>
      </c>
      <c r="CV81">
        <f ca="1"/>
        <v>0</v>
      </c>
      <c r="CW81">
        <f ca="1"/>
        <v>0</v>
      </c>
      <c r="CX81">
        <f ca="1"/>
        <v>0</v>
      </c>
      <c r="CY81">
        <f ca="1"/>
        <v>0</v>
      </c>
      <c r="CZ81">
        <f ca="1"/>
        <v>1</v>
      </c>
      <c r="DA81">
        <f ca="1"/>
        <v>20</v>
      </c>
      <c r="DB81">
        <f ca="1"/>
        <v>0</v>
      </c>
      <c r="DC81">
        <f ca="1"/>
        <v>0</v>
      </c>
      <c r="DD81">
        <f ca="1"/>
        <v>20</v>
      </c>
      <c r="DE81">
        <f ca="1"/>
        <v>20</v>
      </c>
      <c r="DF81">
        <f ca="1"/>
        <v>20</v>
      </c>
      <c r="DG81">
        <f ca="1"/>
        <v>20</v>
      </c>
      <c r="DH81">
        <f ca="1"/>
        <v>20</v>
      </c>
      <c r="DI81">
        <f ca="1"/>
        <v>44</v>
      </c>
      <c r="DJ81">
        <f ca="1"/>
        <v>44</v>
      </c>
      <c r="DK81">
        <f ca="1"/>
        <v>0</v>
      </c>
      <c r="DL81">
        <f ca="1"/>
        <v>0</v>
      </c>
      <c r="DM81">
        <f ca="1"/>
        <v>0</v>
      </c>
      <c r="DN81">
        <f ca="1"/>
        <v>0</v>
      </c>
      <c r="DO81">
        <f ca="1"/>
        <v>44</v>
      </c>
      <c r="DP81">
        <f ca="1"/>
        <v>44</v>
      </c>
      <c r="DQ81">
        <f ca="1"/>
        <v>44</v>
      </c>
      <c r="DR81">
        <f ca="1"/>
        <v>44</v>
      </c>
      <c r="DS81">
        <f ca="1"/>
        <v>44</v>
      </c>
      <c r="DT81">
        <f ca="1"/>
        <v>44</v>
      </c>
      <c r="DU81">
        <f ca="1"/>
        <v>44</v>
      </c>
      <c r="DV81">
        <f ca="1"/>
        <v>44</v>
      </c>
      <c r="DW81">
        <f ca="1"/>
        <v>44</v>
      </c>
      <c r="DX81">
        <f ca="1"/>
        <v>44</v>
      </c>
      <c r="DY81">
        <f ca="1"/>
        <v>0</v>
      </c>
      <c r="DZ81">
        <f ca="1"/>
        <v>0</v>
      </c>
      <c r="EA81">
        <f ca="1"/>
        <v>0</v>
      </c>
      <c r="EB81">
        <f ca="1"/>
        <v>0</v>
      </c>
      <c r="EC81">
        <f ca="1"/>
        <v>0</v>
      </c>
      <c r="ED81">
        <f ca="1"/>
        <v>0</v>
      </c>
      <c r="EE81">
        <f ca="1"/>
        <v>2.2000000000000002</v>
      </c>
      <c r="EF81">
        <f ca="1"/>
        <v>2.2000000000000002</v>
      </c>
      <c r="EG81">
        <f ca="1"/>
        <v>2.2000000000000002</v>
      </c>
      <c r="EH81">
        <f ca="1"/>
        <v>2.2000000000000002</v>
      </c>
      <c r="EI81">
        <f ca="1"/>
        <v>2.2000000000000002</v>
      </c>
      <c r="EJ81">
        <f ca="1"/>
        <v>2.2000000000000002</v>
      </c>
      <c r="EK81">
        <f ca="1"/>
        <v>2.2000000000000002</v>
      </c>
      <c r="EL81">
        <f ca="1"/>
        <v>2.2000000000000002</v>
      </c>
      <c r="EM81">
        <f ca="1"/>
        <v>2.2000000000000002</v>
      </c>
      <c r="EN81" s="5">
        <f ca="1"/>
        <v>2.2000000000000002</v>
      </c>
    </row>
    <row r="82" spans="1:144" x14ac:dyDescent="0.35">
      <c r="A82" s="55"/>
      <c r="B82" s="8" t="s">
        <v>8</v>
      </c>
      <c r="C82" s="10" cm="1">
        <f t="array" aca="1" ref="C82:EN82" ca="1">OFFSET(INDIRECT($C$65&amp;"!$C"&amp;1+((ROW()-($G$66+$C$66))*6)&amp;":$EN"&amp;1+((ROW()-($G$66+$C$66))*6)), 3, 0)</f>
        <v>3.7630046999998972</v>
      </c>
      <c r="D82">
        <f ca="1"/>
        <v>5.5211204000000293</v>
      </c>
      <c r="E82">
        <f ca="1"/>
        <v>0</v>
      </c>
      <c r="F82">
        <f ca="1"/>
        <v>9.2093258000000162</v>
      </c>
      <c r="G82">
        <f ca="1"/>
        <v>11.147685499999939</v>
      </c>
      <c r="H82">
        <f ca="1"/>
        <v>11.147685499999939</v>
      </c>
      <c r="I82">
        <f ca="1"/>
        <v>11.147685499999939</v>
      </c>
      <c r="J82">
        <f ca="1"/>
        <v>0.25335648863636218</v>
      </c>
      <c r="K82">
        <f ca="1"/>
        <v>0</v>
      </c>
      <c r="L82">
        <f ca="1"/>
        <v>0</v>
      </c>
      <c r="M82">
        <f ca="1"/>
        <v>657.5859375</v>
      </c>
      <c r="N82">
        <f ca="1"/>
        <v>654.41796875</v>
      </c>
      <c r="O82">
        <f ca="1"/>
        <v>44</v>
      </c>
      <c r="P82">
        <f ca="1"/>
        <v>44</v>
      </c>
      <c r="Q82">
        <f ca="1"/>
        <v>1</v>
      </c>
      <c r="R82">
        <f ca="1"/>
        <v>44</v>
      </c>
      <c r="S82">
        <f ca="1"/>
        <v>20</v>
      </c>
      <c r="T82">
        <f ca="1"/>
        <v>20</v>
      </c>
      <c r="U82">
        <f ca="1"/>
        <v>0.95454545454545459</v>
      </c>
      <c r="V82">
        <f ca="1"/>
        <v>0.73760555104187675</v>
      </c>
      <c r="W82">
        <f ca="1"/>
        <v>0.73760555104187675</v>
      </c>
      <c r="X82">
        <f ca="1"/>
        <v>0.73760555104187675</v>
      </c>
      <c r="Y82">
        <f ca="1"/>
        <v>1</v>
      </c>
      <c r="Z82">
        <f ca="1"/>
        <v>1</v>
      </c>
      <c r="AA82">
        <f ca="1"/>
        <v>1</v>
      </c>
      <c r="AB82">
        <f ca="1"/>
        <v>0.73760555104187675</v>
      </c>
      <c r="AC82">
        <f ca="1"/>
        <v>0.70407802599451874</v>
      </c>
      <c r="AD82">
        <f ca="1"/>
        <v>0.70407802599451874</v>
      </c>
      <c r="AE82">
        <f ca="1"/>
        <v>0.70407802599451874</v>
      </c>
      <c r="AF82">
        <f ca="1"/>
        <v>0.95454545454545459</v>
      </c>
      <c r="AG82">
        <f ca="1"/>
        <v>0.95454545454545459</v>
      </c>
      <c r="AH82">
        <f ca="1"/>
        <v>0.95454545454545459</v>
      </c>
      <c r="AI82">
        <f ca="1"/>
        <v>0.70407802599451874</v>
      </c>
      <c r="AJ82">
        <f ca="1"/>
        <v>0</v>
      </c>
      <c r="AK82">
        <f ca="1"/>
        <v>0</v>
      </c>
      <c r="AL82">
        <f ca="1"/>
        <v>0</v>
      </c>
      <c r="AM82">
        <f ca="1"/>
        <v>0</v>
      </c>
      <c r="AN82">
        <f ca="1"/>
        <v>2.2000000000000002</v>
      </c>
      <c r="AO82">
        <f ca="1"/>
        <v>2.2000000000000002</v>
      </c>
      <c r="AP82">
        <f ca="1"/>
        <v>2.0749128072993179</v>
      </c>
      <c r="AQ82">
        <f ca="1"/>
        <v>2.0749128072993179</v>
      </c>
      <c r="AR82">
        <f ca="1"/>
        <v>0.95117884323744883</v>
      </c>
      <c r="AS82">
        <f ca="1"/>
        <v>0.95117884323744883</v>
      </c>
      <c r="AT82">
        <f ca="1"/>
        <v>0.62504107746115611</v>
      </c>
      <c r="AU82">
        <f ca="1"/>
        <v>0.62504107746115611</v>
      </c>
      <c r="AV82">
        <f ca="1"/>
        <v>1</v>
      </c>
      <c r="AW82">
        <f ca="1"/>
        <v>1</v>
      </c>
      <c r="AX82">
        <f ca="1"/>
        <v>1</v>
      </c>
      <c r="AY82">
        <f ca="1"/>
        <v>1</v>
      </c>
      <c r="AZ82">
        <f ca="1"/>
        <v>1.5</v>
      </c>
      <c r="BA82">
        <f ca="1"/>
        <v>1.5</v>
      </c>
      <c r="BB82">
        <f ca="1"/>
        <v>3</v>
      </c>
      <c r="BC82">
        <f ca="1"/>
        <v>3</v>
      </c>
      <c r="BD82">
        <f ca="1"/>
        <v>10</v>
      </c>
      <c r="BE82">
        <f ca="1"/>
        <v>10</v>
      </c>
      <c r="BF82">
        <f ca="1"/>
        <v>0</v>
      </c>
      <c r="BG82">
        <f ca="1"/>
        <v>0</v>
      </c>
      <c r="BH82">
        <f ca="1"/>
        <v>0</v>
      </c>
      <c r="BI82">
        <f ca="1"/>
        <v>0</v>
      </c>
      <c r="BJ82">
        <f ca="1"/>
        <v>5.8318093247293321</v>
      </c>
      <c r="BK82">
        <f ca="1"/>
        <v>2.9327658511140698E-3</v>
      </c>
      <c r="BL82">
        <f ca="1"/>
        <v>5.099999999999997</v>
      </c>
      <c r="BM82">
        <f ca="1"/>
        <v>6.0967465655156544E-3</v>
      </c>
      <c r="BN82">
        <f ca="1"/>
        <v>2.7075041112428049</v>
      </c>
      <c r="BO82">
        <f ca="1"/>
        <v>6.670308259957454E-2</v>
      </c>
      <c r="BP82">
        <f ca="1"/>
        <v>2.318181818181817</v>
      </c>
      <c r="BQ82">
        <f ca="1"/>
        <v>9.845242738508439E-2</v>
      </c>
      <c r="BR82">
        <f ca="1"/>
        <v>0</v>
      </c>
      <c r="BS82">
        <f ca="1"/>
        <v>1</v>
      </c>
      <c r="BT82">
        <f ca="1"/>
        <v>0</v>
      </c>
      <c r="BU82">
        <f ca="1"/>
        <v>1</v>
      </c>
      <c r="BV82">
        <f ca="1"/>
        <v>0</v>
      </c>
      <c r="BW82">
        <f ca="1"/>
        <v>1</v>
      </c>
      <c r="BX82">
        <f ca="1"/>
        <v>0</v>
      </c>
      <c r="BY82">
        <f ca="1"/>
        <v>1</v>
      </c>
      <c r="BZ82">
        <f ca="1"/>
        <v>0</v>
      </c>
      <c r="CA82">
        <f ca="1"/>
        <v>1</v>
      </c>
      <c r="CB82">
        <f ca="1"/>
        <v>0</v>
      </c>
      <c r="CC82">
        <f ca="1"/>
        <v>1</v>
      </c>
      <c r="CD82">
        <f ca="1"/>
        <v>0</v>
      </c>
      <c r="CE82">
        <f ca="1"/>
        <v>1</v>
      </c>
      <c r="CF82">
        <f ca="1"/>
        <v>0</v>
      </c>
      <c r="CG82">
        <f ca="1"/>
        <v>1</v>
      </c>
      <c r="CH82">
        <f ca="1"/>
        <v>0</v>
      </c>
      <c r="CI82">
        <f ca="1"/>
        <v>0</v>
      </c>
      <c r="CJ82">
        <f ca="1"/>
        <v>0</v>
      </c>
      <c r="CK82">
        <f ca="1"/>
        <v>0</v>
      </c>
      <c r="CL82">
        <f ca="1"/>
        <v>0</v>
      </c>
      <c r="CM82">
        <f ca="1"/>
        <v>0</v>
      </c>
      <c r="CN82">
        <f ca="1"/>
        <v>0</v>
      </c>
      <c r="CO82">
        <f ca="1"/>
        <v>0</v>
      </c>
      <c r="CP82">
        <f ca="1"/>
        <v>0</v>
      </c>
      <c r="CQ82">
        <f ca="1"/>
        <v>0</v>
      </c>
      <c r="CR82">
        <f ca="1"/>
        <v>0</v>
      </c>
      <c r="CS82">
        <f ca="1"/>
        <v>0</v>
      </c>
      <c r="CT82">
        <f ca="1"/>
        <v>0</v>
      </c>
      <c r="CU82">
        <f ca="1"/>
        <v>0</v>
      </c>
      <c r="CV82">
        <f ca="1"/>
        <v>0</v>
      </c>
      <c r="CW82">
        <f ca="1"/>
        <v>0</v>
      </c>
      <c r="CX82">
        <f ca="1"/>
        <v>0</v>
      </c>
      <c r="CY82">
        <f ca="1"/>
        <v>0</v>
      </c>
      <c r="CZ82">
        <f ca="1"/>
        <v>1</v>
      </c>
      <c r="DA82">
        <f ca="1"/>
        <v>20</v>
      </c>
      <c r="DB82">
        <f ca="1"/>
        <v>0</v>
      </c>
      <c r="DC82">
        <f ca="1"/>
        <v>0</v>
      </c>
      <c r="DD82">
        <f ca="1"/>
        <v>20</v>
      </c>
      <c r="DE82">
        <f ca="1"/>
        <v>20</v>
      </c>
      <c r="DF82">
        <f ca="1"/>
        <v>20</v>
      </c>
      <c r="DG82">
        <f ca="1"/>
        <v>20</v>
      </c>
      <c r="DH82">
        <f ca="1"/>
        <v>20</v>
      </c>
      <c r="DI82">
        <f ca="1"/>
        <v>44</v>
      </c>
      <c r="DJ82">
        <f ca="1"/>
        <v>44</v>
      </c>
      <c r="DK82">
        <f ca="1"/>
        <v>0</v>
      </c>
      <c r="DL82">
        <f ca="1"/>
        <v>0</v>
      </c>
      <c r="DM82">
        <f ca="1"/>
        <v>0</v>
      </c>
      <c r="DN82">
        <f ca="1"/>
        <v>0</v>
      </c>
      <c r="DO82">
        <f ca="1"/>
        <v>44</v>
      </c>
      <c r="DP82">
        <f ca="1"/>
        <v>44</v>
      </c>
      <c r="DQ82">
        <f ca="1"/>
        <v>44</v>
      </c>
      <c r="DR82">
        <f ca="1"/>
        <v>44</v>
      </c>
      <c r="DS82">
        <f ca="1"/>
        <v>44</v>
      </c>
      <c r="DT82">
        <f ca="1"/>
        <v>44</v>
      </c>
      <c r="DU82">
        <f ca="1"/>
        <v>44</v>
      </c>
      <c r="DV82">
        <f ca="1"/>
        <v>44</v>
      </c>
      <c r="DW82">
        <f ca="1"/>
        <v>44</v>
      </c>
      <c r="DX82">
        <f ca="1"/>
        <v>44</v>
      </c>
      <c r="DY82">
        <f ca="1"/>
        <v>0</v>
      </c>
      <c r="DZ82">
        <f ca="1"/>
        <v>0</v>
      </c>
      <c r="EA82">
        <f ca="1"/>
        <v>0</v>
      </c>
      <c r="EB82">
        <f ca="1"/>
        <v>0</v>
      </c>
      <c r="EC82">
        <f ca="1"/>
        <v>0</v>
      </c>
      <c r="ED82">
        <f ca="1"/>
        <v>0</v>
      </c>
      <c r="EE82">
        <f ca="1"/>
        <v>2.2000000000000002</v>
      </c>
      <c r="EF82">
        <f ca="1"/>
        <v>2.2000000000000002</v>
      </c>
      <c r="EG82">
        <f ca="1"/>
        <v>2.2000000000000002</v>
      </c>
      <c r="EH82">
        <f ca="1"/>
        <v>2.2000000000000002</v>
      </c>
      <c r="EI82">
        <f ca="1"/>
        <v>2.2000000000000002</v>
      </c>
      <c r="EJ82">
        <f ca="1"/>
        <v>2.2000000000000002</v>
      </c>
      <c r="EK82">
        <f ca="1"/>
        <v>2.2000000000000002</v>
      </c>
      <c r="EL82">
        <f ca="1"/>
        <v>2.2000000000000002</v>
      </c>
      <c r="EM82">
        <f ca="1"/>
        <v>2.2000000000000002</v>
      </c>
      <c r="EN82" s="5">
        <f ca="1"/>
        <v>2.2000000000000002</v>
      </c>
    </row>
    <row r="83" spans="1:144" x14ac:dyDescent="0.35">
      <c r="A83" s="55"/>
      <c r="B83" s="8" t="s">
        <v>9</v>
      </c>
      <c r="C83" s="10" cm="1">
        <f t="array" aca="1" ref="C83:EN83" ca="1">OFFSET(INDIRECT($C$65&amp;"!$C"&amp;1+((ROW()-($G$66+$C$66))*6)&amp;":$EN"&amp;1+((ROW()-($G$66+$C$66))*6)), 3, 0)</f>
        <v>3.7825661000000541</v>
      </c>
      <c r="D83">
        <f ca="1"/>
        <v>8.1554735000001983</v>
      </c>
      <c r="E83">
        <f ca="1"/>
        <v>0</v>
      </c>
      <c r="F83">
        <f ca="1"/>
        <v>11.96805910000057</v>
      </c>
      <c r="G83">
        <f ca="1"/>
        <v>13.873115800000511</v>
      </c>
      <c r="H83">
        <f ca="1"/>
        <v>13.873115800000511</v>
      </c>
      <c r="I83">
        <f ca="1"/>
        <v>13.873115800000511</v>
      </c>
      <c r="J83">
        <f ca="1"/>
        <v>0.31529808636364792</v>
      </c>
      <c r="K83">
        <f ca="1"/>
        <v>0</v>
      </c>
      <c r="L83">
        <f ca="1"/>
        <v>0</v>
      </c>
      <c r="M83">
        <f ca="1"/>
        <v>738.96875</v>
      </c>
      <c r="N83">
        <f ca="1"/>
        <v>736.09375</v>
      </c>
      <c r="O83">
        <f ca="1"/>
        <v>44</v>
      </c>
      <c r="P83">
        <f ca="1"/>
        <v>44</v>
      </c>
      <c r="Q83">
        <f ca="1"/>
        <v>1</v>
      </c>
      <c r="R83">
        <f ca="1"/>
        <v>44</v>
      </c>
      <c r="S83">
        <f ca="1"/>
        <v>20</v>
      </c>
      <c r="T83">
        <f ca="1"/>
        <v>20</v>
      </c>
      <c r="U83">
        <f ca="1"/>
        <v>0.95454545454545459</v>
      </c>
      <c r="V83">
        <f ca="1"/>
        <v>0.75959235494621324</v>
      </c>
      <c r="W83">
        <f ca="1"/>
        <v>0.75959235494621324</v>
      </c>
      <c r="X83">
        <f ca="1"/>
        <v>0.75959235494621324</v>
      </c>
      <c r="Y83">
        <f ca="1"/>
        <v>1</v>
      </c>
      <c r="Z83">
        <f ca="1"/>
        <v>1</v>
      </c>
      <c r="AA83">
        <f ca="1"/>
        <v>1</v>
      </c>
      <c r="AB83">
        <f ca="1"/>
        <v>0.75959235494621324</v>
      </c>
      <c r="AC83">
        <f ca="1"/>
        <v>0.72935623978744268</v>
      </c>
      <c r="AD83">
        <f ca="1"/>
        <v>0.72935623978744268</v>
      </c>
      <c r="AE83">
        <f ca="1"/>
        <v>0.72935623978744268</v>
      </c>
      <c r="AF83">
        <f ca="1"/>
        <v>0.95454545454545459</v>
      </c>
      <c r="AG83">
        <f ca="1"/>
        <v>0.95454545454545459</v>
      </c>
      <c r="AH83">
        <f ca="1"/>
        <v>0.95454545454545459</v>
      </c>
      <c r="AI83">
        <f ca="1"/>
        <v>0.72935623978744268</v>
      </c>
      <c r="AJ83">
        <f ca="1"/>
        <v>0</v>
      </c>
      <c r="AK83">
        <f ca="1"/>
        <v>0</v>
      </c>
      <c r="AL83">
        <f ca="1"/>
        <v>0</v>
      </c>
      <c r="AM83">
        <f ca="1"/>
        <v>0</v>
      </c>
      <c r="AN83">
        <f ca="1"/>
        <v>2.2000000000000002</v>
      </c>
      <c r="AO83">
        <f ca="1"/>
        <v>2.2000000000000002</v>
      </c>
      <c r="AP83">
        <f ca="1"/>
        <v>2.1175954586076609</v>
      </c>
      <c r="AQ83">
        <f ca="1"/>
        <v>2.1175954586076609</v>
      </c>
      <c r="AR83">
        <f ca="1"/>
        <v>0.97377531520690486</v>
      </c>
      <c r="AS83">
        <f ca="1"/>
        <v>0.97377531520690486</v>
      </c>
      <c r="AT83">
        <f ca="1"/>
        <v>0.62866939345454642</v>
      </c>
      <c r="AU83">
        <f ca="1"/>
        <v>0.62866939345454642</v>
      </c>
      <c r="AV83">
        <f ca="1"/>
        <v>1</v>
      </c>
      <c r="AW83">
        <f ca="1"/>
        <v>1</v>
      </c>
      <c r="AX83">
        <f ca="1"/>
        <v>1</v>
      </c>
      <c r="AY83">
        <f ca="1"/>
        <v>1</v>
      </c>
      <c r="AZ83">
        <f ca="1"/>
        <v>1.5</v>
      </c>
      <c r="BA83">
        <f ca="1"/>
        <v>1.5</v>
      </c>
      <c r="BB83">
        <f ca="1"/>
        <v>3</v>
      </c>
      <c r="BC83">
        <f ca="1"/>
        <v>3</v>
      </c>
      <c r="BD83">
        <f ca="1"/>
        <v>10</v>
      </c>
      <c r="BE83">
        <f ca="1"/>
        <v>10</v>
      </c>
      <c r="BF83">
        <f ca="1"/>
        <v>0</v>
      </c>
      <c r="BG83">
        <f ca="1"/>
        <v>0</v>
      </c>
      <c r="BH83">
        <f ca="1"/>
        <v>0</v>
      </c>
      <c r="BI83">
        <f ca="1"/>
        <v>0</v>
      </c>
      <c r="BJ83">
        <f ca="1"/>
        <v>7.0696534568534526</v>
      </c>
      <c r="BK83">
        <f ca="1"/>
        <v>3.7410805092699712E-3</v>
      </c>
      <c r="BL83">
        <f ca="1"/>
        <v>6.4999999999999973</v>
      </c>
      <c r="BM83">
        <f ca="1"/>
        <v>1.005183574463361E-2</v>
      </c>
      <c r="BN83">
        <f ca="1"/>
        <v>3.213478844024297</v>
      </c>
      <c r="BO83">
        <f ca="1"/>
        <v>7.8852749805560854E-2</v>
      </c>
      <c r="BP83">
        <f ca="1"/>
        <v>2.9545454545454528</v>
      </c>
      <c r="BQ83">
        <f ca="1"/>
        <v>0.1235747440616141</v>
      </c>
      <c r="BR83">
        <f ca="1"/>
        <v>0</v>
      </c>
      <c r="BS83">
        <f ca="1"/>
        <v>1</v>
      </c>
      <c r="BT83">
        <f ca="1"/>
        <v>0</v>
      </c>
      <c r="BU83">
        <f ca="1"/>
        <v>1</v>
      </c>
      <c r="BV83">
        <f ca="1"/>
        <v>0</v>
      </c>
      <c r="BW83">
        <f ca="1"/>
        <v>1</v>
      </c>
      <c r="BX83">
        <f ca="1"/>
        <v>0</v>
      </c>
      <c r="BY83">
        <f ca="1"/>
        <v>1</v>
      </c>
      <c r="BZ83">
        <f ca="1"/>
        <v>0</v>
      </c>
      <c r="CA83">
        <f ca="1"/>
        <v>1</v>
      </c>
      <c r="CB83">
        <f ca="1"/>
        <v>0</v>
      </c>
      <c r="CC83">
        <f ca="1"/>
        <v>1</v>
      </c>
      <c r="CD83">
        <f ca="1"/>
        <v>0</v>
      </c>
      <c r="CE83">
        <f ca="1"/>
        <v>1</v>
      </c>
      <c r="CF83">
        <f ca="1"/>
        <v>0</v>
      </c>
      <c r="CG83">
        <f ca="1"/>
        <v>1</v>
      </c>
      <c r="CH83">
        <f ca="1"/>
        <v>0</v>
      </c>
      <c r="CI83">
        <f ca="1"/>
        <v>0</v>
      </c>
      <c r="CJ83">
        <f ca="1"/>
        <v>0</v>
      </c>
      <c r="CK83">
        <f ca="1"/>
        <v>0</v>
      </c>
      <c r="CL83">
        <f ca="1"/>
        <v>0</v>
      </c>
      <c r="CM83">
        <f ca="1"/>
        <v>0</v>
      </c>
      <c r="CN83">
        <f ca="1"/>
        <v>0</v>
      </c>
      <c r="CO83">
        <f ca="1"/>
        <v>0</v>
      </c>
      <c r="CP83">
        <f ca="1"/>
        <v>0</v>
      </c>
      <c r="CQ83">
        <f ca="1"/>
        <v>0</v>
      </c>
      <c r="CR83">
        <f ca="1"/>
        <v>0</v>
      </c>
      <c r="CS83">
        <f ca="1"/>
        <v>0</v>
      </c>
      <c r="CT83">
        <f ca="1"/>
        <v>0</v>
      </c>
      <c r="CU83">
        <f ca="1"/>
        <v>0</v>
      </c>
      <c r="CV83">
        <f ca="1"/>
        <v>0</v>
      </c>
      <c r="CW83">
        <f ca="1"/>
        <v>0</v>
      </c>
      <c r="CX83">
        <f ca="1"/>
        <v>0</v>
      </c>
      <c r="CY83">
        <f ca="1"/>
        <v>0</v>
      </c>
      <c r="CZ83">
        <f ca="1"/>
        <v>1</v>
      </c>
      <c r="DA83">
        <f ca="1"/>
        <v>20</v>
      </c>
      <c r="DB83">
        <f ca="1"/>
        <v>0</v>
      </c>
      <c r="DC83">
        <f ca="1"/>
        <v>0</v>
      </c>
      <c r="DD83">
        <f ca="1"/>
        <v>20</v>
      </c>
      <c r="DE83">
        <f ca="1"/>
        <v>20</v>
      </c>
      <c r="DF83">
        <f ca="1"/>
        <v>20</v>
      </c>
      <c r="DG83">
        <f ca="1"/>
        <v>20</v>
      </c>
      <c r="DH83">
        <f ca="1"/>
        <v>20</v>
      </c>
      <c r="DI83">
        <f ca="1"/>
        <v>44</v>
      </c>
      <c r="DJ83">
        <f ca="1"/>
        <v>44</v>
      </c>
      <c r="DK83">
        <f ca="1"/>
        <v>0</v>
      </c>
      <c r="DL83">
        <f ca="1"/>
        <v>0</v>
      </c>
      <c r="DM83">
        <f ca="1"/>
        <v>0</v>
      </c>
      <c r="DN83">
        <f ca="1"/>
        <v>0</v>
      </c>
      <c r="DO83">
        <f ca="1"/>
        <v>44</v>
      </c>
      <c r="DP83">
        <f ca="1"/>
        <v>44</v>
      </c>
      <c r="DQ83">
        <f ca="1"/>
        <v>44</v>
      </c>
      <c r="DR83">
        <f ca="1"/>
        <v>44</v>
      </c>
      <c r="DS83">
        <f ca="1"/>
        <v>44</v>
      </c>
      <c r="DT83">
        <f ca="1"/>
        <v>44</v>
      </c>
      <c r="DU83">
        <f ca="1"/>
        <v>44</v>
      </c>
      <c r="DV83">
        <f ca="1"/>
        <v>44</v>
      </c>
      <c r="DW83">
        <f ca="1"/>
        <v>44</v>
      </c>
      <c r="DX83">
        <f ca="1"/>
        <v>44</v>
      </c>
      <c r="DY83">
        <f ca="1"/>
        <v>0</v>
      </c>
      <c r="DZ83">
        <f ca="1"/>
        <v>0</v>
      </c>
      <c r="EA83">
        <f ca="1"/>
        <v>0</v>
      </c>
      <c r="EB83">
        <f ca="1"/>
        <v>0</v>
      </c>
      <c r="EC83">
        <f ca="1"/>
        <v>0</v>
      </c>
      <c r="ED83">
        <f ca="1"/>
        <v>0</v>
      </c>
      <c r="EE83">
        <f ca="1"/>
        <v>2.2000000000000002</v>
      </c>
      <c r="EF83">
        <f ca="1"/>
        <v>2.2000000000000002</v>
      </c>
      <c r="EG83">
        <f ca="1"/>
        <v>2.2000000000000002</v>
      </c>
      <c r="EH83">
        <f ca="1"/>
        <v>2.2000000000000002</v>
      </c>
      <c r="EI83">
        <f ca="1"/>
        <v>2.2000000000000002</v>
      </c>
      <c r="EJ83">
        <f ca="1"/>
        <v>2.2000000000000002</v>
      </c>
      <c r="EK83">
        <f ca="1"/>
        <v>2.2000000000000002</v>
      </c>
      <c r="EL83">
        <f ca="1"/>
        <v>2.2000000000000002</v>
      </c>
      <c r="EM83">
        <f ca="1"/>
        <v>2.2000000000000002</v>
      </c>
      <c r="EN83" s="5">
        <f ca="1"/>
        <v>2.2000000000000002</v>
      </c>
    </row>
    <row r="84" spans="1:144" x14ac:dyDescent="0.35">
      <c r="A84" s="55"/>
      <c r="B84" s="8" t="s">
        <v>10</v>
      </c>
      <c r="C84" s="10" cm="1">
        <f t="array" aca="1" ref="C84:EN84" ca="1">OFFSET(INDIRECT($C$65&amp;"!$C"&amp;1+((ROW()-($G$66+$C$66))*6)&amp;":$EN"&amp;1+((ROW()-($G$66+$C$66))*6)), 3, 0)</f>
        <v>3.8379636999998752</v>
      </c>
      <c r="D84">
        <f ca="1"/>
        <v>13.70988009999996</v>
      </c>
      <c r="E84">
        <f ca="1"/>
        <v>0</v>
      </c>
      <c r="F84">
        <f ca="1"/>
        <v>17.477264800000061</v>
      </c>
      <c r="G84">
        <f ca="1"/>
        <v>19.329531999999968</v>
      </c>
      <c r="H84">
        <f ca="1"/>
        <v>19.329531999999968</v>
      </c>
      <c r="I84">
        <f ca="1"/>
        <v>19.329531999999968</v>
      </c>
      <c r="J84">
        <f ca="1"/>
        <v>0.43930754545454481</v>
      </c>
      <c r="K84">
        <f ca="1"/>
        <v>0</v>
      </c>
      <c r="L84">
        <f ca="1"/>
        <v>0</v>
      </c>
      <c r="M84">
        <f ca="1"/>
        <v>828.9921875</v>
      </c>
      <c r="N84">
        <f ca="1"/>
        <v>826.28515625</v>
      </c>
      <c r="O84">
        <f ca="1"/>
        <v>44</v>
      </c>
      <c r="P84">
        <f ca="1"/>
        <v>44</v>
      </c>
      <c r="Q84">
        <f ca="1"/>
        <v>1</v>
      </c>
      <c r="R84">
        <f ca="1"/>
        <v>44</v>
      </c>
      <c r="S84">
        <f ca="1"/>
        <v>20</v>
      </c>
      <c r="T84">
        <f ca="1"/>
        <v>20</v>
      </c>
      <c r="U84">
        <f ca="1"/>
        <v>1</v>
      </c>
      <c r="V84">
        <f ca="1"/>
        <v>0.85025901736902676</v>
      </c>
      <c r="W84">
        <f ca="1"/>
        <v>0.85025901736902676</v>
      </c>
      <c r="X84">
        <f ca="1"/>
        <v>0.85025901736902676</v>
      </c>
      <c r="Y84">
        <f ca="1"/>
        <v>1</v>
      </c>
      <c r="Z84">
        <f ca="1"/>
        <v>1</v>
      </c>
      <c r="AA84">
        <f ca="1"/>
        <v>1</v>
      </c>
      <c r="AB84">
        <f ca="1"/>
        <v>0.85025901736902676</v>
      </c>
      <c r="AC84">
        <f ca="1"/>
        <v>0.85025901736902676</v>
      </c>
      <c r="AD84">
        <f ca="1"/>
        <v>0.85025901736902676</v>
      </c>
      <c r="AE84">
        <f ca="1"/>
        <v>0.85025901736902676</v>
      </c>
      <c r="AF84">
        <f ca="1"/>
        <v>1</v>
      </c>
      <c r="AG84">
        <f ca="1"/>
        <v>1</v>
      </c>
      <c r="AH84">
        <f ca="1"/>
        <v>1</v>
      </c>
      <c r="AI84">
        <f ca="1"/>
        <v>0.85025901736902676</v>
      </c>
      <c r="AJ84">
        <f ca="1"/>
        <v>0</v>
      </c>
      <c r="AK84">
        <f ca="1"/>
        <v>0</v>
      </c>
      <c r="AL84">
        <f ca="1"/>
        <v>0</v>
      </c>
      <c r="AM84">
        <f ca="1"/>
        <v>0</v>
      </c>
      <c r="AN84">
        <f ca="1"/>
        <v>2.2000000000000002</v>
      </c>
      <c r="AO84">
        <f ca="1"/>
        <v>2.2000000000000002</v>
      </c>
      <c r="AP84">
        <f ca="1"/>
        <v>2.1908902300206639</v>
      </c>
      <c r="AQ84">
        <f ca="1"/>
        <v>2.1908902300206639</v>
      </c>
      <c r="AR84">
        <f ca="1"/>
        <v>1.0236492268287329</v>
      </c>
      <c r="AS84">
        <f ca="1"/>
        <v>1.0236492268287329</v>
      </c>
      <c r="AT84">
        <f ca="1"/>
        <v>0.63445063466810936</v>
      </c>
      <c r="AU84">
        <f ca="1"/>
        <v>0.63445063466810936</v>
      </c>
      <c r="AV84">
        <f ca="1"/>
        <v>1</v>
      </c>
      <c r="AW84">
        <f ca="1"/>
        <v>1</v>
      </c>
      <c r="AX84">
        <f ca="1"/>
        <v>1</v>
      </c>
      <c r="AY84">
        <f ca="1"/>
        <v>1</v>
      </c>
      <c r="AZ84">
        <f ca="1"/>
        <v>2</v>
      </c>
      <c r="BA84">
        <f ca="1"/>
        <v>2</v>
      </c>
      <c r="BB84">
        <f ca="1"/>
        <v>3</v>
      </c>
      <c r="BC84">
        <f ca="1"/>
        <v>3</v>
      </c>
      <c r="BD84">
        <f ca="1"/>
        <v>10</v>
      </c>
      <c r="BE84">
        <f ca="1"/>
        <v>10</v>
      </c>
      <c r="BF84">
        <f ca="1"/>
        <v>0</v>
      </c>
      <c r="BG84">
        <f ca="1"/>
        <v>0</v>
      </c>
      <c r="BH84">
        <f ca="1"/>
        <v>0</v>
      </c>
      <c r="BI84">
        <f ca="1"/>
        <v>0</v>
      </c>
      <c r="BJ84">
        <f ca="1"/>
        <v>7.7437071225608713</v>
      </c>
      <c r="BK84">
        <f ca="1"/>
        <v>7.2742581034174981E-3</v>
      </c>
      <c r="BL84">
        <f ca="1"/>
        <v>7.0499999999999989</v>
      </c>
      <c r="BM84">
        <f ca="1"/>
        <v>1.65726754017613E-2</v>
      </c>
      <c r="BN84">
        <f ca="1"/>
        <v>3.6874795821718429</v>
      </c>
      <c r="BO84">
        <f ca="1"/>
        <v>0.1066806800985072</v>
      </c>
      <c r="BP84">
        <f ca="1"/>
        <v>3.3571428571428559</v>
      </c>
      <c r="BQ84">
        <f ca="1"/>
        <v>0.15510757606985071</v>
      </c>
      <c r="BR84">
        <f ca="1"/>
        <v>0</v>
      </c>
      <c r="BS84">
        <f ca="1"/>
        <v>1</v>
      </c>
      <c r="BT84">
        <f ca="1"/>
        <v>0</v>
      </c>
      <c r="BU84">
        <f ca="1"/>
        <v>1</v>
      </c>
      <c r="BV84">
        <f ca="1"/>
        <v>0</v>
      </c>
      <c r="BW84">
        <f ca="1"/>
        <v>1</v>
      </c>
      <c r="BX84">
        <f ca="1"/>
        <v>0</v>
      </c>
      <c r="BY84">
        <f ca="1"/>
        <v>1</v>
      </c>
      <c r="BZ84">
        <f ca="1"/>
        <v>0</v>
      </c>
      <c r="CA84">
        <f ca="1"/>
        <v>1</v>
      </c>
      <c r="CB84">
        <f ca="1"/>
        <v>0</v>
      </c>
      <c r="CC84">
        <f ca="1"/>
        <v>1</v>
      </c>
      <c r="CD84">
        <f ca="1"/>
        <v>0</v>
      </c>
      <c r="CE84">
        <f ca="1"/>
        <v>1</v>
      </c>
      <c r="CF84">
        <f ca="1"/>
        <v>0</v>
      </c>
      <c r="CG84">
        <f ca="1"/>
        <v>1</v>
      </c>
      <c r="CH84">
        <f ca="1"/>
        <v>0</v>
      </c>
      <c r="CI84">
        <f ca="1"/>
        <v>0</v>
      </c>
      <c r="CJ84">
        <f ca="1"/>
        <v>0</v>
      </c>
      <c r="CK84">
        <f ca="1"/>
        <v>0</v>
      </c>
      <c r="CL84">
        <f ca="1"/>
        <v>0</v>
      </c>
      <c r="CM84">
        <f ca="1"/>
        <v>0</v>
      </c>
      <c r="CN84">
        <f ca="1"/>
        <v>0</v>
      </c>
      <c r="CO84">
        <f ca="1"/>
        <v>0</v>
      </c>
      <c r="CP84">
        <f ca="1"/>
        <v>0</v>
      </c>
      <c r="CQ84">
        <f ca="1"/>
        <v>0</v>
      </c>
      <c r="CR84">
        <f ca="1"/>
        <v>0</v>
      </c>
      <c r="CS84">
        <f ca="1"/>
        <v>0</v>
      </c>
      <c r="CT84">
        <f ca="1"/>
        <v>0</v>
      </c>
      <c r="CU84">
        <f ca="1"/>
        <v>0</v>
      </c>
      <c r="CV84">
        <f ca="1"/>
        <v>0</v>
      </c>
      <c r="CW84">
        <f ca="1"/>
        <v>0</v>
      </c>
      <c r="CX84">
        <f ca="1"/>
        <v>0</v>
      </c>
      <c r="CY84">
        <f ca="1"/>
        <v>0</v>
      </c>
      <c r="CZ84">
        <f ca="1"/>
        <v>1</v>
      </c>
      <c r="DA84">
        <f ca="1"/>
        <v>20</v>
      </c>
      <c r="DB84">
        <f ca="1"/>
        <v>0</v>
      </c>
      <c r="DC84">
        <f ca="1"/>
        <v>0</v>
      </c>
      <c r="DD84">
        <f ca="1"/>
        <v>20</v>
      </c>
      <c r="DE84">
        <f ca="1"/>
        <v>20</v>
      </c>
      <c r="DF84">
        <f ca="1"/>
        <v>20</v>
      </c>
      <c r="DG84">
        <f ca="1"/>
        <v>20</v>
      </c>
      <c r="DH84">
        <f ca="1"/>
        <v>20</v>
      </c>
      <c r="DI84">
        <f ca="1"/>
        <v>44</v>
      </c>
      <c r="DJ84">
        <f ca="1"/>
        <v>44</v>
      </c>
      <c r="DK84">
        <f ca="1"/>
        <v>0</v>
      </c>
      <c r="DL84">
        <f ca="1"/>
        <v>0</v>
      </c>
      <c r="DM84">
        <f ca="1"/>
        <v>0</v>
      </c>
      <c r="DN84">
        <f ca="1"/>
        <v>0</v>
      </c>
      <c r="DO84">
        <f ca="1"/>
        <v>44</v>
      </c>
      <c r="DP84">
        <f ca="1"/>
        <v>44</v>
      </c>
      <c r="DQ84">
        <f ca="1"/>
        <v>44</v>
      </c>
      <c r="DR84">
        <f ca="1"/>
        <v>44</v>
      </c>
      <c r="DS84">
        <f ca="1"/>
        <v>44</v>
      </c>
      <c r="DT84">
        <f ca="1"/>
        <v>44</v>
      </c>
      <c r="DU84">
        <f ca="1"/>
        <v>44</v>
      </c>
      <c r="DV84">
        <f ca="1"/>
        <v>44</v>
      </c>
      <c r="DW84">
        <f ca="1"/>
        <v>44</v>
      </c>
      <c r="DX84">
        <f ca="1"/>
        <v>44</v>
      </c>
      <c r="DY84">
        <f ca="1"/>
        <v>0</v>
      </c>
      <c r="DZ84">
        <f ca="1"/>
        <v>0</v>
      </c>
      <c r="EA84">
        <f ca="1"/>
        <v>0</v>
      </c>
      <c r="EB84">
        <f ca="1"/>
        <v>0</v>
      </c>
      <c r="EC84">
        <f ca="1"/>
        <v>0</v>
      </c>
      <c r="ED84">
        <f ca="1"/>
        <v>0</v>
      </c>
      <c r="EE84">
        <f ca="1"/>
        <v>2.2000000000000002</v>
      </c>
      <c r="EF84">
        <f ca="1"/>
        <v>2.2000000000000002</v>
      </c>
      <c r="EG84">
        <f ca="1"/>
        <v>2.2000000000000002</v>
      </c>
      <c r="EH84">
        <f ca="1"/>
        <v>2.2000000000000002</v>
      </c>
      <c r="EI84">
        <f ca="1"/>
        <v>2.2000000000000002</v>
      </c>
      <c r="EJ84">
        <f ca="1"/>
        <v>2.2000000000000002</v>
      </c>
      <c r="EK84">
        <f ca="1"/>
        <v>2.2000000000000002</v>
      </c>
      <c r="EL84">
        <f ca="1"/>
        <v>2.2000000000000002</v>
      </c>
      <c r="EM84">
        <f ca="1"/>
        <v>2.2000000000000002</v>
      </c>
      <c r="EN84" s="5">
        <f ca="1"/>
        <v>2.2000000000000002</v>
      </c>
    </row>
    <row r="85" spans="1:144" x14ac:dyDescent="0.35">
      <c r="A85" s="55"/>
      <c r="B85" s="8" t="s">
        <v>11</v>
      </c>
      <c r="C85" s="10">
        <f ca="1">C83-C81</f>
        <v>7.3363299999642084E-2</v>
      </c>
      <c r="D85" s="11">
        <f t="shared" ref="D85:BO85" ca="1" si="42">D83-D81</f>
        <v>3.9552858000000697</v>
      </c>
      <c r="E85" s="11">
        <f t="shared" ca="1" si="42"/>
        <v>0</v>
      </c>
      <c r="F85" s="11">
        <f t="shared" ca="1" si="42"/>
        <v>3.9905884000000889</v>
      </c>
      <c r="G85" s="11">
        <f t="shared" ca="1" si="42"/>
        <v>3.8114442999998399</v>
      </c>
      <c r="H85" s="11">
        <f t="shared" ca="1" si="42"/>
        <v>3.8114442999998399</v>
      </c>
      <c r="I85" s="11">
        <f t="shared" ca="1" si="42"/>
        <v>3.8114442999998399</v>
      </c>
      <c r="J85" s="11">
        <f t="shared" ca="1" si="42"/>
        <v>8.548499350650951E-2</v>
      </c>
      <c r="K85" s="11">
        <f t="shared" ca="1" si="42"/>
        <v>0</v>
      </c>
      <c r="L85" s="11">
        <f t="shared" ca="1" si="42"/>
        <v>0</v>
      </c>
      <c r="M85" s="11">
        <f t="shared" ca="1" si="42"/>
        <v>174.31640625</v>
      </c>
      <c r="N85" s="11">
        <f t="shared" ca="1" si="42"/>
        <v>176.35546875</v>
      </c>
      <c r="O85" s="11">
        <f t="shared" ca="1" si="42"/>
        <v>0</v>
      </c>
      <c r="P85" s="11">
        <f t="shared" ca="1" si="42"/>
        <v>0</v>
      </c>
      <c r="Q85" s="11">
        <f t="shared" ca="1" si="42"/>
        <v>0</v>
      </c>
      <c r="R85" s="11">
        <f t="shared" ca="1" si="42"/>
        <v>0</v>
      </c>
      <c r="S85" s="11">
        <f t="shared" ca="1" si="42"/>
        <v>0</v>
      </c>
      <c r="T85" s="11">
        <f t="shared" ca="1" si="42"/>
        <v>0</v>
      </c>
      <c r="U85" s="11">
        <f t="shared" ca="1" si="42"/>
        <v>0</v>
      </c>
      <c r="V85" s="11">
        <f t="shared" ca="1" si="42"/>
        <v>6.5082672345696868E-2</v>
      </c>
      <c r="W85" s="11">
        <f t="shared" ca="1" si="42"/>
        <v>6.5082672345696868E-2</v>
      </c>
      <c r="X85" s="11">
        <f t="shared" ca="1" si="42"/>
        <v>6.5082672345696868E-2</v>
      </c>
      <c r="Y85" s="11">
        <f t="shared" ca="1" si="42"/>
        <v>0</v>
      </c>
      <c r="Z85" s="11">
        <f t="shared" ca="1" si="42"/>
        <v>0</v>
      </c>
      <c r="AA85" s="11">
        <f t="shared" ca="1" si="42"/>
        <v>0</v>
      </c>
      <c r="AB85" s="11">
        <f t="shared" ca="1" si="42"/>
        <v>6.5082672345696868E-2</v>
      </c>
      <c r="AC85" s="11">
        <f t="shared" ca="1" si="42"/>
        <v>6.6415179123313406E-2</v>
      </c>
      <c r="AD85" s="11">
        <f t="shared" ca="1" si="42"/>
        <v>6.6415179123313406E-2</v>
      </c>
      <c r="AE85" s="11">
        <f t="shared" ca="1" si="42"/>
        <v>6.6415179123313406E-2</v>
      </c>
      <c r="AF85" s="11">
        <f t="shared" ca="1" si="42"/>
        <v>0</v>
      </c>
      <c r="AG85" s="11">
        <f t="shared" ca="1" si="42"/>
        <v>0</v>
      </c>
      <c r="AH85" s="11">
        <f t="shared" ca="1" si="42"/>
        <v>0</v>
      </c>
      <c r="AI85" s="11">
        <f t="shared" ca="1" si="42"/>
        <v>6.6415179123313406E-2</v>
      </c>
      <c r="AJ85" s="11">
        <f t="shared" ca="1" si="42"/>
        <v>0</v>
      </c>
      <c r="AK85" s="11">
        <f t="shared" ca="1" si="42"/>
        <v>0</v>
      </c>
      <c r="AL85" s="11">
        <f t="shared" ca="1" si="42"/>
        <v>0</v>
      </c>
      <c r="AM85" s="11">
        <f t="shared" ca="1" si="42"/>
        <v>0</v>
      </c>
      <c r="AN85" s="11">
        <f t="shared" ca="1" si="42"/>
        <v>0</v>
      </c>
      <c r="AO85" s="11">
        <f t="shared" ca="1" si="42"/>
        <v>0</v>
      </c>
      <c r="AP85" s="11">
        <f t="shared" ca="1" si="42"/>
        <v>7.5924316471498887E-2</v>
      </c>
      <c r="AQ85" s="11">
        <f t="shared" ca="1" si="42"/>
        <v>7.5924316471498887E-2</v>
      </c>
      <c r="AR85" s="11">
        <f t="shared" ca="1" si="42"/>
        <v>4.5742977872286095E-2</v>
      </c>
      <c r="AS85" s="11">
        <f t="shared" ca="1" si="42"/>
        <v>4.5742977872286095E-2</v>
      </c>
      <c r="AT85" s="11">
        <f t="shared" ca="1" si="42"/>
        <v>8.230019877729422E-3</v>
      </c>
      <c r="AU85" s="11">
        <f t="shared" ca="1" si="42"/>
        <v>8.230019877729422E-3</v>
      </c>
      <c r="AV85" s="11">
        <f t="shared" ca="1" si="42"/>
        <v>0</v>
      </c>
      <c r="AW85" s="11">
        <f t="shared" ca="1" si="42"/>
        <v>0</v>
      </c>
      <c r="AX85" s="11">
        <f t="shared" ca="1" si="42"/>
        <v>0</v>
      </c>
      <c r="AY85" s="11">
        <f t="shared" ca="1" si="42"/>
        <v>0</v>
      </c>
      <c r="AZ85" s="11">
        <f t="shared" ca="1" si="42"/>
        <v>0.5</v>
      </c>
      <c r="BA85" s="11">
        <f t="shared" ca="1" si="42"/>
        <v>0.5</v>
      </c>
      <c r="BB85" s="11">
        <f t="shared" ca="1" si="42"/>
        <v>0.75</v>
      </c>
      <c r="BC85" s="11">
        <f t="shared" ca="1" si="42"/>
        <v>0.75</v>
      </c>
      <c r="BD85" s="11">
        <f t="shared" ca="1" si="42"/>
        <v>0</v>
      </c>
      <c r="BE85" s="11">
        <f t="shared" ca="1" si="42"/>
        <v>0</v>
      </c>
      <c r="BF85" s="11">
        <f t="shared" ca="1" si="42"/>
        <v>0</v>
      </c>
      <c r="BG85" s="11">
        <f t="shared" ca="1" si="42"/>
        <v>0</v>
      </c>
      <c r="BH85" s="11">
        <f t="shared" ca="1" si="42"/>
        <v>0</v>
      </c>
      <c r="BI85" s="11">
        <f t="shared" ca="1" si="42"/>
        <v>0</v>
      </c>
      <c r="BJ85" s="11">
        <f t="shared" ca="1" si="42"/>
        <v>1.4812726537943073</v>
      </c>
      <c r="BK85" s="11">
        <f t="shared" ca="1" si="42"/>
        <v>2.8905527065872421E-3</v>
      </c>
      <c r="BL85" s="11">
        <f t="shared" ca="1" si="42"/>
        <v>1.9000000000000004</v>
      </c>
      <c r="BM85" s="11">
        <f t="shared" ca="1" si="42"/>
        <v>8.5483965516560349E-3</v>
      </c>
      <c r="BN85" s="11">
        <f t="shared" ca="1" si="42"/>
        <v>0.6733057517246861</v>
      </c>
      <c r="BO85" s="11">
        <f t="shared" ca="1" si="42"/>
        <v>3.8636286974344347E-2</v>
      </c>
      <c r="BP85" s="11">
        <f t="shared" ref="BP85:EA85" ca="1" si="43">BP83-BP81</f>
        <v>0.86363636363636376</v>
      </c>
      <c r="BQ85" s="11">
        <f t="shared" ca="1" si="43"/>
        <v>7.147240598636255E-2</v>
      </c>
      <c r="BR85" s="11">
        <f t="shared" ca="1" si="43"/>
        <v>0</v>
      </c>
      <c r="BS85" s="11">
        <f t="shared" ca="1" si="43"/>
        <v>0</v>
      </c>
      <c r="BT85" s="11">
        <f t="shared" ca="1" si="43"/>
        <v>0</v>
      </c>
      <c r="BU85" s="11">
        <f t="shared" ca="1" si="43"/>
        <v>0</v>
      </c>
      <c r="BV85" s="11">
        <f t="shared" ca="1" si="43"/>
        <v>0</v>
      </c>
      <c r="BW85" s="11">
        <f t="shared" ca="1" si="43"/>
        <v>0</v>
      </c>
      <c r="BX85" s="11">
        <f t="shared" ca="1" si="43"/>
        <v>0</v>
      </c>
      <c r="BY85" s="11">
        <f t="shared" ca="1" si="43"/>
        <v>0</v>
      </c>
      <c r="BZ85" s="11">
        <f t="shared" ca="1" si="43"/>
        <v>0</v>
      </c>
      <c r="CA85" s="11">
        <f t="shared" ca="1" si="43"/>
        <v>0</v>
      </c>
      <c r="CB85" s="11">
        <f t="shared" ca="1" si="43"/>
        <v>0</v>
      </c>
      <c r="CC85" s="11">
        <f t="shared" ca="1" si="43"/>
        <v>0</v>
      </c>
      <c r="CD85" s="11">
        <f t="shared" ca="1" si="43"/>
        <v>0</v>
      </c>
      <c r="CE85" s="11">
        <f t="shared" ca="1" si="43"/>
        <v>0</v>
      </c>
      <c r="CF85" s="11">
        <f t="shared" ca="1" si="43"/>
        <v>0</v>
      </c>
      <c r="CG85" s="11">
        <f t="shared" ca="1" si="43"/>
        <v>0</v>
      </c>
      <c r="CH85" s="11">
        <f t="shared" ca="1" si="43"/>
        <v>0</v>
      </c>
      <c r="CI85" s="11">
        <f t="shared" ca="1" si="43"/>
        <v>0</v>
      </c>
      <c r="CJ85" s="11">
        <f t="shared" ca="1" si="43"/>
        <v>0</v>
      </c>
      <c r="CK85" s="11">
        <f t="shared" ca="1" si="43"/>
        <v>0</v>
      </c>
      <c r="CL85" s="11">
        <f t="shared" ca="1" si="43"/>
        <v>0</v>
      </c>
      <c r="CM85" s="11">
        <f t="shared" ca="1" si="43"/>
        <v>0</v>
      </c>
      <c r="CN85" s="11">
        <f t="shared" ca="1" si="43"/>
        <v>0</v>
      </c>
      <c r="CO85" s="11">
        <f t="shared" ca="1" si="43"/>
        <v>0</v>
      </c>
      <c r="CP85" s="11">
        <f t="shared" ca="1" si="43"/>
        <v>0</v>
      </c>
      <c r="CQ85" s="11">
        <f t="shared" ca="1" si="43"/>
        <v>0</v>
      </c>
      <c r="CR85" s="11">
        <f t="shared" ca="1" si="43"/>
        <v>0</v>
      </c>
      <c r="CS85" s="11">
        <f t="shared" ca="1" si="43"/>
        <v>0</v>
      </c>
      <c r="CT85" s="11">
        <f t="shared" ca="1" si="43"/>
        <v>0</v>
      </c>
      <c r="CU85" s="11">
        <f t="shared" ca="1" si="43"/>
        <v>0</v>
      </c>
      <c r="CV85" s="11">
        <f t="shared" ca="1" si="43"/>
        <v>0</v>
      </c>
      <c r="CW85" s="11">
        <f t="shared" ca="1" si="43"/>
        <v>0</v>
      </c>
      <c r="CX85" s="11">
        <f t="shared" ca="1" si="43"/>
        <v>0</v>
      </c>
      <c r="CY85" s="11">
        <f t="shared" ca="1" si="43"/>
        <v>0</v>
      </c>
      <c r="CZ85" s="11">
        <f t="shared" ca="1" si="43"/>
        <v>0</v>
      </c>
      <c r="DA85" s="11">
        <f t="shared" ca="1" si="43"/>
        <v>0</v>
      </c>
      <c r="DB85" s="11">
        <f t="shared" ca="1" si="43"/>
        <v>0</v>
      </c>
      <c r="DC85" s="11">
        <f t="shared" ca="1" si="43"/>
        <v>0</v>
      </c>
      <c r="DD85" s="11">
        <f t="shared" ca="1" si="43"/>
        <v>0</v>
      </c>
      <c r="DE85" s="11">
        <f t="shared" ca="1" si="43"/>
        <v>0</v>
      </c>
      <c r="DF85" s="11">
        <f t="shared" ca="1" si="43"/>
        <v>0</v>
      </c>
      <c r="DG85" s="11">
        <f t="shared" ca="1" si="43"/>
        <v>0</v>
      </c>
      <c r="DH85" s="11">
        <f t="shared" ca="1" si="43"/>
        <v>0</v>
      </c>
      <c r="DI85" s="11">
        <f t="shared" ca="1" si="43"/>
        <v>0</v>
      </c>
      <c r="DJ85" s="11">
        <f t="shared" ca="1" si="43"/>
        <v>0</v>
      </c>
      <c r="DK85" s="11">
        <f t="shared" ca="1" si="43"/>
        <v>0</v>
      </c>
      <c r="DL85" s="11">
        <f t="shared" ca="1" si="43"/>
        <v>0</v>
      </c>
      <c r="DM85" s="11">
        <f t="shared" ca="1" si="43"/>
        <v>0</v>
      </c>
      <c r="DN85" s="11">
        <f t="shared" ca="1" si="43"/>
        <v>0</v>
      </c>
      <c r="DO85" s="11">
        <f t="shared" ca="1" si="43"/>
        <v>0</v>
      </c>
      <c r="DP85" s="11">
        <f t="shared" ca="1" si="43"/>
        <v>0</v>
      </c>
      <c r="DQ85" s="11">
        <f t="shared" ca="1" si="43"/>
        <v>0</v>
      </c>
      <c r="DR85" s="11">
        <f t="shared" ca="1" si="43"/>
        <v>0</v>
      </c>
      <c r="DS85" s="11">
        <f t="shared" ca="1" si="43"/>
        <v>0</v>
      </c>
      <c r="DT85" s="11">
        <f t="shared" ca="1" si="43"/>
        <v>0</v>
      </c>
      <c r="DU85" s="11">
        <f t="shared" ca="1" si="43"/>
        <v>0</v>
      </c>
      <c r="DV85" s="11">
        <f t="shared" ca="1" si="43"/>
        <v>0</v>
      </c>
      <c r="DW85" s="11">
        <f t="shared" ca="1" si="43"/>
        <v>0</v>
      </c>
      <c r="DX85" s="11">
        <f t="shared" ca="1" si="43"/>
        <v>0</v>
      </c>
      <c r="DY85" s="11">
        <f t="shared" ca="1" si="43"/>
        <v>0</v>
      </c>
      <c r="DZ85" s="11">
        <f t="shared" ca="1" si="43"/>
        <v>0</v>
      </c>
      <c r="EA85" s="11">
        <f t="shared" ca="1" si="43"/>
        <v>0</v>
      </c>
      <c r="EB85" s="11">
        <f t="shared" ref="EB85:EN85" ca="1" si="44">EB83-EB81</f>
        <v>0</v>
      </c>
      <c r="EC85" s="11">
        <f t="shared" ca="1" si="44"/>
        <v>0</v>
      </c>
      <c r="ED85" s="11">
        <f t="shared" ca="1" si="44"/>
        <v>0</v>
      </c>
      <c r="EE85" s="11">
        <f t="shared" ca="1" si="44"/>
        <v>0</v>
      </c>
      <c r="EF85" s="11">
        <f t="shared" ca="1" si="44"/>
        <v>0</v>
      </c>
      <c r="EG85" s="11">
        <f t="shared" ca="1" si="44"/>
        <v>0</v>
      </c>
      <c r="EH85" s="11">
        <f t="shared" ca="1" si="44"/>
        <v>0</v>
      </c>
      <c r="EI85" s="11">
        <f t="shared" ca="1" si="44"/>
        <v>0</v>
      </c>
      <c r="EJ85" s="11">
        <f t="shared" ca="1" si="44"/>
        <v>0</v>
      </c>
      <c r="EK85" s="11">
        <f t="shared" ca="1" si="44"/>
        <v>0</v>
      </c>
      <c r="EL85" s="11">
        <f t="shared" ca="1" si="44"/>
        <v>0</v>
      </c>
      <c r="EM85" s="11">
        <f t="shared" ca="1" si="44"/>
        <v>0</v>
      </c>
      <c r="EN85" s="5">
        <f t="shared" ca="1" si="44"/>
        <v>0</v>
      </c>
    </row>
    <row r="86" spans="1:144" ht="15" thickBot="1" x14ac:dyDescent="0.4">
      <c r="A86" s="55"/>
      <c r="B86" s="4" t="s">
        <v>12</v>
      </c>
      <c r="C86" s="12">
        <f ca="1">C84-C80</f>
        <v>0.44871920000002818</v>
      </c>
      <c r="D86" s="13">
        <f t="shared" ref="D86:BO86" ca="1" si="45">D84-D80</f>
        <v>11.816128999999929</v>
      </c>
      <c r="E86" s="13">
        <f t="shared" ca="1" si="45"/>
        <v>0</v>
      </c>
      <c r="F86" s="13">
        <f t="shared" ca="1" si="45"/>
        <v>12.194269200000182</v>
      </c>
      <c r="G86" s="13">
        <f t="shared" ca="1" si="45"/>
        <v>12.257344600000291</v>
      </c>
      <c r="H86" s="13">
        <f t="shared" ca="1" si="45"/>
        <v>12.257344600000291</v>
      </c>
      <c r="I86" s="13">
        <f t="shared" ca="1" si="45"/>
        <v>12.257344600000291</v>
      </c>
      <c r="J86" s="13">
        <f t="shared" ca="1" si="45"/>
        <v>0.27092213116883823</v>
      </c>
      <c r="K86" s="13">
        <f t="shared" ca="1" si="45"/>
        <v>0</v>
      </c>
      <c r="L86" s="13">
        <f t="shared" ca="1" si="45"/>
        <v>0</v>
      </c>
      <c r="M86" s="13">
        <f t="shared" ca="1" si="45"/>
        <v>405.0078125</v>
      </c>
      <c r="N86" s="13">
        <f t="shared" ca="1" si="45"/>
        <v>398.71484375</v>
      </c>
      <c r="O86" s="13">
        <f t="shared" ca="1" si="45"/>
        <v>2</v>
      </c>
      <c r="P86" s="13">
        <f t="shared" ca="1" si="45"/>
        <v>2</v>
      </c>
      <c r="Q86" s="13">
        <f t="shared" ca="1" si="45"/>
        <v>0</v>
      </c>
      <c r="R86" s="13">
        <f t="shared" ca="1" si="45"/>
        <v>2</v>
      </c>
      <c r="S86" s="13">
        <f t="shared" ca="1" si="45"/>
        <v>0</v>
      </c>
      <c r="T86" s="13">
        <f t="shared" ca="1" si="45"/>
        <v>0</v>
      </c>
      <c r="U86" s="13">
        <f t="shared" ca="1" si="45"/>
        <v>4.5454545454545414E-2</v>
      </c>
      <c r="V86" s="13">
        <f t="shared" ca="1" si="45"/>
        <v>0.21444631489582711</v>
      </c>
      <c r="W86" s="13">
        <f t="shared" ca="1" si="45"/>
        <v>0.21444631489582711</v>
      </c>
      <c r="X86" s="13">
        <f t="shared" ca="1" si="45"/>
        <v>0.21444631489582711</v>
      </c>
      <c r="Y86" s="13">
        <f t="shared" ca="1" si="45"/>
        <v>0</v>
      </c>
      <c r="Z86" s="13">
        <f t="shared" ca="1" si="45"/>
        <v>0</v>
      </c>
      <c r="AA86" s="13">
        <f t="shared" ca="1" si="45"/>
        <v>0</v>
      </c>
      <c r="AB86" s="13">
        <f t="shared" ca="1" si="45"/>
        <v>0.21444631489582711</v>
      </c>
      <c r="AC86" s="13">
        <f t="shared" ca="1" si="45"/>
        <v>0.2433468922809725</v>
      </c>
      <c r="AD86" s="13">
        <f t="shared" ca="1" si="45"/>
        <v>0.2433468922809725</v>
      </c>
      <c r="AE86" s="13">
        <f t="shared" ca="1" si="45"/>
        <v>0.2433468922809725</v>
      </c>
      <c r="AF86" s="13">
        <f t="shared" ca="1" si="45"/>
        <v>4.5454545454545414E-2</v>
      </c>
      <c r="AG86" s="13">
        <f t="shared" ca="1" si="45"/>
        <v>4.5454545454545414E-2</v>
      </c>
      <c r="AH86" s="13">
        <f t="shared" ca="1" si="45"/>
        <v>4.5454545454545414E-2</v>
      </c>
      <c r="AI86" s="13">
        <f t="shared" ca="1" si="45"/>
        <v>0.2433468922809725</v>
      </c>
      <c r="AJ86" s="13">
        <f t="shared" ca="1" si="45"/>
        <v>0</v>
      </c>
      <c r="AK86" s="13">
        <f t="shared" ca="1" si="45"/>
        <v>0</v>
      </c>
      <c r="AL86" s="13">
        <f t="shared" ca="1" si="45"/>
        <v>0</v>
      </c>
      <c r="AM86" s="13">
        <f t="shared" ca="1" si="45"/>
        <v>0</v>
      </c>
      <c r="AN86" s="13">
        <f t="shared" ca="1" si="45"/>
        <v>0.10000000000000009</v>
      </c>
      <c r="AO86" s="13">
        <f t="shared" ca="1" si="45"/>
        <v>0.10000000000000009</v>
      </c>
      <c r="AP86" s="13">
        <f t="shared" ca="1" si="45"/>
        <v>0.20144439340130393</v>
      </c>
      <c r="AQ86" s="13">
        <f t="shared" ca="1" si="45"/>
        <v>0.20144439340130393</v>
      </c>
      <c r="AR86" s="13">
        <f t="shared" ca="1" si="45"/>
        <v>0.11935566472902392</v>
      </c>
      <c r="AS86" s="13">
        <f t="shared" ca="1" si="45"/>
        <v>0.11935566472902392</v>
      </c>
      <c r="AT86" s="13">
        <f t="shared" ca="1" si="45"/>
        <v>2.1768272188408377E-2</v>
      </c>
      <c r="AU86" s="13">
        <f t="shared" ca="1" si="45"/>
        <v>2.1768272188408377E-2</v>
      </c>
      <c r="AV86" s="13">
        <f t="shared" ca="1" si="45"/>
        <v>0</v>
      </c>
      <c r="AW86" s="13">
        <f t="shared" ca="1" si="45"/>
        <v>0</v>
      </c>
      <c r="AX86" s="13">
        <f t="shared" ca="1" si="45"/>
        <v>0</v>
      </c>
      <c r="AY86" s="13">
        <f t="shared" ca="1" si="45"/>
        <v>0</v>
      </c>
      <c r="AZ86" s="13">
        <f t="shared" ca="1" si="45"/>
        <v>1</v>
      </c>
      <c r="BA86" s="13">
        <f t="shared" ca="1" si="45"/>
        <v>1</v>
      </c>
      <c r="BB86" s="13">
        <f t="shared" ca="1" si="45"/>
        <v>1</v>
      </c>
      <c r="BC86" s="13">
        <f t="shared" ca="1" si="45"/>
        <v>1</v>
      </c>
      <c r="BD86" s="13">
        <f t="shared" ca="1" si="45"/>
        <v>0</v>
      </c>
      <c r="BE86" s="13">
        <f t="shared" ca="1" si="45"/>
        <v>0</v>
      </c>
      <c r="BF86" s="13">
        <f t="shared" ca="1" si="45"/>
        <v>0</v>
      </c>
      <c r="BG86" s="13">
        <f t="shared" ca="1" si="45"/>
        <v>0</v>
      </c>
      <c r="BH86" s="13">
        <f t="shared" ca="1" si="45"/>
        <v>0</v>
      </c>
      <c r="BI86" s="13">
        <f t="shared" ca="1" si="45"/>
        <v>0</v>
      </c>
      <c r="BJ86" s="13">
        <f t="shared" ca="1" si="45"/>
        <v>2.8202936725244037</v>
      </c>
      <c r="BK86" s="13">
        <f t="shared" ca="1" si="45"/>
        <v>6.8407964061394967E-3</v>
      </c>
      <c r="BL86" s="13">
        <f t="shared" ca="1" si="45"/>
        <v>2.950000000000002</v>
      </c>
      <c r="BM86" s="13">
        <f t="shared" ca="1" si="45"/>
        <v>1.5705266444454295E-2</v>
      </c>
      <c r="BN86" s="13">
        <f t="shared" ca="1" si="45"/>
        <v>1.4495643776098119</v>
      </c>
      <c r="BO86" s="13">
        <f t="shared" ca="1" si="45"/>
        <v>8.1645658793002507E-2</v>
      </c>
      <c r="BP86" s="13">
        <f t="shared" ref="BP86:EA86" ca="1" si="46">BP84-BP80</f>
        <v>1.4935064935064939</v>
      </c>
      <c r="BQ86" s="13">
        <f t="shared" ca="1" si="46"/>
        <v>0.12027293161643823</v>
      </c>
      <c r="BR86" s="13">
        <f t="shared" ca="1" si="46"/>
        <v>0</v>
      </c>
      <c r="BS86" s="13">
        <f t="shared" ca="1" si="46"/>
        <v>0</v>
      </c>
      <c r="BT86" s="13">
        <f t="shared" ca="1" si="46"/>
        <v>0</v>
      </c>
      <c r="BU86" s="13">
        <f t="shared" ca="1" si="46"/>
        <v>0</v>
      </c>
      <c r="BV86" s="13">
        <f t="shared" ca="1" si="46"/>
        <v>0</v>
      </c>
      <c r="BW86" s="13">
        <f t="shared" ca="1" si="46"/>
        <v>0</v>
      </c>
      <c r="BX86" s="13">
        <f t="shared" ca="1" si="46"/>
        <v>0</v>
      </c>
      <c r="BY86" s="13">
        <f t="shared" ca="1" si="46"/>
        <v>0</v>
      </c>
      <c r="BZ86" s="13">
        <f t="shared" ca="1" si="46"/>
        <v>0</v>
      </c>
      <c r="CA86" s="13">
        <f t="shared" ca="1" si="46"/>
        <v>0</v>
      </c>
      <c r="CB86" s="13">
        <f t="shared" ca="1" si="46"/>
        <v>0</v>
      </c>
      <c r="CC86" s="13">
        <f t="shared" ca="1" si="46"/>
        <v>0</v>
      </c>
      <c r="CD86" s="13">
        <f t="shared" ca="1" si="46"/>
        <v>0</v>
      </c>
      <c r="CE86" s="13">
        <f t="shared" ca="1" si="46"/>
        <v>0</v>
      </c>
      <c r="CF86" s="13">
        <f t="shared" ca="1" si="46"/>
        <v>0</v>
      </c>
      <c r="CG86" s="13">
        <f t="shared" ca="1" si="46"/>
        <v>0</v>
      </c>
      <c r="CH86" s="13">
        <f t="shared" ca="1" si="46"/>
        <v>0</v>
      </c>
      <c r="CI86" s="13">
        <f t="shared" ca="1" si="46"/>
        <v>0</v>
      </c>
      <c r="CJ86" s="13">
        <f t="shared" ca="1" si="46"/>
        <v>0</v>
      </c>
      <c r="CK86" s="13">
        <f t="shared" ca="1" si="46"/>
        <v>0</v>
      </c>
      <c r="CL86" s="13">
        <f t="shared" ca="1" si="46"/>
        <v>0</v>
      </c>
      <c r="CM86" s="13">
        <f t="shared" ca="1" si="46"/>
        <v>0</v>
      </c>
      <c r="CN86" s="13">
        <f t="shared" ca="1" si="46"/>
        <v>0</v>
      </c>
      <c r="CO86" s="13">
        <f t="shared" ca="1" si="46"/>
        <v>0</v>
      </c>
      <c r="CP86" s="13">
        <f t="shared" ca="1" si="46"/>
        <v>0</v>
      </c>
      <c r="CQ86" s="13">
        <f t="shared" ca="1" si="46"/>
        <v>0</v>
      </c>
      <c r="CR86" s="13">
        <f t="shared" ca="1" si="46"/>
        <v>0</v>
      </c>
      <c r="CS86" s="13">
        <f t="shared" ca="1" si="46"/>
        <v>0</v>
      </c>
      <c r="CT86" s="13">
        <f t="shared" ca="1" si="46"/>
        <v>0</v>
      </c>
      <c r="CU86" s="13">
        <f t="shared" ca="1" si="46"/>
        <v>0</v>
      </c>
      <c r="CV86" s="13">
        <f t="shared" ca="1" si="46"/>
        <v>0</v>
      </c>
      <c r="CW86" s="13">
        <f t="shared" ca="1" si="46"/>
        <v>0</v>
      </c>
      <c r="CX86" s="13">
        <f t="shared" ca="1" si="46"/>
        <v>0</v>
      </c>
      <c r="CY86" s="13">
        <f t="shared" ca="1" si="46"/>
        <v>0</v>
      </c>
      <c r="CZ86" s="13">
        <f t="shared" ca="1" si="46"/>
        <v>0</v>
      </c>
      <c r="DA86" s="13">
        <f t="shared" ca="1" si="46"/>
        <v>0</v>
      </c>
      <c r="DB86" s="13">
        <f t="shared" ca="1" si="46"/>
        <v>0</v>
      </c>
      <c r="DC86" s="13">
        <f t="shared" ca="1" si="46"/>
        <v>0</v>
      </c>
      <c r="DD86" s="13">
        <f t="shared" ca="1" si="46"/>
        <v>0</v>
      </c>
      <c r="DE86" s="13">
        <f t="shared" ca="1" si="46"/>
        <v>0</v>
      </c>
      <c r="DF86" s="13">
        <f t="shared" ca="1" si="46"/>
        <v>0</v>
      </c>
      <c r="DG86" s="13">
        <f t="shared" ca="1" si="46"/>
        <v>0</v>
      </c>
      <c r="DH86" s="13">
        <f t="shared" ca="1" si="46"/>
        <v>0</v>
      </c>
      <c r="DI86" s="13">
        <f t="shared" ca="1" si="46"/>
        <v>2</v>
      </c>
      <c r="DJ86" s="13">
        <f t="shared" ca="1" si="46"/>
        <v>2</v>
      </c>
      <c r="DK86" s="13">
        <f t="shared" ca="1" si="46"/>
        <v>0</v>
      </c>
      <c r="DL86" s="13">
        <f t="shared" ca="1" si="46"/>
        <v>0</v>
      </c>
      <c r="DM86" s="13">
        <f t="shared" ca="1" si="46"/>
        <v>0</v>
      </c>
      <c r="DN86" s="13">
        <f t="shared" ca="1" si="46"/>
        <v>0</v>
      </c>
      <c r="DO86" s="13">
        <f t="shared" ca="1" si="46"/>
        <v>2</v>
      </c>
      <c r="DP86" s="13">
        <f t="shared" ca="1" si="46"/>
        <v>2</v>
      </c>
      <c r="DQ86" s="13">
        <f t="shared" ca="1" si="46"/>
        <v>2</v>
      </c>
      <c r="DR86" s="13">
        <f t="shared" ca="1" si="46"/>
        <v>2</v>
      </c>
      <c r="DS86" s="13">
        <f t="shared" ca="1" si="46"/>
        <v>2</v>
      </c>
      <c r="DT86" s="13">
        <f t="shared" ca="1" si="46"/>
        <v>2</v>
      </c>
      <c r="DU86" s="13">
        <f t="shared" ca="1" si="46"/>
        <v>2</v>
      </c>
      <c r="DV86" s="13">
        <f t="shared" ca="1" si="46"/>
        <v>2</v>
      </c>
      <c r="DW86" s="13">
        <f t="shared" ca="1" si="46"/>
        <v>2</v>
      </c>
      <c r="DX86" s="13">
        <f t="shared" ca="1" si="46"/>
        <v>2</v>
      </c>
      <c r="DY86" s="13">
        <f t="shared" ca="1" si="46"/>
        <v>0</v>
      </c>
      <c r="DZ86" s="13">
        <f t="shared" ca="1" si="46"/>
        <v>0</v>
      </c>
      <c r="EA86" s="13">
        <f t="shared" ca="1" si="46"/>
        <v>0</v>
      </c>
      <c r="EB86" s="13">
        <f t="shared" ref="EB86:EN86" ca="1" si="47">EB84-EB80</f>
        <v>0</v>
      </c>
      <c r="EC86" s="13">
        <f t="shared" ca="1" si="47"/>
        <v>0</v>
      </c>
      <c r="ED86" s="13">
        <f t="shared" ca="1" si="47"/>
        <v>0</v>
      </c>
      <c r="EE86" s="13">
        <f t="shared" ca="1" si="47"/>
        <v>0.10000000000000009</v>
      </c>
      <c r="EF86" s="13">
        <f t="shared" ca="1" si="47"/>
        <v>0.10000000000000009</v>
      </c>
      <c r="EG86" s="13">
        <f t="shared" ca="1" si="47"/>
        <v>0.10000000000000009</v>
      </c>
      <c r="EH86" s="13">
        <f t="shared" ca="1" si="47"/>
        <v>0.10000000000000009</v>
      </c>
      <c r="EI86" s="13">
        <f t="shared" ca="1" si="47"/>
        <v>0.10000000000000009</v>
      </c>
      <c r="EJ86" s="13">
        <f t="shared" ca="1" si="47"/>
        <v>0.10000000000000009</v>
      </c>
      <c r="EK86" s="13">
        <f t="shared" ca="1" si="47"/>
        <v>0.10000000000000009</v>
      </c>
      <c r="EL86" s="13">
        <f t="shared" ca="1" si="47"/>
        <v>0.10000000000000009</v>
      </c>
      <c r="EM86" s="13">
        <f t="shared" ca="1" si="47"/>
        <v>0.10000000000000009</v>
      </c>
      <c r="EN86" s="14">
        <f t="shared" ca="1" si="47"/>
        <v>0.10000000000000009</v>
      </c>
    </row>
    <row r="87" spans="1:144" x14ac:dyDescent="0.35">
      <c r="A87" s="55">
        <v>1</v>
      </c>
      <c r="B87" s="7" t="s">
        <v>4</v>
      </c>
      <c r="C87" s="15" cm="1">
        <f t="array" aca="1" ref="C87:EN87" ca="1">OFFSET(INDIRECT($C$65&amp;"!$C"&amp;1+((ROW()-($I$66+$C$66))*6)&amp;":$EN"&amp;1+((ROW()-($I$66+$C$66))*6)), 4, 0)</f>
        <v>9.5063132600000877</v>
      </c>
      <c r="D87">
        <f ca="1"/>
        <v>30.796797311999949</v>
      </c>
      <c r="E87">
        <f ca="1"/>
        <v>0</v>
      </c>
      <c r="F87">
        <f ca="1"/>
        <v>40.303110572000037</v>
      </c>
      <c r="G87">
        <f ca="1"/>
        <v>52.210082504000042</v>
      </c>
      <c r="H87">
        <f ca="1"/>
        <v>52.210082504000042</v>
      </c>
      <c r="I87">
        <f ca="1"/>
        <v>52.210082504000042</v>
      </c>
      <c r="J87">
        <f ca="1"/>
        <v>0.73206241208128076</v>
      </c>
      <c r="K87">
        <f ca="1"/>
        <v>0</v>
      </c>
      <c r="L87">
        <f ca="1"/>
        <v>0</v>
      </c>
      <c r="M87">
        <f ca="1"/>
        <v>772.73015625000005</v>
      </c>
      <c r="N87">
        <f ca="1"/>
        <v>797.08249999999998</v>
      </c>
      <c r="O87">
        <f ca="1"/>
        <v>71.239999999999995</v>
      </c>
      <c r="P87">
        <f ca="1"/>
        <v>71.239999999999995</v>
      </c>
      <c r="Q87">
        <f ca="1"/>
        <v>1</v>
      </c>
      <c r="R87">
        <f ca="1"/>
        <v>0</v>
      </c>
      <c r="S87">
        <f ca="1"/>
        <v>43.6</v>
      </c>
      <c r="T87">
        <f ca="1"/>
        <v>43.6</v>
      </c>
      <c r="U87">
        <f ca="1"/>
        <v>0.94085927516658419</v>
      </c>
      <c r="V87">
        <f ca="1"/>
        <v>0.4861305596344867</v>
      </c>
      <c r="W87">
        <f ca="1"/>
        <v>0.4861305596344867</v>
      </c>
      <c r="X87">
        <f ca="1"/>
        <v>0.4861305596344867</v>
      </c>
      <c r="Y87">
        <f ca="1"/>
        <v>0.99850901509477141</v>
      </c>
      <c r="Z87">
        <f ca="1"/>
        <v>1</v>
      </c>
      <c r="AA87">
        <f ca="1"/>
        <v>1</v>
      </c>
      <c r="AB87">
        <f ca="1"/>
        <v>0.4861305596344867</v>
      </c>
      <c r="AC87">
        <f ca="1"/>
        <v>0.45756581187406331</v>
      </c>
      <c r="AD87">
        <f ca="1"/>
        <v>0.45756581187406331</v>
      </c>
      <c r="AE87">
        <f ca="1"/>
        <v>0.45756581187406331</v>
      </c>
      <c r="AF87">
        <f ca="1"/>
        <v>0.93947622847593282</v>
      </c>
      <c r="AG87">
        <f ca="1"/>
        <v>0.94085927516658419</v>
      </c>
      <c r="AH87">
        <f ca="1"/>
        <v>0.94085927516658419</v>
      </c>
      <c r="AI87">
        <f ca="1"/>
        <v>0.45756581187406331</v>
      </c>
      <c r="AJ87">
        <f ca="1"/>
        <v>0</v>
      </c>
      <c r="AK87">
        <f ca="1"/>
        <v>0</v>
      </c>
      <c r="AL87">
        <f ca="1"/>
        <v>0</v>
      </c>
      <c r="AM87">
        <f ca="1"/>
        <v>0</v>
      </c>
      <c r="AN87">
        <f ca="1"/>
        <v>1.6340259740259739</v>
      </c>
      <c r="AO87">
        <f ca="1"/>
        <v>1.6340259740259739</v>
      </c>
      <c r="AP87">
        <f ca="1"/>
        <v>1.0242772442651891</v>
      </c>
      <c r="AQ87">
        <f ca="1"/>
        <v>1.0242772442651891</v>
      </c>
      <c r="AR87">
        <f ca="1"/>
        <v>0.62686009909792406</v>
      </c>
      <c r="AS87">
        <f ca="1"/>
        <v>0.62686009909792406</v>
      </c>
      <c r="AT87">
        <f ca="1"/>
        <v>0.8133286014960649</v>
      </c>
      <c r="AU87">
        <f ca="1"/>
        <v>0.8133286014960649</v>
      </c>
      <c r="AV87">
        <f ca="1"/>
        <v>1</v>
      </c>
      <c r="AW87">
        <f ca="1"/>
        <v>1</v>
      </c>
      <c r="AX87">
        <f ca="1"/>
        <v>1</v>
      </c>
      <c r="AY87">
        <f ca="1"/>
        <v>1</v>
      </c>
      <c r="AZ87">
        <f ca="1"/>
        <v>1</v>
      </c>
      <c r="BA87">
        <f ca="1"/>
        <v>1</v>
      </c>
      <c r="BB87">
        <f ca="1"/>
        <v>2</v>
      </c>
      <c r="BC87">
        <f ca="1"/>
        <v>2</v>
      </c>
      <c r="BD87">
        <f ca="1"/>
        <v>6</v>
      </c>
      <c r="BE87">
        <f ca="1"/>
        <v>6</v>
      </c>
      <c r="BF87">
        <f ca="1"/>
        <v>0</v>
      </c>
      <c r="BG87">
        <f ca="1"/>
        <v>0</v>
      </c>
      <c r="BH87">
        <f ca="1"/>
        <v>0</v>
      </c>
      <c r="BI87">
        <f ca="1"/>
        <v>0</v>
      </c>
      <c r="BJ87">
        <f ca="1"/>
        <v>2.770253088761943</v>
      </c>
      <c r="BK87">
        <f ca="1"/>
        <v>7.0897576052420669E-2</v>
      </c>
      <c r="BL87">
        <f ca="1"/>
        <v>2.3343469949963458</v>
      </c>
      <c r="BM87">
        <f ca="1"/>
        <v>0.1073815913100766</v>
      </c>
      <c r="BN87">
        <f ca="1"/>
        <v>1.6932032052854531</v>
      </c>
      <c r="BO87">
        <f ca="1"/>
        <v>0.19220666315751991</v>
      </c>
      <c r="BP87">
        <f ca="1"/>
        <v>1.426575410736842</v>
      </c>
      <c r="BQ87">
        <f ca="1"/>
        <v>0.24915989981512821</v>
      </c>
      <c r="BR87">
        <f ca="1"/>
        <v>0</v>
      </c>
      <c r="BS87">
        <f ca="1"/>
        <v>1</v>
      </c>
      <c r="BT87">
        <f ca="1"/>
        <v>0</v>
      </c>
      <c r="BU87">
        <f ca="1"/>
        <v>1</v>
      </c>
      <c r="BV87">
        <f ca="1"/>
        <v>0</v>
      </c>
      <c r="BW87">
        <f ca="1"/>
        <v>1</v>
      </c>
      <c r="BX87">
        <f ca="1"/>
        <v>0</v>
      </c>
      <c r="BY87">
        <f ca="1"/>
        <v>1</v>
      </c>
      <c r="BZ87">
        <f ca="1"/>
        <v>0</v>
      </c>
      <c r="CA87">
        <f ca="1"/>
        <v>1</v>
      </c>
      <c r="CB87">
        <f ca="1"/>
        <v>0</v>
      </c>
      <c r="CC87">
        <f ca="1"/>
        <v>1</v>
      </c>
      <c r="CD87">
        <f ca="1"/>
        <v>0</v>
      </c>
      <c r="CE87">
        <f ca="1"/>
        <v>1</v>
      </c>
      <c r="CF87">
        <f ca="1"/>
        <v>0</v>
      </c>
      <c r="CG87">
        <f ca="1"/>
        <v>1</v>
      </c>
      <c r="CH87">
        <f ca="1"/>
        <v>0</v>
      </c>
      <c r="CI87">
        <f ca="1"/>
        <v>0</v>
      </c>
      <c r="CJ87">
        <f ca="1"/>
        <v>0</v>
      </c>
      <c r="CK87">
        <f ca="1"/>
        <v>0</v>
      </c>
      <c r="CL87">
        <f ca="1"/>
        <v>0</v>
      </c>
      <c r="CM87">
        <f ca="1"/>
        <v>0</v>
      </c>
      <c r="CN87">
        <f ca="1"/>
        <v>0</v>
      </c>
      <c r="CO87">
        <f ca="1"/>
        <v>0</v>
      </c>
      <c r="CP87">
        <f ca="1"/>
        <v>0</v>
      </c>
      <c r="CQ87">
        <f ca="1"/>
        <v>0</v>
      </c>
      <c r="CR87">
        <f ca="1"/>
        <v>0</v>
      </c>
      <c r="CS87">
        <f ca="1"/>
        <v>0</v>
      </c>
      <c r="CT87">
        <f ca="1"/>
        <v>0</v>
      </c>
      <c r="CU87">
        <f ca="1"/>
        <v>0</v>
      </c>
      <c r="CV87">
        <f ca="1"/>
        <v>0</v>
      </c>
      <c r="CW87">
        <f ca="1"/>
        <v>0</v>
      </c>
      <c r="CX87">
        <f ca="1"/>
        <v>0</v>
      </c>
      <c r="CY87">
        <f ca="1"/>
        <v>0</v>
      </c>
      <c r="CZ87">
        <f ca="1"/>
        <v>1</v>
      </c>
      <c r="DA87">
        <f ca="1"/>
        <v>43.6</v>
      </c>
      <c r="DB87">
        <f ca="1"/>
        <v>0</v>
      </c>
      <c r="DC87">
        <f ca="1"/>
        <v>0</v>
      </c>
      <c r="DD87">
        <f ca="1"/>
        <v>43.6</v>
      </c>
      <c r="DE87">
        <f ca="1"/>
        <v>43.6</v>
      </c>
      <c r="DF87">
        <f ca="1"/>
        <v>43.6</v>
      </c>
      <c r="DG87">
        <f ca="1"/>
        <v>43.6</v>
      </c>
      <c r="DH87">
        <f ca="1"/>
        <v>43.6</v>
      </c>
      <c r="DI87">
        <f ca="1"/>
        <v>71.239999999999995</v>
      </c>
      <c r="DJ87">
        <f ca="1"/>
        <v>71.239999999999995</v>
      </c>
      <c r="DK87">
        <f ca="1"/>
        <v>0</v>
      </c>
      <c r="DL87">
        <f ca="1"/>
        <v>0</v>
      </c>
      <c r="DM87">
        <f ca="1"/>
        <v>0</v>
      </c>
      <c r="DN87">
        <f ca="1"/>
        <v>0</v>
      </c>
      <c r="DO87">
        <f ca="1"/>
        <v>71.239999999999995</v>
      </c>
      <c r="DP87">
        <f ca="1"/>
        <v>71.239999999999995</v>
      </c>
      <c r="DQ87">
        <f ca="1"/>
        <v>71.239999999999995</v>
      </c>
      <c r="DR87">
        <f ca="1"/>
        <v>71.239999999999995</v>
      </c>
      <c r="DS87">
        <f ca="1"/>
        <v>71.239999999999995</v>
      </c>
      <c r="DT87">
        <f ca="1"/>
        <v>71.239999999999995</v>
      </c>
      <c r="DU87">
        <f ca="1"/>
        <v>71.239999999999995</v>
      </c>
      <c r="DV87">
        <f ca="1"/>
        <v>71.239999999999995</v>
      </c>
      <c r="DW87">
        <f ca="1"/>
        <v>71.239999999999995</v>
      </c>
      <c r="DX87">
        <f ca="1"/>
        <v>71.239999999999995</v>
      </c>
      <c r="DY87">
        <f ca="1"/>
        <v>0</v>
      </c>
      <c r="DZ87">
        <f ca="1"/>
        <v>0</v>
      </c>
      <c r="EA87">
        <f ca="1"/>
        <v>0</v>
      </c>
      <c r="EB87">
        <f ca="1"/>
        <v>0</v>
      </c>
      <c r="EC87">
        <f ca="1"/>
        <v>0</v>
      </c>
      <c r="ED87">
        <f ca="1"/>
        <v>0</v>
      </c>
      <c r="EE87">
        <f ca="1"/>
        <v>1.6340259740259739</v>
      </c>
      <c r="EF87">
        <f ca="1"/>
        <v>1.6340259740259739</v>
      </c>
      <c r="EG87">
        <f ca="1"/>
        <v>1.6340259740259739</v>
      </c>
      <c r="EH87">
        <f ca="1"/>
        <v>1.6340259740259739</v>
      </c>
      <c r="EI87">
        <f ca="1"/>
        <v>1.6340259740259739</v>
      </c>
      <c r="EJ87">
        <f ca="1"/>
        <v>1.6340259740259739</v>
      </c>
      <c r="EK87">
        <f ca="1"/>
        <v>1.6340259740259739</v>
      </c>
      <c r="EL87">
        <f ca="1"/>
        <v>1.6340259740259739</v>
      </c>
      <c r="EM87">
        <f ca="1"/>
        <v>1.6340259740259739</v>
      </c>
      <c r="EN87" s="5">
        <f ca="1"/>
        <v>1.6340259740259739</v>
      </c>
    </row>
    <row r="88" spans="1:144" x14ac:dyDescent="0.35">
      <c r="A88" s="55"/>
      <c r="B88" s="8" t="s">
        <v>5</v>
      </c>
      <c r="C88" s="10" cm="1">
        <f t="array" aca="1" ref="C88:EN88" ca="1">OFFSET(INDIRECT($C$65&amp;"!$C"&amp;1+((ROW()-($I$66+$C$66))*6)&amp;":$EN"&amp;1+((ROW()-($I$66+$C$66))*6)), 4, 0)</f>
        <v>0.36889174750907011</v>
      </c>
      <c r="D88">
        <f ca="1"/>
        <v>10.522882112893949</v>
      </c>
      <c r="E88">
        <f ca="1"/>
        <v>0</v>
      </c>
      <c r="F88">
        <f ca="1"/>
        <v>10.62107046214669</v>
      </c>
      <c r="G88">
        <f ca="1"/>
        <v>11.513491221065889</v>
      </c>
      <c r="H88">
        <f ca="1"/>
        <v>11.513491221065889</v>
      </c>
      <c r="I88">
        <f ca="1"/>
        <v>11.513491221065889</v>
      </c>
      <c r="J88">
        <f ca="1"/>
        <v>0.1555877444165453</v>
      </c>
      <c r="K88">
        <f ca="1"/>
        <v>0</v>
      </c>
      <c r="L88">
        <f ca="1"/>
        <v>0</v>
      </c>
      <c r="M88">
        <f ca="1"/>
        <v>102.65858101434929</v>
      </c>
      <c r="N88">
        <f ca="1"/>
        <v>102.9802657133571</v>
      </c>
      <c r="O88">
        <f ca="1"/>
        <v>1.4514360704718161</v>
      </c>
      <c r="P88">
        <f ca="1"/>
        <v>1.4514360704718161</v>
      </c>
      <c r="Q88">
        <f ca="1"/>
        <v>0</v>
      </c>
      <c r="R88">
        <f ca="1"/>
        <v>0</v>
      </c>
      <c r="S88">
        <f ca="1"/>
        <v>0.81649658092772526</v>
      </c>
      <c r="T88">
        <f ca="1"/>
        <v>0.81649658092772526</v>
      </c>
      <c r="U88">
        <f ca="1"/>
        <v>1.9248113001885541E-2</v>
      </c>
      <c r="V88">
        <f ca="1"/>
        <v>2.8878474079756598E-2</v>
      </c>
      <c r="W88">
        <f ca="1"/>
        <v>2.8878474079756598E-2</v>
      </c>
      <c r="X88">
        <f ca="1"/>
        <v>2.8878474079756598E-2</v>
      </c>
      <c r="Y88">
        <f ca="1"/>
        <v>5.3222223311110688E-3</v>
      </c>
      <c r="Z88">
        <f ca="1"/>
        <v>0</v>
      </c>
      <c r="AA88">
        <f ca="1"/>
        <v>0</v>
      </c>
      <c r="AB88">
        <f ca="1"/>
        <v>2.8878474079756598E-2</v>
      </c>
      <c r="AC88">
        <f ca="1"/>
        <v>3.1508181719658628E-2</v>
      </c>
      <c r="AD88">
        <f ca="1"/>
        <v>3.1508181719658628E-2</v>
      </c>
      <c r="AE88">
        <f ca="1"/>
        <v>3.1508181719658628E-2</v>
      </c>
      <c r="AF88">
        <f ca="1"/>
        <v>2.0794411478799211E-2</v>
      </c>
      <c r="AG88">
        <f ca="1"/>
        <v>1.9248113001885541E-2</v>
      </c>
      <c r="AH88">
        <f ca="1"/>
        <v>1.9248113001885541E-2</v>
      </c>
      <c r="AI88">
        <f ca="1"/>
        <v>3.1508181719658628E-2</v>
      </c>
      <c r="AJ88">
        <f ca="1"/>
        <v>0</v>
      </c>
      <c r="AK88">
        <f ca="1"/>
        <v>0</v>
      </c>
      <c r="AL88">
        <f ca="1"/>
        <v>0</v>
      </c>
      <c r="AM88">
        <f ca="1"/>
        <v>0</v>
      </c>
      <c r="AN88">
        <f ca="1"/>
        <v>2.082145329459862E-2</v>
      </c>
      <c r="AO88">
        <f ca="1"/>
        <v>2.082145329459862E-2</v>
      </c>
      <c r="AP88">
        <f ca="1"/>
        <v>6.8988432803733735E-2</v>
      </c>
      <c r="AQ88">
        <f ca="1"/>
        <v>6.8988432803733735E-2</v>
      </c>
      <c r="AR88">
        <f ca="1"/>
        <v>4.1683637167692418E-2</v>
      </c>
      <c r="AS88">
        <f ca="1"/>
        <v>4.1683637167692418E-2</v>
      </c>
      <c r="AT88">
        <f ca="1"/>
        <v>8.905592649816203E-3</v>
      </c>
      <c r="AU88">
        <f ca="1"/>
        <v>8.905592649816203E-3</v>
      </c>
      <c r="AV88">
        <f ca="1"/>
        <v>0</v>
      </c>
      <c r="AW88">
        <f ca="1"/>
        <v>0</v>
      </c>
      <c r="AX88">
        <f ca="1"/>
        <v>0</v>
      </c>
      <c r="AY88">
        <f ca="1"/>
        <v>0</v>
      </c>
      <c r="AZ88">
        <f ca="1"/>
        <v>0</v>
      </c>
      <c r="BA88">
        <f ca="1"/>
        <v>0</v>
      </c>
      <c r="BB88">
        <f ca="1"/>
        <v>0</v>
      </c>
      <c r="BC88">
        <f ca="1"/>
        <v>0</v>
      </c>
      <c r="BD88">
        <f ca="1"/>
        <v>0</v>
      </c>
      <c r="BE88">
        <f ca="1"/>
        <v>0</v>
      </c>
      <c r="BF88">
        <f ca="1"/>
        <v>0</v>
      </c>
      <c r="BG88">
        <f ca="1"/>
        <v>0</v>
      </c>
      <c r="BH88">
        <f ca="1"/>
        <v>0</v>
      </c>
      <c r="BI88">
        <f ca="1"/>
        <v>0</v>
      </c>
      <c r="BJ88">
        <f ca="1"/>
        <v>0.52802858388822926</v>
      </c>
      <c r="BK88">
        <f ca="1"/>
        <v>3.4764316474187873E-2</v>
      </c>
      <c r="BL88">
        <f ca="1"/>
        <v>0.48409461626824579</v>
      </c>
      <c r="BM88">
        <f ca="1"/>
        <v>4.7075137711114587E-2</v>
      </c>
      <c r="BN88">
        <f ca="1"/>
        <v>0.30857123771554368</v>
      </c>
      <c r="BO88">
        <f ca="1"/>
        <v>5.7090736729663957E-2</v>
      </c>
      <c r="BP88">
        <f ca="1"/>
        <v>0.28376285311487121</v>
      </c>
      <c r="BQ88">
        <f ca="1"/>
        <v>6.6896857392418935E-2</v>
      </c>
      <c r="BR88">
        <f ca="1"/>
        <v>0</v>
      </c>
      <c r="BS88">
        <f ca="1"/>
        <v>0</v>
      </c>
      <c r="BT88">
        <f ca="1"/>
        <v>0</v>
      </c>
      <c r="BU88">
        <f ca="1"/>
        <v>0</v>
      </c>
      <c r="BV88">
        <f ca="1"/>
        <v>0</v>
      </c>
      <c r="BW88">
        <f ca="1"/>
        <v>0</v>
      </c>
      <c r="BX88">
        <f ca="1"/>
        <v>0</v>
      </c>
      <c r="BY88">
        <f ca="1"/>
        <v>0</v>
      </c>
      <c r="BZ88">
        <f ca="1"/>
        <v>0</v>
      </c>
      <c r="CA88">
        <f ca="1"/>
        <v>0</v>
      </c>
      <c r="CB88">
        <f ca="1"/>
        <v>0</v>
      </c>
      <c r="CC88">
        <f ca="1"/>
        <v>0</v>
      </c>
      <c r="CD88">
        <f ca="1"/>
        <v>0</v>
      </c>
      <c r="CE88">
        <f ca="1"/>
        <v>0</v>
      </c>
      <c r="CF88">
        <f ca="1"/>
        <v>0</v>
      </c>
      <c r="CG88">
        <f ca="1"/>
        <v>0</v>
      </c>
      <c r="CH88">
        <f ca="1"/>
        <v>0</v>
      </c>
      <c r="CI88">
        <f ca="1"/>
        <v>0</v>
      </c>
      <c r="CJ88">
        <f ca="1"/>
        <v>0</v>
      </c>
      <c r="CK88">
        <f ca="1"/>
        <v>0</v>
      </c>
      <c r="CL88">
        <f ca="1"/>
        <v>0</v>
      </c>
      <c r="CM88">
        <f ca="1"/>
        <v>0</v>
      </c>
      <c r="CN88">
        <f ca="1"/>
        <v>0</v>
      </c>
      <c r="CO88">
        <f ca="1"/>
        <v>0</v>
      </c>
      <c r="CP88">
        <f ca="1"/>
        <v>0</v>
      </c>
      <c r="CQ88">
        <f ca="1"/>
        <v>0</v>
      </c>
      <c r="CR88">
        <f ca="1"/>
        <v>0</v>
      </c>
      <c r="CS88">
        <f ca="1"/>
        <v>0</v>
      </c>
      <c r="CT88">
        <f ca="1"/>
        <v>0</v>
      </c>
      <c r="CU88">
        <f ca="1"/>
        <v>0</v>
      </c>
      <c r="CV88">
        <f ca="1"/>
        <v>0</v>
      </c>
      <c r="CW88">
        <f ca="1"/>
        <v>0</v>
      </c>
      <c r="CX88">
        <f ca="1"/>
        <v>0</v>
      </c>
      <c r="CY88">
        <f ca="1"/>
        <v>0</v>
      </c>
      <c r="CZ88">
        <f ca="1"/>
        <v>0</v>
      </c>
      <c r="DA88">
        <f ca="1"/>
        <v>0.81649658092772526</v>
      </c>
      <c r="DB88">
        <f ca="1"/>
        <v>0</v>
      </c>
      <c r="DC88">
        <f ca="1"/>
        <v>0</v>
      </c>
      <c r="DD88">
        <f ca="1"/>
        <v>0.81649658092772526</v>
      </c>
      <c r="DE88">
        <f ca="1"/>
        <v>0.81649658092772526</v>
      </c>
      <c r="DF88">
        <f ca="1"/>
        <v>0.81649658092772526</v>
      </c>
      <c r="DG88">
        <f ca="1"/>
        <v>0.81649658092772526</v>
      </c>
      <c r="DH88">
        <f ca="1"/>
        <v>0.81649658092772526</v>
      </c>
      <c r="DI88">
        <f ca="1"/>
        <v>1.4514360704718161</v>
      </c>
      <c r="DJ88">
        <f ca="1"/>
        <v>1.4514360704718161</v>
      </c>
      <c r="DK88">
        <f ca="1"/>
        <v>0</v>
      </c>
      <c r="DL88">
        <f ca="1"/>
        <v>0</v>
      </c>
      <c r="DM88">
        <f ca="1"/>
        <v>0</v>
      </c>
      <c r="DN88">
        <f ca="1"/>
        <v>0</v>
      </c>
      <c r="DO88">
        <f ca="1"/>
        <v>1.4514360704718161</v>
      </c>
      <c r="DP88">
        <f ca="1"/>
        <v>1.4514360704718161</v>
      </c>
      <c r="DQ88">
        <f ca="1"/>
        <v>1.4514360704718161</v>
      </c>
      <c r="DR88">
        <f ca="1"/>
        <v>1.4514360704718161</v>
      </c>
      <c r="DS88">
        <f ca="1"/>
        <v>1.4514360704718161</v>
      </c>
      <c r="DT88">
        <f ca="1"/>
        <v>1.4514360704718161</v>
      </c>
      <c r="DU88">
        <f ca="1"/>
        <v>1.4514360704718161</v>
      </c>
      <c r="DV88">
        <f ca="1"/>
        <v>1.4514360704718161</v>
      </c>
      <c r="DW88">
        <f ca="1"/>
        <v>1.4514360704718161</v>
      </c>
      <c r="DX88">
        <f ca="1"/>
        <v>1.4514360704718161</v>
      </c>
      <c r="DY88">
        <f ca="1"/>
        <v>0</v>
      </c>
      <c r="DZ88">
        <f ca="1"/>
        <v>0</v>
      </c>
      <c r="EA88">
        <f ca="1"/>
        <v>0</v>
      </c>
      <c r="EB88">
        <f ca="1"/>
        <v>0</v>
      </c>
      <c r="EC88">
        <f ca="1"/>
        <v>0</v>
      </c>
      <c r="ED88">
        <f ca="1"/>
        <v>0</v>
      </c>
      <c r="EE88">
        <f ca="1"/>
        <v>2.082145329459862E-2</v>
      </c>
      <c r="EF88">
        <f ca="1"/>
        <v>2.082145329459862E-2</v>
      </c>
      <c r="EG88">
        <f ca="1"/>
        <v>2.082145329459862E-2</v>
      </c>
      <c r="EH88">
        <f ca="1"/>
        <v>2.082145329459862E-2</v>
      </c>
      <c r="EI88">
        <f ca="1"/>
        <v>2.082145329459862E-2</v>
      </c>
      <c r="EJ88">
        <f ca="1"/>
        <v>2.082145329459862E-2</v>
      </c>
      <c r="EK88">
        <f ca="1"/>
        <v>2.082145329459862E-2</v>
      </c>
      <c r="EL88">
        <f ca="1"/>
        <v>2.082145329459862E-2</v>
      </c>
      <c r="EM88">
        <f ca="1"/>
        <v>2.082145329459862E-2</v>
      </c>
      <c r="EN88" s="5">
        <f ca="1"/>
        <v>2.082145329459862E-2</v>
      </c>
    </row>
    <row r="89" spans="1:144" x14ac:dyDescent="0.35">
      <c r="A89" s="55"/>
      <c r="B89" s="8" t="s">
        <v>6</v>
      </c>
      <c r="C89" s="10" cm="1">
        <f t="array" aca="1" ref="C89:EN89" ca="1">OFFSET(INDIRECT($C$65&amp;"!$C"&amp;1+((ROW()-($I$66+$C$66))*6)&amp;":$EN"&amp;1+((ROW()-($I$66+$C$66))*6)), 4, 0)</f>
        <v>9.0029670999999212</v>
      </c>
      <c r="D89">
        <f ca="1"/>
        <v>18.50534480000033</v>
      </c>
      <c r="E89">
        <f ca="1"/>
        <v>0</v>
      </c>
      <c r="F89">
        <f ca="1"/>
        <v>28.009521600000308</v>
      </c>
      <c r="G89">
        <f ca="1"/>
        <v>38.071193100000983</v>
      </c>
      <c r="H89">
        <f ca="1"/>
        <v>38.071193100000983</v>
      </c>
      <c r="I89">
        <f ca="1"/>
        <v>38.071193100000983</v>
      </c>
      <c r="J89">
        <f ca="1"/>
        <v>0.53621398732395753</v>
      </c>
      <c r="K89">
        <f ca="1"/>
        <v>0</v>
      </c>
      <c r="L89">
        <f ca="1"/>
        <v>0</v>
      </c>
      <c r="M89">
        <f ca="1"/>
        <v>606.24609375</v>
      </c>
      <c r="N89">
        <f ca="1"/>
        <v>630.58203125</v>
      </c>
      <c r="O89">
        <f ca="1"/>
        <v>69</v>
      </c>
      <c r="P89">
        <f ca="1"/>
        <v>69</v>
      </c>
      <c r="Q89">
        <f ca="1"/>
        <v>1</v>
      </c>
      <c r="R89">
        <f ca="1"/>
        <v>0</v>
      </c>
      <c r="S89">
        <f ca="1"/>
        <v>42</v>
      </c>
      <c r="T89">
        <f ca="1"/>
        <v>42</v>
      </c>
      <c r="U89">
        <f ca="1"/>
        <v>0.9178082191780822</v>
      </c>
      <c r="V89">
        <f ca="1"/>
        <v>0.41074183415198617</v>
      </c>
      <c r="W89">
        <f ca="1"/>
        <v>0.41074183415198617</v>
      </c>
      <c r="X89">
        <f ca="1"/>
        <v>0.41074183415198617</v>
      </c>
      <c r="Y89">
        <f ca="1"/>
        <v>0.97685146010685819</v>
      </c>
      <c r="Z89">
        <f ca="1"/>
        <v>1</v>
      </c>
      <c r="AA89">
        <f ca="1"/>
        <v>1</v>
      </c>
      <c r="AB89">
        <f ca="1"/>
        <v>0.41074183415198617</v>
      </c>
      <c r="AC89">
        <f ca="1"/>
        <v>0.37698223134497361</v>
      </c>
      <c r="AD89">
        <f ca="1"/>
        <v>0.37698223134497361</v>
      </c>
      <c r="AE89">
        <f ca="1"/>
        <v>0.37698223134497361</v>
      </c>
      <c r="AF89">
        <f ca="1"/>
        <v>0.89656229900218487</v>
      </c>
      <c r="AG89">
        <f ca="1"/>
        <v>0.9178082191780822</v>
      </c>
      <c r="AH89">
        <f ca="1"/>
        <v>0.9178082191780822</v>
      </c>
      <c r="AI89">
        <f ca="1"/>
        <v>0.37698223134497361</v>
      </c>
      <c r="AJ89">
        <f ca="1"/>
        <v>0</v>
      </c>
      <c r="AK89">
        <f ca="1"/>
        <v>0</v>
      </c>
      <c r="AL89">
        <f ca="1"/>
        <v>0</v>
      </c>
      <c r="AM89">
        <f ca="1"/>
        <v>0</v>
      </c>
      <c r="AN89">
        <f ca="1"/>
        <v>1.613636363636364</v>
      </c>
      <c r="AO89">
        <f ca="1"/>
        <v>1.613636363636364</v>
      </c>
      <c r="AP89">
        <f ca="1"/>
        <v>0.92046270191881141</v>
      </c>
      <c r="AQ89">
        <f ca="1"/>
        <v>0.92046270191881141</v>
      </c>
      <c r="AR89">
        <f ca="1"/>
        <v>0.57042758992151699</v>
      </c>
      <c r="AS89">
        <f ca="1"/>
        <v>0.57042758992151699</v>
      </c>
      <c r="AT89">
        <f ca="1"/>
        <v>0.79404193495391062</v>
      </c>
      <c r="AU89">
        <f ca="1"/>
        <v>0.79404193495391062</v>
      </c>
      <c r="AV89">
        <f ca="1"/>
        <v>1</v>
      </c>
      <c r="AW89">
        <f ca="1"/>
        <v>1</v>
      </c>
      <c r="AX89">
        <f ca="1"/>
        <v>1</v>
      </c>
      <c r="AY89">
        <f ca="1"/>
        <v>1</v>
      </c>
      <c r="AZ89">
        <f ca="1"/>
        <v>1</v>
      </c>
      <c r="BA89">
        <f ca="1"/>
        <v>1</v>
      </c>
      <c r="BB89">
        <f ca="1"/>
        <v>2</v>
      </c>
      <c r="BC89">
        <f ca="1"/>
        <v>2</v>
      </c>
      <c r="BD89">
        <f ca="1"/>
        <v>6</v>
      </c>
      <c r="BE89">
        <f ca="1"/>
        <v>6</v>
      </c>
      <c r="BF89">
        <f ca="1"/>
        <v>0</v>
      </c>
      <c r="BG89">
        <f ca="1"/>
        <v>0</v>
      </c>
      <c r="BH89">
        <f ca="1"/>
        <v>0</v>
      </c>
      <c r="BI89">
        <f ca="1"/>
        <v>0</v>
      </c>
      <c r="BJ89">
        <f ca="1"/>
        <v>1.8706014166208551</v>
      </c>
      <c r="BK89">
        <f ca="1"/>
        <v>1.9620229697914649E-2</v>
      </c>
      <c r="BL89">
        <f ca="1"/>
        <v>1.5697278911564629</v>
      </c>
      <c r="BM89">
        <f ca="1"/>
        <v>3.1536440192772762E-2</v>
      </c>
      <c r="BN89">
        <f ca="1"/>
        <v>1.138626949247477</v>
      </c>
      <c r="BO89">
        <f ca="1"/>
        <v>9.3528706783284718E-2</v>
      </c>
      <c r="BP89">
        <f ca="1"/>
        <v>0.95548654244306475</v>
      </c>
      <c r="BQ89">
        <f ca="1"/>
        <v>0.1245015503139064</v>
      </c>
      <c r="BR89">
        <f ca="1"/>
        <v>0</v>
      </c>
      <c r="BS89">
        <f ca="1"/>
        <v>1</v>
      </c>
      <c r="BT89">
        <f ca="1"/>
        <v>0</v>
      </c>
      <c r="BU89">
        <f ca="1"/>
        <v>1</v>
      </c>
      <c r="BV89">
        <f ca="1"/>
        <v>0</v>
      </c>
      <c r="BW89">
        <f ca="1"/>
        <v>1</v>
      </c>
      <c r="BX89">
        <f ca="1"/>
        <v>0</v>
      </c>
      <c r="BY89">
        <f ca="1"/>
        <v>1</v>
      </c>
      <c r="BZ89">
        <f ca="1"/>
        <v>0</v>
      </c>
      <c r="CA89">
        <f ca="1"/>
        <v>1</v>
      </c>
      <c r="CB89">
        <f ca="1"/>
        <v>0</v>
      </c>
      <c r="CC89">
        <f ca="1"/>
        <v>1</v>
      </c>
      <c r="CD89">
        <f ca="1"/>
        <v>0</v>
      </c>
      <c r="CE89">
        <f ca="1"/>
        <v>1</v>
      </c>
      <c r="CF89">
        <f ca="1"/>
        <v>0</v>
      </c>
      <c r="CG89">
        <f ca="1"/>
        <v>1</v>
      </c>
      <c r="CH89">
        <f ca="1"/>
        <v>0</v>
      </c>
      <c r="CI89">
        <f ca="1"/>
        <v>0</v>
      </c>
      <c r="CJ89">
        <f ca="1"/>
        <v>0</v>
      </c>
      <c r="CK89">
        <f ca="1"/>
        <v>0</v>
      </c>
      <c r="CL89">
        <f ca="1"/>
        <v>0</v>
      </c>
      <c r="CM89">
        <f ca="1"/>
        <v>0</v>
      </c>
      <c r="CN89">
        <f ca="1"/>
        <v>0</v>
      </c>
      <c r="CO89">
        <f ca="1"/>
        <v>0</v>
      </c>
      <c r="CP89">
        <f ca="1"/>
        <v>0</v>
      </c>
      <c r="CQ89">
        <f ca="1"/>
        <v>0</v>
      </c>
      <c r="CR89">
        <f ca="1"/>
        <v>0</v>
      </c>
      <c r="CS89">
        <f ca="1"/>
        <v>0</v>
      </c>
      <c r="CT89">
        <f ca="1"/>
        <v>0</v>
      </c>
      <c r="CU89">
        <f ca="1"/>
        <v>0</v>
      </c>
      <c r="CV89">
        <f ca="1"/>
        <v>0</v>
      </c>
      <c r="CW89">
        <f ca="1"/>
        <v>0</v>
      </c>
      <c r="CX89">
        <f ca="1"/>
        <v>0</v>
      </c>
      <c r="CY89">
        <f ca="1"/>
        <v>0</v>
      </c>
      <c r="CZ89">
        <f ca="1"/>
        <v>1</v>
      </c>
      <c r="DA89">
        <f ca="1"/>
        <v>42</v>
      </c>
      <c r="DB89">
        <f ca="1"/>
        <v>0</v>
      </c>
      <c r="DC89">
        <f ca="1"/>
        <v>0</v>
      </c>
      <c r="DD89">
        <f ca="1"/>
        <v>42</v>
      </c>
      <c r="DE89">
        <f ca="1"/>
        <v>42</v>
      </c>
      <c r="DF89">
        <f ca="1"/>
        <v>42</v>
      </c>
      <c r="DG89">
        <f ca="1"/>
        <v>42</v>
      </c>
      <c r="DH89">
        <f ca="1"/>
        <v>42</v>
      </c>
      <c r="DI89">
        <f ca="1"/>
        <v>69</v>
      </c>
      <c r="DJ89">
        <f ca="1"/>
        <v>69</v>
      </c>
      <c r="DK89">
        <f ca="1"/>
        <v>0</v>
      </c>
      <c r="DL89">
        <f ca="1"/>
        <v>0</v>
      </c>
      <c r="DM89">
        <f ca="1"/>
        <v>0</v>
      </c>
      <c r="DN89">
        <f ca="1"/>
        <v>0</v>
      </c>
      <c r="DO89">
        <f ca="1"/>
        <v>69</v>
      </c>
      <c r="DP89">
        <f ca="1"/>
        <v>69</v>
      </c>
      <c r="DQ89">
        <f ca="1"/>
        <v>69</v>
      </c>
      <c r="DR89">
        <f ca="1"/>
        <v>69</v>
      </c>
      <c r="DS89">
        <f ca="1"/>
        <v>69</v>
      </c>
      <c r="DT89">
        <f ca="1"/>
        <v>69</v>
      </c>
      <c r="DU89">
        <f ca="1"/>
        <v>69</v>
      </c>
      <c r="DV89">
        <f ca="1"/>
        <v>69</v>
      </c>
      <c r="DW89">
        <f ca="1"/>
        <v>69</v>
      </c>
      <c r="DX89">
        <f ca="1"/>
        <v>69</v>
      </c>
      <c r="DY89">
        <f ca="1"/>
        <v>0</v>
      </c>
      <c r="DZ89">
        <f ca="1"/>
        <v>0</v>
      </c>
      <c r="EA89">
        <f ca="1"/>
        <v>0</v>
      </c>
      <c r="EB89">
        <f ca="1"/>
        <v>0</v>
      </c>
      <c r="EC89">
        <f ca="1"/>
        <v>0</v>
      </c>
      <c r="ED89">
        <f ca="1"/>
        <v>0</v>
      </c>
      <c r="EE89">
        <f ca="1"/>
        <v>1.613636363636364</v>
      </c>
      <c r="EF89">
        <f ca="1"/>
        <v>1.613636363636364</v>
      </c>
      <c r="EG89">
        <f ca="1"/>
        <v>1.613636363636364</v>
      </c>
      <c r="EH89">
        <f ca="1"/>
        <v>1.613636363636364</v>
      </c>
      <c r="EI89">
        <f ca="1"/>
        <v>1.613636363636364</v>
      </c>
      <c r="EJ89">
        <f ca="1"/>
        <v>1.613636363636364</v>
      </c>
      <c r="EK89">
        <f ca="1"/>
        <v>1.613636363636364</v>
      </c>
      <c r="EL89">
        <f ca="1"/>
        <v>1.613636363636364</v>
      </c>
      <c r="EM89">
        <f ca="1"/>
        <v>1.613636363636364</v>
      </c>
      <c r="EN89" s="5">
        <f ca="1"/>
        <v>1.613636363636364</v>
      </c>
    </row>
    <row r="90" spans="1:144" x14ac:dyDescent="0.35">
      <c r="A90" s="55"/>
      <c r="B90" s="8" t="s">
        <v>7</v>
      </c>
      <c r="C90" s="10" cm="1">
        <f t="array" aca="1" ref="C90:EN90" ca="1">OFFSET(INDIRECT($C$65&amp;"!$C"&amp;1+((ROW()-($I$66+$C$66))*6)&amp;":$EN"&amp;1+((ROW()-($I$66+$C$66))*6)), 4, 0)</f>
        <v>9.3218658000000119</v>
      </c>
      <c r="D90">
        <f ca="1"/>
        <v>24.79322279999997</v>
      </c>
      <c r="E90">
        <f ca="1"/>
        <v>0</v>
      </c>
      <c r="F90">
        <f ca="1"/>
        <v>34.087545799999823</v>
      </c>
      <c r="G90">
        <f ca="1"/>
        <v>46.32525859999987</v>
      </c>
      <c r="H90">
        <f ca="1"/>
        <v>46.32525859999987</v>
      </c>
      <c r="I90">
        <f ca="1"/>
        <v>46.32525859999987</v>
      </c>
      <c r="J90">
        <f ca="1"/>
        <v>0.65246843098591367</v>
      </c>
      <c r="K90">
        <f ca="1"/>
        <v>0</v>
      </c>
      <c r="L90">
        <f ca="1"/>
        <v>0</v>
      </c>
      <c r="M90">
        <f ca="1"/>
        <v>681.19921875</v>
      </c>
      <c r="N90">
        <f ca="1"/>
        <v>702.203125</v>
      </c>
      <c r="O90">
        <f ca="1"/>
        <v>71</v>
      </c>
      <c r="P90">
        <f ca="1"/>
        <v>71</v>
      </c>
      <c r="Q90">
        <f ca="1"/>
        <v>1</v>
      </c>
      <c r="R90">
        <f ca="1"/>
        <v>0</v>
      </c>
      <c r="S90">
        <f ca="1"/>
        <v>44</v>
      </c>
      <c r="T90">
        <f ca="1"/>
        <v>44</v>
      </c>
      <c r="U90">
        <f ca="1"/>
        <v>0.9178082191780822</v>
      </c>
      <c r="V90">
        <f ca="1"/>
        <v>0.47482779880233739</v>
      </c>
      <c r="W90">
        <f ca="1"/>
        <v>0.47482779880233739</v>
      </c>
      <c r="X90">
        <f ca="1"/>
        <v>0.47482779880233739</v>
      </c>
      <c r="Y90">
        <f ca="1"/>
        <v>1</v>
      </c>
      <c r="Z90">
        <f ca="1"/>
        <v>1</v>
      </c>
      <c r="AA90">
        <f ca="1"/>
        <v>1</v>
      </c>
      <c r="AB90">
        <f ca="1"/>
        <v>0.47482779880233739</v>
      </c>
      <c r="AC90">
        <f ca="1"/>
        <v>0.44516164995018881</v>
      </c>
      <c r="AD90">
        <f ca="1"/>
        <v>0.44516164995018881</v>
      </c>
      <c r="AE90">
        <f ca="1"/>
        <v>0.44516164995018881</v>
      </c>
      <c r="AF90">
        <f ca="1"/>
        <v>0.9178082191780822</v>
      </c>
      <c r="AG90">
        <f ca="1"/>
        <v>0.9178082191780822</v>
      </c>
      <c r="AH90">
        <f ca="1"/>
        <v>0.9178082191780822</v>
      </c>
      <c r="AI90">
        <f ca="1"/>
        <v>0.44516164995018881</v>
      </c>
      <c r="AJ90">
        <f ca="1"/>
        <v>0</v>
      </c>
      <c r="AK90">
        <f ca="1"/>
        <v>0</v>
      </c>
      <c r="AL90">
        <f ca="1"/>
        <v>0</v>
      </c>
      <c r="AM90">
        <f ca="1"/>
        <v>0</v>
      </c>
      <c r="AN90">
        <f ca="1"/>
        <v>1.613636363636364</v>
      </c>
      <c r="AO90">
        <f ca="1"/>
        <v>1.613636363636364</v>
      </c>
      <c r="AP90">
        <f ca="1"/>
        <v>0.96311466192165129</v>
      </c>
      <c r="AQ90">
        <f ca="1"/>
        <v>0.96311466192165129</v>
      </c>
      <c r="AR90">
        <f ca="1"/>
        <v>0.5858758080742702</v>
      </c>
      <c r="AS90">
        <f ca="1"/>
        <v>0.5858758080742702</v>
      </c>
      <c r="AT90">
        <f ca="1"/>
        <v>0.80608880186636012</v>
      </c>
      <c r="AU90">
        <f ca="1"/>
        <v>0.80608880186636012</v>
      </c>
      <c r="AV90">
        <f ca="1"/>
        <v>1</v>
      </c>
      <c r="AW90">
        <f ca="1"/>
        <v>1</v>
      </c>
      <c r="AX90">
        <f ca="1"/>
        <v>1</v>
      </c>
      <c r="AY90">
        <f ca="1"/>
        <v>1</v>
      </c>
      <c r="AZ90">
        <f ca="1"/>
        <v>1</v>
      </c>
      <c r="BA90">
        <f ca="1"/>
        <v>1</v>
      </c>
      <c r="BB90">
        <f ca="1"/>
        <v>2</v>
      </c>
      <c r="BC90">
        <f ca="1"/>
        <v>2</v>
      </c>
      <c r="BD90">
        <f ca="1"/>
        <v>6</v>
      </c>
      <c r="BE90">
        <f ca="1"/>
        <v>6</v>
      </c>
      <c r="BF90">
        <f ca="1"/>
        <v>0</v>
      </c>
      <c r="BG90">
        <f ca="1"/>
        <v>0</v>
      </c>
      <c r="BH90">
        <f ca="1"/>
        <v>0</v>
      </c>
      <c r="BI90">
        <f ca="1"/>
        <v>0</v>
      </c>
      <c r="BJ90">
        <f ca="1"/>
        <v>2.332564562454067</v>
      </c>
      <c r="BK90">
        <f ca="1"/>
        <v>4.9092817022767452E-2</v>
      </c>
      <c r="BL90">
        <f ca="1"/>
        <v>1.889462809917356</v>
      </c>
      <c r="BM90">
        <f ca="1"/>
        <v>7.4755131894119864E-2</v>
      </c>
      <c r="BN90">
        <f ca="1"/>
        <v>1.4455329682813931</v>
      </c>
      <c r="BO90">
        <f ca="1"/>
        <v>0.15727706694262569</v>
      </c>
      <c r="BP90">
        <f ca="1"/>
        <v>1.1709346991037139</v>
      </c>
      <c r="BQ90">
        <f ca="1"/>
        <v>0.20386721052096479</v>
      </c>
      <c r="BR90">
        <f ca="1"/>
        <v>0</v>
      </c>
      <c r="BS90">
        <f ca="1"/>
        <v>1</v>
      </c>
      <c r="BT90">
        <f ca="1"/>
        <v>0</v>
      </c>
      <c r="BU90">
        <f ca="1"/>
        <v>1</v>
      </c>
      <c r="BV90">
        <f ca="1"/>
        <v>0</v>
      </c>
      <c r="BW90">
        <f ca="1"/>
        <v>1</v>
      </c>
      <c r="BX90">
        <f ca="1"/>
        <v>0</v>
      </c>
      <c r="BY90">
        <f ca="1"/>
        <v>1</v>
      </c>
      <c r="BZ90">
        <f ca="1"/>
        <v>0</v>
      </c>
      <c r="CA90">
        <f ca="1"/>
        <v>1</v>
      </c>
      <c r="CB90">
        <f ca="1"/>
        <v>0</v>
      </c>
      <c r="CC90">
        <f ca="1"/>
        <v>1</v>
      </c>
      <c r="CD90">
        <f ca="1"/>
        <v>0</v>
      </c>
      <c r="CE90">
        <f ca="1"/>
        <v>1</v>
      </c>
      <c r="CF90">
        <f ca="1"/>
        <v>0</v>
      </c>
      <c r="CG90">
        <f ca="1"/>
        <v>1</v>
      </c>
      <c r="CH90">
        <f ca="1"/>
        <v>0</v>
      </c>
      <c r="CI90">
        <f ca="1"/>
        <v>0</v>
      </c>
      <c r="CJ90">
        <f ca="1"/>
        <v>0</v>
      </c>
      <c r="CK90">
        <f ca="1"/>
        <v>0</v>
      </c>
      <c r="CL90">
        <f ca="1"/>
        <v>0</v>
      </c>
      <c r="CM90">
        <f ca="1"/>
        <v>0</v>
      </c>
      <c r="CN90">
        <f ca="1"/>
        <v>0</v>
      </c>
      <c r="CO90">
        <f ca="1"/>
        <v>0</v>
      </c>
      <c r="CP90">
        <f ca="1"/>
        <v>0</v>
      </c>
      <c r="CQ90">
        <f ca="1"/>
        <v>0</v>
      </c>
      <c r="CR90">
        <f ca="1"/>
        <v>0</v>
      </c>
      <c r="CS90">
        <f ca="1"/>
        <v>0</v>
      </c>
      <c r="CT90">
        <f ca="1"/>
        <v>0</v>
      </c>
      <c r="CU90">
        <f ca="1"/>
        <v>0</v>
      </c>
      <c r="CV90">
        <f ca="1"/>
        <v>0</v>
      </c>
      <c r="CW90">
        <f ca="1"/>
        <v>0</v>
      </c>
      <c r="CX90">
        <f ca="1"/>
        <v>0</v>
      </c>
      <c r="CY90">
        <f ca="1"/>
        <v>0</v>
      </c>
      <c r="CZ90">
        <f ca="1"/>
        <v>1</v>
      </c>
      <c r="DA90">
        <f ca="1"/>
        <v>44</v>
      </c>
      <c r="DB90">
        <f ca="1"/>
        <v>0</v>
      </c>
      <c r="DC90">
        <f ca="1"/>
        <v>0</v>
      </c>
      <c r="DD90">
        <f ca="1"/>
        <v>44</v>
      </c>
      <c r="DE90">
        <f ca="1"/>
        <v>44</v>
      </c>
      <c r="DF90">
        <f ca="1"/>
        <v>44</v>
      </c>
      <c r="DG90">
        <f ca="1"/>
        <v>44</v>
      </c>
      <c r="DH90">
        <f ca="1"/>
        <v>44</v>
      </c>
      <c r="DI90">
        <f ca="1"/>
        <v>71</v>
      </c>
      <c r="DJ90">
        <f ca="1"/>
        <v>71</v>
      </c>
      <c r="DK90">
        <f ca="1"/>
        <v>0</v>
      </c>
      <c r="DL90">
        <f ca="1"/>
        <v>0</v>
      </c>
      <c r="DM90">
        <f ca="1"/>
        <v>0</v>
      </c>
      <c r="DN90">
        <f ca="1"/>
        <v>0</v>
      </c>
      <c r="DO90">
        <f ca="1"/>
        <v>71</v>
      </c>
      <c r="DP90">
        <f ca="1"/>
        <v>71</v>
      </c>
      <c r="DQ90">
        <f ca="1"/>
        <v>71</v>
      </c>
      <c r="DR90">
        <f ca="1"/>
        <v>71</v>
      </c>
      <c r="DS90">
        <f ca="1"/>
        <v>71</v>
      </c>
      <c r="DT90">
        <f ca="1"/>
        <v>71</v>
      </c>
      <c r="DU90">
        <f ca="1"/>
        <v>71</v>
      </c>
      <c r="DV90">
        <f ca="1"/>
        <v>71</v>
      </c>
      <c r="DW90">
        <f ca="1"/>
        <v>71</v>
      </c>
      <c r="DX90">
        <f ca="1"/>
        <v>71</v>
      </c>
      <c r="DY90">
        <f ca="1"/>
        <v>0</v>
      </c>
      <c r="DZ90">
        <f ca="1"/>
        <v>0</v>
      </c>
      <c r="EA90">
        <f ca="1"/>
        <v>0</v>
      </c>
      <c r="EB90">
        <f ca="1"/>
        <v>0</v>
      </c>
      <c r="EC90">
        <f ca="1"/>
        <v>0</v>
      </c>
      <c r="ED90">
        <f ca="1"/>
        <v>0</v>
      </c>
      <c r="EE90">
        <f ca="1"/>
        <v>1.613636363636364</v>
      </c>
      <c r="EF90">
        <f ca="1"/>
        <v>1.613636363636364</v>
      </c>
      <c r="EG90">
        <f ca="1"/>
        <v>1.613636363636364</v>
      </c>
      <c r="EH90">
        <f ca="1"/>
        <v>1.613636363636364</v>
      </c>
      <c r="EI90">
        <f ca="1"/>
        <v>1.613636363636364</v>
      </c>
      <c r="EJ90">
        <f ca="1"/>
        <v>1.613636363636364</v>
      </c>
      <c r="EK90">
        <f ca="1"/>
        <v>1.613636363636364</v>
      </c>
      <c r="EL90">
        <f ca="1"/>
        <v>1.613636363636364</v>
      </c>
      <c r="EM90">
        <f ca="1"/>
        <v>1.613636363636364</v>
      </c>
      <c r="EN90" s="5">
        <f ca="1"/>
        <v>1.613636363636364</v>
      </c>
    </row>
    <row r="91" spans="1:144" x14ac:dyDescent="0.35">
      <c r="A91" s="55"/>
      <c r="B91" s="8" t="s">
        <v>8</v>
      </c>
      <c r="C91" s="10" cm="1">
        <f t="array" aca="1" ref="C91:EN91" ca="1">OFFSET(INDIRECT($C$65&amp;"!$C"&amp;1+((ROW()-($I$66+$C$66))*6)&amp;":$EN"&amp;1+((ROW()-($I$66+$C$66))*6)), 4, 0)</f>
        <v>9.4139449999997851</v>
      </c>
      <c r="D91">
        <f ca="1"/>
        <v>26.641428699999889</v>
      </c>
      <c r="E91">
        <f ca="1"/>
        <v>0</v>
      </c>
      <c r="F91">
        <f ca="1"/>
        <v>36.581712100000352</v>
      </c>
      <c r="G91">
        <f ca="1"/>
        <v>49.96001339999998</v>
      </c>
      <c r="H91">
        <f ca="1"/>
        <v>49.96001339999998</v>
      </c>
      <c r="I91">
        <f ca="1"/>
        <v>49.96001339999998</v>
      </c>
      <c r="J91">
        <f ca="1"/>
        <v>0.70941056901407962</v>
      </c>
      <c r="K91">
        <f ca="1"/>
        <v>0</v>
      </c>
      <c r="L91">
        <f ca="1"/>
        <v>0</v>
      </c>
      <c r="M91">
        <f ca="1"/>
        <v>792.37109375</v>
      </c>
      <c r="N91">
        <f ca="1"/>
        <v>814.34375</v>
      </c>
      <c r="O91">
        <f ca="1"/>
        <v>71</v>
      </c>
      <c r="P91">
        <f ca="1"/>
        <v>71</v>
      </c>
      <c r="Q91">
        <f ca="1"/>
        <v>1</v>
      </c>
      <c r="R91">
        <f ca="1"/>
        <v>0</v>
      </c>
      <c r="S91">
        <f ca="1"/>
        <v>44</v>
      </c>
      <c r="T91">
        <f ca="1"/>
        <v>44</v>
      </c>
      <c r="U91">
        <f ca="1"/>
        <v>0.94366197183098588</v>
      </c>
      <c r="V91">
        <f ca="1"/>
        <v>0.48932688614176401</v>
      </c>
      <c r="W91">
        <f ca="1"/>
        <v>0.48932688614176401</v>
      </c>
      <c r="X91">
        <f ca="1"/>
        <v>0.48932688614176401</v>
      </c>
      <c r="Y91">
        <f ca="1"/>
        <v>1</v>
      </c>
      <c r="Z91">
        <f ca="1"/>
        <v>1</v>
      </c>
      <c r="AA91">
        <f ca="1"/>
        <v>1</v>
      </c>
      <c r="AB91">
        <f ca="1"/>
        <v>0.48932688614176401</v>
      </c>
      <c r="AC91">
        <f ca="1"/>
        <v>0.46473582114382722</v>
      </c>
      <c r="AD91">
        <f ca="1"/>
        <v>0.46473582114382722</v>
      </c>
      <c r="AE91">
        <f ca="1"/>
        <v>0.46473582114382722</v>
      </c>
      <c r="AF91">
        <f ca="1"/>
        <v>0.94366197183098588</v>
      </c>
      <c r="AG91">
        <f ca="1"/>
        <v>0.94366197183098588</v>
      </c>
      <c r="AH91">
        <f ca="1"/>
        <v>0.94366197183098588</v>
      </c>
      <c r="AI91">
        <f ca="1"/>
        <v>0.46473582114382722</v>
      </c>
      <c r="AJ91">
        <f ca="1"/>
        <v>0</v>
      </c>
      <c r="AK91">
        <f ca="1"/>
        <v>0</v>
      </c>
      <c r="AL91">
        <f ca="1"/>
        <v>0</v>
      </c>
      <c r="AM91">
        <f ca="1"/>
        <v>0</v>
      </c>
      <c r="AN91">
        <f ca="1"/>
        <v>1.642857142857143</v>
      </c>
      <c r="AO91">
        <f ca="1"/>
        <v>1.642857142857143</v>
      </c>
      <c r="AP91">
        <f ca="1"/>
        <v>1.0102539818394229</v>
      </c>
      <c r="AQ91">
        <f ca="1"/>
        <v>1.0102539818394229</v>
      </c>
      <c r="AR91">
        <f ca="1"/>
        <v>0.61561036116418355</v>
      </c>
      <c r="AS91">
        <f ca="1"/>
        <v>0.61561036116418355</v>
      </c>
      <c r="AT91">
        <f ca="1"/>
        <v>0.81465790353272372</v>
      </c>
      <c r="AU91">
        <f ca="1"/>
        <v>0.81465790353272372</v>
      </c>
      <c r="AV91">
        <f ca="1"/>
        <v>1</v>
      </c>
      <c r="AW91">
        <f ca="1"/>
        <v>1</v>
      </c>
      <c r="AX91">
        <f ca="1"/>
        <v>1</v>
      </c>
      <c r="AY91">
        <f ca="1"/>
        <v>1</v>
      </c>
      <c r="AZ91">
        <f ca="1"/>
        <v>1</v>
      </c>
      <c r="BA91">
        <f ca="1"/>
        <v>1</v>
      </c>
      <c r="BB91">
        <f ca="1"/>
        <v>2</v>
      </c>
      <c r="BC91">
        <f ca="1"/>
        <v>2</v>
      </c>
      <c r="BD91">
        <f ca="1"/>
        <v>6</v>
      </c>
      <c r="BE91">
        <f ca="1"/>
        <v>6</v>
      </c>
      <c r="BF91">
        <f ca="1"/>
        <v>0</v>
      </c>
      <c r="BG91">
        <f ca="1"/>
        <v>0</v>
      </c>
      <c r="BH91">
        <f ca="1"/>
        <v>0</v>
      </c>
      <c r="BI91">
        <f ca="1"/>
        <v>0</v>
      </c>
      <c r="BJ91">
        <f ca="1"/>
        <v>2.77640404507118</v>
      </c>
      <c r="BK91">
        <f ca="1"/>
        <v>6.2261996641572892E-2</v>
      </c>
      <c r="BL91">
        <f ca="1"/>
        <v>2.3440082644628122</v>
      </c>
      <c r="BM91">
        <f ca="1"/>
        <v>9.5942304357325814E-2</v>
      </c>
      <c r="BN91">
        <f ca="1"/>
        <v>1.675914171206647</v>
      </c>
      <c r="BO91">
        <f ca="1"/>
        <v>0.18713702598122589</v>
      </c>
      <c r="BP91">
        <f ca="1"/>
        <v>1.439601494396014</v>
      </c>
      <c r="BQ91">
        <f ca="1"/>
        <v>0.23702219453705531</v>
      </c>
      <c r="BR91">
        <f ca="1"/>
        <v>0</v>
      </c>
      <c r="BS91">
        <f ca="1"/>
        <v>1</v>
      </c>
      <c r="BT91">
        <f ca="1"/>
        <v>0</v>
      </c>
      <c r="BU91">
        <f ca="1"/>
        <v>1</v>
      </c>
      <c r="BV91">
        <f ca="1"/>
        <v>0</v>
      </c>
      <c r="BW91">
        <f ca="1"/>
        <v>1</v>
      </c>
      <c r="BX91">
        <f ca="1"/>
        <v>0</v>
      </c>
      <c r="BY91">
        <f ca="1"/>
        <v>1</v>
      </c>
      <c r="BZ91">
        <f ca="1"/>
        <v>0</v>
      </c>
      <c r="CA91">
        <f ca="1"/>
        <v>1</v>
      </c>
      <c r="CB91">
        <f ca="1"/>
        <v>0</v>
      </c>
      <c r="CC91">
        <f ca="1"/>
        <v>1</v>
      </c>
      <c r="CD91">
        <f ca="1"/>
        <v>0</v>
      </c>
      <c r="CE91">
        <f ca="1"/>
        <v>1</v>
      </c>
      <c r="CF91">
        <f ca="1"/>
        <v>0</v>
      </c>
      <c r="CG91">
        <f ca="1"/>
        <v>1</v>
      </c>
      <c r="CH91">
        <f ca="1"/>
        <v>0</v>
      </c>
      <c r="CI91">
        <f ca="1"/>
        <v>0</v>
      </c>
      <c r="CJ91">
        <f ca="1"/>
        <v>0</v>
      </c>
      <c r="CK91">
        <f ca="1"/>
        <v>0</v>
      </c>
      <c r="CL91">
        <f ca="1"/>
        <v>0</v>
      </c>
      <c r="CM91">
        <f ca="1"/>
        <v>0</v>
      </c>
      <c r="CN91">
        <f ca="1"/>
        <v>0</v>
      </c>
      <c r="CO91">
        <f ca="1"/>
        <v>0</v>
      </c>
      <c r="CP91">
        <f ca="1"/>
        <v>0</v>
      </c>
      <c r="CQ91">
        <f ca="1"/>
        <v>0</v>
      </c>
      <c r="CR91">
        <f ca="1"/>
        <v>0</v>
      </c>
      <c r="CS91">
        <f ca="1"/>
        <v>0</v>
      </c>
      <c r="CT91">
        <f ca="1"/>
        <v>0</v>
      </c>
      <c r="CU91">
        <f ca="1"/>
        <v>0</v>
      </c>
      <c r="CV91">
        <f ca="1"/>
        <v>0</v>
      </c>
      <c r="CW91">
        <f ca="1"/>
        <v>0</v>
      </c>
      <c r="CX91">
        <f ca="1"/>
        <v>0</v>
      </c>
      <c r="CY91">
        <f ca="1"/>
        <v>0</v>
      </c>
      <c r="CZ91">
        <f ca="1"/>
        <v>1</v>
      </c>
      <c r="DA91">
        <f ca="1"/>
        <v>44</v>
      </c>
      <c r="DB91">
        <f ca="1"/>
        <v>0</v>
      </c>
      <c r="DC91">
        <f ca="1"/>
        <v>0</v>
      </c>
      <c r="DD91">
        <f ca="1"/>
        <v>44</v>
      </c>
      <c r="DE91">
        <f ca="1"/>
        <v>44</v>
      </c>
      <c r="DF91">
        <f ca="1"/>
        <v>44</v>
      </c>
      <c r="DG91">
        <f ca="1"/>
        <v>44</v>
      </c>
      <c r="DH91">
        <f ca="1"/>
        <v>44</v>
      </c>
      <c r="DI91">
        <f ca="1"/>
        <v>71</v>
      </c>
      <c r="DJ91">
        <f ca="1"/>
        <v>71</v>
      </c>
      <c r="DK91">
        <f ca="1"/>
        <v>0</v>
      </c>
      <c r="DL91">
        <f ca="1"/>
        <v>0</v>
      </c>
      <c r="DM91">
        <f ca="1"/>
        <v>0</v>
      </c>
      <c r="DN91">
        <f ca="1"/>
        <v>0</v>
      </c>
      <c r="DO91">
        <f ca="1"/>
        <v>71</v>
      </c>
      <c r="DP91">
        <f ca="1"/>
        <v>71</v>
      </c>
      <c r="DQ91">
        <f ca="1"/>
        <v>71</v>
      </c>
      <c r="DR91">
        <f ca="1"/>
        <v>71</v>
      </c>
      <c r="DS91">
        <f ca="1"/>
        <v>71</v>
      </c>
      <c r="DT91">
        <f ca="1"/>
        <v>71</v>
      </c>
      <c r="DU91">
        <f ca="1"/>
        <v>71</v>
      </c>
      <c r="DV91">
        <f ca="1"/>
        <v>71</v>
      </c>
      <c r="DW91">
        <f ca="1"/>
        <v>71</v>
      </c>
      <c r="DX91">
        <f ca="1"/>
        <v>71</v>
      </c>
      <c r="DY91">
        <f ca="1"/>
        <v>0</v>
      </c>
      <c r="DZ91">
        <f ca="1"/>
        <v>0</v>
      </c>
      <c r="EA91">
        <f ca="1"/>
        <v>0</v>
      </c>
      <c r="EB91">
        <f ca="1"/>
        <v>0</v>
      </c>
      <c r="EC91">
        <f ca="1"/>
        <v>0</v>
      </c>
      <c r="ED91">
        <f ca="1"/>
        <v>0</v>
      </c>
      <c r="EE91">
        <f ca="1"/>
        <v>1.642857142857143</v>
      </c>
      <c r="EF91">
        <f ca="1"/>
        <v>1.642857142857143</v>
      </c>
      <c r="EG91">
        <f ca="1"/>
        <v>1.642857142857143</v>
      </c>
      <c r="EH91">
        <f ca="1"/>
        <v>1.642857142857143</v>
      </c>
      <c r="EI91">
        <f ca="1"/>
        <v>1.642857142857143</v>
      </c>
      <c r="EJ91">
        <f ca="1"/>
        <v>1.642857142857143</v>
      </c>
      <c r="EK91">
        <f ca="1"/>
        <v>1.642857142857143</v>
      </c>
      <c r="EL91">
        <f ca="1"/>
        <v>1.642857142857143</v>
      </c>
      <c r="EM91">
        <f ca="1"/>
        <v>1.642857142857143</v>
      </c>
      <c r="EN91" s="5">
        <f ca="1"/>
        <v>1.642857142857143</v>
      </c>
    </row>
    <row r="92" spans="1:144" x14ac:dyDescent="0.35">
      <c r="A92" s="55"/>
      <c r="B92" s="8" t="s">
        <v>9</v>
      </c>
      <c r="C92" s="10" cm="1">
        <f t="array" aca="1" ref="C92:EN92" ca="1">OFFSET(INDIRECT($C$65&amp;"!$C"&amp;1+((ROW()-($I$66+$C$66))*6)&amp;":$EN"&amp;1+((ROW()-($I$66+$C$66))*6)), 4, 0)</f>
        <v>9.9519798000001174</v>
      </c>
      <c r="D92">
        <f ca="1"/>
        <v>34.596907799999997</v>
      </c>
      <c r="E92">
        <f ca="1"/>
        <v>0</v>
      </c>
      <c r="F92">
        <f ca="1"/>
        <v>44.600784899999837</v>
      </c>
      <c r="G92">
        <f ca="1"/>
        <v>55.2364023000016</v>
      </c>
      <c r="H92">
        <f ca="1"/>
        <v>55.2364023000016</v>
      </c>
      <c r="I92">
        <f ca="1"/>
        <v>55.2364023000016</v>
      </c>
      <c r="J92">
        <f ca="1"/>
        <v>0.77953611830984504</v>
      </c>
      <c r="K92">
        <f ca="1"/>
        <v>0</v>
      </c>
      <c r="L92">
        <f ca="1"/>
        <v>0</v>
      </c>
      <c r="M92">
        <f ca="1"/>
        <v>862.9609375</v>
      </c>
      <c r="N92">
        <f ca="1"/>
        <v>888.2109375</v>
      </c>
      <c r="O92">
        <f ca="1"/>
        <v>73</v>
      </c>
      <c r="P92">
        <f ca="1"/>
        <v>73</v>
      </c>
      <c r="Q92">
        <f ca="1"/>
        <v>1</v>
      </c>
      <c r="R92">
        <f ca="1"/>
        <v>0</v>
      </c>
      <c r="S92">
        <f ca="1"/>
        <v>44</v>
      </c>
      <c r="T92">
        <f ca="1"/>
        <v>44</v>
      </c>
      <c r="U92">
        <f ca="1"/>
        <v>0.94366197183098588</v>
      </c>
      <c r="V92">
        <f ca="1"/>
        <v>0.50031844716437068</v>
      </c>
      <c r="W92">
        <f ca="1"/>
        <v>0.50031844716437068</v>
      </c>
      <c r="X92">
        <f ca="1"/>
        <v>0.50031844716437068</v>
      </c>
      <c r="Y92">
        <f ca="1"/>
        <v>1</v>
      </c>
      <c r="Z92">
        <f ca="1"/>
        <v>1</v>
      </c>
      <c r="AA92">
        <f ca="1"/>
        <v>1</v>
      </c>
      <c r="AB92">
        <f ca="1"/>
        <v>0.50031844716437068</v>
      </c>
      <c r="AC92">
        <f ca="1"/>
        <v>0.47514349813765488</v>
      </c>
      <c r="AD92">
        <f ca="1"/>
        <v>0.47514349813765488</v>
      </c>
      <c r="AE92">
        <f ca="1"/>
        <v>0.47514349813765488</v>
      </c>
      <c r="AF92">
        <f ca="1"/>
        <v>0.94366197183098588</v>
      </c>
      <c r="AG92">
        <f ca="1"/>
        <v>0.94366197183098588</v>
      </c>
      <c r="AH92">
        <f ca="1"/>
        <v>0.94366197183098588</v>
      </c>
      <c r="AI92">
        <f ca="1"/>
        <v>0.47514349813765488</v>
      </c>
      <c r="AJ92">
        <f ca="1"/>
        <v>0</v>
      </c>
      <c r="AK92">
        <f ca="1"/>
        <v>0</v>
      </c>
      <c r="AL92">
        <f ca="1"/>
        <v>0</v>
      </c>
      <c r="AM92">
        <f ca="1"/>
        <v>0</v>
      </c>
      <c r="AN92">
        <f ca="1"/>
        <v>1.6590909090909089</v>
      </c>
      <c r="AO92">
        <f ca="1"/>
        <v>1.6590909090909089</v>
      </c>
      <c r="AP92">
        <f ca="1"/>
        <v>1.082974136797604</v>
      </c>
      <c r="AQ92">
        <f ca="1"/>
        <v>1.082974136797604</v>
      </c>
      <c r="AR92">
        <f ca="1"/>
        <v>0.66209789338666691</v>
      </c>
      <c r="AS92">
        <f ca="1"/>
        <v>0.66209789338666691</v>
      </c>
      <c r="AT92">
        <f ca="1"/>
        <v>0.82020400806873639</v>
      </c>
      <c r="AU92">
        <f ca="1"/>
        <v>0.82020400806873639</v>
      </c>
      <c r="AV92">
        <f ca="1"/>
        <v>1</v>
      </c>
      <c r="AW92">
        <f ca="1"/>
        <v>1</v>
      </c>
      <c r="AX92">
        <f ca="1"/>
        <v>1</v>
      </c>
      <c r="AY92">
        <f ca="1"/>
        <v>1</v>
      </c>
      <c r="AZ92">
        <f ca="1"/>
        <v>1</v>
      </c>
      <c r="BA92">
        <f ca="1"/>
        <v>1</v>
      </c>
      <c r="BB92">
        <f ca="1"/>
        <v>2</v>
      </c>
      <c r="BC92">
        <f ca="1"/>
        <v>2</v>
      </c>
      <c r="BD92">
        <f ca="1"/>
        <v>6</v>
      </c>
      <c r="BE92">
        <f ca="1"/>
        <v>6</v>
      </c>
      <c r="BF92">
        <f ca="1"/>
        <v>0</v>
      </c>
      <c r="BG92">
        <f ca="1"/>
        <v>0</v>
      </c>
      <c r="BH92">
        <f ca="1"/>
        <v>0</v>
      </c>
      <c r="BI92">
        <f ca="1"/>
        <v>0</v>
      </c>
      <c r="BJ92">
        <f ca="1"/>
        <v>3.0140425476988271</v>
      </c>
      <c r="BK92">
        <f ca="1"/>
        <v>9.7046545752385666E-2</v>
      </c>
      <c r="BL92">
        <f ca="1"/>
        <v>2.5935374149659882</v>
      </c>
      <c r="BM92">
        <f ca="1"/>
        <v>0.15115298491538501</v>
      </c>
      <c r="BN92">
        <f ca="1"/>
        <v>1.8497462713925601</v>
      </c>
      <c r="BO92">
        <f ca="1"/>
        <v>0.23562046485109689</v>
      </c>
      <c r="BP92">
        <f ca="1"/>
        <v>1.590286425902864</v>
      </c>
      <c r="BQ92">
        <f ca="1"/>
        <v>0.31007697709939569</v>
      </c>
      <c r="BR92">
        <f ca="1"/>
        <v>0</v>
      </c>
      <c r="BS92">
        <f ca="1"/>
        <v>1</v>
      </c>
      <c r="BT92">
        <f ca="1"/>
        <v>0</v>
      </c>
      <c r="BU92">
        <f ca="1"/>
        <v>1</v>
      </c>
      <c r="BV92">
        <f ca="1"/>
        <v>0</v>
      </c>
      <c r="BW92">
        <f ca="1"/>
        <v>1</v>
      </c>
      <c r="BX92">
        <f ca="1"/>
        <v>0</v>
      </c>
      <c r="BY92">
        <f ca="1"/>
        <v>1</v>
      </c>
      <c r="BZ92">
        <f ca="1"/>
        <v>0</v>
      </c>
      <c r="CA92">
        <f ca="1"/>
        <v>1</v>
      </c>
      <c r="CB92">
        <f ca="1"/>
        <v>0</v>
      </c>
      <c r="CC92">
        <f ca="1"/>
        <v>1</v>
      </c>
      <c r="CD92">
        <f ca="1"/>
        <v>0</v>
      </c>
      <c r="CE92">
        <f ca="1"/>
        <v>1</v>
      </c>
      <c r="CF92">
        <f ca="1"/>
        <v>0</v>
      </c>
      <c r="CG92">
        <f ca="1"/>
        <v>1</v>
      </c>
      <c r="CH92">
        <f ca="1"/>
        <v>0</v>
      </c>
      <c r="CI92">
        <f ca="1"/>
        <v>0</v>
      </c>
      <c r="CJ92">
        <f ca="1"/>
        <v>0</v>
      </c>
      <c r="CK92">
        <f ca="1"/>
        <v>0</v>
      </c>
      <c r="CL92">
        <f ca="1"/>
        <v>0</v>
      </c>
      <c r="CM92">
        <f ca="1"/>
        <v>0</v>
      </c>
      <c r="CN92">
        <f ca="1"/>
        <v>0</v>
      </c>
      <c r="CO92">
        <f ca="1"/>
        <v>0</v>
      </c>
      <c r="CP92">
        <f ca="1"/>
        <v>0</v>
      </c>
      <c r="CQ92">
        <f ca="1"/>
        <v>0</v>
      </c>
      <c r="CR92">
        <f ca="1"/>
        <v>0</v>
      </c>
      <c r="CS92">
        <f ca="1"/>
        <v>0</v>
      </c>
      <c r="CT92">
        <f ca="1"/>
        <v>0</v>
      </c>
      <c r="CU92">
        <f ca="1"/>
        <v>0</v>
      </c>
      <c r="CV92">
        <f ca="1"/>
        <v>0</v>
      </c>
      <c r="CW92">
        <f ca="1"/>
        <v>0</v>
      </c>
      <c r="CX92">
        <f ca="1"/>
        <v>0</v>
      </c>
      <c r="CY92">
        <f ca="1"/>
        <v>0</v>
      </c>
      <c r="CZ92">
        <f ca="1"/>
        <v>1</v>
      </c>
      <c r="DA92">
        <f ca="1"/>
        <v>44</v>
      </c>
      <c r="DB92">
        <f ca="1"/>
        <v>0</v>
      </c>
      <c r="DC92">
        <f ca="1"/>
        <v>0</v>
      </c>
      <c r="DD92">
        <f ca="1"/>
        <v>44</v>
      </c>
      <c r="DE92">
        <f ca="1"/>
        <v>44</v>
      </c>
      <c r="DF92">
        <f ca="1"/>
        <v>44</v>
      </c>
      <c r="DG92">
        <f ca="1"/>
        <v>44</v>
      </c>
      <c r="DH92">
        <f ca="1"/>
        <v>44</v>
      </c>
      <c r="DI92">
        <f ca="1"/>
        <v>73</v>
      </c>
      <c r="DJ92">
        <f ca="1"/>
        <v>73</v>
      </c>
      <c r="DK92">
        <f ca="1"/>
        <v>0</v>
      </c>
      <c r="DL92">
        <f ca="1"/>
        <v>0</v>
      </c>
      <c r="DM92">
        <f ca="1"/>
        <v>0</v>
      </c>
      <c r="DN92">
        <f ca="1"/>
        <v>0</v>
      </c>
      <c r="DO92">
        <f ca="1"/>
        <v>73</v>
      </c>
      <c r="DP92">
        <f ca="1"/>
        <v>73</v>
      </c>
      <c r="DQ92">
        <f ca="1"/>
        <v>73</v>
      </c>
      <c r="DR92">
        <f ca="1"/>
        <v>73</v>
      </c>
      <c r="DS92">
        <f ca="1"/>
        <v>73</v>
      </c>
      <c r="DT92">
        <f ca="1"/>
        <v>73</v>
      </c>
      <c r="DU92">
        <f ca="1"/>
        <v>73</v>
      </c>
      <c r="DV92">
        <f ca="1"/>
        <v>73</v>
      </c>
      <c r="DW92">
        <f ca="1"/>
        <v>73</v>
      </c>
      <c r="DX92">
        <f ca="1"/>
        <v>73</v>
      </c>
      <c r="DY92">
        <f ca="1"/>
        <v>0</v>
      </c>
      <c r="DZ92">
        <f ca="1"/>
        <v>0</v>
      </c>
      <c r="EA92">
        <f ca="1"/>
        <v>0</v>
      </c>
      <c r="EB92">
        <f ca="1"/>
        <v>0</v>
      </c>
      <c r="EC92">
        <f ca="1"/>
        <v>0</v>
      </c>
      <c r="ED92">
        <f ca="1"/>
        <v>0</v>
      </c>
      <c r="EE92">
        <f ca="1"/>
        <v>1.6590909090909089</v>
      </c>
      <c r="EF92">
        <f ca="1"/>
        <v>1.6590909090909089</v>
      </c>
      <c r="EG92">
        <f ca="1"/>
        <v>1.6590909090909089</v>
      </c>
      <c r="EH92">
        <f ca="1"/>
        <v>1.6590909090909089</v>
      </c>
      <c r="EI92">
        <f ca="1"/>
        <v>1.6590909090909089</v>
      </c>
      <c r="EJ92">
        <f ca="1"/>
        <v>1.6590909090909089</v>
      </c>
      <c r="EK92">
        <f ca="1"/>
        <v>1.6590909090909089</v>
      </c>
      <c r="EL92">
        <f ca="1"/>
        <v>1.6590909090909089</v>
      </c>
      <c r="EM92">
        <f ca="1"/>
        <v>1.6590909090909089</v>
      </c>
      <c r="EN92" s="5">
        <f ca="1"/>
        <v>1.6590909090909089</v>
      </c>
    </row>
    <row r="93" spans="1:144" x14ac:dyDescent="0.35">
      <c r="A93" s="55"/>
      <c r="B93" s="8" t="s">
        <v>10</v>
      </c>
      <c r="C93" s="10" cm="1">
        <f t="array" aca="1" ref="C93:EN93" ca="1">OFFSET(INDIRECT($C$65&amp;"!$C"&amp;1+((ROW()-($I$66+$C$66))*6)&amp;":$EN"&amp;1+((ROW()-($I$66+$C$66))*6)), 4, 0)</f>
        <v>10.043406099999631</v>
      </c>
      <c r="D93">
        <f ca="1"/>
        <v>61.540661199999931</v>
      </c>
      <c r="E93">
        <f ca="1"/>
        <v>0</v>
      </c>
      <c r="F93">
        <f ca="1"/>
        <v>71.528566500000125</v>
      </c>
      <c r="G93">
        <f ca="1"/>
        <v>86.831572400000368</v>
      </c>
      <c r="H93">
        <f ca="1"/>
        <v>86.831572400000368</v>
      </c>
      <c r="I93">
        <f ca="1"/>
        <v>86.831572400000368</v>
      </c>
      <c r="J93">
        <f ca="1"/>
        <v>1.189473594520553</v>
      </c>
      <c r="K93">
        <f ca="1"/>
        <v>0</v>
      </c>
      <c r="L93">
        <f ca="1"/>
        <v>0</v>
      </c>
      <c r="M93">
        <f ca="1"/>
        <v>940.9921875</v>
      </c>
      <c r="N93">
        <f ca="1"/>
        <v>967.43359375</v>
      </c>
      <c r="O93">
        <f ca="1"/>
        <v>73</v>
      </c>
      <c r="P93">
        <f ca="1"/>
        <v>73</v>
      </c>
      <c r="Q93">
        <f ca="1"/>
        <v>1</v>
      </c>
      <c r="R93">
        <f ca="1"/>
        <v>0</v>
      </c>
      <c r="S93">
        <f ca="1"/>
        <v>44</v>
      </c>
      <c r="T93">
        <f ca="1"/>
        <v>44</v>
      </c>
      <c r="U93">
        <f ca="1"/>
        <v>0.97101449275362317</v>
      </c>
      <c r="V93">
        <f ca="1"/>
        <v>0.52925988853720662</v>
      </c>
      <c r="W93">
        <f ca="1"/>
        <v>0.52925988853720662</v>
      </c>
      <c r="X93">
        <f ca="1"/>
        <v>0.52925988853720662</v>
      </c>
      <c r="Y93">
        <f ca="1"/>
        <v>1</v>
      </c>
      <c r="Z93">
        <f ca="1"/>
        <v>1</v>
      </c>
      <c r="AA93">
        <f ca="1"/>
        <v>1</v>
      </c>
      <c r="AB93">
        <f ca="1"/>
        <v>0.52925988853720662</v>
      </c>
      <c r="AC93">
        <f ca="1"/>
        <v>0.50744538035569786</v>
      </c>
      <c r="AD93">
        <f ca="1"/>
        <v>0.50744538035569786</v>
      </c>
      <c r="AE93">
        <f ca="1"/>
        <v>0.50744538035569786</v>
      </c>
      <c r="AF93">
        <f ca="1"/>
        <v>0.97101449275362317</v>
      </c>
      <c r="AG93">
        <f ca="1"/>
        <v>0.97101449275362317</v>
      </c>
      <c r="AH93">
        <f ca="1"/>
        <v>0.97101449275362317</v>
      </c>
      <c r="AI93">
        <f ca="1"/>
        <v>0.50744538035569786</v>
      </c>
      <c r="AJ93">
        <f ca="1"/>
        <v>0</v>
      </c>
      <c r="AK93">
        <f ca="1"/>
        <v>0</v>
      </c>
      <c r="AL93">
        <f ca="1"/>
        <v>0</v>
      </c>
      <c r="AM93">
        <f ca="1"/>
        <v>0</v>
      </c>
      <c r="AN93">
        <f ca="1"/>
        <v>1.6590909090909089</v>
      </c>
      <c r="AO93">
        <f ca="1"/>
        <v>1.6590909090909089</v>
      </c>
      <c r="AP93">
        <f ca="1"/>
        <v>1.1801297094295291</v>
      </c>
      <c r="AQ93">
        <f ca="1"/>
        <v>1.1801297094295291</v>
      </c>
      <c r="AR93">
        <f ca="1"/>
        <v>0.71131105773834613</v>
      </c>
      <c r="AS93">
        <f ca="1"/>
        <v>0.71131105773834613</v>
      </c>
      <c r="AT93">
        <f ca="1"/>
        <v>0.82755458612861521</v>
      </c>
      <c r="AU93">
        <f ca="1"/>
        <v>0.82755458612861521</v>
      </c>
      <c r="AV93">
        <f ca="1"/>
        <v>1</v>
      </c>
      <c r="AW93">
        <f ca="1"/>
        <v>1</v>
      </c>
      <c r="AX93">
        <f ca="1"/>
        <v>1</v>
      </c>
      <c r="AY93">
        <f ca="1"/>
        <v>1</v>
      </c>
      <c r="AZ93">
        <f ca="1"/>
        <v>1</v>
      </c>
      <c r="BA93">
        <f ca="1"/>
        <v>1</v>
      </c>
      <c r="BB93">
        <f ca="1"/>
        <v>2</v>
      </c>
      <c r="BC93">
        <f ca="1"/>
        <v>2</v>
      </c>
      <c r="BD93">
        <f ca="1"/>
        <v>6</v>
      </c>
      <c r="BE93">
        <f ca="1"/>
        <v>6</v>
      </c>
      <c r="BF93">
        <f ca="1"/>
        <v>0</v>
      </c>
      <c r="BG93">
        <f ca="1"/>
        <v>0</v>
      </c>
      <c r="BH93">
        <f ca="1"/>
        <v>0</v>
      </c>
      <c r="BI93">
        <f ca="1"/>
        <v>0</v>
      </c>
      <c r="BJ93">
        <f ca="1"/>
        <v>3.9311941175783511</v>
      </c>
      <c r="BK93">
        <f ca="1"/>
        <v>0.1540309971510764</v>
      </c>
      <c r="BL93">
        <f ca="1"/>
        <v>3.456611570247933</v>
      </c>
      <c r="BM93">
        <f ca="1"/>
        <v>0.20810180099386161</v>
      </c>
      <c r="BN93">
        <f ca="1"/>
        <v>2.3694868653896912</v>
      </c>
      <c r="BO93">
        <f ca="1"/>
        <v>0.32025845117524909</v>
      </c>
      <c r="BP93">
        <f ca="1"/>
        <v>2.083437110834371</v>
      </c>
      <c r="BQ93">
        <f ca="1"/>
        <v>0.38462496265170898</v>
      </c>
      <c r="BR93">
        <f ca="1"/>
        <v>0</v>
      </c>
      <c r="BS93">
        <f ca="1"/>
        <v>1</v>
      </c>
      <c r="BT93">
        <f ca="1"/>
        <v>0</v>
      </c>
      <c r="BU93">
        <f ca="1"/>
        <v>1</v>
      </c>
      <c r="BV93">
        <f ca="1"/>
        <v>0</v>
      </c>
      <c r="BW93">
        <f ca="1"/>
        <v>1</v>
      </c>
      <c r="BX93">
        <f ca="1"/>
        <v>0</v>
      </c>
      <c r="BY93">
        <f ca="1"/>
        <v>1</v>
      </c>
      <c r="BZ93">
        <f ca="1"/>
        <v>0</v>
      </c>
      <c r="CA93">
        <f ca="1"/>
        <v>1</v>
      </c>
      <c r="CB93">
        <f ca="1"/>
        <v>0</v>
      </c>
      <c r="CC93">
        <f ca="1"/>
        <v>1</v>
      </c>
      <c r="CD93">
        <f ca="1"/>
        <v>0</v>
      </c>
      <c r="CE93">
        <f ca="1"/>
        <v>1</v>
      </c>
      <c r="CF93">
        <f ca="1"/>
        <v>0</v>
      </c>
      <c r="CG93">
        <f ca="1"/>
        <v>1</v>
      </c>
      <c r="CH93">
        <f ca="1"/>
        <v>0</v>
      </c>
      <c r="CI93">
        <f ca="1"/>
        <v>0</v>
      </c>
      <c r="CJ93">
        <f ca="1"/>
        <v>0</v>
      </c>
      <c r="CK93">
        <f ca="1"/>
        <v>0</v>
      </c>
      <c r="CL93">
        <f ca="1"/>
        <v>0</v>
      </c>
      <c r="CM93">
        <f ca="1"/>
        <v>0</v>
      </c>
      <c r="CN93">
        <f ca="1"/>
        <v>0</v>
      </c>
      <c r="CO93">
        <f ca="1"/>
        <v>0</v>
      </c>
      <c r="CP93">
        <f ca="1"/>
        <v>0</v>
      </c>
      <c r="CQ93">
        <f ca="1"/>
        <v>0</v>
      </c>
      <c r="CR93">
        <f ca="1"/>
        <v>0</v>
      </c>
      <c r="CS93">
        <f ca="1"/>
        <v>0</v>
      </c>
      <c r="CT93">
        <f ca="1"/>
        <v>0</v>
      </c>
      <c r="CU93">
        <f ca="1"/>
        <v>0</v>
      </c>
      <c r="CV93">
        <f ca="1"/>
        <v>0</v>
      </c>
      <c r="CW93">
        <f ca="1"/>
        <v>0</v>
      </c>
      <c r="CX93">
        <f ca="1"/>
        <v>0</v>
      </c>
      <c r="CY93">
        <f ca="1"/>
        <v>0</v>
      </c>
      <c r="CZ93">
        <f ca="1"/>
        <v>1</v>
      </c>
      <c r="DA93">
        <f ca="1"/>
        <v>44</v>
      </c>
      <c r="DB93">
        <f ca="1"/>
        <v>0</v>
      </c>
      <c r="DC93">
        <f ca="1"/>
        <v>0</v>
      </c>
      <c r="DD93">
        <f ca="1"/>
        <v>44</v>
      </c>
      <c r="DE93">
        <f ca="1"/>
        <v>44</v>
      </c>
      <c r="DF93">
        <f ca="1"/>
        <v>44</v>
      </c>
      <c r="DG93">
        <f ca="1"/>
        <v>44</v>
      </c>
      <c r="DH93">
        <f ca="1"/>
        <v>44</v>
      </c>
      <c r="DI93">
        <f ca="1"/>
        <v>73</v>
      </c>
      <c r="DJ93">
        <f ca="1"/>
        <v>73</v>
      </c>
      <c r="DK93">
        <f ca="1"/>
        <v>0</v>
      </c>
      <c r="DL93">
        <f ca="1"/>
        <v>0</v>
      </c>
      <c r="DM93">
        <f ca="1"/>
        <v>0</v>
      </c>
      <c r="DN93">
        <f ca="1"/>
        <v>0</v>
      </c>
      <c r="DO93">
        <f ca="1"/>
        <v>73</v>
      </c>
      <c r="DP93">
        <f ca="1"/>
        <v>73</v>
      </c>
      <c r="DQ93">
        <f ca="1"/>
        <v>73</v>
      </c>
      <c r="DR93">
        <f ca="1"/>
        <v>73</v>
      </c>
      <c r="DS93">
        <f ca="1"/>
        <v>73</v>
      </c>
      <c r="DT93">
        <f ca="1"/>
        <v>73</v>
      </c>
      <c r="DU93">
        <f ca="1"/>
        <v>73</v>
      </c>
      <c r="DV93">
        <f ca="1"/>
        <v>73</v>
      </c>
      <c r="DW93">
        <f ca="1"/>
        <v>73</v>
      </c>
      <c r="DX93">
        <f ca="1"/>
        <v>73</v>
      </c>
      <c r="DY93">
        <f ca="1"/>
        <v>0</v>
      </c>
      <c r="DZ93">
        <f ca="1"/>
        <v>0</v>
      </c>
      <c r="EA93">
        <f ca="1"/>
        <v>0</v>
      </c>
      <c r="EB93">
        <f ca="1"/>
        <v>0</v>
      </c>
      <c r="EC93">
        <f ca="1"/>
        <v>0</v>
      </c>
      <c r="ED93">
        <f ca="1"/>
        <v>0</v>
      </c>
      <c r="EE93">
        <f ca="1"/>
        <v>1.6590909090909089</v>
      </c>
      <c r="EF93">
        <f ca="1"/>
        <v>1.6590909090909089</v>
      </c>
      <c r="EG93">
        <f ca="1"/>
        <v>1.6590909090909089</v>
      </c>
      <c r="EH93">
        <f ca="1"/>
        <v>1.6590909090909089</v>
      </c>
      <c r="EI93">
        <f ca="1"/>
        <v>1.6590909090909089</v>
      </c>
      <c r="EJ93">
        <f ca="1"/>
        <v>1.6590909090909089</v>
      </c>
      <c r="EK93">
        <f ca="1"/>
        <v>1.6590909090909089</v>
      </c>
      <c r="EL93">
        <f ca="1"/>
        <v>1.6590909090909089</v>
      </c>
      <c r="EM93">
        <f ca="1"/>
        <v>1.6590909090909089</v>
      </c>
      <c r="EN93" s="5">
        <f ca="1"/>
        <v>1.6590909090909089</v>
      </c>
    </row>
    <row r="94" spans="1:144" x14ac:dyDescent="0.35">
      <c r="A94" s="55"/>
      <c r="B94" s="8" t="s">
        <v>11</v>
      </c>
      <c r="C94" s="10">
        <f ca="1">C92-C90</f>
        <v>0.63011400000010553</v>
      </c>
      <c r="D94" s="11">
        <f t="shared" ref="D94:BO94" ca="1" si="48">D92-D90</f>
        <v>9.8036850000000264</v>
      </c>
      <c r="E94" s="11">
        <f t="shared" ca="1" si="48"/>
        <v>0</v>
      </c>
      <c r="F94" s="11">
        <f t="shared" ca="1" si="48"/>
        <v>10.513239100000014</v>
      </c>
      <c r="G94" s="11">
        <f t="shared" ca="1" si="48"/>
        <v>8.9111437000017304</v>
      </c>
      <c r="H94" s="11">
        <f t="shared" ca="1" si="48"/>
        <v>8.9111437000017304</v>
      </c>
      <c r="I94" s="11">
        <f t="shared" ca="1" si="48"/>
        <v>8.9111437000017304</v>
      </c>
      <c r="J94" s="11">
        <f t="shared" ca="1" si="48"/>
        <v>0.12706768732393137</v>
      </c>
      <c r="K94" s="11">
        <f t="shared" ca="1" si="48"/>
        <v>0</v>
      </c>
      <c r="L94" s="11">
        <f t="shared" ca="1" si="48"/>
        <v>0</v>
      </c>
      <c r="M94" s="11">
        <f t="shared" ca="1" si="48"/>
        <v>181.76171875</v>
      </c>
      <c r="N94" s="11">
        <f t="shared" ca="1" si="48"/>
        <v>186.0078125</v>
      </c>
      <c r="O94" s="11">
        <f t="shared" ca="1" si="48"/>
        <v>2</v>
      </c>
      <c r="P94" s="11">
        <f t="shared" ca="1" si="48"/>
        <v>2</v>
      </c>
      <c r="Q94" s="11">
        <f t="shared" ca="1" si="48"/>
        <v>0</v>
      </c>
      <c r="R94" s="11">
        <f t="shared" ca="1" si="48"/>
        <v>0</v>
      </c>
      <c r="S94" s="11">
        <f t="shared" ca="1" si="48"/>
        <v>0</v>
      </c>
      <c r="T94" s="11">
        <f t="shared" ca="1" si="48"/>
        <v>0</v>
      </c>
      <c r="U94" s="11">
        <f t="shared" ca="1" si="48"/>
        <v>2.5853752652903683E-2</v>
      </c>
      <c r="V94" s="11">
        <f t="shared" ca="1" si="48"/>
        <v>2.5490648362033297E-2</v>
      </c>
      <c r="W94" s="11">
        <f t="shared" ca="1" si="48"/>
        <v>2.5490648362033297E-2</v>
      </c>
      <c r="X94" s="11">
        <f t="shared" ca="1" si="48"/>
        <v>2.5490648362033297E-2</v>
      </c>
      <c r="Y94" s="11">
        <f t="shared" ca="1" si="48"/>
        <v>0</v>
      </c>
      <c r="Z94" s="11">
        <f t="shared" ca="1" si="48"/>
        <v>0</v>
      </c>
      <c r="AA94" s="11">
        <f t="shared" ca="1" si="48"/>
        <v>0</v>
      </c>
      <c r="AB94" s="11">
        <f t="shared" ca="1" si="48"/>
        <v>2.5490648362033297E-2</v>
      </c>
      <c r="AC94" s="11">
        <f t="shared" ca="1" si="48"/>
        <v>2.9981848187466076E-2</v>
      </c>
      <c r="AD94" s="11">
        <f t="shared" ca="1" si="48"/>
        <v>2.9981848187466076E-2</v>
      </c>
      <c r="AE94" s="11">
        <f t="shared" ca="1" si="48"/>
        <v>2.9981848187466076E-2</v>
      </c>
      <c r="AF94" s="11">
        <f t="shared" ca="1" si="48"/>
        <v>2.5853752652903683E-2</v>
      </c>
      <c r="AG94" s="11">
        <f t="shared" ca="1" si="48"/>
        <v>2.5853752652903683E-2</v>
      </c>
      <c r="AH94" s="11">
        <f t="shared" ca="1" si="48"/>
        <v>2.5853752652903683E-2</v>
      </c>
      <c r="AI94" s="11">
        <f t="shared" ca="1" si="48"/>
        <v>2.9981848187466076E-2</v>
      </c>
      <c r="AJ94" s="11">
        <f t="shared" ca="1" si="48"/>
        <v>0</v>
      </c>
      <c r="AK94" s="11">
        <f t="shared" ca="1" si="48"/>
        <v>0</v>
      </c>
      <c r="AL94" s="11">
        <f t="shared" ca="1" si="48"/>
        <v>0</v>
      </c>
      <c r="AM94" s="11">
        <f t="shared" ca="1" si="48"/>
        <v>0</v>
      </c>
      <c r="AN94" s="11">
        <f t="shared" ca="1" si="48"/>
        <v>4.545454545454497E-2</v>
      </c>
      <c r="AO94" s="11">
        <f t="shared" ca="1" si="48"/>
        <v>4.545454545454497E-2</v>
      </c>
      <c r="AP94" s="11">
        <f t="shared" ca="1" si="48"/>
        <v>0.11985947487595272</v>
      </c>
      <c r="AQ94" s="11">
        <f t="shared" ca="1" si="48"/>
        <v>0.11985947487595272</v>
      </c>
      <c r="AR94" s="11">
        <f t="shared" ca="1" si="48"/>
        <v>7.6222085312396715E-2</v>
      </c>
      <c r="AS94" s="11">
        <f t="shared" ca="1" si="48"/>
        <v>7.6222085312396715E-2</v>
      </c>
      <c r="AT94" s="11">
        <f t="shared" ca="1" si="48"/>
        <v>1.4115206202376274E-2</v>
      </c>
      <c r="AU94" s="11">
        <f t="shared" ca="1" si="48"/>
        <v>1.4115206202376274E-2</v>
      </c>
      <c r="AV94" s="11">
        <f t="shared" ca="1" si="48"/>
        <v>0</v>
      </c>
      <c r="AW94" s="11">
        <f t="shared" ca="1" si="48"/>
        <v>0</v>
      </c>
      <c r="AX94" s="11">
        <f t="shared" ca="1" si="48"/>
        <v>0</v>
      </c>
      <c r="AY94" s="11">
        <f t="shared" ca="1" si="48"/>
        <v>0</v>
      </c>
      <c r="AZ94" s="11">
        <f t="shared" ca="1" si="48"/>
        <v>0</v>
      </c>
      <c r="BA94" s="11">
        <f t="shared" ca="1" si="48"/>
        <v>0</v>
      </c>
      <c r="BB94" s="11">
        <f t="shared" ca="1" si="48"/>
        <v>0</v>
      </c>
      <c r="BC94" s="11">
        <f t="shared" ca="1" si="48"/>
        <v>0</v>
      </c>
      <c r="BD94" s="11">
        <f t="shared" ca="1" si="48"/>
        <v>0</v>
      </c>
      <c r="BE94" s="11">
        <f t="shared" ca="1" si="48"/>
        <v>0</v>
      </c>
      <c r="BF94" s="11">
        <f t="shared" ca="1" si="48"/>
        <v>0</v>
      </c>
      <c r="BG94" s="11">
        <f t="shared" ca="1" si="48"/>
        <v>0</v>
      </c>
      <c r="BH94" s="11">
        <f t="shared" ca="1" si="48"/>
        <v>0</v>
      </c>
      <c r="BI94" s="11">
        <f t="shared" ca="1" si="48"/>
        <v>0</v>
      </c>
      <c r="BJ94" s="11">
        <f t="shared" ca="1" si="48"/>
        <v>0.68147798524476011</v>
      </c>
      <c r="BK94" s="11">
        <f t="shared" ca="1" si="48"/>
        <v>4.7953728729618214E-2</v>
      </c>
      <c r="BL94" s="11">
        <f t="shared" ca="1" si="48"/>
        <v>0.70407460504863217</v>
      </c>
      <c r="BM94" s="11">
        <f t="shared" ca="1" si="48"/>
        <v>7.6397853021265144E-2</v>
      </c>
      <c r="BN94" s="11">
        <f t="shared" ca="1" si="48"/>
        <v>0.40421330311116699</v>
      </c>
      <c r="BO94" s="11">
        <f t="shared" ca="1" si="48"/>
        <v>7.8343397908471196E-2</v>
      </c>
      <c r="BP94" s="11">
        <f t="shared" ref="BP94:EA94" ca="1" si="49">BP92-BP90</f>
        <v>0.41935172679915</v>
      </c>
      <c r="BQ94" s="11">
        <f t="shared" ca="1" si="49"/>
        <v>0.1062097665784309</v>
      </c>
      <c r="BR94" s="11">
        <f t="shared" ca="1" si="49"/>
        <v>0</v>
      </c>
      <c r="BS94" s="11">
        <f t="shared" ca="1" si="49"/>
        <v>0</v>
      </c>
      <c r="BT94" s="11">
        <f t="shared" ca="1" si="49"/>
        <v>0</v>
      </c>
      <c r="BU94" s="11">
        <f t="shared" ca="1" si="49"/>
        <v>0</v>
      </c>
      <c r="BV94" s="11">
        <f t="shared" ca="1" si="49"/>
        <v>0</v>
      </c>
      <c r="BW94" s="11">
        <f t="shared" ca="1" si="49"/>
        <v>0</v>
      </c>
      <c r="BX94" s="11">
        <f t="shared" ca="1" si="49"/>
        <v>0</v>
      </c>
      <c r="BY94" s="11">
        <f t="shared" ca="1" si="49"/>
        <v>0</v>
      </c>
      <c r="BZ94" s="11">
        <f t="shared" ca="1" si="49"/>
        <v>0</v>
      </c>
      <c r="CA94" s="11">
        <f t="shared" ca="1" si="49"/>
        <v>0</v>
      </c>
      <c r="CB94" s="11">
        <f t="shared" ca="1" si="49"/>
        <v>0</v>
      </c>
      <c r="CC94" s="11">
        <f t="shared" ca="1" si="49"/>
        <v>0</v>
      </c>
      <c r="CD94" s="11">
        <f t="shared" ca="1" si="49"/>
        <v>0</v>
      </c>
      <c r="CE94" s="11">
        <f t="shared" ca="1" si="49"/>
        <v>0</v>
      </c>
      <c r="CF94" s="11">
        <f t="shared" ca="1" si="49"/>
        <v>0</v>
      </c>
      <c r="CG94" s="11">
        <f t="shared" ca="1" si="49"/>
        <v>0</v>
      </c>
      <c r="CH94" s="11">
        <f t="shared" ca="1" si="49"/>
        <v>0</v>
      </c>
      <c r="CI94" s="11">
        <f t="shared" ca="1" si="49"/>
        <v>0</v>
      </c>
      <c r="CJ94" s="11">
        <f t="shared" ca="1" si="49"/>
        <v>0</v>
      </c>
      <c r="CK94" s="11">
        <f t="shared" ca="1" si="49"/>
        <v>0</v>
      </c>
      <c r="CL94" s="11">
        <f t="shared" ca="1" si="49"/>
        <v>0</v>
      </c>
      <c r="CM94" s="11">
        <f t="shared" ca="1" si="49"/>
        <v>0</v>
      </c>
      <c r="CN94" s="11">
        <f t="shared" ca="1" si="49"/>
        <v>0</v>
      </c>
      <c r="CO94" s="11">
        <f t="shared" ca="1" si="49"/>
        <v>0</v>
      </c>
      <c r="CP94" s="11">
        <f t="shared" ca="1" si="49"/>
        <v>0</v>
      </c>
      <c r="CQ94" s="11">
        <f t="shared" ca="1" si="49"/>
        <v>0</v>
      </c>
      <c r="CR94" s="11">
        <f t="shared" ca="1" si="49"/>
        <v>0</v>
      </c>
      <c r="CS94" s="11">
        <f t="shared" ca="1" si="49"/>
        <v>0</v>
      </c>
      <c r="CT94" s="11">
        <f t="shared" ca="1" si="49"/>
        <v>0</v>
      </c>
      <c r="CU94" s="11">
        <f t="shared" ca="1" si="49"/>
        <v>0</v>
      </c>
      <c r="CV94" s="11">
        <f t="shared" ca="1" si="49"/>
        <v>0</v>
      </c>
      <c r="CW94" s="11">
        <f t="shared" ca="1" si="49"/>
        <v>0</v>
      </c>
      <c r="CX94" s="11">
        <f t="shared" ca="1" si="49"/>
        <v>0</v>
      </c>
      <c r="CY94" s="11">
        <f t="shared" ca="1" si="49"/>
        <v>0</v>
      </c>
      <c r="CZ94" s="11">
        <f t="shared" ca="1" si="49"/>
        <v>0</v>
      </c>
      <c r="DA94" s="11">
        <f t="shared" ca="1" si="49"/>
        <v>0</v>
      </c>
      <c r="DB94" s="11">
        <f t="shared" ca="1" si="49"/>
        <v>0</v>
      </c>
      <c r="DC94" s="11">
        <f t="shared" ca="1" si="49"/>
        <v>0</v>
      </c>
      <c r="DD94" s="11">
        <f t="shared" ca="1" si="49"/>
        <v>0</v>
      </c>
      <c r="DE94" s="11">
        <f t="shared" ca="1" si="49"/>
        <v>0</v>
      </c>
      <c r="DF94" s="11">
        <f t="shared" ca="1" si="49"/>
        <v>0</v>
      </c>
      <c r="DG94" s="11">
        <f t="shared" ca="1" si="49"/>
        <v>0</v>
      </c>
      <c r="DH94" s="11">
        <f t="shared" ca="1" si="49"/>
        <v>0</v>
      </c>
      <c r="DI94" s="11">
        <f t="shared" ca="1" si="49"/>
        <v>2</v>
      </c>
      <c r="DJ94" s="11">
        <f t="shared" ca="1" si="49"/>
        <v>2</v>
      </c>
      <c r="DK94" s="11">
        <f t="shared" ca="1" si="49"/>
        <v>0</v>
      </c>
      <c r="DL94" s="11">
        <f t="shared" ca="1" si="49"/>
        <v>0</v>
      </c>
      <c r="DM94" s="11">
        <f t="shared" ca="1" si="49"/>
        <v>0</v>
      </c>
      <c r="DN94" s="11">
        <f t="shared" ca="1" si="49"/>
        <v>0</v>
      </c>
      <c r="DO94" s="11">
        <f t="shared" ca="1" si="49"/>
        <v>2</v>
      </c>
      <c r="DP94" s="11">
        <f t="shared" ca="1" si="49"/>
        <v>2</v>
      </c>
      <c r="DQ94" s="11">
        <f t="shared" ca="1" si="49"/>
        <v>2</v>
      </c>
      <c r="DR94" s="11">
        <f t="shared" ca="1" si="49"/>
        <v>2</v>
      </c>
      <c r="DS94" s="11">
        <f t="shared" ca="1" si="49"/>
        <v>2</v>
      </c>
      <c r="DT94" s="11">
        <f t="shared" ca="1" si="49"/>
        <v>2</v>
      </c>
      <c r="DU94" s="11">
        <f t="shared" ca="1" si="49"/>
        <v>2</v>
      </c>
      <c r="DV94" s="11">
        <f t="shared" ca="1" si="49"/>
        <v>2</v>
      </c>
      <c r="DW94" s="11">
        <f t="shared" ca="1" si="49"/>
        <v>2</v>
      </c>
      <c r="DX94" s="11">
        <f t="shared" ca="1" si="49"/>
        <v>2</v>
      </c>
      <c r="DY94" s="11">
        <f t="shared" ca="1" si="49"/>
        <v>0</v>
      </c>
      <c r="DZ94" s="11">
        <f t="shared" ca="1" si="49"/>
        <v>0</v>
      </c>
      <c r="EA94" s="11">
        <f t="shared" ca="1" si="49"/>
        <v>0</v>
      </c>
      <c r="EB94" s="11">
        <f t="shared" ref="EB94:EN94" ca="1" si="50">EB92-EB90</f>
        <v>0</v>
      </c>
      <c r="EC94" s="11">
        <f t="shared" ca="1" si="50"/>
        <v>0</v>
      </c>
      <c r="ED94" s="11">
        <f t="shared" ca="1" si="50"/>
        <v>0</v>
      </c>
      <c r="EE94" s="11">
        <f t="shared" ca="1" si="50"/>
        <v>4.545454545454497E-2</v>
      </c>
      <c r="EF94" s="11">
        <f t="shared" ca="1" si="50"/>
        <v>4.545454545454497E-2</v>
      </c>
      <c r="EG94" s="11">
        <f t="shared" ca="1" si="50"/>
        <v>4.545454545454497E-2</v>
      </c>
      <c r="EH94" s="11">
        <f t="shared" ca="1" si="50"/>
        <v>4.545454545454497E-2</v>
      </c>
      <c r="EI94" s="11">
        <f t="shared" ca="1" si="50"/>
        <v>4.545454545454497E-2</v>
      </c>
      <c r="EJ94" s="11">
        <f t="shared" ca="1" si="50"/>
        <v>4.545454545454497E-2</v>
      </c>
      <c r="EK94" s="11">
        <f t="shared" ca="1" si="50"/>
        <v>4.545454545454497E-2</v>
      </c>
      <c r="EL94" s="11">
        <f t="shared" ca="1" si="50"/>
        <v>4.545454545454497E-2</v>
      </c>
      <c r="EM94" s="11">
        <f t="shared" ca="1" si="50"/>
        <v>4.545454545454497E-2</v>
      </c>
      <c r="EN94" s="5">
        <f t="shared" ca="1" si="50"/>
        <v>4.545454545454497E-2</v>
      </c>
    </row>
    <row r="95" spans="1:144" ht="15" thickBot="1" x14ac:dyDescent="0.4">
      <c r="A95" s="45"/>
      <c r="B95" s="4" t="s">
        <v>12</v>
      </c>
      <c r="C95" s="12">
        <f ca="1">C93-C89</f>
        <v>1.0404389999997097</v>
      </c>
      <c r="D95" s="13">
        <f t="shared" ref="D95:BO95" ca="1" si="51">D93-D89</f>
        <v>43.035316399999601</v>
      </c>
      <c r="E95" s="13">
        <f t="shared" ca="1" si="51"/>
        <v>0</v>
      </c>
      <c r="F95" s="13">
        <f t="shared" ca="1" si="51"/>
        <v>43.519044899999813</v>
      </c>
      <c r="G95" s="13">
        <f t="shared" ca="1" si="51"/>
        <v>48.760379299999386</v>
      </c>
      <c r="H95" s="13">
        <f t="shared" ca="1" si="51"/>
        <v>48.760379299999386</v>
      </c>
      <c r="I95" s="13">
        <f t="shared" ca="1" si="51"/>
        <v>48.760379299999386</v>
      </c>
      <c r="J95" s="13">
        <f t="shared" ca="1" si="51"/>
        <v>0.65325960719659548</v>
      </c>
      <c r="K95" s="13">
        <f t="shared" ca="1" si="51"/>
        <v>0</v>
      </c>
      <c r="L95" s="13">
        <f t="shared" ca="1" si="51"/>
        <v>0</v>
      </c>
      <c r="M95" s="13">
        <f t="shared" ca="1" si="51"/>
        <v>334.74609375</v>
      </c>
      <c r="N95" s="13">
        <f t="shared" ca="1" si="51"/>
        <v>336.8515625</v>
      </c>
      <c r="O95" s="13">
        <f t="shared" ca="1" si="51"/>
        <v>4</v>
      </c>
      <c r="P95" s="13">
        <f t="shared" ca="1" si="51"/>
        <v>4</v>
      </c>
      <c r="Q95" s="13">
        <f t="shared" ca="1" si="51"/>
        <v>0</v>
      </c>
      <c r="R95" s="13">
        <f t="shared" ca="1" si="51"/>
        <v>0</v>
      </c>
      <c r="S95" s="13">
        <f t="shared" ca="1" si="51"/>
        <v>2</v>
      </c>
      <c r="T95" s="13">
        <f t="shared" ca="1" si="51"/>
        <v>2</v>
      </c>
      <c r="U95" s="13">
        <f t="shared" ca="1" si="51"/>
        <v>5.3206273575540974E-2</v>
      </c>
      <c r="V95" s="13">
        <f t="shared" ca="1" si="51"/>
        <v>0.11851805438522045</v>
      </c>
      <c r="W95" s="13">
        <f t="shared" ca="1" si="51"/>
        <v>0.11851805438522045</v>
      </c>
      <c r="X95" s="13">
        <f t="shared" ca="1" si="51"/>
        <v>0.11851805438522045</v>
      </c>
      <c r="Y95" s="13">
        <f t="shared" ca="1" si="51"/>
        <v>2.3148539893141806E-2</v>
      </c>
      <c r="Z95" s="13">
        <f t="shared" ca="1" si="51"/>
        <v>0</v>
      </c>
      <c r="AA95" s="13">
        <f t="shared" ca="1" si="51"/>
        <v>0</v>
      </c>
      <c r="AB95" s="13">
        <f t="shared" ca="1" si="51"/>
        <v>0.11851805438522045</v>
      </c>
      <c r="AC95" s="13">
        <f t="shared" ca="1" si="51"/>
        <v>0.13046314901072426</v>
      </c>
      <c r="AD95" s="13">
        <f t="shared" ca="1" si="51"/>
        <v>0.13046314901072426</v>
      </c>
      <c r="AE95" s="13">
        <f t="shared" ca="1" si="51"/>
        <v>0.13046314901072426</v>
      </c>
      <c r="AF95" s="13">
        <f t="shared" ca="1" si="51"/>
        <v>7.44521937514383E-2</v>
      </c>
      <c r="AG95" s="13">
        <f t="shared" ca="1" si="51"/>
        <v>5.3206273575540974E-2</v>
      </c>
      <c r="AH95" s="13">
        <f t="shared" ca="1" si="51"/>
        <v>5.3206273575540974E-2</v>
      </c>
      <c r="AI95" s="13">
        <f t="shared" ca="1" si="51"/>
        <v>0.13046314901072426</v>
      </c>
      <c r="AJ95" s="13">
        <f t="shared" ca="1" si="51"/>
        <v>0</v>
      </c>
      <c r="AK95" s="13">
        <f t="shared" ca="1" si="51"/>
        <v>0</v>
      </c>
      <c r="AL95" s="13">
        <f t="shared" ca="1" si="51"/>
        <v>0</v>
      </c>
      <c r="AM95" s="13">
        <f t="shared" ca="1" si="51"/>
        <v>0</v>
      </c>
      <c r="AN95" s="13">
        <f t="shared" ca="1" si="51"/>
        <v>4.545454545454497E-2</v>
      </c>
      <c r="AO95" s="13">
        <f t="shared" ca="1" si="51"/>
        <v>4.545454545454497E-2</v>
      </c>
      <c r="AP95" s="13">
        <f t="shared" ca="1" si="51"/>
        <v>0.2596670075107177</v>
      </c>
      <c r="AQ95" s="13">
        <f t="shared" ca="1" si="51"/>
        <v>0.2596670075107177</v>
      </c>
      <c r="AR95" s="13">
        <f t="shared" ca="1" si="51"/>
        <v>0.14088346781682914</v>
      </c>
      <c r="AS95" s="13">
        <f t="shared" ca="1" si="51"/>
        <v>0.14088346781682914</v>
      </c>
      <c r="AT95" s="13">
        <f t="shared" ca="1" si="51"/>
        <v>3.3512651174704589E-2</v>
      </c>
      <c r="AU95" s="13">
        <f t="shared" ca="1" si="51"/>
        <v>3.3512651174704589E-2</v>
      </c>
      <c r="AV95" s="13">
        <f t="shared" ca="1" si="51"/>
        <v>0</v>
      </c>
      <c r="AW95" s="13">
        <f t="shared" ca="1" si="51"/>
        <v>0</v>
      </c>
      <c r="AX95" s="13">
        <f t="shared" ca="1" si="51"/>
        <v>0</v>
      </c>
      <c r="AY95" s="13">
        <f t="shared" ca="1" si="51"/>
        <v>0</v>
      </c>
      <c r="AZ95" s="13">
        <f t="shared" ca="1" si="51"/>
        <v>0</v>
      </c>
      <c r="BA95" s="13">
        <f t="shared" ca="1" si="51"/>
        <v>0</v>
      </c>
      <c r="BB95" s="13">
        <f t="shared" ca="1" si="51"/>
        <v>0</v>
      </c>
      <c r="BC95" s="13">
        <f t="shared" ca="1" si="51"/>
        <v>0</v>
      </c>
      <c r="BD95" s="13">
        <f t="shared" ca="1" si="51"/>
        <v>0</v>
      </c>
      <c r="BE95" s="13">
        <f t="shared" ca="1" si="51"/>
        <v>0</v>
      </c>
      <c r="BF95" s="13">
        <f t="shared" ca="1" si="51"/>
        <v>0</v>
      </c>
      <c r="BG95" s="13">
        <f t="shared" ca="1" si="51"/>
        <v>0</v>
      </c>
      <c r="BH95" s="13">
        <f t="shared" ca="1" si="51"/>
        <v>0</v>
      </c>
      <c r="BI95" s="13">
        <f t="shared" ca="1" si="51"/>
        <v>0</v>
      </c>
      <c r="BJ95" s="13">
        <f t="shared" ca="1" si="51"/>
        <v>2.0605927009574962</v>
      </c>
      <c r="BK95" s="13">
        <f t="shared" ca="1" si="51"/>
        <v>0.13441076745316174</v>
      </c>
      <c r="BL95" s="13">
        <f t="shared" ca="1" si="51"/>
        <v>1.88688367909147</v>
      </c>
      <c r="BM95" s="13">
        <f t="shared" ca="1" si="51"/>
        <v>0.17656536080108884</v>
      </c>
      <c r="BN95" s="13">
        <f t="shared" ca="1" si="51"/>
        <v>1.2308599161422142</v>
      </c>
      <c r="BO95" s="13">
        <f t="shared" ca="1" si="51"/>
        <v>0.22672974439196436</v>
      </c>
      <c r="BP95" s="13">
        <f t="shared" ref="BP95:EA95" ca="1" si="52">BP93-BP89</f>
        <v>1.1279505683913063</v>
      </c>
      <c r="BQ95" s="13">
        <f t="shared" ca="1" si="52"/>
        <v>0.26012341233780256</v>
      </c>
      <c r="BR95" s="13">
        <f t="shared" ca="1" si="52"/>
        <v>0</v>
      </c>
      <c r="BS95" s="13">
        <f t="shared" ca="1" si="52"/>
        <v>0</v>
      </c>
      <c r="BT95" s="13">
        <f t="shared" ca="1" si="52"/>
        <v>0</v>
      </c>
      <c r="BU95" s="13">
        <f t="shared" ca="1" si="52"/>
        <v>0</v>
      </c>
      <c r="BV95" s="13">
        <f t="shared" ca="1" si="52"/>
        <v>0</v>
      </c>
      <c r="BW95" s="13">
        <f t="shared" ca="1" si="52"/>
        <v>0</v>
      </c>
      <c r="BX95" s="13">
        <f t="shared" ca="1" si="52"/>
        <v>0</v>
      </c>
      <c r="BY95" s="13">
        <f t="shared" ca="1" si="52"/>
        <v>0</v>
      </c>
      <c r="BZ95" s="13">
        <f t="shared" ca="1" si="52"/>
        <v>0</v>
      </c>
      <c r="CA95" s="13">
        <f t="shared" ca="1" si="52"/>
        <v>0</v>
      </c>
      <c r="CB95" s="13">
        <f t="shared" ca="1" si="52"/>
        <v>0</v>
      </c>
      <c r="CC95" s="13">
        <f t="shared" ca="1" si="52"/>
        <v>0</v>
      </c>
      <c r="CD95" s="13">
        <f t="shared" ca="1" si="52"/>
        <v>0</v>
      </c>
      <c r="CE95" s="13">
        <f t="shared" ca="1" si="52"/>
        <v>0</v>
      </c>
      <c r="CF95" s="13">
        <f t="shared" ca="1" si="52"/>
        <v>0</v>
      </c>
      <c r="CG95" s="13">
        <f t="shared" ca="1" si="52"/>
        <v>0</v>
      </c>
      <c r="CH95" s="13">
        <f t="shared" ca="1" si="52"/>
        <v>0</v>
      </c>
      <c r="CI95" s="13">
        <f t="shared" ca="1" si="52"/>
        <v>0</v>
      </c>
      <c r="CJ95" s="13">
        <f t="shared" ca="1" si="52"/>
        <v>0</v>
      </c>
      <c r="CK95" s="13">
        <f t="shared" ca="1" si="52"/>
        <v>0</v>
      </c>
      <c r="CL95" s="13">
        <f t="shared" ca="1" si="52"/>
        <v>0</v>
      </c>
      <c r="CM95" s="13">
        <f t="shared" ca="1" si="52"/>
        <v>0</v>
      </c>
      <c r="CN95" s="13">
        <f t="shared" ca="1" si="52"/>
        <v>0</v>
      </c>
      <c r="CO95" s="13">
        <f t="shared" ca="1" si="52"/>
        <v>0</v>
      </c>
      <c r="CP95" s="13">
        <f t="shared" ca="1" si="52"/>
        <v>0</v>
      </c>
      <c r="CQ95" s="13">
        <f t="shared" ca="1" si="52"/>
        <v>0</v>
      </c>
      <c r="CR95" s="13">
        <f t="shared" ca="1" si="52"/>
        <v>0</v>
      </c>
      <c r="CS95" s="13">
        <f t="shared" ca="1" si="52"/>
        <v>0</v>
      </c>
      <c r="CT95" s="13">
        <f t="shared" ca="1" si="52"/>
        <v>0</v>
      </c>
      <c r="CU95" s="13">
        <f t="shared" ca="1" si="52"/>
        <v>0</v>
      </c>
      <c r="CV95" s="13">
        <f t="shared" ca="1" si="52"/>
        <v>0</v>
      </c>
      <c r="CW95" s="13">
        <f t="shared" ca="1" si="52"/>
        <v>0</v>
      </c>
      <c r="CX95" s="13">
        <f t="shared" ca="1" si="52"/>
        <v>0</v>
      </c>
      <c r="CY95" s="13">
        <f t="shared" ca="1" si="52"/>
        <v>0</v>
      </c>
      <c r="CZ95" s="13">
        <f t="shared" ca="1" si="52"/>
        <v>0</v>
      </c>
      <c r="DA95" s="13">
        <f t="shared" ca="1" si="52"/>
        <v>2</v>
      </c>
      <c r="DB95" s="13">
        <f t="shared" ca="1" si="52"/>
        <v>0</v>
      </c>
      <c r="DC95" s="13">
        <f t="shared" ca="1" si="52"/>
        <v>0</v>
      </c>
      <c r="DD95" s="13">
        <f t="shared" ca="1" si="52"/>
        <v>2</v>
      </c>
      <c r="DE95" s="13">
        <f t="shared" ca="1" si="52"/>
        <v>2</v>
      </c>
      <c r="DF95" s="13">
        <f t="shared" ca="1" si="52"/>
        <v>2</v>
      </c>
      <c r="DG95" s="13">
        <f t="shared" ca="1" si="52"/>
        <v>2</v>
      </c>
      <c r="DH95" s="13">
        <f t="shared" ca="1" si="52"/>
        <v>2</v>
      </c>
      <c r="DI95" s="13">
        <f t="shared" ca="1" si="52"/>
        <v>4</v>
      </c>
      <c r="DJ95" s="13">
        <f t="shared" ca="1" si="52"/>
        <v>4</v>
      </c>
      <c r="DK95" s="13">
        <f t="shared" ca="1" si="52"/>
        <v>0</v>
      </c>
      <c r="DL95" s="13">
        <f t="shared" ca="1" si="52"/>
        <v>0</v>
      </c>
      <c r="DM95" s="13">
        <f t="shared" ca="1" si="52"/>
        <v>0</v>
      </c>
      <c r="DN95" s="13">
        <f t="shared" ca="1" si="52"/>
        <v>0</v>
      </c>
      <c r="DO95" s="13">
        <f t="shared" ca="1" si="52"/>
        <v>4</v>
      </c>
      <c r="DP95" s="13">
        <f t="shared" ca="1" si="52"/>
        <v>4</v>
      </c>
      <c r="DQ95" s="13">
        <f t="shared" ca="1" si="52"/>
        <v>4</v>
      </c>
      <c r="DR95" s="13">
        <f t="shared" ca="1" si="52"/>
        <v>4</v>
      </c>
      <c r="DS95" s="13">
        <f t="shared" ca="1" si="52"/>
        <v>4</v>
      </c>
      <c r="DT95" s="13">
        <f t="shared" ca="1" si="52"/>
        <v>4</v>
      </c>
      <c r="DU95" s="13">
        <f t="shared" ca="1" si="52"/>
        <v>4</v>
      </c>
      <c r="DV95" s="13">
        <f t="shared" ca="1" si="52"/>
        <v>4</v>
      </c>
      <c r="DW95" s="13">
        <f t="shared" ca="1" si="52"/>
        <v>4</v>
      </c>
      <c r="DX95" s="13">
        <f t="shared" ca="1" si="52"/>
        <v>4</v>
      </c>
      <c r="DY95" s="13">
        <f t="shared" ca="1" si="52"/>
        <v>0</v>
      </c>
      <c r="DZ95" s="13">
        <f t="shared" ca="1" si="52"/>
        <v>0</v>
      </c>
      <c r="EA95" s="13">
        <f t="shared" ca="1" si="52"/>
        <v>0</v>
      </c>
      <c r="EB95" s="13">
        <f t="shared" ref="EB95:EN95" ca="1" si="53">EB93-EB89</f>
        <v>0</v>
      </c>
      <c r="EC95" s="13">
        <f t="shared" ca="1" si="53"/>
        <v>0</v>
      </c>
      <c r="ED95" s="13">
        <f t="shared" ca="1" si="53"/>
        <v>0</v>
      </c>
      <c r="EE95" s="13">
        <f t="shared" ca="1" si="53"/>
        <v>4.545454545454497E-2</v>
      </c>
      <c r="EF95" s="13">
        <f t="shared" ca="1" si="53"/>
        <v>4.545454545454497E-2</v>
      </c>
      <c r="EG95" s="13">
        <f t="shared" ca="1" si="53"/>
        <v>4.545454545454497E-2</v>
      </c>
      <c r="EH95" s="13">
        <f t="shared" ca="1" si="53"/>
        <v>4.545454545454497E-2</v>
      </c>
      <c r="EI95" s="13">
        <f t="shared" ca="1" si="53"/>
        <v>4.545454545454497E-2</v>
      </c>
      <c r="EJ95" s="13">
        <f t="shared" ca="1" si="53"/>
        <v>4.545454545454497E-2</v>
      </c>
      <c r="EK95" s="13">
        <f t="shared" ca="1" si="53"/>
        <v>4.545454545454497E-2</v>
      </c>
      <c r="EL95" s="13">
        <f t="shared" ca="1" si="53"/>
        <v>4.545454545454497E-2</v>
      </c>
      <c r="EM95" s="13">
        <f t="shared" ca="1" si="53"/>
        <v>4.545454545454497E-2</v>
      </c>
      <c r="EN95" s="14">
        <f t="shared" ca="1" si="53"/>
        <v>4.545454545454497E-2</v>
      </c>
    </row>
  </sheetData>
  <mergeCells count="15">
    <mergeCell ref="A1:B1"/>
    <mergeCell ref="C1:J1"/>
    <mergeCell ref="A33:B33"/>
    <mergeCell ref="C33:J33"/>
    <mergeCell ref="A65:B65"/>
    <mergeCell ref="C65:J65"/>
    <mergeCell ref="A69:A77"/>
    <mergeCell ref="A78:A86"/>
    <mergeCell ref="A87:A95"/>
    <mergeCell ref="A5:A13"/>
    <mergeCell ref="A14:A22"/>
    <mergeCell ref="A23:A31"/>
    <mergeCell ref="A37:A45"/>
    <mergeCell ref="A46:A54"/>
    <mergeCell ref="A55:A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0057-AB21-407E-B34C-17A015748470}">
  <dimension ref="A1:EN95"/>
  <sheetViews>
    <sheetView workbookViewId="0">
      <selection activeCell="K40" sqref="K40"/>
    </sheetView>
  </sheetViews>
  <sheetFormatPr defaultRowHeight="14.5" x14ac:dyDescent="0.35"/>
  <sheetData>
    <row r="1" spans="1:144" x14ac:dyDescent="0.35">
      <c r="A1" s="59" t="s">
        <v>189</v>
      </c>
      <c r="B1" s="59"/>
      <c r="C1" s="60" t="s">
        <v>196</v>
      </c>
      <c r="D1" s="59"/>
      <c r="E1" s="59"/>
      <c r="F1" s="59"/>
      <c r="G1" s="59"/>
      <c r="H1" s="59"/>
      <c r="I1" s="59"/>
      <c r="J1" s="59"/>
    </row>
    <row r="2" spans="1:144" ht="15" thickBot="1" x14ac:dyDescent="0.4">
      <c r="A2" t="s">
        <v>190</v>
      </c>
      <c r="B2" t="s">
        <v>191</v>
      </c>
      <c r="C2">
        <v>0</v>
      </c>
      <c r="D2" t="s">
        <v>192</v>
      </c>
      <c r="E2">
        <v>5</v>
      </c>
      <c r="F2" t="s">
        <v>193</v>
      </c>
      <c r="G2">
        <v>14</v>
      </c>
      <c r="H2" t="s">
        <v>194</v>
      </c>
      <c r="I2">
        <v>23</v>
      </c>
    </row>
    <row r="3" spans="1:144" ht="15" thickBot="1" x14ac:dyDescent="0.4">
      <c r="A3" s="1" t="s">
        <v>43</v>
      </c>
      <c r="B3" s="3">
        <v>1</v>
      </c>
    </row>
    <row r="4" spans="1:144" ht="15" thickBot="1" x14ac:dyDescent="0.4">
      <c r="A4" s="4" t="s">
        <v>50</v>
      </c>
      <c r="B4" s="13" t="s">
        <v>51</v>
      </c>
      <c r="C4" s="27" t="s">
        <v>52</v>
      </c>
      <c r="D4" s="28" t="s">
        <v>53</v>
      </c>
      <c r="E4" s="28" t="s">
        <v>54</v>
      </c>
      <c r="F4" s="28" t="s">
        <v>55</v>
      </c>
      <c r="G4" s="28" t="s">
        <v>56</v>
      </c>
      <c r="H4" s="28" t="s">
        <v>57</v>
      </c>
      <c r="I4" s="28" t="s">
        <v>58</v>
      </c>
      <c r="J4" s="28" t="s">
        <v>59</v>
      </c>
      <c r="K4" s="28" t="s">
        <v>60</v>
      </c>
      <c r="L4" s="28" t="s">
        <v>61</v>
      </c>
      <c r="M4" s="28" t="s">
        <v>62</v>
      </c>
      <c r="N4" s="28" t="s">
        <v>63</v>
      </c>
      <c r="O4" s="28" t="s">
        <v>64</v>
      </c>
      <c r="P4" s="28" t="s">
        <v>65</v>
      </c>
      <c r="Q4" s="28" t="s">
        <v>66</v>
      </c>
      <c r="R4" s="28" t="s">
        <v>67</v>
      </c>
      <c r="S4" s="28" t="s">
        <v>68</v>
      </c>
      <c r="T4" s="28" t="s">
        <v>69</v>
      </c>
      <c r="U4" s="28" t="s">
        <v>13</v>
      </c>
      <c r="V4" s="28" t="s">
        <v>70</v>
      </c>
      <c r="W4" s="28" t="s">
        <v>71</v>
      </c>
      <c r="X4" s="28" t="s">
        <v>16</v>
      </c>
      <c r="Y4" s="28" t="s">
        <v>17</v>
      </c>
      <c r="Z4" s="28" t="s">
        <v>18</v>
      </c>
      <c r="AA4" s="28" t="s">
        <v>19</v>
      </c>
      <c r="AB4" s="28" t="s">
        <v>20</v>
      </c>
      <c r="AC4" s="28" t="s">
        <v>72</v>
      </c>
      <c r="AD4" s="28" t="s">
        <v>73</v>
      </c>
      <c r="AE4" s="28" t="s">
        <v>23</v>
      </c>
      <c r="AF4" s="28" t="s">
        <v>24</v>
      </c>
      <c r="AG4" s="28" t="s">
        <v>25</v>
      </c>
      <c r="AH4" s="28" t="s">
        <v>26</v>
      </c>
      <c r="AI4" s="28" t="s">
        <v>27</v>
      </c>
      <c r="AJ4" s="28" t="s">
        <v>74</v>
      </c>
      <c r="AK4" s="28" t="s">
        <v>75</v>
      </c>
      <c r="AL4" s="28" t="s">
        <v>76</v>
      </c>
      <c r="AM4" s="28" t="s">
        <v>77</v>
      </c>
      <c r="AN4" s="28" t="s">
        <v>78</v>
      </c>
      <c r="AO4" s="28" t="s">
        <v>79</v>
      </c>
      <c r="AP4" s="28" t="s">
        <v>80</v>
      </c>
      <c r="AQ4" s="28" t="s">
        <v>81</v>
      </c>
      <c r="AR4" s="28" t="s">
        <v>82</v>
      </c>
      <c r="AS4" s="28" t="s">
        <v>83</v>
      </c>
      <c r="AT4" s="28" t="s">
        <v>84</v>
      </c>
      <c r="AU4" s="28" t="s">
        <v>85</v>
      </c>
      <c r="AV4" s="28" t="s">
        <v>86</v>
      </c>
      <c r="AW4" s="28" t="s">
        <v>87</v>
      </c>
      <c r="AX4" s="28" t="s">
        <v>88</v>
      </c>
      <c r="AY4" s="28" t="s">
        <v>89</v>
      </c>
      <c r="AZ4" s="28" t="s">
        <v>90</v>
      </c>
      <c r="BA4" s="28" t="s">
        <v>91</v>
      </c>
      <c r="BB4" s="28" t="s">
        <v>92</v>
      </c>
      <c r="BC4" s="28" t="s">
        <v>93</v>
      </c>
      <c r="BD4" s="28" t="s">
        <v>94</v>
      </c>
      <c r="BE4" s="28" t="s">
        <v>95</v>
      </c>
      <c r="BF4" s="28" t="s">
        <v>96</v>
      </c>
      <c r="BG4" s="28" t="s">
        <v>97</v>
      </c>
      <c r="BH4" s="28" t="s">
        <v>98</v>
      </c>
      <c r="BI4" s="28" t="s">
        <v>99</v>
      </c>
      <c r="BJ4" s="28" t="s">
        <v>100</v>
      </c>
      <c r="BK4" s="28" t="s">
        <v>101</v>
      </c>
      <c r="BL4" s="28" t="s">
        <v>102</v>
      </c>
      <c r="BM4" s="28" t="s">
        <v>103</v>
      </c>
      <c r="BN4" s="28" t="s">
        <v>104</v>
      </c>
      <c r="BO4" s="28" t="s">
        <v>105</v>
      </c>
      <c r="BP4" s="28" t="s">
        <v>106</v>
      </c>
      <c r="BQ4" s="28" t="s">
        <v>107</v>
      </c>
      <c r="BR4" s="28" t="s">
        <v>108</v>
      </c>
      <c r="BS4" s="28" t="s">
        <v>109</v>
      </c>
      <c r="BT4" s="28" t="s">
        <v>110</v>
      </c>
      <c r="BU4" s="28" t="s">
        <v>111</v>
      </c>
      <c r="BV4" s="28" t="s">
        <v>112</v>
      </c>
      <c r="BW4" s="28" t="s">
        <v>113</v>
      </c>
      <c r="BX4" s="28" t="s">
        <v>114</v>
      </c>
      <c r="BY4" s="28" t="s">
        <v>115</v>
      </c>
      <c r="BZ4" s="28" t="s">
        <v>116</v>
      </c>
      <c r="CA4" s="28" t="s">
        <v>117</v>
      </c>
      <c r="CB4" s="28" t="s">
        <v>118</v>
      </c>
      <c r="CC4" s="28" t="s">
        <v>119</v>
      </c>
      <c r="CD4" s="28" t="s">
        <v>120</v>
      </c>
      <c r="CE4" s="28" t="s">
        <v>121</v>
      </c>
      <c r="CF4" s="28" t="s">
        <v>122</v>
      </c>
      <c r="CG4" s="28" t="s">
        <v>123</v>
      </c>
      <c r="CH4" s="28" t="s">
        <v>124</v>
      </c>
      <c r="CI4" s="28" t="s">
        <v>125</v>
      </c>
      <c r="CJ4" s="28" t="s">
        <v>126</v>
      </c>
      <c r="CK4" s="28" t="s">
        <v>127</v>
      </c>
      <c r="CL4" s="28" t="s">
        <v>128</v>
      </c>
      <c r="CM4" s="28" t="s">
        <v>129</v>
      </c>
      <c r="CN4" s="28" t="s">
        <v>130</v>
      </c>
      <c r="CO4" s="28" t="s">
        <v>131</v>
      </c>
      <c r="CP4" s="28" t="s">
        <v>132</v>
      </c>
      <c r="CQ4" s="28" t="s">
        <v>133</v>
      </c>
      <c r="CR4" s="28" t="s">
        <v>134</v>
      </c>
      <c r="CS4" s="28" t="s">
        <v>135</v>
      </c>
      <c r="CT4" s="28" t="s">
        <v>136</v>
      </c>
      <c r="CU4" s="28" t="s">
        <v>137</v>
      </c>
      <c r="CV4" s="28" t="s">
        <v>138</v>
      </c>
      <c r="CW4" s="28" t="s">
        <v>139</v>
      </c>
      <c r="CX4" s="28" t="s">
        <v>140</v>
      </c>
      <c r="CY4" s="28" t="s">
        <v>141</v>
      </c>
      <c r="CZ4" s="28" t="s">
        <v>142</v>
      </c>
      <c r="DA4" s="28" t="s">
        <v>143</v>
      </c>
      <c r="DB4" s="28" t="s">
        <v>144</v>
      </c>
      <c r="DC4" s="28" t="s">
        <v>145</v>
      </c>
      <c r="DD4" s="28" t="s">
        <v>146</v>
      </c>
      <c r="DE4" s="28" t="s">
        <v>147</v>
      </c>
      <c r="DF4" s="28" t="s">
        <v>148</v>
      </c>
      <c r="DG4" s="28" t="s">
        <v>149</v>
      </c>
      <c r="DH4" s="28" t="s">
        <v>150</v>
      </c>
      <c r="DI4" s="28" t="s">
        <v>151</v>
      </c>
      <c r="DJ4" s="28" t="s">
        <v>152</v>
      </c>
      <c r="DK4" s="28" t="s">
        <v>153</v>
      </c>
      <c r="DL4" s="28" t="s">
        <v>154</v>
      </c>
      <c r="DM4" s="28" t="s">
        <v>155</v>
      </c>
      <c r="DN4" s="28" t="s">
        <v>156</v>
      </c>
      <c r="DO4" s="28" t="s">
        <v>157</v>
      </c>
      <c r="DP4" s="28" t="s">
        <v>158</v>
      </c>
      <c r="DQ4" s="28" t="s">
        <v>159</v>
      </c>
      <c r="DR4" s="28" t="s">
        <v>160</v>
      </c>
      <c r="DS4" s="28" t="s">
        <v>161</v>
      </c>
      <c r="DT4" s="28" t="s">
        <v>162</v>
      </c>
      <c r="DU4" s="28" t="s">
        <v>163</v>
      </c>
      <c r="DV4" s="28" t="s">
        <v>164</v>
      </c>
      <c r="DW4" s="28" t="s">
        <v>165</v>
      </c>
      <c r="DX4" s="28" t="s">
        <v>166</v>
      </c>
      <c r="DY4" s="28" t="s">
        <v>167</v>
      </c>
      <c r="DZ4" s="28" t="s">
        <v>168</v>
      </c>
      <c r="EA4" s="28" t="s">
        <v>169</v>
      </c>
      <c r="EB4" s="28" t="s">
        <v>170</v>
      </c>
      <c r="EC4" s="28" t="s">
        <v>171</v>
      </c>
      <c r="ED4" s="28" t="s">
        <v>172</v>
      </c>
      <c r="EE4" s="28" t="s">
        <v>173</v>
      </c>
      <c r="EF4" s="28" t="s">
        <v>174</v>
      </c>
      <c r="EG4" s="28" t="s">
        <v>175</v>
      </c>
      <c r="EH4" s="28" t="s">
        <v>176</v>
      </c>
      <c r="EI4" s="28" t="s">
        <v>177</v>
      </c>
      <c r="EJ4" s="28" t="s">
        <v>178</v>
      </c>
      <c r="EK4" s="28" t="s">
        <v>179</v>
      </c>
      <c r="EL4" s="28" t="s">
        <v>180</v>
      </c>
      <c r="EM4" s="28" t="s">
        <v>181</v>
      </c>
      <c r="EN4" s="29" t="s">
        <v>182</v>
      </c>
    </row>
    <row r="5" spans="1:144" x14ac:dyDescent="0.35">
      <c r="A5" s="44">
        <v>3</v>
      </c>
      <c r="B5" s="15" t="s">
        <v>4</v>
      </c>
      <c r="C5" s="15" t="e" cm="1">
        <f t="array" aca="1" ref="C5" ca="1">OFFSET(INDIRECT($C$1&amp;"!$C"&amp;1+((ROW()-($E$2+$C$2))*6)&amp;":$EN"&amp;1+((ROW()-($E$2+$C$2))*6)), 2, 0)</f>
        <v>#REF!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16"/>
    </row>
    <row r="6" spans="1:144" x14ac:dyDescent="0.35">
      <c r="A6" s="55"/>
      <c r="B6" s="10" t="s">
        <v>5</v>
      </c>
      <c r="C6" s="10" t="e" cm="1">
        <f t="array" aca="1" ref="C6" ca="1">OFFSET(INDIRECT($C$1&amp;"!$C"&amp;1+((ROW()-($E$2+$C$2))*6)&amp;":$EN"&amp;1+((ROW()-($E$2+$C$2))*6)), 2, 0)</f>
        <v>#REF!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5"/>
    </row>
    <row r="7" spans="1:144" x14ac:dyDescent="0.35">
      <c r="A7" s="55"/>
      <c r="B7" s="10" t="s">
        <v>6</v>
      </c>
      <c r="C7" s="10" t="e" cm="1">
        <f t="array" aca="1" ref="C7" ca="1">OFFSET(INDIRECT($C$1&amp;"!$C"&amp;1+((ROW()-($E$2+$C$2))*6)&amp;":$EN"&amp;1+((ROW()-($E$2+$C$2))*6)), 2, 0)</f>
        <v>#REF!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5"/>
    </row>
    <row r="8" spans="1:144" x14ac:dyDescent="0.35">
      <c r="A8" s="55"/>
      <c r="B8" s="10" t="s">
        <v>7</v>
      </c>
      <c r="C8" s="10" t="e" cm="1">
        <f t="array" aca="1" ref="C8" ca="1">OFFSET(INDIRECT($C$1&amp;"!$C"&amp;1+((ROW()-($E$2+$C$2))*6)&amp;":$EN"&amp;1+((ROW()-($E$2+$C$2))*6)), 2, 0)</f>
        <v>#REF!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5"/>
    </row>
    <row r="9" spans="1:144" x14ac:dyDescent="0.35">
      <c r="A9" s="55"/>
      <c r="B9" s="10" t="s">
        <v>8</v>
      </c>
      <c r="C9" s="10" t="e" cm="1">
        <f t="array" aca="1" ref="C9" ca="1">OFFSET(INDIRECT($C$1&amp;"!$C"&amp;1+((ROW()-($E$2+$C$2))*6)&amp;":$EN"&amp;1+((ROW()-($E$2+$C$2))*6)), 2, 0)</f>
        <v>#REF!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5"/>
    </row>
    <row r="10" spans="1:144" x14ac:dyDescent="0.35">
      <c r="A10" s="55"/>
      <c r="B10" s="10" t="s">
        <v>9</v>
      </c>
      <c r="C10" s="10" t="e" cm="1">
        <f t="array" aca="1" ref="C10" ca="1">OFFSET(INDIRECT($C$1&amp;"!$C"&amp;1+((ROW()-($E$2+$C$2))*6)&amp;":$EN"&amp;1+((ROW()-($E$2+$C$2))*6)), 2, 0)</f>
        <v>#REF!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5"/>
    </row>
    <row r="11" spans="1:144" x14ac:dyDescent="0.35">
      <c r="A11" s="55"/>
      <c r="B11" s="10" t="s">
        <v>10</v>
      </c>
      <c r="C11" s="10" t="e" cm="1">
        <f t="array" aca="1" ref="C11" ca="1">OFFSET(INDIRECT($C$1&amp;"!$C"&amp;1+((ROW()-($E$2+$C$2))*6)&amp;":$EN"&amp;1+((ROW()-($E$2+$C$2))*6)), 2, 0)</f>
        <v>#REF!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5"/>
    </row>
    <row r="12" spans="1:144" x14ac:dyDescent="0.35">
      <c r="A12" s="55"/>
      <c r="B12" s="10" t="s">
        <v>11</v>
      </c>
      <c r="C12" s="10" t="e">
        <f ca="1">C10-C8</f>
        <v>#REF!</v>
      </c>
      <c r="D12" s="11">
        <f t="shared" ref="D12:BO12" si="0">D10-D8</f>
        <v>0</v>
      </c>
      <c r="E12" s="11">
        <f t="shared" si="0"/>
        <v>0</v>
      </c>
      <c r="F12" s="11">
        <f t="shared" si="0"/>
        <v>0</v>
      </c>
      <c r="G12" s="11">
        <f t="shared" si="0"/>
        <v>0</v>
      </c>
      <c r="H12" s="11">
        <f t="shared" si="0"/>
        <v>0</v>
      </c>
      <c r="I12" s="11">
        <f t="shared" si="0"/>
        <v>0</v>
      </c>
      <c r="J12" s="11">
        <f t="shared" si="0"/>
        <v>0</v>
      </c>
      <c r="K12" s="11">
        <f t="shared" si="0"/>
        <v>0</v>
      </c>
      <c r="L12" s="11">
        <f t="shared" si="0"/>
        <v>0</v>
      </c>
      <c r="M12" s="11">
        <f t="shared" si="0"/>
        <v>0</v>
      </c>
      <c r="N12" s="11">
        <f t="shared" si="0"/>
        <v>0</v>
      </c>
      <c r="O12" s="11">
        <f t="shared" si="0"/>
        <v>0</v>
      </c>
      <c r="P12" s="11">
        <f t="shared" si="0"/>
        <v>0</v>
      </c>
      <c r="Q12" s="11">
        <f t="shared" si="0"/>
        <v>0</v>
      </c>
      <c r="R12" s="11">
        <f t="shared" si="0"/>
        <v>0</v>
      </c>
      <c r="S12" s="11">
        <f t="shared" si="0"/>
        <v>0</v>
      </c>
      <c r="T12" s="11">
        <f t="shared" si="0"/>
        <v>0</v>
      </c>
      <c r="U12" s="11">
        <f t="shared" si="0"/>
        <v>0</v>
      </c>
      <c r="V12" s="11">
        <f t="shared" si="0"/>
        <v>0</v>
      </c>
      <c r="W12" s="11">
        <f t="shared" si="0"/>
        <v>0</v>
      </c>
      <c r="X12" s="11">
        <f t="shared" si="0"/>
        <v>0</v>
      </c>
      <c r="Y12" s="11">
        <f t="shared" si="0"/>
        <v>0</v>
      </c>
      <c r="Z12" s="11">
        <f t="shared" si="0"/>
        <v>0</v>
      </c>
      <c r="AA12" s="11">
        <f t="shared" si="0"/>
        <v>0</v>
      </c>
      <c r="AB12" s="11">
        <f t="shared" si="0"/>
        <v>0</v>
      </c>
      <c r="AC12" s="11">
        <f t="shared" si="0"/>
        <v>0</v>
      </c>
      <c r="AD12" s="11">
        <f t="shared" si="0"/>
        <v>0</v>
      </c>
      <c r="AE12" s="11">
        <f t="shared" si="0"/>
        <v>0</v>
      </c>
      <c r="AF12" s="11">
        <f t="shared" si="0"/>
        <v>0</v>
      </c>
      <c r="AG12" s="11">
        <f t="shared" si="0"/>
        <v>0</v>
      </c>
      <c r="AH12" s="11">
        <f t="shared" si="0"/>
        <v>0</v>
      </c>
      <c r="AI12" s="11">
        <f t="shared" si="0"/>
        <v>0</v>
      </c>
      <c r="AJ12" s="11">
        <f t="shared" si="0"/>
        <v>0</v>
      </c>
      <c r="AK12" s="11">
        <f t="shared" si="0"/>
        <v>0</v>
      </c>
      <c r="AL12" s="11">
        <f t="shared" si="0"/>
        <v>0</v>
      </c>
      <c r="AM12" s="11">
        <f t="shared" si="0"/>
        <v>0</v>
      </c>
      <c r="AN12" s="11">
        <f t="shared" si="0"/>
        <v>0</v>
      </c>
      <c r="AO12" s="11">
        <f t="shared" si="0"/>
        <v>0</v>
      </c>
      <c r="AP12" s="11">
        <f t="shared" si="0"/>
        <v>0</v>
      </c>
      <c r="AQ12" s="11">
        <f t="shared" si="0"/>
        <v>0</v>
      </c>
      <c r="AR12" s="11">
        <f t="shared" si="0"/>
        <v>0</v>
      </c>
      <c r="AS12" s="11">
        <f t="shared" si="0"/>
        <v>0</v>
      </c>
      <c r="AT12" s="11">
        <f t="shared" si="0"/>
        <v>0</v>
      </c>
      <c r="AU12" s="11">
        <f t="shared" si="0"/>
        <v>0</v>
      </c>
      <c r="AV12" s="11">
        <f t="shared" si="0"/>
        <v>0</v>
      </c>
      <c r="AW12" s="11">
        <f t="shared" si="0"/>
        <v>0</v>
      </c>
      <c r="AX12" s="11">
        <f t="shared" si="0"/>
        <v>0</v>
      </c>
      <c r="AY12" s="11">
        <f t="shared" si="0"/>
        <v>0</v>
      </c>
      <c r="AZ12" s="11">
        <f t="shared" si="0"/>
        <v>0</v>
      </c>
      <c r="BA12" s="11">
        <f t="shared" si="0"/>
        <v>0</v>
      </c>
      <c r="BB12" s="11">
        <f t="shared" si="0"/>
        <v>0</v>
      </c>
      <c r="BC12" s="11">
        <f t="shared" si="0"/>
        <v>0</v>
      </c>
      <c r="BD12" s="11">
        <f t="shared" si="0"/>
        <v>0</v>
      </c>
      <c r="BE12" s="11">
        <f t="shared" si="0"/>
        <v>0</v>
      </c>
      <c r="BF12" s="11">
        <f t="shared" si="0"/>
        <v>0</v>
      </c>
      <c r="BG12" s="11">
        <f t="shared" si="0"/>
        <v>0</v>
      </c>
      <c r="BH12" s="11">
        <f t="shared" si="0"/>
        <v>0</v>
      </c>
      <c r="BI12" s="11">
        <f t="shared" si="0"/>
        <v>0</v>
      </c>
      <c r="BJ12" s="11">
        <f t="shared" si="0"/>
        <v>0</v>
      </c>
      <c r="BK12" s="11">
        <f t="shared" si="0"/>
        <v>0</v>
      </c>
      <c r="BL12" s="11">
        <f t="shared" si="0"/>
        <v>0</v>
      </c>
      <c r="BM12" s="11">
        <f t="shared" si="0"/>
        <v>0</v>
      </c>
      <c r="BN12" s="11">
        <f t="shared" si="0"/>
        <v>0</v>
      </c>
      <c r="BO12" s="11">
        <f t="shared" si="0"/>
        <v>0</v>
      </c>
      <c r="BP12" s="11">
        <f t="shared" ref="BP12:EA12" si="1">BP10-BP8</f>
        <v>0</v>
      </c>
      <c r="BQ12" s="11">
        <f t="shared" si="1"/>
        <v>0</v>
      </c>
      <c r="BR12" s="11">
        <f t="shared" si="1"/>
        <v>0</v>
      </c>
      <c r="BS12" s="11">
        <f t="shared" si="1"/>
        <v>0</v>
      </c>
      <c r="BT12" s="11">
        <f t="shared" si="1"/>
        <v>0</v>
      </c>
      <c r="BU12" s="11">
        <f t="shared" si="1"/>
        <v>0</v>
      </c>
      <c r="BV12" s="11">
        <f t="shared" si="1"/>
        <v>0</v>
      </c>
      <c r="BW12" s="11">
        <f t="shared" si="1"/>
        <v>0</v>
      </c>
      <c r="BX12" s="11">
        <f t="shared" si="1"/>
        <v>0</v>
      </c>
      <c r="BY12" s="11">
        <f t="shared" si="1"/>
        <v>0</v>
      </c>
      <c r="BZ12" s="11">
        <f t="shared" si="1"/>
        <v>0</v>
      </c>
      <c r="CA12" s="11">
        <f t="shared" si="1"/>
        <v>0</v>
      </c>
      <c r="CB12" s="11">
        <f t="shared" si="1"/>
        <v>0</v>
      </c>
      <c r="CC12" s="11">
        <f t="shared" si="1"/>
        <v>0</v>
      </c>
      <c r="CD12" s="11">
        <f t="shared" si="1"/>
        <v>0</v>
      </c>
      <c r="CE12" s="11">
        <f t="shared" si="1"/>
        <v>0</v>
      </c>
      <c r="CF12" s="11">
        <f t="shared" si="1"/>
        <v>0</v>
      </c>
      <c r="CG12" s="11">
        <f t="shared" si="1"/>
        <v>0</v>
      </c>
      <c r="CH12" s="11">
        <f t="shared" si="1"/>
        <v>0</v>
      </c>
      <c r="CI12" s="11">
        <f t="shared" si="1"/>
        <v>0</v>
      </c>
      <c r="CJ12" s="11">
        <f t="shared" si="1"/>
        <v>0</v>
      </c>
      <c r="CK12" s="11">
        <f t="shared" si="1"/>
        <v>0</v>
      </c>
      <c r="CL12" s="11">
        <f t="shared" si="1"/>
        <v>0</v>
      </c>
      <c r="CM12" s="11">
        <f t="shared" si="1"/>
        <v>0</v>
      </c>
      <c r="CN12" s="11">
        <f t="shared" si="1"/>
        <v>0</v>
      </c>
      <c r="CO12" s="11">
        <f t="shared" si="1"/>
        <v>0</v>
      </c>
      <c r="CP12" s="11">
        <f t="shared" si="1"/>
        <v>0</v>
      </c>
      <c r="CQ12" s="11">
        <f t="shared" si="1"/>
        <v>0</v>
      </c>
      <c r="CR12" s="11">
        <f t="shared" si="1"/>
        <v>0</v>
      </c>
      <c r="CS12" s="11">
        <f t="shared" si="1"/>
        <v>0</v>
      </c>
      <c r="CT12" s="11">
        <f t="shared" si="1"/>
        <v>0</v>
      </c>
      <c r="CU12" s="11">
        <f t="shared" si="1"/>
        <v>0</v>
      </c>
      <c r="CV12" s="11">
        <f t="shared" si="1"/>
        <v>0</v>
      </c>
      <c r="CW12" s="11">
        <f t="shared" si="1"/>
        <v>0</v>
      </c>
      <c r="CX12" s="11">
        <f t="shared" si="1"/>
        <v>0</v>
      </c>
      <c r="CY12" s="11">
        <f t="shared" si="1"/>
        <v>0</v>
      </c>
      <c r="CZ12" s="11">
        <f t="shared" si="1"/>
        <v>0</v>
      </c>
      <c r="DA12" s="11">
        <f t="shared" si="1"/>
        <v>0</v>
      </c>
      <c r="DB12" s="11">
        <f t="shared" si="1"/>
        <v>0</v>
      </c>
      <c r="DC12" s="11">
        <f t="shared" si="1"/>
        <v>0</v>
      </c>
      <c r="DD12" s="11">
        <f t="shared" si="1"/>
        <v>0</v>
      </c>
      <c r="DE12" s="11">
        <f t="shared" si="1"/>
        <v>0</v>
      </c>
      <c r="DF12" s="11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1">
        <f t="shared" si="1"/>
        <v>0</v>
      </c>
      <c r="DL12" s="11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1">
        <f t="shared" si="1"/>
        <v>0</v>
      </c>
      <c r="DR12" s="11">
        <f t="shared" si="1"/>
        <v>0</v>
      </c>
      <c r="DS12" s="11">
        <f t="shared" si="1"/>
        <v>0</v>
      </c>
      <c r="DT12" s="11">
        <f t="shared" si="1"/>
        <v>0</v>
      </c>
      <c r="DU12" s="11">
        <f t="shared" si="1"/>
        <v>0</v>
      </c>
      <c r="DV12" s="11">
        <f t="shared" si="1"/>
        <v>0</v>
      </c>
      <c r="DW12" s="11">
        <f t="shared" si="1"/>
        <v>0</v>
      </c>
      <c r="DX12" s="11">
        <f t="shared" si="1"/>
        <v>0</v>
      </c>
      <c r="DY12" s="11">
        <f t="shared" si="1"/>
        <v>0</v>
      </c>
      <c r="DZ12" s="11">
        <f t="shared" si="1"/>
        <v>0</v>
      </c>
      <c r="EA12" s="11">
        <f t="shared" si="1"/>
        <v>0</v>
      </c>
      <c r="EB12" s="11">
        <f t="shared" ref="EB12:EN12" si="2">EB10-EB8</f>
        <v>0</v>
      </c>
      <c r="EC12" s="11">
        <f t="shared" si="2"/>
        <v>0</v>
      </c>
      <c r="ED12" s="11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1">
        <f t="shared" si="2"/>
        <v>0</v>
      </c>
      <c r="EK12" s="11">
        <f t="shared" si="2"/>
        <v>0</v>
      </c>
      <c r="EL12" s="11">
        <f t="shared" si="2"/>
        <v>0</v>
      </c>
      <c r="EM12" s="11">
        <f t="shared" si="2"/>
        <v>0</v>
      </c>
      <c r="EN12" s="5">
        <f t="shared" si="2"/>
        <v>0</v>
      </c>
    </row>
    <row r="13" spans="1:144" ht="15" thickBot="1" x14ac:dyDescent="0.4">
      <c r="A13" s="55"/>
      <c r="B13" s="12" t="s">
        <v>12</v>
      </c>
      <c r="C13" s="10" t="e">
        <f ca="1">C11-C7</f>
        <v>#REF!</v>
      </c>
      <c r="D13" s="11">
        <f t="shared" ref="D13:BO13" si="3">D11-D7</f>
        <v>0</v>
      </c>
      <c r="E13" s="11">
        <f t="shared" si="3"/>
        <v>0</v>
      </c>
      <c r="F13" s="11">
        <f t="shared" si="3"/>
        <v>0</v>
      </c>
      <c r="G13" s="11">
        <f t="shared" si="3"/>
        <v>0</v>
      </c>
      <c r="H13" s="11">
        <f t="shared" si="3"/>
        <v>0</v>
      </c>
      <c r="I13" s="11">
        <f t="shared" si="3"/>
        <v>0</v>
      </c>
      <c r="J13" s="11">
        <f t="shared" si="3"/>
        <v>0</v>
      </c>
      <c r="K13" s="11">
        <f t="shared" si="3"/>
        <v>0</v>
      </c>
      <c r="L13" s="11">
        <f t="shared" si="3"/>
        <v>0</v>
      </c>
      <c r="M13" s="11">
        <f t="shared" si="3"/>
        <v>0</v>
      </c>
      <c r="N13" s="11">
        <f t="shared" si="3"/>
        <v>0</v>
      </c>
      <c r="O13" s="11">
        <f t="shared" si="3"/>
        <v>0</v>
      </c>
      <c r="P13" s="11">
        <f t="shared" si="3"/>
        <v>0</v>
      </c>
      <c r="Q13" s="11">
        <f t="shared" si="3"/>
        <v>0</v>
      </c>
      <c r="R13" s="11">
        <f t="shared" si="3"/>
        <v>0</v>
      </c>
      <c r="S13" s="11">
        <f t="shared" si="3"/>
        <v>0</v>
      </c>
      <c r="T13" s="11">
        <f t="shared" si="3"/>
        <v>0</v>
      </c>
      <c r="U13" s="11">
        <f t="shared" si="3"/>
        <v>0</v>
      </c>
      <c r="V13" s="11">
        <f t="shared" si="3"/>
        <v>0</v>
      </c>
      <c r="W13" s="11">
        <f t="shared" si="3"/>
        <v>0</v>
      </c>
      <c r="X13" s="11">
        <f t="shared" si="3"/>
        <v>0</v>
      </c>
      <c r="Y13" s="11">
        <f t="shared" si="3"/>
        <v>0</v>
      </c>
      <c r="Z13" s="11">
        <f t="shared" si="3"/>
        <v>0</v>
      </c>
      <c r="AA13" s="11">
        <f t="shared" si="3"/>
        <v>0</v>
      </c>
      <c r="AB13" s="11">
        <f t="shared" si="3"/>
        <v>0</v>
      </c>
      <c r="AC13" s="11">
        <f t="shared" si="3"/>
        <v>0</v>
      </c>
      <c r="AD13" s="11">
        <f t="shared" si="3"/>
        <v>0</v>
      </c>
      <c r="AE13" s="11">
        <f t="shared" si="3"/>
        <v>0</v>
      </c>
      <c r="AF13" s="11">
        <f t="shared" si="3"/>
        <v>0</v>
      </c>
      <c r="AG13" s="11">
        <f t="shared" si="3"/>
        <v>0</v>
      </c>
      <c r="AH13" s="11">
        <f t="shared" si="3"/>
        <v>0</v>
      </c>
      <c r="AI13" s="11">
        <f t="shared" si="3"/>
        <v>0</v>
      </c>
      <c r="AJ13" s="11">
        <f t="shared" si="3"/>
        <v>0</v>
      </c>
      <c r="AK13" s="11">
        <f t="shared" si="3"/>
        <v>0</v>
      </c>
      <c r="AL13" s="11">
        <f t="shared" si="3"/>
        <v>0</v>
      </c>
      <c r="AM13" s="11">
        <f t="shared" si="3"/>
        <v>0</v>
      </c>
      <c r="AN13" s="11">
        <f t="shared" si="3"/>
        <v>0</v>
      </c>
      <c r="AO13" s="11">
        <f t="shared" si="3"/>
        <v>0</v>
      </c>
      <c r="AP13" s="11">
        <f t="shared" si="3"/>
        <v>0</v>
      </c>
      <c r="AQ13" s="11">
        <f t="shared" si="3"/>
        <v>0</v>
      </c>
      <c r="AR13" s="11">
        <f t="shared" si="3"/>
        <v>0</v>
      </c>
      <c r="AS13" s="11">
        <f t="shared" si="3"/>
        <v>0</v>
      </c>
      <c r="AT13" s="11">
        <f t="shared" si="3"/>
        <v>0</v>
      </c>
      <c r="AU13" s="11">
        <f t="shared" si="3"/>
        <v>0</v>
      </c>
      <c r="AV13" s="11">
        <f t="shared" si="3"/>
        <v>0</v>
      </c>
      <c r="AW13" s="11">
        <f t="shared" si="3"/>
        <v>0</v>
      </c>
      <c r="AX13" s="11">
        <f t="shared" si="3"/>
        <v>0</v>
      </c>
      <c r="AY13" s="11">
        <f t="shared" si="3"/>
        <v>0</v>
      </c>
      <c r="AZ13" s="11">
        <f t="shared" si="3"/>
        <v>0</v>
      </c>
      <c r="BA13" s="11">
        <f t="shared" si="3"/>
        <v>0</v>
      </c>
      <c r="BB13" s="11">
        <f t="shared" si="3"/>
        <v>0</v>
      </c>
      <c r="BC13" s="11">
        <f t="shared" si="3"/>
        <v>0</v>
      </c>
      <c r="BD13" s="11">
        <f t="shared" si="3"/>
        <v>0</v>
      </c>
      <c r="BE13" s="11">
        <f t="shared" si="3"/>
        <v>0</v>
      </c>
      <c r="BF13" s="11">
        <f t="shared" si="3"/>
        <v>0</v>
      </c>
      <c r="BG13" s="11">
        <f t="shared" si="3"/>
        <v>0</v>
      </c>
      <c r="BH13" s="11">
        <f t="shared" si="3"/>
        <v>0</v>
      </c>
      <c r="BI13" s="11">
        <f t="shared" si="3"/>
        <v>0</v>
      </c>
      <c r="BJ13" s="11">
        <f t="shared" si="3"/>
        <v>0</v>
      </c>
      <c r="BK13" s="11">
        <f t="shared" si="3"/>
        <v>0</v>
      </c>
      <c r="BL13" s="11">
        <f t="shared" si="3"/>
        <v>0</v>
      </c>
      <c r="BM13" s="11">
        <f t="shared" si="3"/>
        <v>0</v>
      </c>
      <c r="BN13" s="11">
        <f t="shared" si="3"/>
        <v>0</v>
      </c>
      <c r="BO13" s="11">
        <f t="shared" si="3"/>
        <v>0</v>
      </c>
      <c r="BP13" s="11">
        <f t="shared" ref="BP13:EA13" si="4">BP11-BP7</f>
        <v>0</v>
      </c>
      <c r="BQ13" s="11">
        <f t="shared" si="4"/>
        <v>0</v>
      </c>
      <c r="BR13" s="11">
        <f t="shared" si="4"/>
        <v>0</v>
      </c>
      <c r="BS13" s="11">
        <f t="shared" si="4"/>
        <v>0</v>
      </c>
      <c r="BT13" s="11">
        <f t="shared" si="4"/>
        <v>0</v>
      </c>
      <c r="BU13" s="11">
        <f t="shared" si="4"/>
        <v>0</v>
      </c>
      <c r="BV13" s="11">
        <f t="shared" si="4"/>
        <v>0</v>
      </c>
      <c r="BW13" s="11">
        <f t="shared" si="4"/>
        <v>0</v>
      </c>
      <c r="BX13" s="11">
        <f t="shared" si="4"/>
        <v>0</v>
      </c>
      <c r="BY13" s="11">
        <f t="shared" si="4"/>
        <v>0</v>
      </c>
      <c r="BZ13" s="11">
        <f t="shared" si="4"/>
        <v>0</v>
      </c>
      <c r="CA13" s="11">
        <f t="shared" si="4"/>
        <v>0</v>
      </c>
      <c r="CB13" s="11">
        <f t="shared" si="4"/>
        <v>0</v>
      </c>
      <c r="CC13" s="11">
        <f t="shared" si="4"/>
        <v>0</v>
      </c>
      <c r="CD13" s="11">
        <f t="shared" si="4"/>
        <v>0</v>
      </c>
      <c r="CE13" s="11">
        <f t="shared" si="4"/>
        <v>0</v>
      </c>
      <c r="CF13" s="11">
        <f t="shared" si="4"/>
        <v>0</v>
      </c>
      <c r="CG13" s="11">
        <f t="shared" si="4"/>
        <v>0</v>
      </c>
      <c r="CH13" s="11">
        <f t="shared" si="4"/>
        <v>0</v>
      </c>
      <c r="CI13" s="11">
        <f t="shared" si="4"/>
        <v>0</v>
      </c>
      <c r="CJ13" s="11">
        <f t="shared" si="4"/>
        <v>0</v>
      </c>
      <c r="CK13" s="11">
        <f t="shared" si="4"/>
        <v>0</v>
      </c>
      <c r="CL13" s="11">
        <f t="shared" si="4"/>
        <v>0</v>
      </c>
      <c r="CM13" s="11">
        <f t="shared" si="4"/>
        <v>0</v>
      </c>
      <c r="CN13" s="11">
        <f t="shared" si="4"/>
        <v>0</v>
      </c>
      <c r="CO13" s="11">
        <f t="shared" si="4"/>
        <v>0</v>
      </c>
      <c r="CP13" s="11">
        <f t="shared" si="4"/>
        <v>0</v>
      </c>
      <c r="CQ13" s="11">
        <f t="shared" si="4"/>
        <v>0</v>
      </c>
      <c r="CR13" s="11">
        <f t="shared" si="4"/>
        <v>0</v>
      </c>
      <c r="CS13" s="11">
        <f t="shared" si="4"/>
        <v>0</v>
      </c>
      <c r="CT13" s="11">
        <f t="shared" si="4"/>
        <v>0</v>
      </c>
      <c r="CU13" s="11">
        <f t="shared" si="4"/>
        <v>0</v>
      </c>
      <c r="CV13" s="11">
        <f t="shared" si="4"/>
        <v>0</v>
      </c>
      <c r="CW13" s="11">
        <f t="shared" si="4"/>
        <v>0</v>
      </c>
      <c r="CX13" s="11">
        <f t="shared" si="4"/>
        <v>0</v>
      </c>
      <c r="CY13" s="11">
        <f t="shared" si="4"/>
        <v>0</v>
      </c>
      <c r="CZ13" s="11">
        <f t="shared" si="4"/>
        <v>0</v>
      </c>
      <c r="DA13" s="11">
        <f t="shared" si="4"/>
        <v>0</v>
      </c>
      <c r="DB13" s="11">
        <f t="shared" si="4"/>
        <v>0</v>
      </c>
      <c r="DC13" s="11">
        <f t="shared" si="4"/>
        <v>0</v>
      </c>
      <c r="DD13" s="11">
        <f t="shared" si="4"/>
        <v>0</v>
      </c>
      <c r="DE13" s="11">
        <f t="shared" si="4"/>
        <v>0</v>
      </c>
      <c r="DF13" s="11">
        <f t="shared" si="4"/>
        <v>0</v>
      </c>
      <c r="DG13" s="11">
        <f t="shared" si="4"/>
        <v>0</v>
      </c>
      <c r="DH13" s="11">
        <f t="shared" si="4"/>
        <v>0</v>
      </c>
      <c r="DI13" s="11">
        <f t="shared" si="4"/>
        <v>0</v>
      </c>
      <c r="DJ13" s="11">
        <f t="shared" si="4"/>
        <v>0</v>
      </c>
      <c r="DK13" s="11">
        <f t="shared" si="4"/>
        <v>0</v>
      </c>
      <c r="DL13" s="11">
        <f t="shared" si="4"/>
        <v>0</v>
      </c>
      <c r="DM13" s="11">
        <f t="shared" si="4"/>
        <v>0</v>
      </c>
      <c r="DN13" s="11">
        <f t="shared" si="4"/>
        <v>0</v>
      </c>
      <c r="DO13" s="11">
        <f t="shared" si="4"/>
        <v>0</v>
      </c>
      <c r="DP13" s="11">
        <f t="shared" si="4"/>
        <v>0</v>
      </c>
      <c r="DQ13" s="11">
        <f t="shared" si="4"/>
        <v>0</v>
      </c>
      <c r="DR13" s="11">
        <f t="shared" si="4"/>
        <v>0</v>
      </c>
      <c r="DS13" s="11">
        <f t="shared" si="4"/>
        <v>0</v>
      </c>
      <c r="DT13" s="11">
        <f t="shared" si="4"/>
        <v>0</v>
      </c>
      <c r="DU13" s="11">
        <f t="shared" si="4"/>
        <v>0</v>
      </c>
      <c r="DV13" s="11">
        <f t="shared" si="4"/>
        <v>0</v>
      </c>
      <c r="DW13" s="11">
        <f t="shared" si="4"/>
        <v>0</v>
      </c>
      <c r="DX13" s="11">
        <f t="shared" si="4"/>
        <v>0</v>
      </c>
      <c r="DY13" s="11">
        <f t="shared" si="4"/>
        <v>0</v>
      </c>
      <c r="DZ13" s="11">
        <f t="shared" si="4"/>
        <v>0</v>
      </c>
      <c r="EA13" s="11">
        <f t="shared" si="4"/>
        <v>0</v>
      </c>
      <c r="EB13" s="11">
        <f t="shared" ref="EB13:EN13" si="5">EB11-EB7</f>
        <v>0</v>
      </c>
      <c r="EC13" s="11">
        <f t="shared" si="5"/>
        <v>0</v>
      </c>
      <c r="ED13" s="11">
        <f t="shared" si="5"/>
        <v>0</v>
      </c>
      <c r="EE13" s="11">
        <f t="shared" si="5"/>
        <v>0</v>
      </c>
      <c r="EF13" s="11">
        <f t="shared" si="5"/>
        <v>0</v>
      </c>
      <c r="EG13" s="11">
        <f t="shared" si="5"/>
        <v>0</v>
      </c>
      <c r="EH13" s="11">
        <f t="shared" si="5"/>
        <v>0</v>
      </c>
      <c r="EI13" s="11">
        <f t="shared" si="5"/>
        <v>0</v>
      </c>
      <c r="EJ13" s="11">
        <f t="shared" si="5"/>
        <v>0</v>
      </c>
      <c r="EK13" s="11">
        <f t="shared" si="5"/>
        <v>0</v>
      </c>
      <c r="EL13" s="11">
        <f t="shared" si="5"/>
        <v>0</v>
      </c>
      <c r="EM13" s="11">
        <f t="shared" si="5"/>
        <v>0</v>
      </c>
      <c r="EN13" s="5">
        <f t="shared" si="5"/>
        <v>0</v>
      </c>
    </row>
    <row r="14" spans="1:144" x14ac:dyDescent="0.35">
      <c r="A14" s="55">
        <v>2</v>
      </c>
      <c r="B14" s="15" t="s">
        <v>4</v>
      </c>
      <c r="C14" s="15" t="e" cm="1">
        <f t="array" aca="1" ref="C14" ca="1">OFFSET(INDIRECT($C$1&amp;"!$C"&amp;1+((ROW()-($G$2+$C$2))*6)&amp;":$EN"&amp;1+((ROW()-($G$2+$C$2))*6)), 3, 0)</f>
        <v>#REF!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16"/>
    </row>
    <row r="15" spans="1:144" x14ac:dyDescent="0.35">
      <c r="A15" s="55"/>
      <c r="B15" s="10" t="s">
        <v>5</v>
      </c>
      <c r="C15" s="10" t="e" cm="1">
        <f t="array" aca="1" ref="C15" ca="1">OFFSET(INDIRECT($C$1&amp;"!$C"&amp;1+((ROW()-($G$2+$C$2))*6)&amp;":$EN"&amp;1+((ROW()-($G$2+$C$2))*6)), 3, 0)</f>
        <v>#REF!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5"/>
    </row>
    <row r="16" spans="1:144" x14ac:dyDescent="0.35">
      <c r="A16" s="55"/>
      <c r="B16" s="10" t="s">
        <v>6</v>
      </c>
      <c r="C16" s="10" t="e" cm="1">
        <f t="array" aca="1" ref="C16" ca="1">OFFSET(INDIRECT($C$1&amp;"!$C"&amp;1+((ROW()-($G$2+$C$2))*6)&amp;":$EN"&amp;1+((ROW()-($G$2+$C$2))*6)), 3, 0)</f>
        <v>#REF!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5"/>
    </row>
    <row r="17" spans="1:144" x14ac:dyDescent="0.35">
      <c r="A17" s="55"/>
      <c r="B17" s="10" t="s">
        <v>7</v>
      </c>
      <c r="C17" s="10" t="e" cm="1">
        <f t="array" aca="1" ref="C17" ca="1">OFFSET(INDIRECT($C$1&amp;"!$C"&amp;1+((ROW()-($G$2+$C$2))*6)&amp;":$EN"&amp;1+((ROW()-($G$2+$C$2))*6)), 3, 0)</f>
        <v>#REF!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5"/>
    </row>
    <row r="18" spans="1:144" x14ac:dyDescent="0.35">
      <c r="A18" s="55"/>
      <c r="B18" s="10" t="s">
        <v>8</v>
      </c>
      <c r="C18" s="10" t="e" cm="1">
        <f t="array" aca="1" ref="C18" ca="1">OFFSET(INDIRECT($C$1&amp;"!$C"&amp;1+((ROW()-($G$2+$C$2))*6)&amp;":$EN"&amp;1+((ROW()-($G$2+$C$2))*6)), 3, 0)</f>
        <v>#REF!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5"/>
    </row>
    <row r="19" spans="1:144" x14ac:dyDescent="0.35">
      <c r="A19" s="55"/>
      <c r="B19" s="10" t="s">
        <v>9</v>
      </c>
      <c r="C19" s="10" t="e" cm="1">
        <f t="array" aca="1" ref="C19" ca="1">OFFSET(INDIRECT($C$1&amp;"!$C"&amp;1+((ROW()-($G$2+$C$2))*6)&amp;":$EN"&amp;1+((ROW()-($G$2+$C$2))*6)), 3, 0)</f>
        <v>#REF!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5"/>
    </row>
    <row r="20" spans="1:144" x14ac:dyDescent="0.35">
      <c r="A20" s="55"/>
      <c r="B20" s="10" t="s">
        <v>10</v>
      </c>
      <c r="C20" s="10" t="e" cm="1">
        <f t="array" aca="1" ref="C20" ca="1">OFFSET(INDIRECT($C$1&amp;"!$C"&amp;1+((ROW()-($G$2+$C$2))*6)&amp;":$EN"&amp;1+((ROW()-($G$2+$C$2))*6)), 3, 0)</f>
        <v>#REF!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5"/>
    </row>
    <row r="21" spans="1:144" x14ac:dyDescent="0.35">
      <c r="A21" s="55"/>
      <c r="B21" s="10" t="s">
        <v>11</v>
      </c>
      <c r="C21" s="10" t="e">
        <f ca="1">C19-C17</f>
        <v>#REF!</v>
      </c>
      <c r="D21" s="11">
        <f t="shared" ref="D21:BO21" si="6">D19-D17</f>
        <v>0</v>
      </c>
      <c r="E21" s="11">
        <f t="shared" si="6"/>
        <v>0</v>
      </c>
      <c r="F21" s="11">
        <f t="shared" si="6"/>
        <v>0</v>
      </c>
      <c r="G21" s="11">
        <f t="shared" si="6"/>
        <v>0</v>
      </c>
      <c r="H21" s="11">
        <f t="shared" si="6"/>
        <v>0</v>
      </c>
      <c r="I21" s="11">
        <f t="shared" si="6"/>
        <v>0</v>
      </c>
      <c r="J21" s="11">
        <f t="shared" si="6"/>
        <v>0</v>
      </c>
      <c r="K21" s="11">
        <f t="shared" si="6"/>
        <v>0</v>
      </c>
      <c r="L21" s="11">
        <f t="shared" si="6"/>
        <v>0</v>
      </c>
      <c r="M21" s="11">
        <f t="shared" si="6"/>
        <v>0</v>
      </c>
      <c r="N21" s="11">
        <f t="shared" si="6"/>
        <v>0</v>
      </c>
      <c r="O21" s="11">
        <f t="shared" si="6"/>
        <v>0</v>
      </c>
      <c r="P21" s="11">
        <f t="shared" si="6"/>
        <v>0</v>
      </c>
      <c r="Q21" s="11">
        <f t="shared" si="6"/>
        <v>0</v>
      </c>
      <c r="R21" s="11">
        <f t="shared" si="6"/>
        <v>0</v>
      </c>
      <c r="S21" s="11">
        <f t="shared" si="6"/>
        <v>0</v>
      </c>
      <c r="T21" s="11">
        <f t="shared" si="6"/>
        <v>0</v>
      </c>
      <c r="U21" s="11">
        <f t="shared" si="6"/>
        <v>0</v>
      </c>
      <c r="V21" s="11">
        <f t="shared" si="6"/>
        <v>0</v>
      </c>
      <c r="W21" s="11">
        <f t="shared" si="6"/>
        <v>0</v>
      </c>
      <c r="X21" s="11">
        <f t="shared" si="6"/>
        <v>0</v>
      </c>
      <c r="Y21" s="11">
        <f t="shared" si="6"/>
        <v>0</v>
      </c>
      <c r="Z21" s="11">
        <f t="shared" si="6"/>
        <v>0</v>
      </c>
      <c r="AA21" s="11">
        <f t="shared" si="6"/>
        <v>0</v>
      </c>
      <c r="AB21" s="11">
        <f t="shared" si="6"/>
        <v>0</v>
      </c>
      <c r="AC21" s="11">
        <f t="shared" si="6"/>
        <v>0</v>
      </c>
      <c r="AD21" s="11">
        <f t="shared" si="6"/>
        <v>0</v>
      </c>
      <c r="AE21" s="11">
        <f t="shared" si="6"/>
        <v>0</v>
      </c>
      <c r="AF21" s="11">
        <f t="shared" si="6"/>
        <v>0</v>
      </c>
      <c r="AG21" s="11">
        <f t="shared" si="6"/>
        <v>0</v>
      </c>
      <c r="AH21" s="11">
        <f t="shared" si="6"/>
        <v>0</v>
      </c>
      <c r="AI21" s="11">
        <f t="shared" si="6"/>
        <v>0</v>
      </c>
      <c r="AJ21" s="11">
        <f t="shared" si="6"/>
        <v>0</v>
      </c>
      <c r="AK21" s="11">
        <f t="shared" si="6"/>
        <v>0</v>
      </c>
      <c r="AL21" s="11">
        <f t="shared" si="6"/>
        <v>0</v>
      </c>
      <c r="AM21" s="11">
        <f t="shared" si="6"/>
        <v>0</v>
      </c>
      <c r="AN21" s="11">
        <f t="shared" si="6"/>
        <v>0</v>
      </c>
      <c r="AO21" s="11">
        <f t="shared" si="6"/>
        <v>0</v>
      </c>
      <c r="AP21" s="11">
        <f t="shared" si="6"/>
        <v>0</v>
      </c>
      <c r="AQ21" s="11">
        <f t="shared" si="6"/>
        <v>0</v>
      </c>
      <c r="AR21" s="11">
        <f t="shared" si="6"/>
        <v>0</v>
      </c>
      <c r="AS21" s="11">
        <f t="shared" si="6"/>
        <v>0</v>
      </c>
      <c r="AT21" s="11">
        <f t="shared" si="6"/>
        <v>0</v>
      </c>
      <c r="AU21" s="11">
        <f t="shared" si="6"/>
        <v>0</v>
      </c>
      <c r="AV21" s="11">
        <f t="shared" si="6"/>
        <v>0</v>
      </c>
      <c r="AW21" s="11">
        <f t="shared" si="6"/>
        <v>0</v>
      </c>
      <c r="AX21" s="11">
        <f t="shared" si="6"/>
        <v>0</v>
      </c>
      <c r="AY21" s="11">
        <f t="shared" si="6"/>
        <v>0</v>
      </c>
      <c r="AZ21" s="11">
        <f t="shared" si="6"/>
        <v>0</v>
      </c>
      <c r="BA21" s="11">
        <f t="shared" si="6"/>
        <v>0</v>
      </c>
      <c r="BB21" s="11">
        <f t="shared" si="6"/>
        <v>0</v>
      </c>
      <c r="BC21" s="11">
        <f t="shared" si="6"/>
        <v>0</v>
      </c>
      <c r="BD21" s="11">
        <f t="shared" si="6"/>
        <v>0</v>
      </c>
      <c r="BE21" s="11">
        <f t="shared" si="6"/>
        <v>0</v>
      </c>
      <c r="BF21" s="11">
        <f t="shared" si="6"/>
        <v>0</v>
      </c>
      <c r="BG21" s="11">
        <f t="shared" si="6"/>
        <v>0</v>
      </c>
      <c r="BH21" s="11">
        <f t="shared" si="6"/>
        <v>0</v>
      </c>
      <c r="BI21" s="11">
        <f t="shared" si="6"/>
        <v>0</v>
      </c>
      <c r="BJ21" s="11">
        <f t="shared" si="6"/>
        <v>0</v>
      </c>
      <c r="BK21" s="11">
        <f t="shared" si="6"/>
        <v>0</v>
      </c>
      <c r="BL21" s="11">
        <f t="shared" si="6"/>
        <v>0</v>
      </c>
      <c r="BM21" s="11">
        <f t="shared" si="6"/>
        <v>0</v>
      </c>
      <c r="BN21" s="11">
        <f t="shared" si="6"/>
        <v>0</v>
      </c>
      <c r="BO21" s="11">
        <f t="shared" si="6"/>
        <v>0</v>
      </c>
      <c r="BP21" s="11">
        <f t="shared" ref="BP21:EA21" si="7">BP19-BP17</f>
        <v>0</v>
      </c>
      <c r="BQ21" s="11">
        <f t="shared" si="7"/>
        <v>0</v>
      </c>
      <c r="BR21" s="11">
        <f t="shared" si="7"/>
        <v>0</v>
      </c>
      <c r="BS21" s="11">
        <f t="shared" si="7"/>
        <v>0</v>
      </c>
      <c r="BT21" s="11">
        <f t="shared" si="7"/>
        <v>0</v>
      </c>
      <c r="BU21" s="11">
        <f t="shared" si="7"/>
        <v>0</v>
      </c>
      <c r="BV21" s="11">
        <f t="shared" si="7"/>
        <v>0</v>
      </c>
      <c r="BW21" s="11">
        <f t="shared" si="7"/>
        <v>0</v>
      </c>
      <c r="BX21" s="11">
        <f t="shared" si="7"/>
        <v>0</v>
      </c>
      <c r="BY21" s="11">
        <f t="shared" si="7"/>
        <v>0</v>
      </c>
      <c r="BZ21" s="11">
        <f t="shared" si="7"/>
        <v>0</v>
      </c>
      <c r="CA21" s="11">
        <f t="shared" si="7"/>
        <v>0</v>
      </c>
      <c r="CB21" s="11">
        <f t="shared" si="7"/>
        <v>0</v>
      </c>
      <c r="CC21" s="11">
        <f t="shared" si="7"/>
        <v>0</v>
      </c>
      <c r="CD21" s="11">
        <f t="shared" si="7"/>
        <v>0</v>
      </c>
      <c r="CE21" s="11">
        <f t="shared" si="7"/>
        <v>0</v>
      </c>
      <c r="CF21" s="11">
        <f t="shared" si="7"/>
        <v>0</v>
      </c>
      <c r="CG21" s="11">
        <f t="shared" si="7"/>
        <v>0</v>
      </c>
      <c r="CH21" s="11">
        <f t="shared" si="7"/>
        <v>0</v>
      </c>
      <c r="CI21" s="11">
        <f t="shared" si="7"/>
        <v>0</v>
      </c>
      <c r="CJ21" s="11">
        <f t="shared" si="7"/>
        <v>0</v>
      </c>
      <c r="CK21" s="11">
        <f t="shared" si="7"/>
        <v>0</v>
      </c>
      <c r="CL21" s="11">
        <f t="shared" si="7"/>
        <v>0</v>
      </c>
      <c r="CM21" s="11">
        <f t="shared" si="7"/>
        <v>0</v>
      </c>
      <c r="CN21" s="11">
        <f t="shared" si="7"/>
        <v>0</v>
      </c>
      <c r="CO21" s="11">
        <f t="shared" si="7"/>
        <v>0</v>
      </c>
      <c r="CP21" s="11">
        <f t="shared" si="7"/>
        <v>0</v>
      </c>
      <c r="CQ21" s="11">
        <f t="shared" si="7"/>
        <v>0</v>
      </c>
      <c r="CR21" s="11">
        <f t="shared" si="7"/>
        <v>0</v>
      </c>
      <c r="CS21" s="11">
        <f t="shared" si="7"/>
        <v>0</v>
      </c>
      <c r="CT21" s="11">
        <f t="shared" si="7"/>
        <v>0</v>
      </c>
      <c r="CU21" s="11">
        <f t="shared" si="7"/>
        <v>0</v>
      </c>
      <c r="CV21" s="11">
        <f t="shared" si="7"/>
        <v>0</v>
      </c>
      <c r="CW21" s="11">
        <f t="shared" si="7"/>
        <v>0</v>
      </c>
      <c r="CX21" s="11">
        <f t="shared" si="7"/>
        <v>0</v>
      </c>
      <c r="CY21" s="11">
        <f t="shared" si="7"/>
        <v>0</v>
      </c>
      <c r="CZ21" s="11">
        <f t="shared" si="7"/>
        <v>0</v>
      </c>
      <c r="DA21" s="11">
        <f t="shared" si="7"/>
        <v>0</v>
      </c>
      <c r="DB21" s="11">
        <f t="shared" si="7"/>
        <v>0</v>
      </c>
      <c r="DC21" s="11">
        <f t="shared" si="7"/>
        <v>0</v>
      </c>
      <c r="DD21" s="11">
        <f t="shared" si="7"/>
        <v>0</v>
      </c>
      <c r="DE21" s="11">
        <f t="shared" si="7"/>
        <v>0</v>
      </c>
      <c r="DF21" s="11">
        <f t="shared" si="7"/>
        <v>0</v>
      </c>
      <c r="DG21" s="11">
        <f t="shared" si="7"/>
        <v>0</v>
      </c>
      <c r="DH21" s="11">
        <f t="shared" si="7"/>
        <v>0</v>
      </c>
      <c r="DI21" s="11">
        <f t="shared" si="7"/>
        <v>0</v>
      </c>
      <c r="DJ21" s="11">
        <f t="shared" si="7"/>
        <v>0</v>
      </c>
      <c r="DK21" s="11">
        <f t="shared" si="7"/>
        <v>0</v>
      </c>
      <c r="DL21" s="11">
        <f t="shared" si="7"/>
        <v>0</v>
      </c>
      <c r="DM21" s="11">
        <f t="shared" si="7"/>
        <v>0</v>
      </c>
      <c r="DN21" s="11">
        <f t="shared" si="7"/>
        <v>0</v>
      </c>
      <c r="DO21" s="11">
        <f t="shared" si="7"/>
        <v>0</v>
      </c>
      <c r="DP21" s="11">
        <f t="shared" si="7"/>
        <v>0</v>
      </c>
      <c r="DQ21" s="11">
        <f t="shared" si="7"/>
        <v>0</v>
      </c>
      <c r="DR21" s="11">
        <f t="shared" si="7"/>
        <v>0</v>
      </c>
      <c r="DS21" s="11">
        <f t="shared" si="7"/>
        <v>0</v>
      </c>
      <c r="DT21" s="11">
        <f t="shared" si="7"/>
        <v>0</v>
      </c>
      <c r="DU21" s="11">
        <f t="shared" si="7"/>
        <v>0</v>
      </c>
      <c r="DV21" s="11">
        <f t="shared" si="7"/>
        <v>0</v>
      </c>
      <c r="DW21" s="11">
        <f t="shared" si="7"/>
        <v>0</v>
      </c>
      <c r="DX21" s="11">
        <f t="shared" si="7"/>
        <v>0</v>
      </c>
      <c r="DY21" s="11">
        <f t="shared" si="7"/>
        <v>0</v>
      </c>
      <c r="DZ21" s="11">
        <f t="shared" si="7"/>
        <v>0</v>
      </c>
      <c r="EA21" s="11">
        <f t="shared" si="7"/>
        <v>0</v>
      </c>
      <c r="EB21" s="11">
        <f t="shared" ref="EB21:EN21" si="8">EB19-EB17</f>
        <v>0</v>
      </c>
      <c r="EC21" s="11">
        <f t="shared" si="8"/>
        <v>0</v>
      </c>
      <c r="ED21" s="11">
        <f t="shared" si="8"/>
        <v>0</v>
      </c>
      <c r="EE21" s="11">
        <f t="shared" si="8"/>
        <v>0</v>
      </c>
      <c r="EF21" s="11">
        <f t="shared" si="8"/>
        <v>0</v>
      </c>
      <c r="EG21" s="11">
        <f t="shared" si="8"/>
        <v>0</v>
      </c>
      <c r="EH21" s="11">
        <f t="shared" si="8"/>
        <v>0</v>
      </c>
      <c r="EI21" s="11">
        <f t="shared" si="8"/>
        <v>0</v>
      </c>
      <c r="EJ21" s="11">
        <f t="shared" si="8"/>
        <v>0</v>
      </c>
      <c r="EK21" s="11">
        <f t="shared" si="8"/>
        <v>0</v>
      </c>
      <c r="EL21" s="11">
        <f t="shared" si="8"/>
        <v>0</v>
      </c>
      <c r="EM21" s="11">
        <f t="shared" si="8"/>
        <v>0</v>
      </c>
      <c r="EN21" s="5">
        <f t="shared" si="8"/>
        <v>0</v>
      </c>
    </row>
    <row r="22" spans="1:144" ht="15" thickBot="1" x14ac:dyDescent="0.4">
      <c r="A22" s="55"/>
      <c r="B22" s="12" t="s">
        <v>12</v>
      </c>
      <c r="C22" s="12" t="e">
        <f ca="1">C20-C16</f>
        <v>#REF!</v>
      </c>
      <c r="D22" s="13">
        <f t="shared" ref="D22:BO22" si="9">D20-D16</f>
        <v>0</v>
      </c>
      <c r="E22" s="13">
        <f t="shared" si="9"/>
        <v>0</v>
      </c>
      <c r="F22" s="13">
        <f t="shared" si="9"/>
        <v>0</v>
      </c>
      <c r="G22" s="13">
        <f t="shared" si="9"/>
        <v>0</v>
      </c>
      <c r="H22" s="13">
        <f t="shared" si="9"/>
        <v>0</v>
      </c>
      <c r="I22" s="13">
        <f t="shared" si="9"/>
        <v>0</v>
      </c>
      <c r="J22" s="13">
        <f t="shared" si="9"/>
        <v>0</v>
      </c>
      <c r="K22" s="13">
        <f t="shared" si="9"/>
        <v>0</v>
      </c>
      <c r="L22" s="13">
        <f t="shared" si="9"/>
        <v>0</v>
      </c>
      <c r="M22" s="13">
        <f t="shared" si="9"/>
        <v>0</v>
      </c>
      <c r="N22" s="13">
        <f t="shared" si="9"/>
        <v>0</v>
      </c>
      <c r="O22" s="13">
        <f t="shared" si="9"/>
        <v>0</v>
      </c>
      <c r="P22" s="13">
        <f t="shared" si="9"/>
        <v>0</v>
      </c>
      <c r="Q22" s="13">
        <f t="shared" si="9"/>
        <v>0</v>
      </c>
      <c r="R22" s="13">
        <f t="shared" si="9"/>
        <v>0</v>
      </c>
      <c r="S22" s="13">
        <f t="shared" si="9"/>
        <v>0</v>
      </c>
      <c r="T22" s="13">
        <f t="shared" si="9"/>
        <v>0</v>
      </c>
      <c r="U22" s="13">
        <f t="shared" si="9"/>
        <v>0</v>
      </c>
      <c r="V22" s="13">
        <f t="shared" si="9"/>
        <v>0</v>
      </c>
      <c r="W22" s="13">
        <f t="shared" si="9"/>
        <v>0</v>
      </c>
      <c r="X22" s="13">
        <f t="shared" si="9"/>
        <v>0</v>
      </c>
      <c r="Y22" s="13">
        <f t="shared" si="9"/>
        <v>0</v>
      </c>
      <c r="Z22" s="13">
        <f t="shared" si="9"/>
        <v>0</v>
      </c>
      <c r="AA22" s="13">
        <f t="shared" si="9"/>
        <v>0</v>
      </c>
      <c r="AB22" s="13">
        <f t="shared" si="9"/>
        <v>0</v>
      </c>
      <c r="AC22" s="13">
        <f t="shared" si="9"/>
        <v>0</v>
      </c>
      <c r="AD22" s="13">
        <f t="shared" si="9"/>
        <v>0</v>
      </c>
      <c r="AE22" s="13">
        <f t="shared" si="9"/>
        <v>0</v>
      </c>
      <c r="AF22" s="13">
        <f t="shared" si="9"/>
        <v>0</v>
      </c>
      <c r="AG22" s="13">
        <f t="shared" si="9"/>
        <v>0</v>
      </c>
      <c r="AH22" s="13">
        <f t="shared" si="9"/>
        <v>0</v>
      </c>
      <c r="AI22" s="13">
        <f t="shared" si="9"/>
        <v>0</v>
      </c>
      <c r="AJ22" s="13">
        <f t="shared" si="9"/>
        <v>0</v>
      </c>
      <c r="AK22" s="13">
        <f t="shared" si="9"/>
        <v>0</v>
      </c>
      <c r="AL22" s="13">
        <f t="shared" si="9"/>
        <v>0</v>
      </c>
      <c r="AM22" s="13">
        <f t="shared" si="9"/>
        <v>0</v>
      </c>
      <c r="AN22" s="13">
        <f t="shared" si="9"/>
        <v>0</v>
      </c>
      <c r="AO22" s="13">
        <f t="shared" si="9"/>
        <v>0</v>
      </c>
      <c r="AP22" s="13">
        <f t="shared" si="9"/>
        <v>0</v>
      </c>
      <c r="AQ22" s="13">
        <f t="shared" si="9"/>
        <v>0</v>
      </c>
      <c r="AR22" s="13">
        <f t="shared" si="9"/>
        <v>0</v>
      </c>
      <c r="AS22" s="13">
        <f t="shared" si="9"/>
        <v>0</v>
      </c>
      <c r="AT22" s="13">
        <f t="shared" si="9"/>
        <v>0</v>
      </c>
      <c r="AU22" s="13">
        <f t="shared" si="9"/>
        <v>0</v>
      </c>
      <c r="AV22" s="13">
        <f t="shared" si="9"/>
        <v>0</v>
      </c>
      <c r="AW22" s="13">
        <f t="shared" si="9"/>
        <v>0</v>
      </c>
      <c r="AX22" s="13">
        <f t="shared" si="9"/>
        <v>0</v>
      </c>
      <c r="AY22" s="13">
        <f t="shared" si="9"/>
        <v>0</v>
      </c>
      <c r="AZ22" s="13">
        <f t="shared" si="9"/>
        <v>0</v>
      </c>
      <c r="BA22" s="13">
        <f t="shared" si="9"/>
        <v>0</v>
      </c>
      <c r="BB22" s="13">
        <f t="shared" si="9"/>
        <v>0</v>
      </c>
      <c r="BC22" s="13">
        <f t="shared" si="9"/>
        <v>0</v>
      </c>
      <c r="BD22" s="13">
        <f t="shared" si="9"/>
        <v>0</v>
      </c>
      <c r="BE22" s="13">
        <f t="shared" si="9"/>
        <v>0</v>
      </c>
      <c r="BF22" s="13">
        <f t="shared" si="9"/>
        <v>0</v>
      </c>
      <c r="BG22" s="13">
        <f t="shared" si="9"/>
        <v>0</v>
      </c>
      <c r="BH22" s="13">
        <f t="shared" si="9"/>
        <v>0</v>
      </c>
      <c r="BI22" s="13">
        <f t="shared" si="9"/>
        <v>0</v>
      </c>
      <c r="BJ22" s="13">
        <f t="shared" si="9"/>
        <v>0</v>
      </c>
      <c r="BK22" s="13">
        <f t="shared" si="9"/>
        <v>0</v>
      </c>
      <c r="BL22" s="13">
        <f t="shared" si="9"/>
        <v>0</v>
      </c>
      <c r="BM22" s="13">
        <f t="shared" si="9"/>
        <v>0</v>
      </c>
      <c r="BN22" s="13">
        <f t="shared" si="9"/>
        <v>0</v>
      </c>
      <c r="BO22" s="13">
        <f t="shared" si="9"/>
        <v>0</v>
      </c>
      <c r="BP22" s="13">
        <f t="shared" ref="BP22:EA22" si="10">BP20-BP16</f>
        <v>0</v>
      </c>
      <c r="BQ22" s="13">
        <f t="shared" si="10"/>
        <v>0</v>
      </c>
      <c r="BR22" s="13">
        <f t="shared" si="10"/>
        <v>0</v>
      </c>
      <c r="BS22" s="13">
        <f t="shared" si="10"/>
        <v>0</v>
      </c>
      <c r="BT22" s="13">
        <f t="shared" si="10"/>
        <v>0</v>
      </c>
      <c r="BU22" s="13">
        <f t="shared" si="10"/>
        <v>0</v>
      </c>
      <c r="BV22" s="13">
        <f t="shared" si="10"/>
        <v>0</v>
      </c>
      <c r="BW22" s="13">
        <f t="shared" si="10"/>
        <v>0</v>
      </c>
      <c r="BX22" s="13">
        <f t="shared" si="10"/>
        <v>0</v>
      </c>
      <c r="BY22" s="13">
        <f t="shared" si="10"/>
        <v>0</v>
      </c>
      <c r="BZ22" s="13">
        <f t="shared" si="10"/>
        <v>0</v>
      </c>
      <c r="CA22" s="13">
        <f t="shared" si="10"/>
        <v>0</v>
      </c>
      <c r="CB22" s="13">
        <f t="shared" si="10"/>
        <v>0</v>
      </c>
      <c r="CC22" s="13">
        <f t="shared" si="10"/>
        <v>0</v>
      </c>
      <c r="CD22" s="13">
        <f t="shared" si="10"/>
        <v>0</v>
      </c>
      <c r="CE22" s="13">
        <f t="shared" si="10"/>
        <v>0</v>
      </c>
      <c r="CF22" s="13">
        <f t="shared" si="10"/>
        <v>0</v>
      </c>
      <c r="CG22" s="13">
        <f t="shared" si="10"/>
        <v>0</v>
      </c>
      <c r="CH22" s="13">
        <f t="shared" si="10"/>
        <v>0</v>
      </c>
      <c r="CI22" s="13">
        <f t="shared" si="10"/>
        <v>0</v>
      </c>
      <c r="CJ22" s="13">
        <f t="shared" si="10"/>
        <v>0</v>
      </c>
      <c r="CK22" s="13">
        <f t="shared" si="10"/>
        <v>0</v>
      </c>
      <c r="CL22" s="13">
        <f t="shared" si="10"/>
        <v>0</v>
      </c>
      <c r="CM22" s="13">
        <f t="shared" si="10"/>
        <v>0</v>
      </c>
      <c r="CN22" s="13">
        <f t="shared" si="10"/>
        <v>0</v>
      </c>
      <c r="CO22" s="13">
        <f t="shared" si="10"/>
        <v>0</v>
      </c>
      <c r="CP22" s="13">
        <f t="shared" si="10"/>
        <v>0</v>
      </c>
      <c r="CQ22" s="13">
        <f t="shared" si="10"/>
        <v>0</v>
      </c>
      <c r="CR22" s="13">
        <f t="shared" si="10"/>
        <v>0</v>
      </c>
      <c r="CS22" s="13">
        <f t="shared" si="10"/>
        <v>0</v>
      </c>
      <c r="CT22" s="13">
        <f t="shared" si="10"/>
        <v>0</v>
      </c>
      <c r="CU22" s="13">
        <f t="shared" si="10"/>
        <v>0</v>
      </c>
      <c r="CV22" s="13">
        <f t="shared" si="10"/>
        <v>0</v>
      </c>
      <c r="CW22" s="13">
        <f t="shared" si="10"/>
        <v>0</v>
      </c>
      <c r="CX22" s="13">
        <f t="shared" si="10"/>
        <v>0</v>
      </c>
      <c r="CY22" s="13">
        <f t="shared" si="10"/>
        <v>0</v>
      </c>
      <c r="CZ22" s="13">
        <f t="shared" si="10"/>
        <v>0</v>
      </c>
      <c r="DA22" s="13">
        <f t="shared" si="10"/>
        <v>0</v>
      </c>
      <c r="DB22" s="13">
        <f t="shared" si="10"/>
        <v>0</v>
      </c>
      <c r="DC22" s="13">
        <f t="shared" si="10"/>
        <v>0</v>
      </c>
      <c r="DD22" s="13">
        <f t="shared" si="10"/>
        <v>0</v>
      </c>
      <c r="DE22" s="13">
        <f t="shared" si="10"/>
        <v>0</v>
      </c>
      <c r="DF22" s="13">
        <f t="shared" si="10"/>
        <v>0</v>
      </c>
      <c r="DG22" s="13">
        <f t="shared" si="10"/>
        <v>0</v>
      </c>
      <c r="DH22" s="13">
        <f t="shared" si="10"/>
        <v>0</v>
      </c>
      <c r="DI22" s="13">
        <f t="shared" si="10"/>
        <v>0</v>
      </c>
      <c r="DJ22" s="13">
        <f t="shared" si="10"/>
        <v>0</v>
      </c>
      <c r="DK22" s="13">
        <f t="shared" si="10"/>
        <v>0</v>
      </c>
      <c r="DL22" s="13">
        <f t="shared" si="10"/>
        <v>0</v>
      </c>
      <c r="DM22" s="13">
        <f t="shared" si="10"/>
        <v>0</v>
      </c>
      <c r="DN22" s="13">
        <f t="shared" si="10"/>
        <v>0</v>
      </c>
      <c r="DO22" s="13">
        <f t="shared" si="10"/>
        <v>0</v>
      </c>
      <c r="DP22" s="13">
        <f t="shared" si="10"/>
        <v>0</v>
      </c>
      <c r="DQ22" s="13">
        <f t="shared" si="10"/>
        <v>0</v>
      </c>
      <c r="DR22" s="13">
        <f t="shared" si="10"/>
        <v>0</v>
      </c>
      <c r="DS22" s="13">
        <f t="shared" si="10"/>
        <v>0</v>
      </c>
      <c r="DT22" s="13">
        <f t="shared" si="10"/>
        <v>0</v>
      </c>
      <c r="DU22" s="13">
        <f t="shared" si="10"/>
        <v>0</v>
      </c>
      <c r="DV22" s="13">
        <f t="shared" si="10"/>
        <v>0</v>
      </c>
      <c r="DW22" s="13">
        <f t="shared" si="10"/>
        <v>0</v>
      </c>
      <c r="DX22" s="13">
        <f t="shared" si="10"/>
        <v>0</v>
      </c>
      <c r="DY22" s="13">
        <f t="shared" si="10"/>
        <v>0</v>
      </c>
      <c r="DZ22" s="13">
        <f t="shared" si="10"/>
        <v>0</v>
      </c>
      <c r="EA22" s="13">
        <f t="shared" si="10"/>
        <v>0</v>
      </c>
      <c r="EB22" s="13">
        <f t="shared" ref="EB22:EN22" si="11">EB20-EB16</f>
        <v>0</v>
      </c>
      <c r="EC22" s="13">
        <f t="shared" si="11"/>
        <v>0</v>
      </c>
      <c r="ED22" s="13">
        <f t="shared" si="11"/>
        <v>0</v>
      </c>
      <c r="EE22" s="13">
        <f t="shared" si="11"/>
        <v>0</v>
      </c>
      <c r="EF22" s="13">
        <f t="shared" si="11"/>
        <v>0</v>
      </c>
      <c r="EG22" s="13">
        <f t="shared" si="11"/>
        <v>0</v>
      </c>
      <c r="EH22" s="13">
        <f t="shared" si="11"/>
        <v>0</v>
      </c>
      <c r="EI22" s="13">
        <f t="shared" si="11"/>
        <v>0</v>
      </c>
      <c r="EJ22" s="13">
        <f t="shared" si="11"/>
        <v>0</v>
      </c>
      <c r="EK22" s="13">
        <f t="shared" si="11"/>
        <v>0</v>
      </c>
      <c r="EL22" s="13">
        <f t="shared" si="11"/>
        <v>0</v>
      </c>
      <c r="EM22" s="13">
        <f t="shared" si="11"/>
        <v>0</v>
      </c>
      <c r="EN22" s="14">
        <f t="shared" si="11"/>
        <v>0</v>
      </c>
    </row>
    <row r="23" spans="1:144" x14ac:dyDescent="0.35">
      <c r="A23" s="55">
        <v>1</v>
      </c>
      <c r="B23" s="15" t="s">
        <v>4</v>
      </c>
      <c r="C23" s="15" t="e" cm="1">
        <f t="array" aca="1" ref="C23" ca="1">OFFSET(INDIRECT($C$1&amp;"!$C"&amp;1+((ROW()-($I$2+$C$2))*6)&amp;":$EN"&amp;1+((ROW()-($I$2+$C$2))*6)), 4, 0)</f>
        <v>#REF!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5"/>
    </row>
    <row r="24" spans="1:144" x14ac:dyDescent="0.35">
      <c r="A24" s="55"/>
      <c r="B24" s="10" t="s">
        <v>5</v>
      </c>
      <c r="C24" s="10" t="e" cm="1">
        <f t="array" aca="1" ref="C24" ca="1">OFFSET(INDIRECT($C$1&amp;"!$C"&amp;1+((ROW()-($I$2+$C$2))*6)&amp;":$EN"&amp;1+((ROW()-($I$2+$C$2))*6)), 4, 0)</f>
        <v>#REF!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5"/>
    </row>
    <row r="25" spans="1:144" x14ac:dyDescent="0.35">
      <c r="A25" s="55"/>
      <c r="B25" s="10" t="s">
        <v>6</v>
      </c>
      <c r="C25" s="10" t="e" cm="1">
        <f t="array" aca="1" ref="C25" ca="1">OFFSET(INDIRECT($C$1&amp;"!$C"&amp;1+((ROW()-($I$2+$C$2))*6)&amp;":$EN"&amp;1+((ROW()-($I$2+$C$2))*6)), 4, 0)</f>
        <v>#REF!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5"/>
    </row>
    <row r="26" spans="1:144" x14ac:dyDescent="0.35">
      <c r="A26" s="55"/>
      <c r="B26" s="10" t="s">
        <v>7</v>
      </c>
      <c r="C26" s="10" t="e" cm="1">
        <f t="array" aca="1" ref="C26" ca="1">OFFSET(INDIRECT($C$1&amp;"!$C"&amp;1+((ROW()-($I$2+$C$2))*6)&amp;":$EN"&amp;1+((ROW()-($I$2+$C$2))*6)), 4, 0)</f>
        <v>#REF!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5"/>
    </row>
    <row r="27" spans="1:144" x14ac:dyDescent="0.35">
      <c r="A27" s="55"/>
      <c r="B27" s="10" t="s">
        <v>8</v>
      </c>
      <c r="C27" s="10" t="e" cm="1">
        <f t="array" aca="1" ref="C27" ca="1">OFFSET(INDIRECT($C$1&amp;"!$C"&amp;1+((ROW()-($I$2+$C$2))*6)&amp;":$EN"&amp;1+((ROW()-($I$2+$C$2))*6)), 4, 0)</f>
        <v>#REF!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5"/>
    </row>
    <row r="28" spans="1:144" x14ac:dyDescent="0.35">
      <c r="A28" s="55"/>
      <c r="B28" s="10" t="s">
        <v>9</v>
      </c>
      <c r="C28" s="10" t="e" cm="1">
        <f t="array" aca="1" ref="C28" ca="1">OFFSET(INDIRECT($C$1&amp;"!$C"&amp;1+((ROW()-($I$2+$C$2))*6)&amp;":$EN"&amp;1+((ROW()-($I$2+$C$2))*6)), 4, 0)</f>
        <v>#REF!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5"/>
    </row>
    <row r="29" spans="1:144" x14ac:dyDescent="0.35">
      <c r="A29" s="55"/>
      <c r="B29" s="10" t="s">
        <v>10</v>
      </c>
      <c r="C29" s="10" t="e" cm="1">
        <f t="array" aca="1" ref="C29" ca="1">OFFSET(INDIRECT($C$1&amp;"!$C"&amp;1+((ROW()-($I$2+$C$2))*6)&amp;":$EN"&amp;1+((ROW()-($I$2+$C$2))*6)), 4, 0)</f>
        <v>#REF!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5"/>
    </row>
    <row r="30" spans="1:144" x14ac:dyDescent="0.35">
      <c r="A30" s="55"/>
      <c r="B30" s="10" t="s">
        <v>11</v>
      </c>
      <c r="C30" s="10" t="e">
        <f ca="1">C28-C26</f>
        <v>#REF!</v>
      </c>
      <c r="D30" s="11">
        <f t="shared" ref="D30:BO30" si="12">D28-D26</f>
        <v>0</v>
      </c>
      <c r="E30" s="11">
        <f t="shared" si="12"/>
        <v>0</v>
      </c>
      <c r="F30" s="11">
        <f t="shared" si="12"/>
        <v>0</v>
      </c>
      <c r="G30" s="11">
        <f t="shared" si="12"/>
        <v>0</v>
      </c>
      <c r="H30" s="11">
        <f t="shared" si="12"/>
        <v>0</v>
      </c>
      <c r="I30" s="11">
        <f t="shared" si="12"/>
        <v>0</v>
      </c>
      <c r="J30" s="11">
        <f t="shared" si="12"/>
        <v>0</v>
      </c>
      <c r="K30" s="11">
        <f t="shared" si="12"/>
        <v>0</v>
      </c>
      <c r="L30" s="11">
        <f t="shared" si="12"/>
        <v>0</v>
      </c>
      <c r="M30" s="11">
        <f t="shared" si="12"/>
        <v>0</v>
      </c>
      <c r="N30" s="11">
        <f t="shared" si="12"/>
        <v>0</v>
      </c>
      <c r="O30" s="11">
        <f t="shared" si="12"/>
        <v>0</v>
      </c>
      <c r="P30" s="11">
        <f t="shared" si="12"/>
        <v>0</v>
      </c>
      <c r="Q30" s="11">
        <f t="shared" si="12"/>
        <v>0</v>
      </c>
      <c r="R30" s="11">
        <f t="shared" si="12"/>
        <v>0</v>
      </c>
      <c r="S30" s="11">
        <f t="shared" si="12"/>
        <v>0</v>
      </c>
      <c r="T30" s="11">
        <f t="shared" si="12"/>
        <v>0</v>
      </c>
      <c r="U30" s="11">
        <f t="shared" si="12"/>
        <v>0</v>
      </c>
      <c r="V30" s="11">
        <f t="shared" si="12"/>
        <v>0</v>
      </c>
      <c r="W30" s="11">
        <f t="shared" si="12"/>
        <v>0</v>
      </c>
      <c r="X30" s="11">
        <f t="shared" si="12"/>
        <v>0</v>
      </c>
      <c r="Y30" s="11">
        <f t="shared" si="12"/>
        <v>0</v>
      </c>
      <c r="Z30" s="11">
        <f t="shared" si="12"/>
        <v>0</v>
      </c>
      <c r="AA30" s="11">
        <f t="shared" si="12"/>
        <v>0</v>
      </c>
      <c r="AB30" s="11">
        <f t="shared" si="12"/>
        <v>0</v>
      </c>
      <c r="AC30" s="11">
        <f t="shared" si="12"/>
        <v>0</v>
      </c>
      <c r="AD30" s="11">
        <f t="shared" si="12"/>
        <v>0</v>
      </c>
      <c r="AE30" s="11">
        <f t="shared" si="12"/>
        <v>0</v>
      </c>
      <c r="AF30" s="11">
        <f t="shared" si="12"/>
        <v>0</v>
      </c>
      <c r="AG30" s="11">
        <f t="shared" si="12"/>
        <v>0</v>
      </c>
      <c r="AH30" s="11">
        <f t="shared" si="12"/>
        <v>0</v>
      </c>
      <c r="AI30" s="11">
        <f t="shared" si="12"/>
        <v>0</v>
      </c>
      <c r="AJ30" s="11">
        <f t="shared" si="12"/>
        <v>0</v>
      </c>
      <c r="AK30" s="11">
        <f t="shared" si="12"/>
        <v>0</v>
      </c>
      <c r="AL30" s="11">
        <f t="shared" si="12"/>
        <v>0</v>
      </c>
      <c r="AM30" s="11">
        <f t="shared" si="12"/>
        <v>0</v>
      </c>
      <c r="AN30" s="11">
        <f t="shared" si="12"/>
        <v>0</v>
      </c>
      <c r="AO30" s="11">
        <f t="shared" si="12"/>
        <v>0</v>
      </c>
      <c r="AP30" s="11">
        <f t="shared" si="12"/>
        <v>0</v>
      </c>
      <c r="AQ30" s="11">
        <f t="shared" si="12"/>
        <v>0</v>
      </c>
      <c r="AR30" s="11">
        <f t="shared" si="12"/>
        <v>0</v>
      </c>
      <c r="AS30" s="11">
        <f t="shared" si="12"/>
        <v>0</v>
      </c>
      <c r="AT30" s="11">
        <f t="shared" si="12"/>
        <v>0</v>
      </c>
      <c r="AU30" s="11">
        <f t="shared" si="12"/>
        <v>0</v>
      </c>
      <c r="AV30" s="11">
        <f t="shared" si="12"/>
        <v>0</v>
      </c>
      <c r="AW30" s="11">
        <f t="shared" si="12"/>
        <v>0</v>
      </c>
      <c r="AX30" s="11">
        <f t="shared" si="12"/>
        <v>0</v>
      </c>
      <c r="AY30" s="11">
        <f t="shared" si="12"/>
        <v>0</v>
      </c>
      <c r="AZ30" s="11">
        <f t="shared" si="12"/>
        <v>0</v>
      </c>
      <c r="BA30" s="11">
        <f t="shared" si="12"/>
        <v>0</v>
      </c>
      <c r="BB30" s="11">
        <f t="shared" si="12"/>
        <v>0</v>
      </c>
      <c r="BC30" s="11">
        <f t="shared" si="12"/>
        <v>0</v>
      </c>
      <c r="BD30" s="11">
        <f t="shared" si="12"/>
        <v>0</v>
      </c>
      <c r="BE30" s="11">
        <f t="shared" si="12"/>
        <v>0</v>
      </c>
      <c r="BF30" s="11">
        <f t="shared" si="12"/>
        <v>0</v>
      </c>
      <c r="BG30" s="11">
        <f t="shared" si="12"/>
        <v>0</v>
      </c>
      <c r="BH30" s="11">
        <f t="shared" si="12"/>
        <v>0</v>
      </c>
      <c r="BI30" s="11">
        <f t="shared" si="12"/>
        <v>0</v>
      </c>
      <c r="BJ30" s="11">
        <f t="shared" si="12"/>
        <v>0</v>
      </c>
      <c r="BK30" s="11">
        <f t="shared" si="12"/>
        <v>0</v>
      </c>
      <c r="BL30" s="11">
        <f t="shared" si="12"/>
        <v>0</v>
      </c>
      <c r="BM30" s="11">
        <f t="shared" si="12"/>
        <v>0</v>
      </c>
      <c r="BN30" s="11">
        <f t="shared" si="12"/>
        <v>0</v>
      </c>
      <c r="BO30" s="11">
        <f t="shared" si="12"/>
        <v>0</v>
      </c>
      <c r="BP30" s="11">
        <f t="shared" ref="BP30:EA30" si="13">BP28-BP26</f>
        <v>0</v>
      </c>
      <c r="BQ30" s="11">
        <f t="shared" si="13"/>
        <v>0</v>
      </c>
      <c r="BR30" s="11">
        <f t="shared" si="13"/>
        <v>0</v>
      </c>
      <c r="BS30" s="11">
        <f t="shared" si="13"/>
        <v>0</v>
      </c>
      <c r="BT30" s="11">
        <f t="shared" si="13"/>
        <v>0</v>
      </c>
      <c r="BU30" s="11">
        <f t="shared" si="13"/>
        <v>0</v>
      </c>
      <c r="BV30" s="11">
        <f t="shared" si="13"/>
        <v>0</v>
      </c>
      <c r="BW30" s="11">
        <f t="shared" si="13"/>
        <v>0</v>
      </c>
      <c r="BX30" s="11">
        <f t="shared" si="13"/>
        <v>0</v>
      </c>
      <c r="BY30" s="11">
        <f t="shared" si="13"/>
        <v>0</v>
      </c>
      <c r="BZ30" s="11">
        <f t="shared" si="13"/>
        <v>0</v>
      </c>
      <c r="CA30" s="11">
        <f t="shared" si="13"/>
        <v>0</v>
      </c>
      <c r="CB30" s="11">
        <f t="shared" si="13"/>
        <v>0</v>
      </c>
      <c r="CC30" s="11">
        <f t="shared" si="13"/>
        <v>0</v>
      </c>
      <c r="CD30" s="11">
        <f t="shared" si="13"/>
        <v>0</v>
      </c>
      <c r="CE30" s="11">
        <f t="shared" si="13"/>
        <v>0</v>
      </c>
      <c r="CF30" s="11">
        <f t="shared" si="13"/>
        <v>0</v>
      </c>
      <c r="CG30" s="11">
        <f t="shared" si="13"/>
        <v>0</v>
      </c>
      <c r="CH30" s="11">
        <f t="shared" si="13"/>
        <v>0</v>
      </c>
      <c r="CI30" s="11">
        <f t="shared" si="13"/>
        <v>0</v>
      </c>
      <c r="CJ30" s="11">
        <f t="shared" si="13"/>
        <v>0</v>
      </c>
      <c r="CK30" s="11">
        <f t="shared" si="13"/>
        <v>0</v>
      </c>
      <c r="CL30" s="11">
        <f t="shared" si="13"/>
        <v>0</v>
      </c>
      <c r="CM30" s="11">
        <f t="shared" si="13"/>
        <v>0</v>
      </c>
      <c r="CN30" s="11">
        <f t="shared" si="13"/>
        <v>0</v>
      </c>
      <c r="CO30" s="11">
        <f t="shared" si="13"/>
        <v>0</v>
      </c>
      <c r="CP30" s="11">
        <f t="shared" si="13"/>
        <v>0</v>
      </c>
      <c r="CQ30" s="11">
        <f t="shared" si="13"/>
        <v>0</v>
      </c>
      <c r="CR30" s="11">
        <f t="shared" si="13"/>
        <v>0</v>
      </c>
      <c r="CS30" s="11">
        <f t="shared" si="13"/>
        <v>0</v>
      </c>
      <c r="CT30" s="11">
        <f t="shared" si="13"/>
        <v>0</v>
      </c>
      <c r="CU30" s="11">
        <f t="shared" si="13"/>
        <v>0</v>
      </c>
      <c r="CV30" s="11">
        <f t="shared" si="13"/>
        <v>0</v>
      </c>
      <c r="CW30" s="11">
        <f t="shared" si="13"/>
        <v>0</v>
      </c>
      <c r="CX30" s="11">
        <f t="shared" si="13"/>
        <v>0</v>
      </c>
      <c r="CY30" s="11">
        <f t="shared" si="13"/>
        <v>0</v>
      </c>
      <c r="CZ30" s="11">
        <f t="shared" si="13"/>
        <v>0</v>
      </c>
      <c r="DA30" s="11">
        <f t="shared" si="13"/>
        <v>0</v>
      </c>
      <c r="DB30" s="11">
        <f t="shared" si="13"/>
        <v>0</v>
      </c>
      <c r="DC30" s="11">
        <f t="shared" si="13"/>
        <v>0</v>
      </c>
      <c r="DD30" s="11">
        <f t="shared" si="13"/>
        <v>0</v>
      </c>
      <c r="DE30" s="11">
        <f t="shared" si="13"/>
        <v>0</v>
      </c>
      <c r="DF30" s="11">
        <f t="shared" si="13"/>
        <v>0</v>
      </c>
      <c r="DG30" s="11">
        <f t="shared" si="13"/>
        <v>0</v>
      </c>
      <c r="DH30" s="11">
        <f t="shared" si="13"/>
        <v>0</v>
      </c>
      <c r="DI30" s="11">
        <f t="shared" si="13"/>
        <v>0</v>
      </c>
      <c r="DJ30" s="11">
        <f t="shared" si="13"/>
        <v>0</v>
      </c>
      <c r="DK30" s="11">
        <f t="shared" si="13"/>
        <v>0</v>
      </c>
      <c r="DL30" s="11">
        <f t="shared" si="13"/>
        <v>0</v>
      </c>
      <c r="DM30" s="11">
        <f t="shared" si="13"/>
        <v>0</v>
      </c>
      <c r="DN30" s="11">
        <f t="shared" si="13"/>
        <v>0</v>
      </c>
      <c r="DO30" s="11">
        <f t="shared" si="13"/>
        <v>0</v>
      </c>
      <c r="DP30" s="11">
        <f t="shared" si="13"/>
        <v>0</v>
      </c>
      <c r="DQ30" s="11">
        <f t="shared" si="13"/>
        <v>0</v>
      </c>
      <c r="DR30" s="11">
        <f t="shared" si="13"/>
        <v>0</v>
      </c>
      <c r="DS30" s="11">
        <f t="shared" si="13"/>
        <v>0</v>
      </c>
      <c r="DT30" s="11">
        <f t="shared" si="13"/>
        <v>0</v>
      </c>
      <c r="DU30" s="11">
        <f t="shared" si="13"/>
        <v>0</v>
      </c>
      <c r="DV30" s="11">
        <f t="shared" si="13"/>
        <v>0</v>
      </c>
      <c r="DW30" s="11">
        <f t="shared" si="13"/>
        <v>0</v>
      </c>
      <c r="DX30" s="11">
        <f t="shared" si="13"/>
        <v>0</v>
      </c>
      <c r="DY30" s="11">
        <f t="shared" si="13"/>
        <v>0</v>
      </c>
      <c r="DZ30" s="11">
        <f t="shared" si="13"/>
        <v>0</v>
      </c>
      <c r="EA30" s="11">
        <f t="shared" si="13"/>
        <v>0</v>
      </c>
      <c r="EB30" s="11">
        <f t="shared" ref="EB30:EN30" si="14">EB28-EB26</f>
        <v>0</v>
      </c>
      <c r="EC30" s="11">
        <f t="shared" si="14"/>
        <v>0</v>
      </c>
      <c r="ED30" s="11">
        <f t="shared" si="14"/>
        <v>0</v>
      </c>
      <c r="EE30" s="11">
        <f t="shared" si="14"/>
        <v>0</v>
      </c>
      <c r="EF30" s="11">
        <f t="shared" si="14"/>
        <v>0</v>
      </c>
      <c r="EG30" s="11">
        <f t="shared" si="14"/>
        <v>0</v>
      </c>
      <c r="EH30" s="11">
        <f t="shared" si="14"/>
        <v>0</v>
      </c>
      <c r="EI30" s="11">
        <f t="shared" si="14"/>
        <v>0</v>
      </c>
      <c r="EJ30" s="11">
        <f t="shared" si="14"/>
        <v>0</v>
      </c>
      <c r="EK30" s="11">
        <f t="shared" si="14"/>
        <v>0</v>
      </c>
      <c r="EL30" s="11">
        <f t="shared" si="14"/>
        <v>0</v>
      </c>
      <c r="EM30" s="11">
        <f t="shared" si="14"/>
        <v>0</v>
      </c>
      <c r="EN30" s="5">
        <f t="shared" si="14"/>
        <v>0</v>
      </c>
    </row>
    <row r="31" spans="1:144" ht="15" thickBot="1" x14ac:dyDescent="0.4">
      <c r="A31" s="45"/>
      <c r="B31" s="12" t="s">
        <v>12</v>
      </c>
      <c r="C31" s="12" t="e">
        <f ca="1">C29-C25</f>
        <v>#REF!</v>
      </c>
      <c r="D31" s="13">
        <f t="shared" ref="D31:BO31" si="15">D29-D25</f>
        <v>0</v>
      </c>
      <c r="E31" s="13">
        <f t="shared" si="15"/>
        <v>0</v>
      </c>
      <c r="F31" s="13">
        <f t="shared" si="15"/>
        <v>0</v>
      </c>
      <c r="G31" s="13">
        <f t="shared" si="15"/>
        <v>0</v>
      </c>
      <c r="H31" s="13">
        <f t="shared" si="15"/>
        <v>0</v>
      </c>
      <c r="I31" s="13">
        <f t="shared" si="15"/>
        <v>0</v>
      </c>
      <c r="J31" s="13">
        <f t="shared" si="15"/>
        <v>0</v>
      </c>
      <c r="K31" s="13">
        <f t="shared" si="15"/>
        <v>0</v>
      </c>
      <c r="L31" s="13">
        <f t="shared" si="15"/>
        <v>0</v>
      </c>
      <c r="M31" s="13">
        <f t="shared" si="15"/>
        <v>0</v>
      </c>
      <c r="N31" s="13">
        <f t="shared" si="15"/>
        <v>0</v>
      </c>
      <c r="O31" s="13">
        <f t="shared" si="15"/>
        <v>0</v>
      </c>
      <c r="P31" s="13">
        <f t="shared" si="15"/>
        <v>0</v>
      </c>
      <c r="Q31" s="13">
        <f t="shared" si="15"/>
        <v>0</v>
      </c>
      <c r="R31" s="13">
        <f t="shared" si="15"/>
        <v>0</v>
      </c>
      <c r="S31" s="13">
        <f t="shared" si="15"/>
        <v>0</v>
      </c>
      <c r="T31" s="13">
        <f t="shared" si="15"/>
        <v>0</v>
      </c>
      <c r="U31" s="13">
        <f t="shared" si="15"/>
        <v>0</v>
      </c>
      <c r="V31" s="13">
        <f t="shared" si="15"/>
        <v>0</v>
      </c>
      <c r="W31" s="13">
        <f t="shared" si="15"/>
        <v>0</v>
      </c>
      <c r="X31" s="13">
        <f t="shared" si="15"/>
        <v>0</v>
      </c>
      <c r="Y31" s="13">
        <f t="shared" si="15"/>
        <v>0</v>
      </c>
      <c r="Z31" s="13">
        <f t="shared" si="15"/>
        <v>0</v>
      </c>
      <c r="AA31" s="13">
        <f t="shared" si="15"/>
        <v>0</v>
      </c>
      <c r="AB31" s="13">
        <f t="shared" si="15"/>
        <v>0</v>
      </c>
      <c r="AC31" s="13">
        <f t="shared" si="15"/>
        <v>0</v>
      </c>
      <c r="AD31" s="13">
        <f t="shared" si="15"/>
        <v>0</v>
      </c>
      <c r="AE31" s="13">
        <f t="shared" si="15"/>
        <v>0</v>
      </c>
      <c r="AF31" s="13">
        <f t="shared" si="15"/>
        <v>0</v>
      </c>
      <c r="AG31" s="13">
        <f t="shared" si="15"/>
        <v>0</v>
      </c>
      <c r="AH31" s="13">
        <f t="shared" si="15"/>
        <v>0</v>
      </c>
      <c r="AI31" s="13">
        <f t="shared" si="15"/>
        <v>0</v>
      </c>
      <c r="AJ31" s="13">
        <f t="shared" si="15"/>
        <v>0</v>
      </c>
      <c r="AK31" s="13">
        <f t="shared" si="15"/>
        <v>0</v>
      </c>
      <c r="AL31" s="13">
        <f t="shared" si="15"/>
        <v>0</v>
      </c>
      <c r="AM31" s="13">
        <f t="shared" si="15"/>
        <v>0</v>
      </c>
      <c r="AN31" s="13">
        <f t="shared" si="15"/>
        <v>0</v>
      </c>
      <c r="AO31" s="13">
        <f t="shared" si="15"/>
        <v>0</v>
      </c>
      <c r="AP31" s="13">
        <f t="shared" si="15"/>
        <v>0</v>
      </c>
      <c r="AQ31" s="13">
        <f t="shared" si="15"/>
        <v>0</v>
      </c>
      <c r="AR31" s="13">
        <f t="shared" si="15"/>
        <v>0</v>
      </c>
      <c r="AS31" s="13">
        <f t="shared" si="15"/>
        <v>0</v>
      </c>
      <c r="AT31" s="13">
        <f t="shared" si="15"/>
        <v>0</v>
      </c>
      <c r="AU31" s="13">
        <f t="shared" si="15"/>
        <v>0</v>
      </c>
      <c r="AV31" s="13">
        <f t="shared" si="15"/>
        <v>0</v>
      </c>
      <c r="AW31" s="13">
        <f t="shared" si="15"/>
        <v>0</v>
      </c>
      <c r="AX31" s="13">
        <f t="shared" si="15"/>
        <v>0</v>
      </c>
      <c r="AY31" s="13">
        <f t="shared" si="15"/>
        <v>0</v>
      </c>
      <c r="AZ31" s="13">
        <f t="shared" si="15"/>
        <v>0</v>
      </c>
      <c r="BA31" s="13">
        <f t="shared" si="15"/>
        <v>0</v>
      </c>
      <c r="BB31" s="13">
        <f t="shared" si="15"/>
        <v>0</v>
      </c>
      <c r="BC31" s="13">
        <f t="shared" si="15"/>
        <v>0</v>
      </c>
      <c r="BD31" s="13">
        <f t="shared" si="15"/>
        <v>0</v>
      </c>
      <c r="BE31" s="13">
        <f t="shared" si="15"/>
        <v>0</v>
      </c>
      <c r="BF31" s="13">
        <f t="shared" si="15"/>
        <v>0</v>
      </c>
      <c r="BG31" s="13">
        <f t="shared" si="15"/>
        <v>0</v>
      </c>
      <c r="BH31" s="13">
        <f t="shared" si="15"/>
        <v>0</v>
      </c>
      <c r="BI31" s="13">
        <f t="shared" si="15"/>
        <v>0</v>
      </c>
      <c r="BJ31" s="13">
        <f t="shared" si="15"/>
        <v>0</v>
      </c>
      <c r="BK31" s="13">
        <f t="shared" si="15"/>
        <v>0</v>
      </c>
      <c r="BL31" s="13">
        <f t="shared" si="15"/>
        <v>0</v>
      </c>
      <c r="BM31" s="13">
        <f t="shared" si="15"/>
        <v>0</v>
      </c>
      <c r="BN31" s="13">
        <f t="shared" si="15"/>
        <v>0</v>
      </c>
      <c r="BO31" s="13">
        <f t="shared" si="15"/>
        <v>0</v>
      </c>
      <c r="BP31" s="13">
        <f t="shared" ref="BP31:EA31" si="16">BP29-BP25</f>
        <v>0</v>
      </c>
      <c r="BQ31" s="13">
        <f t="shared" si="16"/>
        <v>0</v>
      </c>
      <c r="BR31" s="13">
        <f t="shared" si="16"/>
        <v>0</v>
      </c>
      <c r="BS31" s="13">
        <f t="shared" si="16"/>
        <v>0</v>
      </c>
      <c r="BT31" s="13">
        <f t="shared" si="16"/>
        <v>0</v>
      </c>
      <c r="BU31" s="13">
        <f t="shared" si="16"/>
        <v>0</v>
      </c>
      <c r="BV31" s="13">
        <f t="shared" si="16"/>
        <v>0</v>
      </c>
      <c r="BW31" s="13">
        <f t="shared" si="16"/>
        <v>0</v>
      </c>
      <c r="BX31" s="13">
        <f t="shared" si="16"/>
        <v>0</v>
      </c>
      <c r="BY31" s="13">
        <f t="shared" si="16"/>
        <v>0</v>
      </c>
      <c r="BZ31" s="13">
        <f t="shared" si="16"/>
        <v>0</v>
      </c>
      <c r="CA31" s="13">
        <f t="shared" si="16"/>
        <v>0</v>
      </c>
      <c r="CB31" s="13">
        <f t="shared" si="16"/>
        <v>0</v>
      </c>
      <c r="CC31" s="13">
        <f t="shared" si="16"/>
        <v>0</v>
      </c>
      <c r="CD31" s="13">
        <f t="shared" si="16"/>
        <v>0</v>
      </c>
      <c r="CE31" s="13">
        <f t="shared" si="16"/>
        <v>0</v>
      </c>
      <c r="CF31" s="13">
        <f t="shared" si="16"/>
        <v>0</v>
      </c>
      <c r="CG31" s="13">
        <f t="shared" si="16"/>
        <v>0</v>
      </c>
      <c r="CH31" s="13">
        <f t="shared" si="16"/>
        <v>0</v>
      </c>
      <c r="CI31" s="13">
        <f t="shared" si="16"/>
        <v>0</v>
      </c>
      <c r="CJ31" s="13">
        <f t="shared" si="16"/>
        <v>0</v>
      </c>
      <c r="CK31" s="13">
        <f t="shared" si="16"/>
        <v>0</v>
      </c>
      <c r="CL31" s="13">
        <f t="shared" si="16"/>
        <v>0</v>
      </c>
      <c r="CM31" s="13">
        <f t="shared" si="16"/>
        <v>0</v>
      </c>
      <c r="CN31" s="13">
        <f t="shared" si="16"/>
        <v>0</v>
      </c>
      <c r="CO31" s="13">
        <f t="shared" si="16"/>
        <v>0</v>
      </c>
      <c r="CP31" s="13">
        <f t="shared" si="16"/>
        <v>0</v>
      </c>
      <c r="CQ31" s="13">
        <f t="shared" si="16"/>
        <v>0</v>
      </c>
      <c r="CR31" s="13">
        <f t="shared" si="16"/>
        <v>0</v>
      </c>
      <c r="CS31" s="13">
        <f t="shared" si="16"/>
        <v>0</v>
      </c>
      <c r="CT31" s="13">
        <f t="shared" si="16"/>
        <v>0</v>
      </c>
      <c r="CU31" s="13">
        <f t="shared" si="16"/>
        <v>0</v>
      </c>
      <c r="CV31" s="13">
        <f t="shared" si="16"/>
        <v>0</v>
      </c>
      <c r="CW31" s="13">
        <f t="shared" si="16"/>
        <v>0</v>
      </c>
      <c r="CX31" s="13">
        <f t="shared" si="16"/>
        <v>0</v>
      </c>
      <c r="CY31" s="13">
        <f t="shared" si="16"/>
        <v>0</v>
      </c>
      <c r="CZ31" s="13">
        <f t="shared" si="16"/>
        <v>0</v>
      </c>
      <c r="DA31" s="13">
        <f t="shared" si="16"/>
        <v>0</v>
      </c>
      <c r="DB31" s="13">
        <f t="shared" si="16"/>
        <v>0</v>
      </c>
      <c r="DC31" s="13">
        <f t="shared" si="16"/>
        <v>0</v>
      </c>
      <c r="DD31" s="13">
        <f t="shared" si="16"/>
        <v>0</v>
      </c>
      <c r="DE31" s="13">
        <f t="shared" si="16"/>
        <v>0</v>
      </c>
      <c r="DF31" s="13">
        <f t="shared" si="16"/>
        <v>0</v>
      </c>
      <c r="DG31" s="13">
        <f t="shared" si="16"/>
        <v>0</v>
      </c>
      <c r="DH31" s="13">
        <f t="shared" si="16"/>
        <v>0</v>
      </c>
      <c r="DI31" s="13">
        <f t="shared" si="16"/>
        <v>0</v>
      </c>
      <c r="DJ31" s="13">
        <f t="shared" si="16"/>
        <v>0</v>
      </c>
      <c r="DK31" s="13">
        <f t="shared" si="16"/>
        <v>0</v>
      </c>
      <c r="DL31" s="13">
        <f t="shared" si="16"/>
        <v>0</v>
      </c>
      <c r="DM31" s="13">
        <f t="shared" si="16"/>
        <v>0</v>
      </c>
      <c r="DN31" s="13">
        <f t="shared" si="16"/>
        <v>0</v>
      </c>
      <c r="DO31" s="13">
        <f t="shared" si="16"/>
        <v>0</v>
      </c>
      <c r="DP31" s="13">
        <f t="shared" si="16"/>
        <v>0</v>
      </c>
      <c r="DQ31" s="13">
        <f t="shared" si="16"/>
        <v>0</v>
      </c>
      <c r="DR31" s="13">
        <f t="shared" si="16"/>
        <v>0</v>
      </c>
      <c r="DS31" s="13">
        <f t="shared" si="16"/>
        <v>0</v>
      </c>
      <c r="DT31" s="13">
        <f t="shared" si="16"/>
        <v>0</v>
      </c>
      <c r="DU31" s="13">
        <f t="shared" si="16"/>
        <v>0</v>
      </c>
      <c r="DV31" s="13">
        <f t="shared" si="16"/>
        <v>0</v>
      </c>
      <c r="DW31" s="13">
        <f t="shared" si="16"/>
        <v>0</v>
      </c>
      <c r="DX31" s="13">
        <f t="shared" si="16"/>
        <v>0</v>
      </c>
      <c r="DY31" s="13">
        <f t="shared" si="16"/>
        <v>0</v>
      </c>
      <c r="DZ31" s="13">
        <f t="shared" si="16"/>
        <v>0</v>
      </c>
      <c r="EA31" s="13">
        <f t="shared" si="16"/>
        <v>0</v>
      </c>
      <c r="EB31" s="13">
        <f t="shared" ref="EB31:EN31" si="17">EB29-EB25</f>
        <v>0</v>
      </c>
      <c r="EC31" s="13">
        <f t="shared" si="17"/>
        <v>0</v>
      </c>
      <c r="ED31" s="13">
        <f t="shared" si="17"/>
        <v>0</v>
      </c>
      <c r="EE31" s="13">
        <f t="shared" si="17"/>
        <v>0</v>
      </c>
      <c r="EF31" s="13">
        <f t="shared" si="17"/>
        <v>0</v>
      </c>
      <c r="EG31" s="13">
        <f t="shared" si="17"/>
        <v>0</v>
      </c>
      <c r="EH31" s="13">
        <f t="shared" si="17"/>
        <v>0</v>
      </c>
      <c r="EI31" s="13">
        <f t="shared" si="17"/>
        <v>0</v>
      </c>
      <c r="EJ31" s="13">
        <f t="shared" si="17"/>
        <v>0</v>
      </c>
      <c r="EK31" s="13">
        <f t="shared" si="17"/>
        <v>0</v>
      </c>
      <c r="EL31" s="13">
        <f t="shared" si="17"/>
        <v>0</v>
      </c>
      <c r="EM31" s="13">
        <f t="shared" si="17"/>
        <v>0</v>
      </c>
      <c r="EN31" s="14">
        <f t="shared" si="17"/>
        <v>0</v>
      </c>
    </row>
    <row r="33" spans="1:144" x14ac:dyDescent="0.35">
      <c r="A33" s="59" t="s">
        <v>189</v>
      </c>
      <c r="B33" s="59"/>
      <c r="C33" s="60" t="s">
        <v>197</v>
      </c>
      <c r="D33" s="59"/>
      <c r="E33" s="59"/>
      <c r="F33" s="59"/>
      <c r="G33" s="59"/>
      <c r="H33" s="59"/>
      <c r="I33" s="59"/>
      <c r="J33" s="59"/>
    </row>
    <row r="34" spans="1:144" ht="15" thickBot="1" x14ac:dyDescent="0.4">
      <c r="A34" t="s">
        <v>190</v>
      </c>
      <c r="B34" t="s">
        <v>191</v>
      </c>
      <c r="C34">
        <v>32</v>
      </c>
      <c r="D34" t="s">
        <v>192</v>
      </c>
      <c r="E34">
        <v>5</v>
      </c>
      <c r="F34" t="s">
        <v>193</v>
      </c>
      <c r="G34">
        <v>14</v>
      </c>
      <c r="H34" t="s">
        <v>194</v>
      </c>
      <c r="I34">
        <v>23</v>
      </c>
    </row>
    <row r="35" spans="1:144" ht="15" thickBot="1" x14ac:dyDescent="0.4">
      <c r="A35" s="1" t="s">
        <v>43</v>
      </c>
      <c r="B35" s="3">
        <v>2</v>
      </c>
    </row>
    <row r="36" spans="1:144" ht="15" thickBot="1" x14ac:dyDescent="0.4">
      <c r="A36" s="4" t="s">
        <v>50</v>
      </c>
      <c r="B36" s="14" t="s">
        <v>51</v>
      </c>
      <c r="C36" s="27" t="s">
        <v>52</v>
      </c>
      <c r="D36" s="28" t="s">
        <v>53</v>
      </c>
      <c r="E36" s="28" t="s">
        <v>54</v>
      </c>
      <c r="F36" s="28" t="s">
        <v>55</v>
      </c>
      <c r="G36" s="28" t="s">
        <v>56</v>
      </c>
      <c r="H36" s="28" t="s">
        <v>57</v>
      </c>
      <c r="I36" s="28" t="s">
        <v>58</v>
      </c>
      <c r="J36" s="28" t="s">
        <v>59</v>
      </c>
      <c r="K36" s="28" t="s">
        <v>60</v>
      </c>
      <c r="L36" s="28" t="s">
        <v>61</v>
      </c>
      <c r="M36" s="28" t="s">
        <v>62</v>
      </c>
      <c r="N36" s="28" t="s">
        <v>63</v>
      </c>
      <c r="O36" s="28" t="s">
        <v>64</v>
      </c>
      <c r="P36" s="28" t="s">
        <v>65</v>
      </c>
      <c r="Q36" s="28" t="s">
        <v>66</v>
      </c>
      <c r="R36" s="28" t="s">
        <v>67</v>
      </c>
      <c r="S36" s="28" t="s">
        <v>68</v>
      </c>
      <c r="T36" s="28" t="s">
        <v>69</v>
      </c>
      <c r="U36" s="28" t="s">
        <v>13</v>
      </c>
      <c r="V36" s="28" t="s">
        <v>70</v>
      </c>
      <c r="W36" s="28" t="s">
        <v>71</v>
      </c>
      <c r="X36" s="28" t="s">
        <v>16</v>
      </c>
      <c r="Y36" s="28" t="s">
        <v>17</v>
      </c>
      <c r="Z36" s="28" t="s">
        <v>18</v>
      </c>
      <c r="AA36" s="28" t="s">
        <v>19</v>
      </c>
      <c r="AB36" s="28" t="s">
        <v>20</v>
      </c>
      <c r="AC36" s="28" t="s">
        <v>72</v>
      </c>
      <c r="AD36" s="28" t="s">
        <v>73</v>
      </c>
      <c r="AE36" s="28" t="s">
        <v>23</v>
      </c>
      <c r="AF36" s="28" t="s">
        <v>24</v>
      </c>
      <c r="AG36" s="28" t="s">
        <v>25</v>
      </c>
      <c r="AH36" s="28" t="s">
        <v>26</v>
      </c>
      <c r="AI36" s="28" t="s">
        <v>27</v>
      </c>
      <c r="AJ36" s="28" t="s">
        <v>74</v>
      </c>
      <c r="AK36" s="28" t="s">
        <v>75</v>
      </c>
      <c r="AL36" s="28" t="s">
        <v>76</v>
      </c>
      <c r="AM36" s="28" t="s">
        <v>77</v>
      </c>
      <c r="AN36" s="28" t="s">
        <v>78</v>
      </c>
      <c r="AO36" s="28" t="s">
        <v>79</v>
      </c>
      <c r="AP36" s="28" t="s">
        <v>80</v>
      </c>
      <c r="AQ36" s="28" t="s">
        <v>81</v>
      </c>
      <c r="AR36" s="28" t="s">
        <v>82</v>
      </c>
      <c r="AS36" s="28" t="s">
        <v>83</v>
      </c>
      <c r="AT36" s="28" t="s">
        <v>84</v>
      </c>
      <c r="AU36" s="28" t="s">
        <v>85</v>
      </c>
      <c r="AV36" s="28" t="s">
        <v>86</v>
      </c>
      <c r="AW36" s="28" t="s">
        <v>87</v>
      </c>
      <c r="AX36" s="28" t="s">
        <v>88</v>
      </c>
      <c r="AY36" s="28" t="s">
        <v>89</v>
      </c>
      <c r="AZ36" s="28" t="s">
        <v>90</v>
      </c>
      <c r="BA36" s="28" t="s">
        <v>91</v>
      </c>
      <c r="BB36" s="28" t="s">
        <v>92</v>
      </c>
      <c r="BC36" s="28" t="s">
        <v>93</v>
      </c>
      <c r="BD36" s="28" t="s">
        <v>94</v>
      </c>
      <c r="BE36" s="28" t="s">
        <v>95</v>
      </c>
      <c r="BF36" s="28" t="s">
        <v>96</v>
      </c>
      <c r="BG36" s="28" t="s">
        <v>97</v>
      </c>
      <c r="BH36" s="28" t="s">
        <v>98</v>
      </c>
      <c r="BI36" s="28" t="s">
        <v>99</v>
      </c>
      <c r="BJ36" s="28" t="s">
        <v>100</v>
      </c>
      <c r="BK36" s="28" t="s">
        <v>101</v>
      </c>
      <c r="BL36" s="28" t="s">
        <v>102</v>
      </c>
      <c r="BM36" s="28" t="s">
        <v>103</v>
      </c>
      <c r="BN36" s="28" t="s">
        <v>104</v>
      </c>
      <c r="BO36" s="28" t="s">
        <v>105</v>
      </c>
      <c r="BP36" s="28" t="s">
        <v>106</v>
      </c>
      <c r="BQ36" s="28" t="s">
        <v>107</v>
      </c>
      <c r="BR36" s="28" t="s">
        <v>108</v>
      </c>
      <c r="BS36" s="28" t="s">
        <v>109</v>
      </c>
      <c r="BT36" s="28" t="s">
        <v>110</v>
      </c>
      <c r="BU36" s="28" t="s">
        <v>111</v>
      </c>
      <c r="BV36" s="28" t="s">
        <v>112</v>
      </c>
      <c r="BW36" s="28" t="s">
        <v>113</v>
      </c>
      <c r="BX36" s="28" t="s">
        <v>114</v>
      </c>
      <c r="BY36" s="28" t="s">
        <v>115</v>
      </c>
      <c r="BZ36" s="28" t="s">
        <v>116</v>
      </c>
      <c r="CA36" s="28" t="s">
        <v>117</v>
      </c>
      <c r="CB36" s="28" t="s">
        <v>118</v>
      </c>
      <c r="CC36" s="28" t="s">
        <v>119</v>
      </c>
      <c r="CD36" s="28" t="s">
        <v>120</v>
      </c>
      <c r="CE36" s="28" t="s">
        <v>121</v>
      </c>
      <c r="CF36" s="28" t="s">
        <v>122</v>
      </c>
      <c r="CG36" s="28" t="s">
        <v>123</v>
      </c>
      <c r="CH36" s="28" t="s">
        <v>124</v>
      </c>
      <c r="CI36" s="28" t="s">
        <v>125</v>
      </c>
      <c r="CJ36" s="28" t="s">
        <v>126</v>
      </c>
      <c r="CK36" s="28" t="s">
        <v>127</v>
      </c>
      <c r="CL36" s="28" t="s">
        <v>128</v>
      </c>
      <c r="CM36" s="28" t="s">
        <v>129</v>
      </c>
      <c r="CN36" s="28" t="s">
        <v>130</v>
      </c>
      <c r="CO36" s="28" t="s">
        <v>131</v>
      </c>
      <c r="CP36" s="28" t="s">
        <v>132</v>
      </c>
      <c r="CQ36" s="28" t="s">
        <v>133</v>
      </c>
      <c r="CR36" s="28" t="s">
        <v>134</v>
      </c>
      <c r="CS36" s="28" t="s">
        <v>135</v>
      </c>
      <c r="CT36" s="28" t="s">
        <v>136</v>
      </c>
      <c r="CU36" s="28" t="s">
        <v>137</v>
      </c>
      <c r="CV36" s="28" t="s">
        <v>138</v>
      </c>
      <c r="CW36" s="28" t="s">
        <v>139</v>
      </c>
      <c r="CX36" s="28" t="s">
        <v>140</v>
      </c>
      <c r="CY36" s="28" t="s">
        <v>141</v>
      </c>
      <c r="CZ36" s="28" t="s">
        <v>142</v>
      </c>
      <c r="DA36" s="28" t="s">
        <v>143</v>
      </c>
      <c r="DB36" s="28" t="s">
        <v>144</v>
      </c>
      <c r="DC36" s="28" t="s">
        <v>145</v>
      </c>
      <c r="DD36" s="28" t="s">
        <v>146</v>
      </c>
      <c r="DE36" s="28" t="s">
        <v>147</v>
      </c>
      <c r="DF36" s="28" t="s">
        <v>148</v>
      </c>
      <c r="DG36" s="28" t="s">
        <v>149</v>
      </c>
      <c r="DH36" s="28" t="s">
        <v>150</v>
      </c>
      <c r="DI36" s="28" t="s">
        <v>151</v>
      </c>
      <c r="DJ36" s="28" t="s">
        <v>152</v>
      </c>
      <c r="DK36" s="28" t="s">
        <v>153</v>
      </c>
      <c r="DL36" s="28" t="s">
        <v>154</v>
      </c>
      <c r="DM36" s="28" t="s">
        <v>155</v>
      </c>
      <c r="DN36" s="28" t="s">
        <v>156</v>
      </c>
      <c r="DO36" s="28" t="s">
        <v>157</v>
      </c>
      <c r="DP36" s="28" t="s">
        <v>158</v>
      </c>
      <c r="DQ36" s="28" t="s">
        <v>159</v>
      </c>
      <c r="DR36" s="28" t="s">
        <v>160</v>
      </c>
      <c r="DS36" s="28" t="s">
        <v>161</v>
      </c>
      <c r="DT36" s="28" t="s">
        <v>162</v>
      </c>
      <c r="DU36" s="28" t="s">
        <v>163</v>
      </c>
      <c r="DV36" s="28" t="s">
        <v>164</v>
      </c>
      <c r="DW36" s="28" t="s">
        <v>165</v>
      </c>
      <c r="DX36" s="28" t="s">
        <v>166</v>
      </c>
      <c r="DY36" s="28" t="s">
        <v>167</v>
      </c>
      <c r="DZ36" s="28" t="s">
        <v>168</v>
      </c>
      <c r="EA36" s="28" t="s">
        <v>169</v>
      </c>
      <c r="EB36" s="28" t="s">
        <v>170</v>
      </c>
      <c r="EC36" s="28" t="s">
        <v>171</v>
      </c>
      <c r="ED36" s="28" t="s">
        <v>172</v>
      </c>
      <c r="EE36" s="28" t="s">
        <v>173</v>
      </c>
      <c r="EF36" s="28" t="s">
        <v>174</v>
      </c>
      <c r="EG36" s="28" t="s">
        <v>175</v>
      </c>
      <c r="EH36" s="28" t="s">
        <v>176</v>
      </c>
      <c r="EI36" s="28" t="s">
        <v>177</v>
      </c>
      <c r="EJ36" s="28" t="s">
        <v>178</v>
      </c>
      <c r="EK36" s="28" t="s">
        <v>179</v>
      </c>
      <c r="EL36" s="28" t="s">
        <v>180</v>
      </c>
      <c r="EM36" s="28" t="s">
        <v>181</v>
      </c>
      <c r="EN36" s="29" t="s">
        <v>182</v>
      </c>
    </row>
    <row r="37" spans="1:144" x14ac:dyDescent="0.35">
      <c r="A37" s="44">
        <v>3</v>
      </c>
      <c r="B37" s="15" t="s">
        <v>4</v>
      </c>
      <c r="C37" s="15" t="e" cm="1">
        <f t="array" aca="1" ref="C37" ca="1">OFFSET(INDIRECT($C$33&amp;"!$C"&amp;1+((ROW()-($E$34+$C$34))*6)&amp;":$EN"&amp;1+((ROW()-($E$34+$C$34))*6)), 2, 0)</f>
        <v>#REF!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16"/>
    </row>
    <row r="38" spans="1:144" x14ac:dyDescent="0.35">
      <c r="A38" s="55"/>
      <c r="B38" s="10" t="s">
        <v>5</v>
      </c>
      <c r="C38" s="10" t="e" cm="1">
        <f t="array" aca="1" ref="C38" ca="1">OFFSET(INDIRECT($C$33&amp;"!$C"&amp;1+((ROW()-($E$34+$C$34))*6)&amp;":$EN"&amp;1+((ROW()-($E$34+$C$34))*6)), 2, 0)</f>
        <v>#REF!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5"/>
    </row>
    <row r="39" spans="1:144" x14ac:dyDescent="0.35">
      <c r="A39" s="55"/>
      <c r="B39" s="10" t="s">
        <v>6</v>
      </c>
      <c r="C39" s="10" t="e" cm="1">
        <f t="array" aca="1" ref="C39" ca="1">OFFSET(INDIRECT($C$33&amp;"!$C"&amp;1+((ROW()-($E$34+$C$34))*6)&amp;":$EN"&amp;1+((ROW()-($E$34+$C$34))*6)), 2, 0)</f>
        <v>#REF!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5"/>
    </row>
    <row r="40" spans="1:144" x14ac:dyDescent="0.35">
      <c r="A40" s="55"/>
      <c r="B40" s="10" t="s">
        <v>7</v>
      </c>
      <c r="C40" s="10" t="e" cm="1">
        <f t="array" aca="1" ref="C40" ca="1">OFFSET(INDIRECT($C$33&amp;"!$C"&amp;1+((ROW()-($E$34+$C$34))*6)&amp;":$EN"&amp;1+((ROW()-($E$34+$C$34))*6)), 2, 0)</f>
        <v>#REF!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5"/>
    </row>
    <row r="41" spans="1:144" x14ac:dyDescent="0.35">
      <c r="A41" s="55"/>
      <c r="B41" s="10" t="s">
        <v>8</v>
      </c>
      <c r="C41" s="10" t="e" cm="1">
        <f t="array" aca="1" ref="C41" ca="1">OFFSET(INDIRECT($C$33&amp;"!$C"&amp;1+((ROW()-($E$34+$C$34))*6)&amp;":$EN"&amp;1+((ROW()-($E$34+$C$34))*6)), 2, 0)</f>
        <v>#REF!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5"/>
    </row>
    <row r="42" spans="1:144" x14ac:dyDescent="0.35">
      <c r="A42" s="55"/>
      <c r="B42" s="10" t="s">
        <v>9</v>
      </c>
      <c r="C42" s="10" t="e" cm="1">
        <f t="array" aca="1" ref="C42" ca="1">OFFSET(INDIRECT($C$33&amp;"!$C"&amp;1+((ROW()-($E$34+$C$34))*6)&amp;":$EN"&amp;1+((ROW()-($E$34+$C$34))*6)), 2, 0)</f>
        <v>#REF!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5"/>
    </row>
    <row r="43" spans="1:144" x14ac:dyDescent="0.35">
      <c r="A43" s="55"/>
      <c r="B43" s="10" t="s">
        <v>10</v>
      </c>
      <c r="C43" s="10" t="e" cm="1">
        <f t="array" aca="1" ref="C43" ca="1">OFFSET(INDIRECT($C$33&amp;"!$C"&amp;1+((ROW()-($E$34+$C$34))*6)&amp;":$EN"&amp;1+((ROW()-($E$34+$C$34))*6)), 2, 0)</f>
        <v>#REF!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5"/>
    </row>
    <row r="44" spans="1:144" x14ac:dyDescent="0.35">
      <c r="A44" s="55"/>
      <c r="B44" s="10" t="s">
        <v>11</v>
      </c>
      <c r="C44" s="10" t="e">
        <f ca="1">C42-C40</f>
        <v>#REF!</v>
      </c>
      <c r="D44" s="11">
        <f t="shared" ref="D44:BO44" si="18">D42-D40</f>
        <v>0</v>
      </c>
      <c r="E44" s="11">
        <f t="shared" si="18"/>
        <v>0</v>
      </c>
      <c r="F44" s="11">
        <f t="shared" si="18"/>
        <v>0</v>
      </c>
      <c r="G44" s="11">
        <f t="shared" si="18"/>
        <v>0</v>
      </c>
      <c r="H44" s="11">
        <f t="shared" si="18"/>
        <v>0</v>
      </c>
      <c r="I44" s="11">
        <f t="shared" si="18"/>
        <v>0</v>
      </c>
      <c r="J44" s="11">
        <f t="shared" si="18"/>
        <v>0</v>
      </c>
      <c r="K44" s="11">
        <f t="shared" si="18"/>
        <v>0</v>
      </c>
      <c r="L44" s="11">
        <f t="shared" si="18"/>
        <v>0</v>
      </c>
      <c r="M44" s="11">
        <f t="shared" si="18"/>
        <v>0</v>
      </c>
      <c r="N44" s="11">
        <f t="shared" si="18"/>
        <v>0</v>
      </c>
      <c r="O44" s="11">
        <f t="shared" si="18"/>
        <v>0</v>
      </c>
      <c r="P44" s="11">
        <f t="shared" si="18"/>
        <v>0</v>
      </c>
      <c r="Q44" s="11">
        <f t="shared" si="18"/>
        <v>0</v>
      </c>
      <c r="R44" s="11">
        <f t="shared" si="18"/>
        <v>0</v>
      </c>
      <c r="S44" s="11">
        <f t="shared" si="18"/>
        <v>0</v>
      </c>
      <c r="T44" s="11">
        <f t="shared" si="18"/>
        <v>0</v>
      </c>
      <c r="U44" s="11">
        <f t="shared" si="18"/>
        <v>0</v>
      </c>
      <c r="V44" s="11">
        <f t="shared" si="18"/>
        <v>0</v>
      </c>
      <c r="W44" s="11">
        <f t="shared" si="18"/>
        <v>0</v>
      </c>
      <c r="X44" s="11">
        <f t="shared" si="18"/>
        <v>0</v>
      </c>
      <c r="Y44" s="11">
        <f t="shared" si="18"/>
        <v>0</v>
      </c>
      <c r="Z44" s="11">
        <f t="shared" si="18"/>
        <v>0</v>
      </c>
      <c r="AA44" s="11">
        <f t="shared" si="18"/>
        <v>0</v>
      </c>
      <c r="AB44" s="11">
        <f t="shared" si="18"/>
        <v>0</v>
      </c>
      <c r="AC44" s="11">
        <f t="shared" si="18"/>
        <v>0</v>
      </c>
      <c r="AD44" s="11">
        <f t="shared" si="18"/>
        <v>0</v>
      </c>
      <c r="AE44" s="11">
        <f t="shared" si="18"/>
        <v>0</v>
      </c>
      <c r="AF44" s="11">
        <f t="shared" si="18"/>
        <v>0</v>
      </c>
      <c r="AG44" s="11">
        <f t="shared" si="18"/>
        <v>0</v>
      </c>
      <c r="AH44" s="11">
        <f t="shared" si="18"/>
        <v>0</v>
      </c>
      <c r="AI44" s="11">
        <f t="shared" si="18"/>
        <v>0</v>
      </c>
      <c r="AJ44" s="11">
        <f t="shared" si="18"/>
        <v>0</v>
      </c>
      <c r="AK44" s="11">
        <f t="shared" si="18"/>
        <v>0</v>
      </c>
      <c r="AL44" s="11">
        <f t="shared" si="18"/>
        <v>0</v>
      </c>
      <c r="AM44" s="11">
        <f t="shared" si="18"/>
        <v>0</v>
      </c>
      <c r="AN44" s="11">
        <f t="shared" si="18"/>
        <v>0</v>
      </c>
      <c r="AO44" s="11">
        <f t="shared" si="18"/>
        <v>0</v>
      </c>
      <c r="AP44" s="11">
        <f t="shared" si="18"/>
        <v>0</v>
      </c>
      <c r="AQ44" s="11">
        <f t="shared" si="18"/>
        <v>0</v>
      </c>
      <c r="AR44" s="11">
        <f t="shared" si="18"/>
        <v>0</v>
      </c>
      <c r="AS44" s="11">
        <f t="shared" si="18"/>
        <v>0</v>
      </c>
      <c r="AT44" s="11">
        <f t="shared" si="18"/>
        <v>0</v>
      </c>
      <c r="AU44" s="11">
        <f t="shared" si="18"/>
        <v>0</v>
      </c>
      <c r="AV44" s="11">
        <f t="shared" si="18"/>
        <v>0</v>
      </c>
      <c r="AW44" s="11">
        <f t="shared" si="18"/>
        <v>0</v>
      </c>
      <c r="AX44" s="11">
        <f t="shared" si="18"/>
        <v>0</v>
      </c>
      <c r="AY44" s="11">
        <f t="shared" si="18"/>
        <v>0</v>
      </c>
      <c r="AZ44" s="11">
        <f t="shared" si="18"/>
        <v>0</v>
      </c>
      <c r="BA44" s="11">
        <f t="shared" si="18"/>
        <v>0</v>
      </c>
      <c r="BB44" s="11">
        <f t="shared" si="18"/>
        <v>0</v>
      </c>
      <c r="BC44" s="11">
        <f t="shared" si="18"/>
        <v>0</v>
      </c>
      <c r="BD44" s="11">
        <f t="shared" si="18"/>
        <v>0</v>
      </c>
      <c r="BE44" s="11">
        <f t="shared" si="18"/>
        <v>0</v>
      </c>
      <c r="BF44" s="11">
        <f t="shared" si="18"/>
        <v>0</v>
      </c>
      <c r="BG44" s="11">
        <f t="shared" si="18"/>
        <v>0</v>
      </c>
      <c r="BH44" s="11">
        <f t="shared" si="18"/>
        <v>0</v>
      </c>
      <c r="BI44" s="11">
        <f t="shared" si="18"/>
        <v>0</v>
      </c>
      <c r="BJ44" s="11">
        <f t="shared" si="18"/>
        <v>0</v>
      </c>
      <c r="BK44" s="11">
        <f t="shared" si="18"/>
        <v>0</v>
      </c>
      <c r="BL44" s="11">
        <f t="shared" si="18"/>
        <v>0</v>
      </c>
      <c r="BM44" s="11">
        <f t="shared" si="18"/>
        <v>0</v>
      </c>
      <c r="BN44" s="11">
        <f t="shared" si="18"/>
        <v>0</v>
      </c>
      <c r="BO44" s="11">
        <f t="shared" si="18"/>
        <v>0</v>
      </c>
      <c r="BP44" s="11">
        <f t="shared" ref="BP44:EA44" si="19">BP42-BP40</f>
        <v>0</v>
      </c>
      <c r="BQ44" s="11">
        <f t="shared" si="19"/>
        <v>0</v>
      </c>
      <c r="BR44" s="11">
        <f t="shared" si="19"/>
        <v>0</v>
      </c>
      <c r="BS44" s="11">
        <f t="shared" si="19"/>
        <v>0</v>
      </c>
      <c r="BT44" s="11">
        <f t="shared" si="19"/>
        <v>0</v>
      </c>
      <c r="BU44" s="11">
        <f t="shared" si="19"/>
        <v>0</v>
      </c>
      <c r="BV44" s="11">
        <f t="shared" si="19"/>
        <v>0</v>
      </c>
      <c r="BW44" s="11">
        <f t="shared" si="19"/>
        <v>0</v>
      </c>
      <c r="BX44" s="11">
        <f t="shared" si="19"/>
        <v>0</v>
      </c>
      <c r="BY44" s="11">
        <f t="shared" si="19"/>
        <v>0</v>
      </c>
      <c r="BZ44" s="11">
        <f t="shared" si="19"/>
        <v>0</v>
      </c>
      <c r="CA44" s="11">
        <f t="shared" si="19"/>
        <v>0</v>
      </c>
      <c r="CB44" s="11">
        <f t="shared" si="19"/>
        <v>0</v>
      </c>
      <c r="CC44" s="11">
        <f t="shared" si="19"/>
        <v>0</v>
      </c>
      <c r="CD44" s="11">
        <f t="shared" si="19"/>
        <v>0</v>
      </c>
      <c r="CE44" s="11">
        <f t="shared" si="19"/>
        <v>0</v>
      </c>
      <c r="CF44" s="11">
        <f t="shared" si="19"/>
        <v>0</v>
      </c>
      <c r="CG44" s="11">
        <f t="shared" si="19"/>
        <v>0</v>
      </c>
      <c r="CH44" s="11">
        <f t="shared" si="19"/>
        <v>0</v>
      </c>
      <c r="CI44" s="11">
        <f t="shared" si="19"/>
        <v>0</v>
      </c>
      <c r="CJ44" s="11">
        <f t="shared" si="19"/>
        <v>0</v>
      </c>
      <c r="CK44" s="11">
        <f t="shared" si="19"/>
        <v>0</v>
      </c>
      <c r="CL44" s="11">
        <f t="shared" si="19"/>
        <v>0</v>
      </c>
      <c r="CM44" s="11">
        <f t="shared" si="19"/>
        <v>0</v>
      </c>
      <c r="CN44" s="11">
        <f t="shared" si="19"/>
        <v>0</v>
      </c>
      <c r="CO44" s="11">
        <f t="shared" si="19"/>
        <v>0</v>
      </c>
      <c r="CP44" s="11">
        <f t="shared" si="19"/>
        <v>0</v>
      </c>
      <c r="CQ44" s="11">
        <f t="shared" si="19"/>
        <v>0</v>
      </c>
      <c r="CR44" s="11">
        <f t="shared" si="19"/>
        <v>0</v>
      </c>
      <c r="CS44" s="11">
        <f t="shared" si="19"/>
        <v>0</v>
      </c>
      <c r="CT44" s="11">
        <f t="shared" si="19"/>
        <v>0</v>
      </c>
      <c r="CU44" s="11">
        <f t="shared" si="19"/>
        <v>0</v>
      </c>
      <c r="CV44" s="11">
        <f t="shared" si="19"/>
        <v>0</v>
      </c>
      <c r="CW44" s="11">
        <f t="shared" si="19"/>
        <v>0</v>
      </c>
      <c r="CX44" s="11">
        <f t="shared" si="19"/>
        <v>0</v>
      </c>
      <c r="CY44" s="11">
        <f t="shared" si="19"/>
        <v>0</v>
      </c>
      <c r="CZ44" s="11">
        <f t="shared" si="19"/>
        <v>0</v>
      </c>
      <c r="DA44" s="11">
        <f t="shared" si="19"/>
        <v>0</v>
      </c>
      <c r="DB44" s="11">
        <f t="shared" si="19"/>
        <v>0</v>
      </c>
      <c r="DC44" s="11">
        <f t="shared" si="19"/>
        <v>0</v>
      </c>
      <c r="DD44" s="11">
        <f t="shared" si="19"/>
        <v>0</v>
      </c>
      <c r="DE44" s="11">
        <f t="shared" si="19"/>
        <v>0</v>
      </c>
      <c r="DF44" s="11">
        <f t="shared" si="19"/>
        <v>0</v>
      </c>
      <c r="DG44" s="11">
        <f t="shared" si="19"/>
        <v>0</v>
      </c>
      <c r="DH44" s="11">
        <f t="shared" si="19"/>
        <v>0</v>
      </c>
      <c r="DI44" s="11">
        <f t="shared" si="19"/>
        <v>0</v>
      </c>
      <c r="DJ44" s="11">
        <f t="shared" si="19"/>
        <v>0</v>
      </c>
      <c r="DK44" s="11">
        <f t="shared" si="19"/>
        <v>0</v>
      </c>
      <c r="DL44" s="11">
        <f t="shared" si="19"/>
        <v>0</v>
      </c>
      <c r="DM44" s="11">
        <f t="shared" si="19"/>
        <v>0</v>
      </c>
      <c r="DN44" s="11">
        <f t="shared" si="19"/>
        <v>0</v>
      </c>
      <c r="DO44" s="11">
        <f t="shared" si="19"/>
        <v>0</v>
      </c>
      <c r="DP44" s="11">
        <f t="shared" si="19"/>
        <v>0</v>
      </c>
      <c r="DQ44" s="11">
        <f t="shared" si="19"/>
        <v>0</v>
      </c>
      <c r="DR44" s="11">
        <f t="shared" si="19"/>
        <v>0</v>
      </c>
      <c r="DS44" s="11">
        <f t="shared" si="19"/>
        <v>0</v>
      </c>
      <c r="DT44" s="11">
        <f t="shared" si="19"/>
        <v>0</v>
      </c>
      <c r="DU44" s="11">
        <f t="shared" si="19"/>
        <v>0</v>
      </c>
      <c r="DV44" s="11">
        <f t="shared" si="19"/>
        <v>0</v>
      </c>
      <c r="DW44" s="11">
        <f t="shared" si="19"/>
        <v>0</v>
      </c>
      <c r="DX44" s="11">
        <f t="shared" si="19"/>
        <v>0</v>
      </c>
      <c r="DY44" s="11">
        <f t="shared" si="19"/>
        <v>0</v>
      </c>
      <c r="DZ44" s="11">
        <f t="shared" si="19"/>
        <v>0</v>
      </c>
      <c r="EA44" s="11">
        <f t="shared" si="19"/>
        <v>0</v>
      </c>
      <c r="EB44" s="11">
        <f t="shared" ref="EB44:EN44" si="20">EB42-EB40</f>
        <v>0</v>
      </c>
      <c r="EC44" s="11">
        <f t="shared" si="20"/>
        <v>0</v>
      </c>
      <c r="ED44" s="11">
        <f t="shared" si="20"/>
        <v>0</v>
      </c>
      <c r="EE44" s="11">
        <f t="shared" si="20"/>
        <v>0</v>
      </c>
      <c r="EF44" s="11">
        <f t="shared" si="20"/>
        <v>0</v>
      </c>
      <c r="EG44" s="11">
        <f t="shared" si="20"/>
        <v>0</v>
      </c>
      <c r="EH44" s="11">
        <f t="shared" si="20"/>
        <v>0</v>
      </c>
      <c r="EI44" s="11">
        <f t="shared" si="20"/>
        <v>0</v>
      </c>
      <c r="EJ44" s="11">
        <f t="shared" si="20"/>
        <v>0</v>
      </c>
      <c r="EK44" s="11">
        <f t="shared" si="20"/>
        <v>0</v>
      </c>
      <c r="EL44" s="11">
        <f t="shared" si="20"/>
        <v>0</v>
      </c>
      <c r="EM44" s="11">
        <f t="shared" si="20"/>
        <v>0</v>
      </c>
      <c r="EN44" s="5">
        <f t="shared" si="20"/>
        <v>0</v>
      </c>
    </row>
    <row r="45" spans="1:144" ht="15" thickBot="1" x14ac:dyDescent="0.4">
      <c r="A45" s="55"/>
      <c r="B45" s="12" t="s">
        <v>12</v>
      </c>
      <c r="C45" s="12" t="e">
        <f ca="1">C43-C39</f>
        <v>#REF!</v>
      </c>
      <c r="D45" s="13">
        <f t="shared" ref="D45:BO45" si="21">D43-D39</f>
        <v>0</v>
      </c>
      <c r="E45" s="13">
        <f t="shared" si="21"/>
        <v>0</v>
      </c>
      <c r="F45" s="13">
        <f t="shared" si="21"/>
        <v>0</v>
      </c>
      <c r="G45" s="13">
        <f t="shared" si="21"/>
        <v>0</v>
      </c>
      <c r="H45" s="13">
        <f t="shared" si="21"/>
        <v>0</v>
      </c>
      <c r="I45" s="13">
        <f t="shared" si="21"/>
        <v>0</v>
      </c>
      <c r="J45" s="13">
        <f t="shared" si="21"/>
        <v>0</v>
      </c>
      <c r="K45" s="13">
        <f t="shared" si="21"/>
        <v>0</v>
      </c>
      <c r="L45" s="13">
        <f t="shared" si="21"/>
        <v>0</v>
      </c>
      <c r="M45" s="13">
        <f t="shared" si="21"/>
        <v>0</v>
      </c>
      <c r="N45" s="13">
        <f t="shared" si="21"/>
        <v>0</v>
      </c>
      <c r="O45" s="13">
        <f t="shared" si="21"/>
        <v>0</v>
      </c>
      <c r="P45" s="13">
        <f t="shared" si="21"/>
        <v>0</v>
      </c>
      <c r="Q45" s="13">
        <f t="shared" si="21"/>
        <v>0</v>
      </c>
      <c r="R45" s="13">
        <f t="shared" si="21"/>
        <v>0</v>
      </c>
      <c r="S45" s="13">
        <f t="shared" si="21"/>
        <v>0</v>
      </c>
      <c r="T45" s="13">
        <f t="shared" si="21"/>
        <v>0</v>
      </c>
      <c r="U45" s="13">
        <f t="shared" si="21"/>
        <v>0</v>
      </c>
      <c r="V45" s="13">
        <f t="shared" si="21"/>
        <v>0</v>
      </c>
      <c r="W45" s="13">
        <f t="shared" si="21"/>
        <v>0</v>
      </c>
      <c r="X45" s="13">
        <f t="shared" si="21"/>
        <v>0</v>
      </c>
      <c r="Y45" s="13">
        <f t="shared" si="21"/>
        <v>0</v>
      </c>
      <c r="Z45" s="13">
        <f t="shared" si="21"/>
        <v>0</v>
      </c>
      <c r="AA45" s="13">
        <f t="shared" si="21"/>
        <v>0</v>
      </c>
      <c r="AB45" s="13">
        <f t="shared" si="21"/>
        <v>0</v>
      </c>
      <c r="AC45" s="13">
        <f t="shared" si="21"/>
        <v>0</v>
      </c>
      <c r="AD45" s="13">
        <f t="shared" si="21"/>
        <v>0</v>
      </c>
      <c r="AE45" s="13">
        <f t="shared" si="21"/>
        <v>0</v>
      </c>
      <c r="AF45" s="13">
        <f t="shared" si="21"/>
        <v>0</v>
      </c>
      <c r="AG45" s="13">
        <f t="shared" si="21"/>
        <v>0</v>
      </c>
      <c r="AH45" s="13">
        <f t="shared" si="21"/>
        <v>0</v>
      </c>
      <c r="AI45" s="13">
        <f t="shared" si="21"/>
        <v>0</v>
      </c>
      <c r="AJ45" s="13">
        <f t="shared" si="21"/>
        <v>0</v>
      </c>
      <c r="AK45" s="13">
        <f t="shared" si="21"/>
        <v>0</v>
      </c>
      <c r="AL45" s="13">
        <f t="shared" si="21"/>
        <v>0</v>
      </c>
      <c r="AM45" s="13">
        <f t="shared" si="21"/>
        <v>0</v>
      </c>
      <c r="AN45" s="13">
        <f t="shared" si="21"/>
        <v>0</v>
      </c>
      <c r="AO45" s="13">
        <f t="shared" si="21"/>
        <v>0</v>
      </c>
      <c r="AP45" s="13">
        <f t="shared" si="21"/>
        <v>0</v>
      </c>
      <c r="AQ45" s="13">
        <f t="shared" si="21"/>
        <v>0</v>
      </c>
      <c r="AR45" s="13">
        <f t="shared" si="21"/>
        <v>0</v>
      </c>
      <c r="AS45" s="13">
        <f t="shared" si="21"/>
        <v>0</v>
      </c>
      <c r="AT45" s="13">
        <f t="shared" si="21"/>
        <v>0</v>
      </c>
      <c r="AU45" s="13">
        <f t="shared" si="21"/>
        <v>0</v>
      </c>
      <c r="AV45" s="13">
        <f t="shared" si="21"/>
        <v>0</v>
      </c>
      <c r="AW45" s="13">
        <f t="shared" si="21"/>
        <v>0</v>
      </c>
      <c r="AX45" s="13">
        <f t="shared" si="21"/>
        <v>0</v>
      </c>
      <c r="AY45" s="13">
        <f t="shared" si="21"/>
        <v>0</v>
      </c>
      <c r="AZ45" s="13">
        <f t="shared" si="21"/>
        <v>0</v>
      </c>
      <c r="BA45" s="13">
        <f t="shared" si="21"/>
        <v>0</v>
      </c>
      <c r="BB45" s="13">
        <f t="shared" si="21"/>
        <v>0</v>
      </c>
      <c r="BC45" s="13">
        <f t="shared" si="21"/>
        <v>0</v>
      </c>
      <c r="BD45" s="13">
        <f t="shared" si="21"/>
        <v>0</v>
      </c>
      <c r="BE45" s="13">
        <f t="shared" si="21"/>
        <v>0</v>
      </c>
      <c r="BF45" s="13">
        <f t="shared" si="21"/>
        <v>0</v>
      </c>
      <c r="BG45" s="13">
        <f t="shared" si="21"/>
        <v>0</v>
      </c>
      <c r="BH45" s="13">
        <f t="shared" si="21"/>
        <v>0</v>
      </c>
      <c r="BI45" s="13">
        <f t="shared" si="21"/>
        <v>0</v>
      </c>
      <c r="BJ45" s="13">
        <f t="shared" si="21"/>
        <v>0</v>
      </c>
      <c r="BK45" s="13">
        <f t="shared" si="21"/>
        <v>0</v>
      </c>
      <c r="BL45" s="13">
        <f t="shared" si="21"/>
        <v>0</v>
      </c>
      <c r="BM45" s="13">
        <f t="shared" si="21"/>
        <v>0</v>
      </c>
      <c r="BN45" s="13">
        <f t="shared" si="21"/>
        <v>0</v>
      </c>
      <c r="BO45" s="13">
        <f t="shared" si="21"/>
        <v>0</v>
      </c>
      <c r="BP45" s="13">
        <f t="shared" ref="BP45:EA45" si="22">BP43-BP39</f>
        <v>0</v>
      </c>
      <c r="BQ45" s="13">
        <f t="shared" si="22"/>
        <v>0</v>
      </c>
      <c r="BR45" s="13">
        <f t="shared" si="22"/>
        <v>0</v>
      </c>
      <c r="BS45" s="13">
        <f t="shared" si="22"/>
        <v>0</v>
      </c>
      <c r="BT45" s="13">
        <f t="shared" si="22"/>
        <v>0</v>
      </c>
      <c r="BU45" s="13">
        <f t="shared" si="22"/>
        <v>0</v>
      </c>
      <c r="BV45" s="13">
        <f t="shared" si="22"/>
        <v>0</v>
      </c>
      <c r="BW45" s="13">
        <f t="shared" si="22"/>
        <v>0</v>
      </c>
      <c r="BX45" s="13">
        <f t="shared" si="22"/>
        <v>0</v>
      </c>
      <c r="BY45" s="13">
        <f t="shared" si="22"/>
        <v>0</v>
      </c>
      <c r="BZ45" s="13">
        <f t="shared" si="22"/>
        <v>0</v>
      </c>
      <c r="CA45" s="13">
        <f t="shared" si="22"/>
        <v>0</v>
      </c>
      <c r="CB45" s="13">
        <f t="shared" si="22"/>
        <v>0</v>
      </c>
      <c r="CC45" s="13">
        <f t="shared" si="22"/>
        <v>0</v>
      </c>
      <c r="CD45" s="13">
        <f t="shared" si="22"/>
        <v>0</v>
      </c>
      <c r="CE45" s="13">
        <f t="shared" si="22"/>
        <v>0</v>
      </c>
      <c r="CF45" s="13">
        <f t="shared" si="22"/>
        <v>0</v>
      </c>
      <c r="CG45" s="13">
        <f t="shared" si="22"/>
        <v>0</v>
      </c>
      <c r="CH45" s="13">
        <f t="shared" si="22"/>
        <v>0</v>
      </c>
      <c r="CI45" s="13">
        <f t="shared" si="22"/>
        <v>0</v>
      </c>
      <c r="CJ45" s="13">
        <f t="shared" si="22"/>
        <v>0</v>
      </c>
      <c r="CK45" s="13">
        <f t="shared" si="22"/>
        <v>0</v>
      </c>
      <c r="CL45" s="13">
        <f t="shared" si="22"/>
        <v>0</v>
      </c>
      <c r="CM45" s="13">
        <f t="shared" si="22"/>
        <v>0</v>
      </c>
      <c r="CN45" s="13">
        <f t="shared" si="22"/>
        <v>0</v>
      </c>
      <c r="CO45" s="13">
        <f t="shared" si="22"/>
        <v>0</v>
      </c>
      <c r="CP45" s="13">
        <f t="shared" si="22"/>
        <v>0</v>
      </c>
      <c r="CQ45" s="13">
        <f t="shared" si="22"/>
        <v>0</v>
      </c>
      <c r="CR45" s="13">
        <f t="shared" si="22"/>
        <v>0</v>
      </c>
      <c r="CS45" s="13">
        <f t="shared" si="22"/>
        <v>0</v>
      </c>
      <c r="CT45" s="13">
        <f t="shared" si="22"/>
        <v>0</v>
      </c>
      <c r="CU45" s="13">
        <f t="shared" si="22"/>
        <v>0</v>
      </c>
      <c r="CV45" s="13">
        <f t="shared" si="22"/>
        <v>0</v>
      </c>
      <c r="CW45" s="13">
        <f t="shared" si="22"/>
        <v>0</v>
      </c>
      <c r="CX45" s="13">
        <f t="shared" si="22"/>
        <v>0</v>
      </c>
      <c r="CY45" s="13">
        <f t="shared" si="22"/>
        <v>0</v>
      </c>
      <c r="CZ45" s="13">
        <f t="shared" si="22"/>
        <v>0</v>
      </c>
      <c r="DA45" s="13">
        <f t="shared" si="22"/>
        <v>0</v>
      </c>
      <c r="DB45" s="13">
        <f t="shared" si="22"/>
        <v>0</v>
      </c>
      <c r="DC45" s="13">
        <f t="shared" si="22"/>
        <v>0</v>
      </c>
      <c r="DD45" s="13">
        <f t="shared" si="22"/>
        <v>0</v>
      </c>
      <c r="DE45" s="13">
        <f t="shared" si="22"/>
        <v>0</v>
      </c>
      <c r="DF45" s="13">
        <f t="shared" si="22"/>
        <v>0</v>
      </c>
      <c r="DG45" s="13">
        <f t="shared" si="22"/>
        <v>0</v>
      </c>
      <c r="DH45" s="13">
        <f t="shared" si="22"/>
        <v>0</v>
      </c>
      <c r="DI45" s="13">
        <f t="shared" si="22"/>
        <v>0</v>
      </c>
      <c r="DJ45" s="13">
        <f t="shared" si="22"/>
        <v>0</v>
      </c>
      <c r="DK45" s="13">
        <f t="shared" si="22"/>
        <v>0</v>
      </c>
      <c r="DL45" s="13">
        <f t="shared" si="22"/>
        <v>0</v>
      </c>
      <c r="DM45" s="13">
        <f t="shared" si="22"/>
        <v>0</v>
      </c>
      <c r="DN45" s="13">
        <f t="shared" si="22"/>
        <v>0</v>
      </c>
      <c r="DO45" s="13">
        <f t="shared" si="22"/>
        <v>0</v>
      </c>
      <c r="DP45" s="13">
        <f t="shared" si="22"/>
        <v>0</v>
      </c>
      <c r="DQ45" s="13">
        <f t="shared" si="22"/>
        <v>0</v>
      </c>
      <c r="DR45" s="13">
        <f t="shared" si="22"/>
        <v>0</v>
      </c>
      <c r="DS45" s="13">
        <f t="shared" si="22"/>
        <v>0</v>
      </c>
      <c r="DT45" s="13">
        <f t="shared" si="22"/>
        <v>0</v>
      </c>
      <c r="DU45" s="13">
        <f t="shared" si="22"/>
        <v>0</v>
      </c>
      <c r="DV45" s="13">
        <f t="shared" si="22"/>
        <v>0</v>
      </c>
      <c r="DW45" s="13">
        <f t="shared" si="22"/>
        <v>0</v>
      </c>
      <c r="DX45" s="13">
        <f t="shared" si="22"/>
        <v>0</v>
      </c>
      <c r="DY45" s="13">
        <f t="shared" si="22"/>
        <v>0</v>
      </c>
      <c r="DZ45" s="13">
        <f t="shared" si="22"/>
        <v>0</v>
      </c>
      <c r="EA45" s="13">
        <f t="shared" si="22"/>
        <v>0</v>
      </c>
      <c r="EB45" s="13">
        <f t="shared" ref="EB45:EN45" si="23">EB43-EB39</f>
        <v>0</v>
      </c>
      <c r="EC45" s="13">
        <f t="shared" si="23"/>
        <v>0</v>
      </c>
      <c r="ED45" s="13">
        <f t="shared" si="23"/>
        <v>0</v>
      </c>
      <c r="EE45" s="13">
        <f t="shared" si="23"/>
        <v>0</v>
      </c>
      <c r="EF45" s="13">
        <f t="shared" si="23"/>
        <v>0</v>
      </c>
      <c r="EG45" s="13">
        <f t="shared" si="23"/>
        <v>0</v>
      </c>
      <c r="EH45" s="13">
        <f t="shared" si="23"/>
        <v>0</v>
      </c>
      <c r="EI45" s="13">
        <f t="shared" si="23"/>
        <v>0</v>
      </c>
      <c r="EJ45" s="13">
        <f t="shared" si="23"/>
        <v>0</v>
      </c>
      <c r="EK45" s="13">
        <f t="shared" si="23"/>
        <v>0</v>
      </c>
      <c r="EL45" s="13">
        <f t="shared" si="23"/>
        <v>0</v>
      </c>
      <c r="EM45" s="13">
        <f t="shared" si="23"/>
        <v>0</v>
      </c>
      <c r="EN45" s="14">
        <f t="shared" si="23"/>
        <v>0</v>
      </c>
    </row>
    <row r="46" spans="1:144" x14ac:dyDescent="0.35">
      <c r="A46" s="55">
        <v>2</v>
      </c>
      <c r="B46" s="15" t="s">
        <v>4</v>
      </c>
      <c r="C46" s="15" t="e" cm="1">
        <f t="array" aca="1" ref="C46" ca="1">OFFSET(INDIRECT($C$33&amp;"!$C"&amp;1+((ROW()-($G$34+$C$34))*6)&amp;":$EN"&amp;1+((ROW()-($G$34+$C$34))*6)), 3, 0)</f>
        <v>#REF!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16"/>
    </row>
    <row r="47" spans="1:144" x14ac:dyDescent="0.35">
      <c r="A47" s="55"/>
      <c r="B47" s="10" t="s">
        <v>5</v>
      </c>
      <c r="C47" s="10" t="e" cm="1">
        <f t="array" aca="1" ref="C47" ca="1">OFFSET(INDIRECT($C$33&amp;"!$C"&amp;1+((ROW()-($G$34+$C$34))*6)&amp;":$EN"&amp;1+((ROW()-($G$34+$C$34))*6)), 3, 0)</f>
        <v>#REF!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5"/>
    </row>
    <row r="48" spans="1:144" x14ac:dyDescent="0.35">
      <c r="A48" s="55"/>
      <c r="B48" s="10" t="s">
        <v>6</v>
      </c>
      <c r="C48" s="10" t="e" cm="1">
        <f t="array" aca="1" ref="C48" ca="1">OFFSET(INDIRECT($C$33&amp;"!$C"&amp;1+((ROW()-($G$34+$C$34))*6)&amp;":$EN"&amp;1+((ROW()-($G$34+$C$34))*6)), 3, 0)</f>
        <v>#REF!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5"/>
    </row>
    <row r="49" spans="1:144" x14ac:dyDescent="0.35">
      <c r="A49" s="55"/>
      <c r="B49" s="10" t="s">
        <v>7</v>
      </c>
      <c r="C49" s="10" t="e" cm="1">
        <f t="array" aca="1" ref="C49" ca="1">OFFSET(INDIRECT($C$33&amp;"!$C"&amp;1+((ROW()-($G$34+$C$34))*6)&amp;":$EN"&amp;1+((ROW()-($G$34+$C$34))*6)), 3, 0)</f>
        <v>#REF!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5"/>
    </row>
    <row r="50" spans="1:144" x14ac:dyDescent="0.35">
      <c r="A50" s="55"/>
      <c r="B50" s="10" t="s">
        <v>8</v>
      </c>
      <c r="C50" s="10" t="e" cm="1">
        <f t="array" aca="1" ref="C50" ca="1">OFFSET(INDIRECT($C$33&amp;"!$C"&amp;1+((ROW()-($G$34+$C$34))*6)&amp;":$EN"&amp;1+((ROW()-($G$34+$C$34))*6)), 3, 0)</f>
        <v>#REF!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5"/>
    </row>
    <row r="51" spans="1:144" x14ac:dyDescent="0.35">
      <c r="A51" s="55"/>
      <c r="B51" s="10" t="s">
        <v>9</v>
      </c>
      <c r="C51" s="10" t="e" cm="1">
        <f t="array" aca="1" ref="C51" ca="1">OFFSET(INDIRECT($C$33&amp;"!$C"&amp;1+((ROW()-($G$34+$C$34))*6)&amp;":$EN"&amp;1+((ROW()-($G$34+$C$34))*6)), 3, 0)</f>
        <v>#REF!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5"/>
    </row>
    <row r="52" spans="1:144" x14ac:dyDescent="0.35">
      <c r="A52" s="55"/>
      <c r="B52" s="10" t="s">
        <v>10</v>
      </c>
      <c r="C52" s="10" t="e" cm="1">
        <f t="array" aca="1" ref="C52" ca="1">OFFSET(INDIRECT($C$33&amp;"!$C"&amp;1+((ROW()-($G$34+$C$34))*6)&amp;":$EN"&amp;1+((ROW()-($G$34+$C$34))*6)), 3, 0)</f>
        <v>#REF!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5"/>
    </row>
    <row r="53" spans="1:144" x14ac:dyDescent="0.35">
      <c r="A53" s="55"/>
      <c r="B53" s="10" t="s">
        <v>11</v>
      </c>
      <c r="C53" s="10" t="e">
        <f ca="1">C51-C49</f>
        <v>#REF!</v>
      </c>
      <c r="D53" s="11">
        <f t="shared" ref="D53:BO53" si="24">D51-D49</f>
        <v>0</v>
      </c>
      <c r="E53" s="11">
        <f t="shared" si="24"/>
        <v>0</v>
      </c>
      <c r="F53" s="11">
        <f t="shared" si="24"/>
        <v>0</v>
      </c>
      <c r="G53" s="11">
        <f t="shared" si="24"/>
        <v>0</v>
      </c>
      <c r="H53" s="11">
        <f t="shared" si="24"/>
        <v>0</v>
      </c>
      <c r="I53" s="11">
        <f t="shared" si="24"/>
        <v>0</v>
      </c>
      <c r="J53" s="11">
        <f t="shared" si="24"/>
        <v>0</v>
      </c>
      <c r="K53" s="11">
        <f t="shared" si="24"/>
        <v>0</v>
      </c>
      <c r="L53" s="11">
        <f t="shared" si="24"/>
        <v>0</v>
      </c>
      <c r="M53" s="11">
        <f t="shared" si="24"/>
        <v>0</v>
      </c>
      <c r="N53" s="11">
        <f t="shared" si="24"/>
        <v>0</v>
      </c>
      <c r="O53" s="11">
        <f t="shared" si="24"/>
        <v>0</v>
      </c>
      <c r="P53" s="11">
        <f t="shared" si="24"/>
        <v>0</v>
      </c>
      <c r="Q53" s="11">
        <f t="shared" si="24"/>
        <v>0</v>
      </c>
      <c r="R53" s="11">
        <f t="shared" si="24"/>
        <v>0</v>
      </c>
      <c r="S53" s="11">
        <f t="shared" si="24"/>
        <v>0</v>
      </c>
      <c r="T53" s="11">
        <f t="shared" si="24"/>
        <v>0</v>
      </c>
      <c r="U53" s="11">
        <f t="shared" si="24"/>
        <v>0</v>
      </c>
      <c r="V53" s="11">
        <f t="shared" si="24"/>
        <v>0</v>
      </c>
      <c r="W53" s="11">
        <f t="shared" si="24"/>
        <v>0</v>
      </c>
      <c r="X53" s="11">
        <f t="shared" si="24"/>
        <v>0</v>
      </c>
      <c r="Y53" s="11">
        <f t="shared" si="24"/>
        <v>0</v>
      </c>
      <c r="Z53" s="11">
        <f t="shared" si="24"/>
        <v>0</v>
      </c>
      <c r="AA53" s="11">
        <f t="shared" si="24"/>
        <v>0</v>
      </c>
      <c r="AB53" s="11">
        <f t="shared" si="24"/>
        <v>0</v>
      </c>
      <c r="AC53" s="11">
        <f t="shared" si="24"/>
        <v>0</v>
      </c>
      <c r="AD53" s="11">
        <f t="shared" si="24"/>
        <v>0</v>
      </c>
      <c r="AE53" s="11">
        <f t="shared" si="24"/>
        <v>0</v>
      </c>
      <c r="AF53" s="11">
        <f t="shared" si="24"/>
        <v>0</v>
      </c>
      <c r="AG53" s="11">
        <f t="shared" si="24"/>
        <v>0</v>
      </c>
      <c r="AH53" s="11">
        <f t="shared" si="24"/>
        <v>0</v>
      </c>
      <c r="AI53" s="11">
        <f t="shared" si="24"/>
        <v>0</v>
      </c>
      <c r="AJ53" s="11">
        <f t="shared" si="24"/>
        <v>0</v>
      </c>
      <c r="AK53" s="11">
        <f t="shared" si="24"/>
        <v>0</v>
      </c>
      <c r="AL53" s="11">
        <f t="shared" si="24"/>
        <v>0</v>
      </c>
      <c r="AM53" s="11">
        <f t="shared" si="24"/>
        <v>0</v>
      </c>
      <c r="AN53" s="11">
        <f t="shared" si="24"/>
        <v>0</v>
      </c>
      <c r="AO53" s="11">
        <f t="shared" si="24"/>
        <v>0</v>
      </c>
      <c r="AP53" s="11">
        <f t="shared" si="24"/>
        <v>0</v>
      </c>
      <c r="AQ53" s="11">
        <f t="shared" si="24"/>
        <v>0</v>
      </c>
      <c r="AR53" s="11">
        <f t="shared" si="24"/>
        <v>0</v>
      </c>
      <c r="AS53" s="11">
        <f t="shared" si="24"/>
        <v>0</v>
      </c>
      <c r="AT53" s="11">
        <f t="shared" si="24"/>
        <v>0</v>
      </c>
      <c r="AU53" s="11">
        <f t="shared" si="24"/>
        <v>0</v>
      </c>
      <c r="AV53" s="11">
        <f t="shared" si="24"/>
        <v>0</v>
      </c>
      <c r="AW53" s="11">
        <f t="shared" si="24"/>
        <v>0</v>
      </c>
      <c r="AX53" s="11">
        <f t="shared" si="24"/>
        <v>0</v>
      </c>
      <c r="AY53" s="11">
        <f t="shared" si="24"/>
        <v>0</v>
      </c>
      <c r="AZ53" s="11">
        <f t="shared" si="24"/>
        <v>0</v>
      </c>
      <c r="BA53" s="11">
        <f t="shared" si="24"/>
        <v>0</v>
      </c>
      <c r="BB53" s="11">
        <f t="shared" si="24"/>
        <v>0</v>
      </c>
      <c r="BC53" s="11">
        <f t="shared" si="24"/>
        <v>0</v>
      </c>
      <c r="BD53" s="11">
        <f t="shared" si="24"/>
        <v>0</v>
      </c>
      <c r="BE53" s="11">
        <f t="shared" si="24"/>
        <v>0</v>
      </c>
      <c r="BF53" s="11">
        <f t="shared" si="24"/>
        <v>0</v>
      </c>
      <c r="BG53" s="11">
        <f t="shared" si="24"/>
        <v>0</v>
      </c>
      <c r="BH53" s="11">
        <f t="shared" si="24"/>
        <v>0</v>
      </c>
      <c r="BI53" s="11">
        <f t="shared" si="24"/>
        <v>0</v>
      </c>
      <c r="BJ53" s="11">
        <f t="shared" si="24"/>
        <v>0</v>
      </c>
      <c r="BK53" s="11">
        <f t="shared" si="24"/>
        <v>0</v>
      </c>
      <c r="BL53" s="11">
        <f t="shared" si="24"/>
        <v>0</v>
      </c>
      <c r="BM53" s="11">
        <f t="shared" si="24"/>
        <v>0</v>
      </c>
      <c r="BN53" s="11">
        <f t="shared" si="24"/>
        <v>0</v>
      </c>
      <c r="BO53" s="11">
        <f t="shared" si="24"/>
        <v>0</v>
      </c>
      <c r="BP53" s="11">
        <f t="shared" ref="BP53:EA53" si="25">BP51-BP49</f>
        <v>0</v>
      </c>
      <c r="BQ53" s="11">
        <f t="shared" si="25"/>
        <v>0</v>
      </c>
      <c r="BR53" s="11">
        <f t="shared" si="25"/>
        <v>0</v>
      </c>
      <c r="BS53" s="11">
        <f t="shared" si="25"/>
        <v>0</v>
      </c>
      <c r="BT53" s="11">
        <f t="shared" si="25"/>
        <v>0</v>
      </c>
      <c r="BU53" s="11">
        <f t="shared" si="25"/>
        <v>0</v>
      </c>
      <c r="BV53" s="11">
        <f t="shared" si="25"/>
        <v>0</v>
      </c>
      <c r="BW53" s="11">
        <f t="shared" si="25"/>
        <v>0</v>
      </c>
      <c r="BX53" s="11">
        <f t="shared" si="25"/>
        <v>0</v>
      </c>
      <c r="BY53" s="11">
        <f t="shared" si="25"/>
        <v>0</v>
      </c>
      <c r="BZ53" s="11">
        <f t="shared" si="25"/>
        <v>0</v>
      </c>
      <c r="CA53" s="11">
        <f t="shared" si="25"/>
        <v>0</v>
      </c>
      <c r="CB53" s="11">
        <f t="shared" si="25"/>
        <v>0</v>
      </c>
      <c r="CC53" s="11">
        <f t="shared" si="25"/>
        <v>0</v>
      </c>
      <c r="CD53" s="11">
        <f t="shared" si="25"/>
        <v>0</v>
      </c>
      <c r="CE53" s="11">
        <f t="shared" si="25"/>
        <v>0</v>
      </c>
      <c r="CF53" s="11">
        <f t="shared" si="25"/>
        <v>0</v>
      </c>
      <c r="CG53" s="11">
        <f t="shared" si="25"/>
        <v>0</v>
      </c>
      <c r="CH53" s="11">
        <f t="shared" si="25"/>
        <v>0</v>
      </c>
      <c r="CI53" s="11">
        <f t="shared" si="25"/>
        <v>0</v>
      </c>
      <c r="CJ53" s="11">
        <f t="shared" si="25"/>
        <v>0</v>
      </c>
      <c r="CK53" s="11">
        <f t="shared" si="25"/>
        <v>0</v>
      </c>
      <c r="CL53" s="11">
        <f t="shared" si="25"/>
        <v>0</v>
      </c>
      <c r="CM53" s="11">
        <f t="shared" si="25"/>
        <v>0</v>
      </c>
      <c r="CN53" s="11">
        <f t="shared" si="25"/>
        <v>0</v>
      </c>
      <c r="CO53" s="11">
        <f t="shared" si="25"/>
        <v>0</v>
      </c>
      <c r="CP53" s="11">
        <f t="shared" si="25"/>
        <v>0</v>
      </c>
      <c r="CQ53" s="11">
        <f t="shared" si="25"/>
        <v>0</v>
      </c>
      <c r="CR53" s="11">
        <f t="shared" si="25"/>
        <v>0</v>
      </c>
      <c r="CS53" s="11">
        <f t="shared" si="25"/>
        <v>0</v>
      </c>
      <c r="CT53" s="11">
        <f t="shared" si="25"/>
        <v>0</v>
      </c>
      <c r="CU53" s="11">
        <f t="shared" si="25"/>
        <v>0</v>
      </c>
      <c r="CV53" s="11">
        <f t="shared" si="25"/>
        <v>0</v>
      </c>
      <c r="CW53" s="11">
        <f t="shared" si="25"/>
        <v>0</v>
      </c>
      <c r="CX53" s="11">
        <f t="shared" si="25"/>
        <v>0</v>
      </c>
      <c r="CY53" s="11">
        <f t="shared" si="25"/>
        <v>0</v>
      </c>
      <c r="CZ53" s="11">
        <f t="shared" si="25"/>
        <v>0</v>
      </c>
      <c r="DA53" s="11">
        <f t="shared" si="25"/>
        <v>0</v>
      </c>
      <c r="DB53" s="11">
        <f t="shared" si="25"/>
        <v>0</v>
      </c>
      <c r="DC53" s="11">
        <f t="shared" si="25"/>
        <v>0</v>
      </c>
      <c r="DD53" s="11">
        <f t="shared" si="25"/>
        <v>0</v>
      </c>
      <c r="DE53" s="11">
        <f t="shared" si="25"/>
        <v>0</v>
      </c>
      <c r="DF53" s="11">
        <f t="shared" si="25"/>
        <v>0</v>
      </c>
      <c r="DG53" s="11">
        <f t="shared" si="25"/>
        <v>0</v>
      </c>
      <c r="DH53" s="11">
        <f t="shared" si="25"/>
        <v>0</v>
      </c>
      <c r="DI53" s="11">
        <f t="shared" si="25"/>
        <v>0</v>
      </c>
      <c r="DJ53" s="11">
        <f t="shared" si="25"/>
        <v>0</v>
      </c>
      <c r="DK53" s="11">
        <f t="shared" si="25"/>
        <v>0</v>
      </c>
      <c r="DL53" s="11">
        <f t="shared" si="25"/>
        <v>0</v>
      </c>
      <c r="DM53" s="11">
        <f t="shared" si="25"/>
        <v>0</v>
      </c>
      <c r="DN53" s="11">
        <f t="shared" si="25"/>
        <v>0</v>
      </c>
      <c r="DO53" s="11">
        <f t="shared" si="25"/>
        <v>0</v>
      </c>
      <c r="DP53" s="11">
        <f t="shared" si="25"/>
        <v>0</v>
      </c>
      <c r="DQ53" s="11">
        <f t="shared" si="25"/>
        <v>0</v>
      </c>
      <c r="DR53" s="11">
        <f t="shared" si="25"/>
        <v>0</v>
      </c>
      <c r="DS53" s="11">
        <f t="shared" si="25"/>
        <v>0</v>
      </c>
      <c r="DT53" s="11">
        <f t="shared" si="25"/>
        <v>0</v>
      </c>
      <c r="DU53" s="11">
        <f t="shared" si="25"/>
        <v>0</v>
      </c>
      <c r="DV53" s="11">
        <f t="shared" si="25"/>
        <v>0</v>
      </c>
      <c r="DW53" s="11">
        <f t="shared" si="25"/>
        <v>0</v>
      </c>
      <c r="DX53" s="11">
        <f t="shared" si="25"/>
        <v>0</v>
      </c>
      <c r="DY53" s="11">
        <f t="shared" si="25"/>
        <v>0</v>
      </c>
      <c r="DZ53" s="11">
        <f t="shared" si="25"/>
        <v>0</v>
      </c>
      <c r="EA53" s="11">
        <f t="shared" si="25"/>
        <v>0</v>
      </c>
      <c r="EB53" s="11">
        <f t="shared" ref="EB53:EN53" si="26">EB51-EB49</f>
        <v>0</v>
      </c>
      <c r="EC53" s="11">
        <f t="shared" si="26"/>
        <v>0</v>
      </c>
      <c r="ED53" s="11">
        <f t="shared" si="26"/>
        <v>0</v>
      </c>
      <c r="EE53" s="11">
        <f t="shared" si="26"/>
        <v>0</v>
      </c>
      <c r="EF53" s="11">
        <f t="shared" si="26"/>
        <v>0</v>
      </c>
      <c r="EG53" s="11">
        <f t="shared" si="26"/>
        <v>0</v>
      </c>
      <c r="EH53" s="11">
        <f t="shared" si="26"/>
        <v>0</v>
      </c>
      <c r="EI53" s="11">
        <f t="shared" si="26"/>
        <v>0</v>
      </c>
      <c r="EJ53" s="11">
        <f t="shared" si="26"/>
        <v>0</v>
      </c>
      <c r="EK53" s="11">
        <f t="shared" si="26"/>
        <v>0</v>
      </c>
      <c r="EL53" s="11">
        <f t="shared" si="26"/>
        <v>0</v>
      </c>
      <c r="EM53" s="11">
        <f t="shared" si="26"/>
        <v>0</v>
      </c>
      <c r="EN53" s="5">
        <f t="shared" si="26"/>
        <v>0</v>
      </c>
    </row>
    <row r="54" spans="1:144" ht="15" thickBot="1" x14ac:dyDescent="0.4">
      <c r="A54" s="55"/>
      <c r="B54" s="12" t="s">
        <v>12</v>
      </c>
      <c r="C54" s="12" t="e">
        <f ca="1">C52-C48</f>
        <v>#REF!</v>
      </c>
      <c r="D54" s="13">
        <f t="shared" ref="D54:BO54" si="27">D52-D48</f>
        <v>0</v>
      </c>
      <c r="E54" s="13">
        <f t="shared" si="27"/>
        <v>0</v>
      </c>
      <c r="F54" s="13">
        <f t="shared" si="27"/>
        <v>0</v>
      </c>
      <c r="G54" s="13">
        <f t="shared" si="27"/>
        <v>0</v>
      </c>
      <c r="H54" s="13">
        <f t="shared" si="27"/>
        <v>0</v>
      </c>
      <c r="I54" s="13">
        <f t="shared" si="27"/>
        <v>0</v>
      </c>
      <c r="J54" s="13">
        <f t="shared" si="27"/>
        <v>0</v>
      </c>
      <c r="K54" s="13">
        <f t="shared" si="27"/>
        <v>0</v>
      </c>
      <c r="L54" s="13">
        <f t="shared" si="27"/>
        <v>0</v>
      </c>
      <c r="M54" s="13">
        <f t="shared" si="27"/>
        <v>0</v>
      </c>
      <c r="N54" s="13">
        <f t="shared" si="27"/>
        <v>0</v>
      </c>
      <c r="O54" s="13">
        <f t="shared" si="27"/>
        <v>0</v>
      </c>
      <c r="P54" s="13">
        <f t="shared" si="27"/>
        <v>0</v>
      </c>
      <c r="Q54" s="13">
        <f t="shared" si="27"/>
        <v>0</v>
      </c>
      <c r="R54" s="13">
        <f t="shared" si="27"/>
        <v>0</v>
      </c>
      <c r="S54" s="13">
        <f t="shared" si="27"/>
        <v>0</v>
      </c>
      <c r="T54" s="13">
        <f t="shared" si="27"/>
        <v>0</v>
      </c>
      <c r="U54" s="13">
        <f t="shared" si="27"/>
        <v>0</v>
      </c>
      <c r="V54" s="13">
        <f t="shared" si="27"/>
        <v>0</v>
      </c>
      <c r="W54" s="13">
        <f t="shared" si="27"/>
        <v>0</v>
      </c>
      <c r="X54" s="13">
        <f t="shared" si="27"/>
        <v>0</v>
      </c>
      <c r="Y54" s="13">
        <f t="shared" si="27"/>
        <v>0</v>
      </c>
      <c r="Z54" s="13">
        <f t="shared" si="27"/>
        <v>0</v>
      </c>
      <c r="AA54" s="13">
        <f t="shared" si="27"/>
        <v>0</v>
      </c>
      <c r="AB54" s="13">
        <f t="shared" si="27"/>
        <v>0</v>
      </c>
      <c r="AC54" s="13">
        <f t="shared" si="27"/>
        <v>0</v>
      </c>
      <c r="AD54" s="13">
        <f t="shared" si="27"/>
        <v>0</v>
      </c>
      <c r="AE54" s="13">
        <f t="shared" si="27"/>
        <v>0</v>
      </c>
      <c r="AF54" s="13">
        <f t="shared" si="27"/>
        <v>0</v>
      </c>
      <c r="AG54" s="13">
        <f t="shared" si="27"/>
        <v>0</v>
      </c>
      <c r="AH54" s="13">
        <f t="shared" si="27"/>
        <v>0</v>
      </c>
      <c r="AI54" s="13">
        <f t="shared" si="27"/>
        <v>0</v>
      </c>
      <c r="AJ54" s="13">
        <f t="shared" si="27"/>
        <v>0</v>
      </c>
      <c r="AK54" s="13">
        <f t="shared" si="27"/>
        <v>0</v>
      </c>
      <c r="AL54" s="13">
        <f t="shared" si="27"/>
        <v>0</v>
      </c>
      <c r="AM54" s="13">
        <f t="shared" si="27"/>
        <v>0</v>
      </c>
      <c r="AN54" s="13">
        <f t="shared" si="27"/>
        <v>0</v>
      </c>
      <c r="AO54" s="13">
        <f t="shared" si="27"/>
        <v>0</v>
      </c>
      <c r="AP54" s="13">
        <f t="shared" si="27"/>
        <v>0</v>
      </c>
      <c r="AQ54" s="13">
        <f t="shared" si="27"/>
        <v>0</v>
      </c>
      <c r="AR54" s="13">
        <f t="shared" si="27"/>
        <v>0</v>
      </c>
      <c r="AS54" s="13">
        <f t="shared" si="27"/>
        <v>0</v>
      </c>
      <c r="AT54" s="13">
        <f t="shared" si="27"/>
        <v>0</v>
      </c>
      <c r="AU54" s="13">
        <f t="shared" si="27"/>
        <v>0</v>
      </c>
      <c r="AV54" s="13">
        <f t="shared" si="27"/>
        <v>0</v>
      </c>
      <c r="AW54" s="13">
        <f t="shared" si="27"/>
        <v>0</v>
      </c>
      <c r="AX54" s="13">
        <f t="shared" si="27"/>
        <v>0</v>
      </c>
      <c r="AY54" s="13">
        <f t="shared" si="27"/>
        <v>0</v>
      </c>
      <c r="AZ54" s="13">
        <f t="shared" si="27"/>
        <v>0</v>
      </c>
      <c r="BA54" s="13">
        <f t="shared" si="27"/>
        <v>0</v>
      </c>
      <c r="BB54" s="13">
        <f t="shared" si="27"/>
        <v>0</v>
      </c>
      <c r="BC54" s="13">
        <f t="shared" si="27"/>
        <v>0</v>
      </c>
      <c r="BD54" s="13">
        <f t="shared" si="27"/>
        <v>0</v>
      </c>
      <c r="BE54" s="13">
        <f t="shared" si="27"/>
        <v>0</v>
      </c>
      <c r="BF54" s="13">
        <f t="shared" si="27"/>
        <v>0</v>
      </c>
      <c r="BG54" s="13">
        <f t="shared" si="27"/>
        <v>0</v>
      </c>
      <c r="BH54" s="13">
        <f t="shared" si="27"/>
        <v>0</v>
      </c>
      <c r="BI54" s="13">
        <f t="shared" si="27"/>
        <v>0</v>
      </c>
      <c r="BJ54" s="13">
        <f t="shared" si="27"/>
        <v>0</v>
      </c>
      <c r="BK54" s="13">
        <f t="shared" si="27"/>
        <v>0</v>
      </c>
      <c r="BL54" s="13">
        <f t="shared" si="27"/>
        <v>0</v>
      </c>
      <c r="BM54" s="13">
        <f t="shared" si="27"/>
        <v>0</v>
      </c>
      <c r="BN54" s="13">
        <f t="shared" si="27"/>
        <v>0</v>
      </c>
      <c r="BO54" s="13">
        <f t="shared" si="27"/>
        <v>0</v>
      </c>
      <c r="BP54" s="13">
        <f t="shared" ref="BP54:EA54" si="28">BP52-BP48</f>
        <v>0</v>
      </c>
      <c r="BQ54" s="13">
        <f t="shared" si="28"/>
        <v>0</v>
      </c>
      <c r="BR54" s="13">
        <f t="shared" si="28"/>
        <v>0</v>
      </c>
      <c r="BS54" s="13">
        <f t="shared" si="28"/>
        <v>0</v>
      </c>
      <c r="BT54" s="13">
        <f t="shared" si="28"/>
        <v>0</v>
      </c>
      <c r="BU54" s="13">
        <f t="shared" si="28"/>
        <v>0</v>
      </c>
      <c r="BV54" s="13">
        <f t="shared" si="28"/>
        <v>0</v>
      </c>
      <c r="BW54" s="13">
        <f t="shared" si="28"/>
        <v>0</v>
      </c>
      <c r="BX54" s="13">
        <f t="shared" si="28"/>
        <v>0</v>
      </c>
      <c r="BY54" s="13">
        <f t="shared" si="28"/>
        <v>0</v>
      </c>
      <c r="BZ54" s="13">
        <f t="shared" si="28"/>
        <v>0</v>
      </c>
      <c r="CA54" s="13">
        <f t="shared" si="28"/>
        <v>0</v>
      </c>
      <c r="CB54" s="13">
        <f t="shared" si="28"/>
        <v>0</v>
      </c>
      <c r="CC54" s="13">
        <f t="shared" si="28"/>
        <v>0</v>
      </c>
      <c r="CD54" s="13">
        <f t="shared" si="28"/>
        <v>0</v>
      </c>
      <c r="CE54" s="13">
        <f t="shared" si="28"/>
        <v>0</v>
      </c>
      <c r="CF54" s="13">
        <f t="shared" si="28"/>
        <v>0</v>
      </c>
      <c r="CG54" s="13">
        <f t="shared" si="28"/>
        <v>0</v>
      </c>
      <c r="CH54" s="13">
        <f t="shared" si="28"/>
        <v>0</v>
      </c>
      <c r="CI54" s="13">
        <f t="shared" si="28"/>
        <v>0</v>
      </c>
      <c r="CJ54" s="13">
        <f t="shared" si="28"/>
        <v>0</v>
      </c>
      <c r="CK54" s="13">
        <f t="shared" si="28"/>
        <v>0</v>
      </c>
      <c r="CL54" s="13">
        <f t="shared" si="28"/>
        <v>0</v>
      </c>
      <c r="CM54" s="13">
        <f t="shared" si="28"/>
        <v>0</v>
      </c>
      <c r="CN54" s="13">
        <f t="shared" si="28"/>
        <v>0</v>
      </c>
      <c r="CO54" s="13">
        <f t="shared" si="28"/>
        <v>0</v>
      </c>
      <c r="CP54" s="13">
        <f t="shared" si="28"/>
        <v>0</v>
      </c>
      <c r="CQ54" s="13">
        <f t="shared" si="28"/>
        <v>0</v>
      </c>
      <c r="CR54" s="13">
        <f t="shared" si="28"/>
        <v>0</v>
      </c>
      <c r="CS54" s="13">
        <f t="shared" si="28"/>
        <v>0</v>
      </c>
      <c r="CT54" s="13">
        <f t="shared" si="28"/>
        <v>0</v>
      </c>
      <c r="CU54" s="13">
        <f t="shared" si="28"/>
        <v>0</v>
      </c>
      <c r="CV54" s="13">
        <f t="shared" si="28"/>
        <v>0</v>
      </c>
      <c r="CW54" s="13">
        <f t="shared" si="28"/>
        <v>0</v>
      </c>
      <c r="CX54" s="13">
        <f t="shared" si="28"/>
        <v>0</v>
      </c>
      <c r="CY54" s="13">
        <f t="shared" si="28"/>
        <v>0</v>
      </c>
      <c r="CZ54" s="13">
        <f t="shared" si="28"/>
        <v>0</v>
      </c>
      <c r="DA54" s="13">
        <f t="shared" si="28"/>
        <v>0</v>
      </c>
      <c r="DB54" s="13">
        <f t="shared" si="28"/>
        <v>0</v>
      </c>
      <c r="DC54" s="13">
        <f t="shared" si="28"/>
        <v>0</v>
      </c>
      <c r="DD54" s="13">
        <f t="shared" si="28"/>
        <v>0</v>
      </c>
      <c r="DE54" s="13">
        <f t="shared" si="28"/>
        <v>0</v>
      </c>
      <c r="DF54" s="13">
        <f t="shared" si="28"/>
        <v>0</v>
      </c>
      <c r="DG54" s="13">
        <f t="shared" si="28"/>
        <v>0</v>
      </c>
      <c r="DH54" s="13">
        <f t="shared" si="28"/>
        <v>0</v>
      </c>
      <c r="DI54" s="13">
        <f t="shared" si="28"/>
        <v>0</v>
      </c>
      <c r="DJ54" s="13">
        <f t="shared" si="28"/>
        <v>0</v>
      </c>
      <c r="DK54" s="13">
        <f t="shared" si="28"/>
        <v>0</v>
      </c>
      <c r="DL54" s="13">
        <f t="shared" si="28"/>
        <v>0</v>
      </c>
      <c r="DM54" s="13">
        <f t="shared" si="28"/>
        <v>0</v>
      </c>
      <c r="DN54" s="13">
        <f t="shared" si="28"/>
        <v>0</v>
      </c>
      <c r="DO54" s="13">
        <f t="shared" si="28"/>
        <v>0</v>
      </c>
      <c r="DP54" s="13">
        <f t="shared" si="28"/>
        <v>0</v>
      </c>
      <c r="DQ54" s="13">
        <f t="shared" si="28"/>
        <v>0</v>
      </c>
      <c r="DR54" s="13">
        <f t="shared" si="28"/>
        <v>0</v>
      </c>
      <c r="DS54" s="13">
        <f t="shared" si="28"/>
        <v>0</v>
      </c>
      <c r="DT54" s="13">
        <f t="shared" si="28"/>
        <v>0</v>
      </c>
      <c r="DU54" s="13">
        <f t="shared" si="28"/>
        <v>0</v>
      </c>
      <c r="DV54" s="13">
        <f t="shared" si="28"/>
        <v>0</v>
      </c>
      <c r="DW54" s="13">
        <f t="shared" si="28"/>
        <v>0</v>
      </c>
      <c r="DX54" s="13">
        <f t="shared" si="28"/>
        <v>0</v>
      </c>
      <c r="DY54" s="13">
        <f t="shared" si="28"/>
        <v>0</v>
      </c>
      <c r="DZ54" s="13">
        <f t="shared" si="28"/>
        <v>0</v>
      </c>
      <c r="EA54" s="13">
        <f t="shared" si="28"/>
        <v>0</v>
      </c>
      <c r="EB54" s="13">
        <f t="shared" ref="EB54:EN54" si="29">EB52-EB48</f>
        <v>0</v>
      </c>
      <c r="EC54" s="13">
        <f t="shared" si="29"/>
        <v>0</v>
      </c>
      <c r="ED54" s="13">
        <f t="shared" si="29"/>
        <v>0</v>
      </c>
      <c r="EE54" s="13">
        <f t="shared" si="29"/>
        <v>0</v>
      </c>
      <c r="EF54" s="13">
        <f t="shared" si="29"/>
        <v>0</v>
      </c>
      <c r="EG54" s="13">
        <f t="shared" si="29"/>
        <v>0</v>
      </c>
      <c r="EH54" s="13">
        <f t="shared" si="29"/>
        <v>0</v>
      </c>
      <c r="EI54" s="13">
        <f t="shared" si="29"/>
        <v>0</v>
      </c>
      <c r="EJ54" s="13">
        <f t="shared" si="29"/>
        <v>0</v>
      </c>
      <c r="EK54" s="13">
        <f t="shared" si="29"/>
        <v>0</v>
      </c>
      <c r="EL54" s="13">
        <f t="shared" si="29"/>
        <v>0</v>
      </c>
      <c r="EM54" s="13">
        <f t="shared" si="29"/>
        <v>0</v>
      </c>
      <c r="EN54" s="14">
        <f t="shared" si="29"/>
        <v>0</v>
      </c>
    </row>
    <row r="55" spans="1:144" x14ac:dyDescent="0.35">
      <c r="A55" s="55">
        <v>1</v>
      </c>
      <c r="B55" s="15" t="s">
        <v>4</v>
      </c>
      <c r="C55" s="15" t="e" cm="1">
        <f t="array" aca="1" ref="C55" ca="1">OFFSET(INDIRECT($C$33&amp;"!$C"&amp;1+((ROW()-($I$34+$C$34))*6)&amp;":$EN"&amp;1+((ROW()-($I$34+$C$34))*6)), 4, 0)</f>
        <v>#REF!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5"/>
    </row>
    <row r="56" spans="1:144" x14ac:dyDescent="0.35">
      <c r="A56" s="55"/>
      <c r="B56" s="10" t="s">
        <v>5</v>
      </c>
      <c r="C56" s="10" t="e" cm="1">
        <f t="array" aca="1" ref="C56" ca="1">OFFSET(INDIRECT($C$33&amp;"!$C"&amp;1+((ROW()-($I$34+$C$34))*6)&amp;":$EN"&amp;1+((ROW()-($I$34+$C$34))*6)), 4, 0)</f>
        <v>#REF!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5"/>
    </row>
    <row r="57" spans="1:144" x14ac:dyDescent="0.35">
      <c r="A57" s="55"/>
      <c r="B57" s="10" t="s">
        <v>6</v>
      </c>
      <c r="C57" s="10" t="e" cm="1">
        <f t="array" aca="1" ref="C57" ca="1">OFFSET(INDIRECT($C$33&amp;"!$C"&amp;1+((ROW()-($I$34+$C$34))*6)&amp;":$EN"&amp;1+((ROW()-($I$34+$C$34))*6)), 4, 0)</f>
        <v>#REF!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5"/>
    </row>
    <row r="58" spans="1:144" x14ac:dyDescent="0.35">
      <c r="A58" s="55"/>
      <c r="B58" s="10" t="s">
        <v>7</v>
      </c>
      <c r="C58" s="10" t="e" cm="1">
        <f t="array" aca="1" ref="C58" ca="1">OFFSET(INDIRECT($C$33&amp;"!$C"&amp;1+((ROW()-($I$34+$C$34))*6)&amp;":$EN"&amp;1+((ROW()-($I$34+$C$34))*6)), 4, 0)</f>
        <v>#REF!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5"/>
    </row>
    <row r="59" spans="1:144" x14ac:dyDescent="0.35">
      <c r="A59" s="55"/>
      <c r="B59" s="10" t="s">
        <v>8</v>
      </c>
      <c r="C59" s="10" t="e" cm="1">
        <f t="array" aca="1" ref="C59" ca="1">OFFSET(INDIRECT($C$33&amp;"!$C"&amp;1+((ROW()-($I$34+$C$34))*6)&amp;":$EN"&amp;1+((ROW()-($I$34+$C$34))*6)), 4, 0)</f>
        <v>#REF!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5"/>
    </row>
    <row r="60" spans="1:144" x14ac:dyDescent="0.35">
      <c r="A60" s="55"/>
      <c r="B60" s="10" t="s">
        <v>9</v>
      </c>
      <c r="C60" s="10" t="e" cm="1">
        <f t="array" aca="1" ref="C60" ca="1">OFFSET(INDIRECT($C$33&amp;"!$C"&amp;1+((ROW()-($I$34+$C$34))*6)&amp;":$EN"&amp;1+((ROW()-($I$34+$C$34))*6)), 4, 0)</f>
        <v>#REF!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5"/>
    </row>
    <row r="61" spans="1:144" x14ac:dyDescent="0.35">
      <c r="A61" s="55"/>
      <c r="B61" s="10" t="s">
        <v>10</v>
      </c>
      <c r="C61" s="10" t="e" cm="1">
        <f t="array" aca="1" ref="C61" ca="1">OFFSET(INDIRECT($C$33&amp;"!$C"&amp;1+((ROW()-($I$34+$C$34))*6)&amp;":$EN"&amp;1+((ROW()-($I$34+$C$34))*6)), 4, 0)</f>
        <v>#REF!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5"/>
    </row>
    <row r="62" spans="1:144" x14ac:dyDescent="0.35">
      <c r="A62" s="55"/>
      <c r="B62" s="10" t="s">
        <v>11</v>
      </c>
      <c r="C62" s="10" t="e">
        <f ca="1">C60-C58</f>
        <v>#REF!</v>
      </c>
      <c r="D62" s="11">
        <f t="shared" ref="D62:BO62" si="30">D60-D58</f>
        <v>0</v>
      </c>
      <c r="E62" s="11">
        <f t="shared" si="30"/>
        <v>0</v>
      </c>
      <c r="F62" s="11">
        <f t="shared" si="30"/>
        <v>0</v>
      </c>
      <c r="G62" s="11">
        <f t="shared" si="30"/>
        <v>0</v>
      </c>
      <c r="H62" s="11">
        <f t="shared" si="30"/>
        <v>0</v>
      </c>
      <c r="I62" s="11">
        <f t="shared" si="30"/>
        <v>0</v>
      </c>
      <c r="J62" s="11">
        <f t="shared" si="30"/>
        <v>0</v>
      </c>
      <c r="K62" s="11">
        <f t="shared" si="30"/>
        <v>0</v>
      </c>
      <c r="L62" s="11">
        <f t="shared" si="30"/>
        <v>0</v>
      </c>
      <c r="M62" s="11">
        <f t="shared" si="30"/>
        <v>0</v>
      </c>
      <c r="N62" s="11">
        <f t="shared" si="30"/>
        <v>0</v>
      </c>
      <c r="O62" s="11">
        <f t="shared" si="30"/>
        <v>0</v>
      </c>
      <c r="P62" s="11">
        <f t="shared" si="30"/>
        <v>0</v>
      </c>
      <c r="Q62" s="11">
        <f t="shared" si="30"/>
        <v>0</v>
      </c>
      <c r="R62" s="11">
        <f t="shared" si="30"/>
        <v>0</v>
      </c>
      <c r="S62" s="11">
        <f t="shared" si="30"/>
        <v>0</v>
      </c>
      <c r="T62" s="11">
        <f t="shared" si="30"/>
        <v>0</v>
      </c>
      <c r="U62" s="11">
        <f t="shared" si="30"/>
        <v>0</v>
      </c>
      <c r="V62" s="11">
        <f t="shared" si="30"/>
        <v>0</v>
      </c>
      <c r="W62" s="11">
        <f t="shared" si="30"/>
        <v>0</v>
      </c>
      <c r="X62" s="11">
        <f t="shared" si="30"/>
        <v>0</v>
      </c>
      <c r="Y62" s="11">
        <f t="shared" si="30"/>
        <v>0</v>
      </c>
      <c r="Z62" s="11">
        <f t="shared" si="30"/>
        <v>0</v>
      </c>
      <c r="AA62" s="11">
        <f t="shared" si="30"/>
        <v>0</v>
      </c>
      <c r="AB62" s="11">
        <f t="shared" si="30"/>
        <v>0</v>
      </c>
      <c r="AC62" s="11">
        <f t="shared" si="30"/>
        <v>0</v>
      </c>
      <c r="AD62" s="11">
        <f t="shared" si="30"/>
        <v>0</v>
      </c>
      <c r="AE62" s="11">
        <f t="shared" si="30"/>
        <v>0</v>
      </c>
      <c r="AF62" s="11">
        <f t="shared" si="30"/>
        <v>0</v>
      </c>
      <c r="AG62" s="11">
        <f t="shared" si="30"/>
        <v>0</v>
      </c>
      <c r="AH62" s="11">
        <f t="shared" si="30"/>
        <v>0</v>
      </c>
      <c r="AI62" s="11">
        <f t="shared" si="30"/>
        <v>0</v>
      </c>
      <c r="AJ62" s="11">
        <f t="shared" si="30"/>
        <v>0</v>
      </c>
      <c r="AK62" s="11">
        <f t="shared" si="30"/>
        <v>0</v>
      </c>
      <c r="AL62" s="11">
        <f t="shared" si="30"/>
        <v>0</v>
      </c>
      <c r="AM62" s="11">
        <f t="shared" si="30"/>
        <v>0</v>
      </c>
      <c r="AN62" s="11">
        <f t="shared" si="30"/>
        <v>0</v>
      </c>
      <c r="AO62" s="11">
        <f t="shared" si="30"/>
        <v>0</v>
      </c>
      <c r="AP62" s="11">
        <f t="shared" si="30"/>
        <v>0</v>
      </c>
      <c r="AQ62" s="11">
        <f t="shared" si="30"/>
        <v>0</v>
      </c>
      <c r="AR62" s="11">
        <f t="shared" si="30"/>
        <v>0</v>
      </c>
      <c r="AS62" s="11">
        <f t="shared" si="30"/>
        <v>0</v>
      </c>
      <c r="AT62" s="11">
        <f t="shared" si="30"/>
        <v>0</v>
      </c>
      <c r="AU62" s="11">
        <f t="shared" si="30"/>
        <v>0</v>
      </c>
      <c r="AV62" s="11">
        <f t="shared" si="30"/>
        <v>0</v>
      </c>
      <c r="AW62" s="11">
        <f t="shared" si="30"/>
        <v>0</v>
      </c>
      <c r="AX62" s="11">
        <f t="shared" si="30"/>
        <v>0</v>
      </c>
      <c r="AY62" s="11">
        <f t="shared" si="30"/>
        <v>0</v>
      </c>
      <c r="AZ62" s="11">
        <f t="shared" si="30"/>
        <v>0</v>
      </c>
      <c r="BA62" s="11">
        <f t="shared" si="30"/>
        <v>0</v>
      </c>
      <c r="BB62" s="11">
        <f t="shared" si="30"/>
        <v>0</v>
      </c>
      <c r="BC62" s="11">
        <f t="shared" si="30"/>
        <v>0</v>
      </c>
      <c r="BD62" s="11">
        <f t="shared" si="30"/>
        <v>0</v>
      </c>
      <c r="BE62" s="11">
        <f t="shared" si="30"/>
        <v>0</v>
      </c>
      <c r="BF62" s="11">
        <f t="shared" si="30"/>
        <v>0</v>
      </c>
      <c r="BG62" s="11">
        <f t="shared" si="30"/>
        <v>0</v>
      </c>
      <c r="BH62" s="11">
        <f t="shared" si="30"/>
        <v>0</v>
      </c>
      <c r="BI62" s="11">
        <f t="shared" si="30"/>
        <v>0</v>
      </c>
      <c r="BJ62" s="11">
        <f t="shared" si="30"/>
        <v>0</v>
      </c>
      <c r="BK62" s="11">
        <f t="shared" si="30"/>
        <v>0</v>
      </c>
      <c r="BL62" s="11">
        <f t="shared" si="30"/>
        <v>0</v>
      </c>
      <c r="BM62" s="11">
        <f t="shared" si="30"/>
        <v>0</v>
      </c>
      <c r="BN62" s="11">
        <f t="shared" si="30"/>
        <v>0</v>
      </c>
      <c r="BO62" s="11">
        <f t="shared" si="30"/>
        <v>0</v>
      </c>
      <c r="BP62" s="11">
        <f t="shared" ref="BP62:EA62" si="31">BP60-BP58</f>
        <v>0</v>
      </c>
      <c r="BQ62" s="11">
        <f t="shared" si="31"/>
        <v>0</v>
      </c>
      <c r="BR62" s="11">
        <f t="shared" si="31"/>
        <v>0</v>
      </c>
      <c r="BS62" s="11">
        <f t="shared" si="31"/>
        <v>0</v>
      </c>
      <c r="BT62" s="11">
        <f t="shared" si="31"/>
        <v>0</v>
      </c>
      <c r="BU62" s="11">
        <f t="shared" si="31"/>
        <v>0</v>
      </c>
      <c r="BV62" s="11">
        <f t="shared" si="31"/>
        <v>0</v>
      </c>
      <c r="BW62" s="11">
        <f t="shared" si="31"/>
        <v>0</v>
      </c>
      <c r="BX62" s="11">
        <f t="shared" si="31"/>
        <v>0</v>
      </c>
      <c r="BY62" s="11">
        <f t="shared" si="31"/>
        <v>0</v>
      </c>
      <c r="BZ62" s="11">
        <f t="shared" si="31"/>
        <v>0</v>
      </c>
      <c r="CA62" s="11">
        <f t="shared" si="31"/>
        <v>0</v>
      </c>
      <c r="CB62" s="11">
        <f t="shared" si="31"/>
        <v>0</v>
      </c>
      <c r="CC62" s="11">
        <f t="shared" si="31"/>
        <v>0</v>
      </c>
      <c r="CD62" s="11">
        <f t="shared" si="31"/>
        <v>0</v>
      </c>
      <c r="CE62" s="11">
        <f t="shared" si="31"/>
        <v>0</v>
      </c>
      <c r="CF62" s="11">
        <f t="shared" si="31"/>
        <v>0</v>
      </c>
      <c r="CG62" s="11">
        <f t="shared" si="31"/>
        <v>0</v>
      </c>
      <c r="CH62" s="11">
        <f t="shared" si="31"/>
        <v>0</v>
      </c>
      <c r="CI62" s="11">
        <f t="shared" si="31"/>
        <v>0</v>
      </c>
      <c r="CJ62" s="11">
        <f t="shared" si="31"/>
        <v>0</v>
      </c>
      <c r="CK62" s="11">
        <f t="shared" si="31"/>
        <v>0</v>
      </c>
      <c r="CL62" s="11">
        <f t="shared" si="31"/>
        <v>0</v>
      </c>
      <c r="CM62" s="11">
        <f t="shared" si="31"/>
        <v>0</v>
      </c>
      <c r="CN62" s="11">
        <f t="shared" si="31"/>
        <v>0</v>
      </c>
      <c r="CO62" s="11">
        <f t="shared" si="31"/>
        <v>0</v>
      </c>
      <c r="CP62" s="11">
        <f t="shared" si="31"/>
        <v>0</v>
      </c>
      <c r="CQ62" s="11">
        <f t="shared" si="31"/>
        <v>0</v>
      </c>
      <c r="CR62" s="11">
        <f t="shared" si="31"/>
        <v>0</v>
      </c>
      <c r="CS62" s="11">
        <f t="shared" si="31"/>
        <v>0</v>
      </c>
      <c r="CT62" s="11">
        <f t="shared" si="31"/>
        <v>0</v>
      </c>
      <c r="CU62" s="11">
        <f t="shared" si="31"/>
        <v>0</v>
      </c>
      <c r="CV62" s="11">
        <f t="shared" si="31"/>
        <v>0</v>
      </c>
      <c r="CW62" s="11">
        <f t="shared" si="31"/>
        <v>0</v>
      </c>
      <c r="CX62" s="11">
        <f t="shared" si="31"/>
        <v>0</v>
      </c>
      <c r="CY62" s="11">
        <f t="shared" si="31"/>
        <v>0</v>
      </c>
      <c r="CZ62" s="11">
        <f t="shared" si="31"/>
        <v>0</v>
      </c>
      <c r="DA62" s="11">
        <f t="shared" si="31"/>
        <v>0</v>
      </c>
      <c r="DB62" s="11">
        <f t="shared" si="31"/>
        <v>0</v>
      </c>
      <c r="DC62" s="11">
        <f t="shared" si="31"/>
        <v>0</v>
      </c>
      <c r="DD62" s="11">
        <f t="shared" si="31"/>
        <v>0</v>
      </c>
      <c r="DE62" s="11">
        <f t="shared" si="31"/>
        <v>0</v>
      </c>
      <c r="DF62" s="11">
        <f t="shared" si="31"/>
        <v>0</v>
      </c>
      <c r="DG62" s="11">
        <f t="shared" si="31"/>
        <v>0</v>
      </c>
      <c r="DH62" s="11">
        <f t="shared" si="31"/>
        <v>0</v>
      </c>
      <c r="DI62" s="11">
        <f t="shared" si="31"/>
        <v>0</v>
      </c>
      <c r="DJ62" s="11">
        <f t="shared" si="31"/>
        <v>0</v>
      </c>
      <c r="DK62" s="11">
        <f t="shared" si="31"/>
        <v>0</v>
      </c>
      <c r="DL62" s="11">
        <f t="shared" si="31"/>
        <v>0</v>
      </c>
      <c r="DM62" s="11">
        <f t="shared" si="31"/>
        <v>0</v>
      </c>
      <c r="DN62" s="11">
        <f t="shared" si="31"/>
        <v>0</v>
      </c>
      <c r="DO62" s="11">
        <f t="shared" si="31"/>
        <v>0</v>
      </c>
      <c r="DP62" s="11">
        <f t="shared" si="31"/>
        <v>0</v>
      </c>
      <c r="DQ62" s="11">
        <f t="shared" si="31"/>
        <v>0</v>
      </c>
      <c r="DR62" s="11">
        <f t="shared" si="31"/>
        <v>0</v>
      </c>
      <c r="DS62" s="11">
        <f t="shared" si="31"/>
        <v>0</v>
      </c>
      <c r="DT62" s="11">
        <f t="shared" si="31"/>
        <v>0</v>
      </c>
      <c r="DU62" s="11">
        <f t="shared" si="31"/>
        <v>0</v>
      </c>
      <c r="DV62" s="11">
        <f t="shared" si="31"/>
        <v>0</v>
      </c>
      <c r="DW62" s="11">
        <f t="shared" si="31"/>
        <v>0</v>
      </c>
      <c r="DX62" s="11">
        <f t="shared" si="31"/>
        <v>0</v>
      </c>
      <c r="DY62" s="11">
        <f t="shared" si="31"/>
        <v>0</v>
      </c>
      <c r="DZ62" s="11">
        <f t="shared" si="31"/>
        <v>0</v>
      </c>
      <c r="EA62" s="11">
        <f t="shared" si="31"/>
        <v>0</v>
      </c>
      <c r="EB62" s="11">
        <f t="shared" ref="EB62:EN62" si="32">EB60-EB58</f>
        <v>0</v>
      </c>
      <c r="EC62" s="11">
        <f t="shared" si="32"/>
        <v>0</v>
      </c>
      <c r="ED62" s="11">
        <f t="shared" si="32"/>
        <v>0</v>
      </c>
      <c r="EE62" s="11">
        <f t="shared" si="32"/>
        <v>0</v>
      </c>
      <c r="EF62" s="11">
        <f t="shared" si="32"/>
        <v>0</v>
      </c>
      <c r="EG62" s="11">
        <f t="shared" si="32"/>
        <v>0</v>
      </c>
      <c r="EH62" s="11">
        <f t="shared" si="32"/>
        <v>0</v>
      </c>
      <c r="EI62" s="11">
        <f t="shared" si="32"/>
        <v>0</v>
      </c>
      <c r="EJ62" s="11">
        <f t="shared" si="32"/>
        <v>0</v>
      </c>
      <c r="EK62" s="11">
        <f t="shared" si="32"/>
        <v>0</v>
      </c>
      <c r="EL62" s="11">
        <f t="shared" si="32"/>
        <v>0</v>
      </c>
      <c r="EM62" s="11">
        <f t="shared" si="32"/>
        <v>0</v>
      </c>
      <c r="EN62" s="5">
        <f t="shared" si="32"/>
        <v>0</v>
      </c>
    </row>
    <row r="63" spans="1:144" ht="15" thickBot="1" x14ac:dyDescent="0.4">
      <c r="A63" s="45"/>
      <c r="B63" s="12" t="s">
        <v>12</v>
      </c>
      <c r="C63" s="12" t="e">
        <f ca="1">C61-C57</f>
        <v>#REF!</v>
      </c>
      <c r="D63" s="13">
        <f t="shared" ref="D63:BO63" si="33">D61-D57</f>
        <v>0</v>
      </c>
      <c r="E63" s="13">
        <f t="shared" si="33"/>
        <v>0</v>
      </c>
      <c r="F63" s="13">
        <f t="shared" si="33"/>
        <v>0</v>
      </c>
      <c r="G63" s="13">
        <f t="shared" si="33"/>
        <v>0</v>
      </c>
      <c r="H63" s="13">
        <f t="shared" si="33"/>
        <v>0</v>
      </c>
      <c r="I63" s="13">
        <f t="shared" si="33"/>
        <v>0</v>
      </c>
      <c r="J63" s="13">
        <f t="shared" si="33"/>
        <v>0</v>
      </c>
      <c r="K63" s="13">
        <f t="shared" si="33"/>
        <v>0</v>
      </c>
      <c r="L63" s="13">
        <f t="shared" si="33"/>
        <v>0</v>
      </c>
      <c r="M63" s="13">
        <f t="shared" si="33"/>
        <v>0</v>
      </c>
      <c r="N63" s="13">
        <f t="shared" si="33"/>
        <v>0</v>
      </c>
      <c r="O63" s="13">
        <f t="shared" si="33"/>
        <v>0</v>
      </c>
      <c r="P63" s="13">
        <f t="shared" si="33"/>
        <v>0</v>
      </c>
      <c r="Q63" s="13">
        <f t="shared" si="33"/>
        <v>0</v>
      </c>
      <c r="R63" s="13">
        <f t="shared" si="33"/>
        <v>0</v>
      </c>
      <c r="S63" s="13">
        <f t="shared" si="33"/>
        <v>0</v>
      </c>
      <c r="T63" s="13">
        <f t="shared" si="33"/>
        <v>0</v>
      </c>
      <c r="U63" s="13">
        <f t="shared" si="33"/>
        <v>0</v>
      </c>
      <c r="V63" s="13">
        <f t="shared" si="33"/>
        <v>0</v>
      </c>
      <c r="W63" s="13">
        <f t="shared" si="33"/>
        <v>0</v>
      </c>
      <c r="X63" s="13">
        <f t="shared" si="33"/>
        <v>0</v>
      </c>
      <c r="Y63" s="13">
        <f t="shared" si="33"/>
        <v>0</v>
      </c>
      <c r="Z63" s="13">
        <f t="shared" si="33"/>
        <v>0</v>
      </c>
      <c r="AA63" s="13">
        <f t="shared" si="33"/>
        <v>0</v>
      </c>
      <c r="AB63" s="13">
        <f t="shared" si="33"/>
        <v>0</v>
      </c>
      <c r="AC63" s="13">
        <f t="shared" si="33"/>
        <v>0</v>
      </c>
      <c r="AD63" s="13">
        <f t="shared" si="33"/>
        <v>0</v>
      </c>
      <c r="AE63" s="13">
        <f t="shared" si="33"/>
        <v>0</v>
      </c>
      <c r="AF63" s="13">
        <f t="shared" si="33"/>
        <v>0</v>
      </c>
      <c r="AG63" s="13">
        <f t="shared" si="33"/>
        <v>0</v>
      </c>
      <c r="AH63" s="13">
        <f t="shared" si="33"/>
        <v>0</v>
      </c>
      <c r="AI63" s="13">
        <f t="shared" si="33"/>
        <v>0</v>
      </c>
      <c r="AJ63" s="13">
        <f t="shared" si="33"/>
        <v>0</v>
      </c>
      <c r="AK63" s="13">
        <f t="shared" si="33"/>
        <v>0</v>
      </c>
      <c r="AL63" s="13">
        <f t="shared" si="33"/>
        <v>0</v>
      </c>
      <c r="AM63" s="13">
        <f t="shared" si="33"/>
        <v>0</v>
      </c>
      <c r="AN63" s="13">
        <f t="shared" si="33"/>
        <v>0</v>
      </c>
      <c r="AO63" s="13">
        <f t="shared" si="33"/>
        <v>0</v>
      </c>
      <c r="AP63" s="13">
        <f t="shared" si="33"/>
        <v>0</v>
      </c>
      <c r="AQ63" s="13">
        <f t="shared" si="33"/>
        <v>0</v>
      </c>
      <c r="AR63" s="13">
        <f t="shared" si="33"/>
        <v>0</v>
      </c>
      <c r="AS63" s="13">
        <f t="shared" si="33"/>
        <v>0</v>
      </c>
      <c r="AT63" s="13">
        <f t="shared" si="33"/>
        <v>0</v>
      </c>
      <c r="AU63" s="13">
        <f t="shared" si="33"/>
        <v>0</v>
      </c>
      <c r="AV63" s="13">
        <f t="shared" si="33"/>
        <v>0</v>
      </c>
      <c r="AW63" s="13">
        <f t="shared" si="33"/>
        <v>0</v>
      </c>
      <c r="AX63" s="13">
        <f t="shared" si="33"/>
        <v>0</v>
      </c>
      <c r="AY63" s="13">
        <f t="shared" si="33"/>
        <v>0</v>
      </c>
      <c r="AZ63" s="13">
        <f t="shared" si="33"/>
        <v>0</v>
      </c>
      <c r="BA63" s="13">
        <f t="shared" si="33"/>
        <v>0</v>
      </c>
      <c r="BB63" s="13">
        <f t="shared" si="33"/>
        <v>0</v>
      </c>
      <c r="BC63" s="13">
        <f t="shared" si="33"/>
        <v>0</v>
      </c>
      <c r="BD63" s="13">
        <f t="shared" si="33"/>
        <v>0</v>
      </c>
      <c r="BE63" s="13">
        <f t="shared" si="33"/>
        <v>0</v>
      </c>
      <c r="BF63" s="13">
        <f t="shared" si="33"/>
        <v>0</v>
      </c>
      <c r="BG63" s="13">
        <f t="shared" si="33"/>
        <v>0</v>
      </c>
      <c r="BH63" s="13">
        <f t="shared" si="33"/>
        <v>0</v>
      </c>
      <c r="BI63" s="13">
        <f t="shared" si="33"/>
        <v>0</v>
      </c>
      <c r="BJ63" s="13">
        <f t="shared" si="33"/>
        <v>0</v>
      </c>
      <c r="BK63" s="13">
        <f t="shared" si="33"/>
        <v>0</v>
      </c>
      <c r="BL63" s="13">
        <f t="shared" si="33"/>
        <v>0</v>
      </c>
      <c r="BM63" s="13">
        <f t="shared" si="33"/>
        <v>0</v>
      </c>
      <c r="BN63" s="13">
        <f t="shared" si="33"/>
        <v>0</v>
      </c>
      <c r="BO63" s="13">
        <f t="shared" si="33"/>
        <v>0</v>
      </c>
      <c r="BP63" s="13">
        <f t="shared" ref="BP63:EA63" si="34">BP61-BP57</f>
        <v>0</v>
      </c>
      <c r="BQ63" s="13">
        <f t="shared" si="34"/>
        <v>0</v>
      </c>
      <c r="BR63" s="13">
        <f t="shared" si="34"/>
        <v>0</v>
      </c>
      <c r="BS63" s="13">
        <f t="shared" si="34"/>
        <v>0</v>
      </c>
      <c r="BT63" s="13">
        <f t="shared" si="34"/>
        <v>0</v>
      </c>
      <c r="BU63" s="13">
        <f t="shared" si="34"/>
        <v>0</v>
      </c>
      <c r="BV63" s="13">
        <f t="shared" si="34"/>
        <v>0</v>
      </c>
      <c r="BW63" s="13">
        <f t="shared" si="34"/>
        <v>0</v>
      </c>
      <c r="BX63" s="13">
        <f t="shared" si="34"/>
        <v>0</v>
      </c>
      <c r="BY63" s="13">
        <f t="shared" si="34"/>
        <v>0</v>
      </c>
      <c r="BZ63" s="13">
        <f t="shared" si="34"/>
        <v>0</v>
      </c>
      <c r="CA63" s="13">
        <f t="shared" si="34"/>
        <v>0</v>
      </c>
      <c r="CB63" s="13">
        <f t="shared" si="34"/>
        <v>0</v>
      </c>
      <c r="CC63" s="13">
        <f t="shared" si="34"/>
        <v>0</v>
      </c>
      <c r="CD63" s="13">
        <f t="shared" si="34"/>
        <v>0</v>
      </c>
      <c r="CE63" s="13">
        <f t="shared" si="34"/>
        <v>0</v>
      </c>
      <c r="CF63" s="13">
        <f t="shared" si="34"/>
        <v>0</v>
      </c>
      <c r="CG63" s="13">
        <f t="shared" si="34"/>
        <v>0</v>
      </c>
      <c r="CH63" s="13">
        <f t="shared" si="34"/>
        <v>0</v>
      </c>
      <c r="CI63" s="13">
        <f t="shared" si="34"/>
        <v>0</v>
      </c>
      <c r="CJ63" s="13">
        <f t="shared" si="34"/>
        <v>0</v>
      </c>
      <c r="CK63" s="13">
        <f t="shared" si="34"/>
        <v>0</v>
      </c>
      <c r="CL63" s="13">
        <f t="shared" si="34"/>
        <v>0</v>
      </c>
      <c r="CM63" s="13">
        <f t="shared" si="34"/>
        <v>0</v>
      </c>
      <c r="CN63" s="13">
        <f t="shared" si="34"/>
        <v>0</v>
      </c>
      <c r="CO63" s="13">
        <f t="shared" si="34"/>
        <v>0</v>
      </c>
      <c r="CP63" s="13">
        <f t="shared" si="34"/>
        <v>0</v>
      </c>
      <c r="CQ63" s="13">
        <f t="shared" si="34"/>
        <v>0</v>
      </c>
      <c r="CR63" s="13">
        <f t="shared" si="34"/>
        <v>0</v>
      </c>
      <c r="CS63" s="13">
        <f t="shared" si="34"/>
        <v>0</v>
      </c>
      <c r="CT63" s="13">
        <f t="shared" si="34"/>
        <v>0</v>
      </c>
      <c r="CU63" s="13">
        <f t="shared" si="34"/>
        <v>0</v>
      </c>
      <c r="CV63" s="13">
        <f t="shared" si="34"/>
        <v>0</v>
      </c>
      <c r="CW63" s="13">
        <f t="shared" si="34"/>
        <v>0</v>
      </c>
      <c r="CX63" s="13">
        <f t="shared" si="34"/>
        <v>0</v>
      </c>
      <c r="CY63" s="13">
        <f t="shared" si="34"/>
        <v>0</v>
      </c>
      <c r="CZ63" s="13">
        <f t="shared" si="34"/>
        <v>0</v>
      </c>
      <c r="DA63" s="13">
        <f t="shared" si="34"/>
        <v>0</v>
      </c>
      <c r="DB63" s="13">
        <f t="shared" si="34"/>
        <v>0</v>
      </c>
      <c r="DC63" s="13">
        <f t="shared" si="34"/>
        <v>0</v>
      </c>
      <c r="DD63" s="13">
        <f t="shared" si="34"/>
        <v>0</v>
      </c>
      <c r="DE63" s="13">
        <f t="shared" si="34"/>
        <v>0</v>
      </c>
      <c r="DF63" s="13">
        <f t="shared" si="34"/>
        <v>0</v>
      </c>
      <c r="DG63" s="13">
        <f t="shared" si="34"/>
        <v>0</v>
      </c>
      <c r="DH63" s="13">
        <f t="shared" si="34"/>
        <v>0</v>
      </c>
      <c r="DI63" s="13">
        <f t="shared" si="34"/>
        <v>0</v>
      </c>
      <c r="DJ63" s="13">
        <f t="shared" si="34"/>
        <v>0</v>
      </c>
      <c r="DK63" s="13">
        <f t="shared" si="34"/>
        <v>0</v>
      </c>
      <c r="DL63" s="13">
        <f t="shared" si="34"/>
        <v>0</v>
      </c>
      <c r="DM63" s="13">
        <f t="shared" si="34"/>
        <v>0</v>
      </c>
      <c r="DN63" s="13">
        <f t="shared" si="34"/>
        <v>0</v>
      </c>
      <c r="DO63" s="13">
        <f t="shared" si="34"/>
        <v>0</v>
      </c>
      <c r="DP63" s="13">
        <f t="shared" si="34"/>
        <v>0</v>
      </c>
      <c r="DQ63" s="13">
        <f t="shared" si="34"/>
        <v>0</v>
      </c>
      <c r="DR63" s="13">
        <f t="shared" si="34"/>
        <v>0</v>
      </c>
      <c r="DS63" s="13">
        <f t="shared" si="34"/>
        <v>0</v>
      </c>
      <c r="DT63" s="13">
        <f t="shared" si="34"/>
        <v>0</v>
      </c>
      <c r="DU63" s="13">
        <f t="shared" si="34"/>
        <v>0</v>
      </c>
      <c r="DV63" s="13">
        <f t="shared" si="34"/>
        <v>0</v>
      </c>
      <c r="DW63" s="13">
        <f t="shared" si="34"/>
        <v>0</v>
      </c>
      <c r="DX63" s="13">
        <f t="shared" si="34"/>
        <v>0</v>
      </c>
      <c r="DY63" s="13">
        <f t="shared" si="34"/>
        <v>0</v>
      </c>
      <c r="DZ63" s="13">
        <f t="shared" si="34"/>
        <v>0</v>
      </c>
      <c r="EA63" s="13">
        <f t="shared" si="34"/>
        <v>0</v>
      </c>
      <c r="EB63" s="13">
        <f t="shared" ref="EB63:EN63" si="35">EB61-EB57</f>
        <v>0</v>
      </c>
      <c r="EC63" s="13">
        <f t="shared" si="35"/>
        <v>0</v>
      </c>
      <c r="ED63" s="13">
        <f t="shared" si="35"/>
        <v>0</v>
      </c>
      <c r="EE63" s="13">
        <f t="shared" si="35"/>
        <v>0</v>
      </c>
      <c r="EF63" s="13">
        <f t="shared" si="35"/>
        <v>0</v>
      </c>
      <c r="EG63" s="13">
        <f t="shared" si="35"/>
        <v>0</v>
      </c>
      <c r="EH63" s="13">
        <f t="shared" si="35"/>
        <v>0</v>
      </c>
      <c r="EI63" s="13">
        <f t="shared" si="35"/>
        <v>0</v>
      </c>
      <c r="EJ63" s="13">
        <f t="shared" si="35"/>
        <v>0</v>
      </c>
      <c r="EK63" s="13">
        <f t="shared" si="35"/>
        <v>0</v>
      </c>
      <c r="EL63" s="13">
        <f t="shared" si="35"/>
        <v>0</v>
      </c>
      <c r="EM63" s="13">
        <f t="shared" si="35"/>
        <v>0</v>
      </c>
      <c r="EN63" s="14">
        <f t="shared" si="35"/>
        <v>0</v>
      </c>
    </row>
    <row r="65" spans="1:144" x14ac:dyDescent="0.35">
      <c r="A65" s="59" t="s">
        <v>189</v>
      </c>
      <c r="B65" s="59"/>
      <c r="C65" s="60" t="s">
        <v>198</v>
      </c>
      <c r="D65" s="59"/>
      <c r="E65" s="59"/>
      <c r="F65" s="59"/>
      <c r="G65" s="59"/>
      <c r="H65" s="59"/>
      <c r="I65" s="59"/>
      <c r="J65" s="59"/>
    </row>
    <row r="66" spans="1:144" ht="15" thickBot="1" x14ac:dyDescent="0.4">
      <c r="A66" t="s">
        <v>190</v>
      </c>
      <c r="B66" t="s">
        <v>191</v>
      </c>
      <c r="C66">
        <v>64</v>
      </c>
      <c r="D66" t="s">
        <v>192</v>
      </c>
      <c r="E66">
        <v>5</v>
      </c>
      <c r="F66" t="s">
        <v>193</v>
      </c>
      <c r="G66">
        <v>14</v>
      </c>
      <c r="H66" t="s">
        <v>194</v>
      </c>
      <c r="I66">
        <v>23</v>
      </c>
    </row>
    <row r="67" spans="1:144" ht="15" thickBot="1" x14ac:dyDescent="0.4">
      <c r="A67" s="1" t="s">
        <v>43</v>
      </c>
      <c r="B67" s="3">
        <v>3</v>
      </c>
    </row>
    <row r="68" spans="1:144" ht="15" thickBot="1" x14ac:dyDescent="0.4">
      <c r="A68" s="4" t="s">
        <v>50</v>
      </c>
      <c r="B68" s="14" t="s">
        <v>51</v>
      </c>
      <c r="C68" s="27" t="s">
        <v>52</v>
      </c>
      <c r="D68" s="28" t="s">
        <v>53</v>
      </c>
      <c r="E68" s="28" t="s">
        <v>54</v>
      </c>
      <c r="F68" s="28" t="s">
        <v>55</v>
      </c>
      <c r="G68" s="28" t="s">
        <v>56</v>
      </c>
      <c r="H68" s="28" t="s">
        <v>57</v>
      </c>
      <c r="I68" s="28" t="s">
        <v>58</v>
      </c>
      <c r="J68" s="28" t="s">
        <v>59</v>
      </c>
      <c r="K68" s="28" t="s">
        <v>60</v>
      </c>
      <c r="L68" s="28" t="s">
        <v>61</v>
      </c>
      <c r="M68" s="28" t="s">
        <v>62</v>
      </c>
      <c r="N68" s="28" t="s">
        <v>63</v>
      </c>
      <c r="O68" s="28" t="s">
        <v>64</v>
      </c>
      <c r="P68" s="28" t="s">
        <v>65</v>
      </c>
      <c r="Q68" s="28" t="s">
        <v>66</v>
      </c>
      <c r="R68" s="28" t="s">
        <v>67</v>
      </c>
      <c r="S68" s="28" t="s">
        <v>68</v>
      </c>
      <c r="T68" s="28" t="s">
        <v>69</v>
      </c>
      <c r="U68" s="28" t="s">
        <v>13</v>
      </c>
      <c r="V68" s="28" t="s">
        <v>70</v>
      </c>
      <c r="W68" s="28" t="s">
        <v>71</v>
      </c>
      <c r="X68" s="28" t="s">
        <v>16</v>
      </c>
      <c r="Y68" s="28" t="s">
        <v>17</v>
      </c>
      <c r="Z68" s="28" t="s">
        <v>18</v>
      </c>
      <c r="AA68" s="28" t="s">
        <v>19</v>
      </c>
      <c r="AB68" s="28" t="s">
        <v>20</v>
      </c>
      <c r="AC68" s="28" t="s">
        <v>72</v>
      </c>
      <c r="AD68" s="28" t="s">
        <v>73</v>
      </c>
      <c r="AE68" s="28" t="s">
        <v>23</v>
      </c>
      <c r="AF68" s="28" t="s">
        <v>24</v>
      </c>
      <c r="AG68" s="28" t="s">
        <v>25</v>
      </c>
      <c r="AH68" s="28" t="s">
        <v>26</v>
      </c>
      <c r="AI68" s="28" t="s">
        <v>27</v>
      </c>
      <c r="AJ68" s="28" t="s">
        <v>74</v>
      </c>
      <c r="AK68" s="28" t="s">
        <v>75</v>
      </c>
      <c r="AL68" s="28" t="s">
        <v>76</v>
      </c>
      <c r="AM68" s="28" t="s">
        <v>77</v>
      </c>
      <c r="AN68" s="28" t="s">
        <v>78</v>
      </c>
      <c r="AO68" s="28" t="s">
        <v>79</v>
      </c>
      <c r="AP68" s="28" t="s">
        <v>80</v>
      </c>
      <c r="AQ68" s="28" t="s">
        <v>81</v>
      </c>
      <c r="AR68" s="28" t="s">
        <v>82</v>
      </c>
      <c r="AS68" s="28" t="s">
        <v>83</v>
      </c>
      <c r="AT68" s="28" t="s">
        <v>84</v>
      </c>
      <c r="AU68" s="28" t="s">
        <v>85</v>
      </c>
      <c r="AV68" s="28" t="s">
        <v>86</v>
      </c>
      <c r="AW68" s="28" t="s">
        <v>87</v>
      </c>
      <c r="AX68" s="28" t="s">
        <v>88</v>
      </c>
      <c r="AY68" s="28" t="s">
        <v>89</v>
      </c>
      <c r="AZ68" s="28" t="s">
        <v>90</v>
      </c>
      <c r="BA68" s="28" t="s">
        <v>91</v>
      </c>
      <c r="BB68" s="28" t="s">
        <v>92</v>
      </c>
      <c r="BC68" s="28" t="s">
        <v>93</v>
      </c>
      <c r="BD68" s="28" t="s">
        <v>94</v>
      </c>
      <c r="BE68" s="28" t="s">
        <v>95</v>
      </c>
      <c r="BF68" s="28" t="s">
        <v>96</v>
      </c>
      <c r="BG68" s="28" t="s">
        <v>97</v>
      </c>
      <c r="BH68" s="28" t="s">
        <v>98</v>
      </c>
      <c r="BI68" s="28" t="s">
        <v>99</v>
      </c>
      <c r="BJ68" s="28" t="s">
        <v>100</v>
      </c>
      <c r="BK68" s="28" t="s">
        <v>101</v>
      </c>
      <c r="BL68" s="28" t="s">
        <v>102</v>
      </c>
      <c r="BM68" s="28" t="s">
        <v>103</v>
      </c>
      <c r="BN68" s="28" t="s">
        <v>104</v>
      </c>
      <c r="BO68" s="28" t="s">
        <v>105</v>
      </c>
      <c r="BP68" s="28" t="s">
        <v>106</v>
      </c>
      <c r="BQ68" s="28" t="s">
        <v>107</v>
      </c>
      <c r="BR68" s="28" t="s">
        <v>108</v>
      </c>
      <c r="BS68" s="28" t="s">
        <v>109</v>
      </c>
      <c r="BT68" s="28" t="s">
        <v>110</v>
      </c>
      <c r="BU68" s="28" t="s">
        <v>111</v>
      </c>
      <c r="BV68" s="28" t="s">
        <v>112</v>
      </c>
      <c r="BW68" s="28" t="s">
        <v>113</v>
      </c>
      <c r="BX68" s="28" t="s">
        <v>114</v>
      </c>
      <c r="BY68" s="28" t="s">
        <v>115</v>
      </c>
      <c r="BZ68" s="28" t="s">
        <v>116</v>
      </c>
      <c r="CA68" s="28" t="s">
        <v>117</v>
      </c>
      <c r="CB68" s="28" t="s">
        <v>118</v>
      </c>
      <c r="CC68" s="28" t="s">
        <v>119</v>
      </c>
      <c r="CD68" s="28" t="s">
        <v>120</v>
      </c>
      <c r="CE68" s="28" t="s">
        <v>121</v>
      </c>
      <c r="CF68" s="28" t="s">
        <v>122</v>
      </c>
      <c r="CG68" s="28" t="s">
        <v>123</v>
      </c>
      <c r="CH68" s="28" t="s">
        <v>124</v>
      </c>
      <c r="CI68" s="28" t="s">
        <v>125</v>
      </c>
      <c r="CJ68" s="28" t="s">
        <v>126</v>
      </c>
      <c r="CK68" s="28" t="s">
        <v>127</v>
      </c>
      <c r="CL68" s="28" t="s">
        <v>128</v>
      </c>
      <c r="CM68" s="28" t="s">
        <v>129</v>
      </c>
      <c r="CN68" s="28" t="s">
        <v>130</v>
      </c>
      <c r="CO68" s="28" t="s">
        <v>131</v>
      </c>
      <c r="CP68" s="28" t="s">
        <v>132</v>
      </c>
      <c r="CQ68" s="28" t="s">
        <v>133</v>
      </c>
      <c r="CR68" s="28" t="s">
        <v>134</v>
      </c>
      <c r="CS68" s="28" t="s">
        <v>135</v>
      </c>
      <c r="CT68" s="28" t="s">
        <v>136</v>
      </c>
      <c r="CU68" s="28" t="s">
        <v>137</v>
      </c>
      <c r="CV68" s="28" t="s">
        <v>138</v>
      </c>
      <c r="CW68" s="28" t="s">
        <v>139</v>
      </c>
      <c r="CX68" s="28" t="s">
        <v>140</v>
      </c>
      <c r="CY68" s="28" t="s">
        <v>141</v>
      </c>
      <c r="CZ68" s="28" t="s">
        <v>142</v>
      </c>
      <c r="DA68" s="28" t="s">
        <v>143</v>
      </c>
      <c r="DB68" s="28" t="s">
        <v>144</v>
      </c>
      <c r="DC68" s="28" t="s">
        <v>145</v>
      </c>
      <c r="DD68" s="28" t="s">
        <v>146</v>
      </c>
      <c r="DE68" s="28" t="s">
        <v>147</v>
      </c>
      <c r="DF68" s="28" t="s">
        <v>148</v>
      </c>
      <c r="DG68" s="28" t="s">
        <v>149</v>
      </c>
      <c r="DH68" s="28" t="s">
        <v>150</v>
      </c>
      <c r="DI68" s="28" t="s">
        <v>151</v>
      </c>
      <c r="DJ68" s="28" t="s">
        <v>152</v>
      </c>
      <c r="DK68" s="28" t="s">
        <v>153</v>
      </c>
      <c r="DL68" s="28" t="s">
        <v>154</v>
      </c>
      <c r="DM68" s="28" t="s">
        <v>155</v>
      </c>
      <c r="DN68" s="28" t="s">
        <v>156</v>
      </c>
      <c r="DO68" s="28" t="s">
        <v>157</v>
      </c>
      <c r="DP68" s="28" t="s">
        <v>158</v>
      </c>
      <c r="DQ68" s="28" t="s">
        <v>159</v>
      </c>
      <c r="DR68" s="28" t="s">
        <v>160</v>
      </c>
      <c r="DS68" s="28" t="s">
        <v>161</v>
      </c>
      <c r="DT68" s="28" t="s">
        <v>162</v>
      </c>
      <c r="DU68" s="28" t="s">
        <v>163</v>
      </c>
      <c r="DV68" s="28" t="s">
        <v>164</v>
      </c>
      <c r="DW68" s="28" t="s">
        <v>165</v>
      </c>
      <c r="DX68" s="28" t="s">
        <v>166</v>
      </c>
      <c r="DY68" s="28" t="s">
        <v>167</v>
      </c>
      <c r="DZ68" s="28" t="s">
        <v>168</v>
      </c>
      <c r="EA68" s="28" t="s">
        <v>169</v>
      </c>
      <c r="EB68" s="28" t="s">
        <v>170</v>
      </c>
      <c r="EC68" s="28" t="s">
        <v>171</v>
      </c>
      <c r="ED68" s="28" t="s">
        <v>172</v>
      </c>
      <c r="EE68" s="28" t="s">
        <v>173</v>
      </c>
      <c r="EF68" s="28" t="s">
        <v>174</v>
      </c>
      <c r="EG68" s="28" t="s">
        <v>175</v>
      </c>
      <c r="EH68" s="28" t="s">
        <v>176</v>
      </c>
      <c r="EI68" s="28" t="s">
        <v>177</v>
      </c>
      <c r="EJ68" s="28" t="s">
        <v>178</v>
      </c>
      <c r="EK68" s="28" t="s">
        <v>179</v>
      </c>
      <c r="EL68" s="28" t="s">
        <v>180</v>
      </c>
      <c r="EM68" s="28" t="s">
        <v>181</v>
      </c>
      <c r="EN68" s="29" t="s">
        <v>182</v>
      </c>
    </row>
    <row r="69" spans="1:144" x14ac:dyDescent="0.35">
      <c r="A69" s="44">
        <v>3</v>
      </c>
      <c r="B69" s="7" t="s">
        <v>4</v>
      </c>
      <c r="C69" s="15" t="e" cm="1">
        <f t="array" aca="1" ref="C69" ca="1">OFFSET(INDIRECT($C$65&amp;"!$C"&amp;1+((ROW()-($E$66+$C$66))*6)&amp;":$EN"&amp;1+((ROW()-($E$66+$C$66))*6)), 2, 0)</f>
        <v>#REF!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16"/>
    </row>
    <row r="70" spans="1:144" x14ac:dyDescent="0.35">
      <c r="A70" s="55"/>
      <c r="B70" s="8" t="s">
        <v>5</v>
      </c>
      <c r="C70" s="10" t="e" cm="1">
        <f t="array" aca="1" ref="C70" ca="1">OFFSET(INDIRECT($C$65&amp;"!$C"&amp;1+((ROW()-($E$66+$C$66))*6)&amp;":$EN"&amp;1+((ROW()-($E$66+$C$66))*6)), 2, 0)</f>
        <v>#REF!</v>
      </c>
      <c r="EN70" s="5"/>
    </row>
    <row r="71" spans="1:144" x14ac:dyDescent="0.35">
      <c r="A71" s="55"/>
      <c r="B71" s="8" t="s">
        <v>6</v>
      </c>
      <c r="C71" s="10" t="e" cm="1">
        <f t="array" aca="1" ref="C71" ca="1">OFFSET(INDIRECT($C$65&amp;"!$C"&amp;1+((ROW()-($E$66+$C$66))*6)&amp;":$EN"&amp;1+((ROW()-($E$66+$C$66))*6)), 2, 0)</f>
        <v>#REF!</v>
      </c>
      <c r="EN71" s="5"/>
    </row>
    <row r="72" spans="1:144" x14ac:dyDescent="0.35">
      <c r="A72" s="55"/>
      <c r="B72" s="8" t="s">
        <v>7</v>
      </c>
      <c r="C72" s="10" t="e" cm="1">
        <f t="array" aca="1" ref="C72" ca="1">OFFSET(INDIRECT($C$65&amp;"!$C"&amp;1+((ROW()-($E$66+$C$66))*6)&amp;":$EN"&amp;1+((ROW()-($E$66+$C$66))*6)), 2, 0)</f>
        <v>#REF!</v>
      </c>
      <c r="EN72" s="5"/>
    </row>
    <row r="73" spans="1:144" x14ac:dyDescent="0.35">
      <c r="A73" s="55"/>
      <c r="B73" s="8" t="s">
        <v>8</v>
      </c>
      <c r="C73" s="10" t="e" cm="1">
        <f t="array" aca="1" ref="C73" ca="1">OFFSET(INDIRECT($C$65&amp;"!$C"&amp;1+((ROW()-($E$66+$C$66))*6)&amp;":$EN"&amp;1+((ROW()-($E$66+$C$66))*6)), 2, 0)</f>
        <v>#REF!</v>
      </c>
      <c r="EN73" s="5"/>
    </row>
    <row r="74" spans="1:144" x14ac:dyDescent="0.35">
      <c r="A74" s="55"/>
      <c r="B74" s="8" t="s">
        <v>9</v>
      </c>
      <c r="C74" s="10" t="e" cm="1">
        <f t="array" aca="1" ref="C74" ca="1">OFFSET(INDIRECT($C$65&amp;"!$C"&amp;1+((ROW()-($E$66+$C$66))*6)&amp;":$EN"&amp;1+((ROW()-($E$66+$C$66))*6)), 2, 0)</f>
        <v>#REF!</v>
      </c>
      <c r="EN74" s="5"/>
    </row>
    <row r="75" spans="1:144" x14ac:dyDescent="0.35">
      <c r="A75" s="55"/>
      <c r="B75" s="8" t="s">
        <v>10</v>
      </c>
      <c r="C75" s="10" t="e" cm="1">
        <f t="array" aca="1" ref="C75" ca="1">OFFSET(INDIRECT($C$65&amp;"!$C"&amp;1+((ROW()-($E$66+$C$66))*6)&amp;":$EN"&amp;1+((ROW()-($E$66+$C$66))*6)), 2, 0)</f>
        <v>#REF!</v>
      </c>
      <c r="EN75" s="5"/>
    </row>
    <row r="76" spans="1:144" x14ac:dyDescent="0.35">
      <c r="A76" s="55"/>
      <c r="B76" s="8" t="s">
        <v>11</v>
      </c>
      <c r="C76" s="10" t="e">
        <f ca="1">C74-C72</f>
        <v>#REF!</v>
      </c>
      <c r="D76" s="11">
        <f t="shared" ref="D76:BO76" si="36">D74-D72</f>
        <v>0</v>
      </c>
      <c r="E76" s="11">
        <f t="shared" si="36"/>
        <v>0</v>
      </c>
      <c r="F76" s="11">
        <f t="shared" si="36"/>
        <v>0</v>
      </c>
      <c r="G76" s="11">
        <f t="shared" si="36"/>
        <v>0</v>
      </c>
      <c r="H76" s="11">
        <f t="shared" si="36"/>
        <v>0</v>
      </c>
      <c r="I76" s="11">
        <f t="shared" si="36"/>
        <v>0</v>
      </c>
      <c r="J76" s="11">
        <f t="shared" si="36"/>
        <v>0</v>
      </c>
      <c r="K76" s="11">
        <f t="shared" si="36"/>
        <v>0</v>
      </c>
      <c r="L76" s="11">
        <f t="shared" si="36"/>
        <v>0</v>
      </c>
      <c r="M76" s="11">
        <f t="shared" si="36"/>
        <v>0</v>
      </c>
      <c r="N76" s="11">
        <f t="shared" si="36"/>
        <v>0</v>
      </c>
      <c r="O76" s="11">
        <f t="shared" si="36"/>
        <v>0</v>
      </c>
      <c r="P76" s="11">
        <f t="shared" si="36"/>
        <v>0</v>
      </c>
      <c r="Q76" s="11">
        <f t="shared" si="36"/>
        <v>0</v>
      </c>
      <c r="R76" s="11">
        <f t="shared" si="36"/>
        <v>0</v>
      </c>
      <c r="S76" s="11">
        <f t="shared" si="36"/>
        <v>0</v>
      </c>
      <c r="T76" s="11">
        <f t="shared" si="36"/>
        <v>0</v>
      </c>
      <c r="U76" s="11">
        <f t="shared" si="36"/>
        <v>0</v>
      </c>
      <c r="V76" s="11">
        <f t="shared" si="36"/>
        <v>0</v>
      </c>
      <c r="W76" s="11">
        <f t="shared" si="36"/>
        <v>0</v>
      </c>
      <c r="X76" s="11">
        <f t="shared" si="36"/>
        <v>0</v>
      </c>
      <c r="Y76" s="11">
        <f t="shared" si="36"/>
        <v>0</v>
      </c>
      <c r="Z76" s="11">
        <f t="shared" si="36"/>
        <v>0</v>
      </c>
      <c r="AA76" s="11">
        <f t="shared" si="36"/>
        <v>0</v>
      </c>
      <c r="AB76" s="11">
        <f t="shared" si="36"/>
        <v>0</v>
      </c>
      <c r="AC76" s="11">
        <f t="shared" si="36"/>
        <v>0</v>
      </c>
      <c r="AD76" s="11">
        <f t="shared" si="36"/>
        <v>0</v>
      </c>
      <c r="AE76" s="11">
        <f t="shared" si="36"/>
        <v>0</v>
      </c>
      <c r="AF76" s="11">
        <f t="shared" si="36"/>
        <v>0</v>
      </c>
      <c r="AG76" s="11">
        <f t="shared" si="36"/>
        <v>0</v>
      </c>
      <c r="AH76" s="11">
        <f t="shared" si="36"/>
        <v>0</v>
      </c>
      <c r="AI76" s="11">
        <f t="shared" si="36"/>
        <v>0</v>
      </c>
      <c r="AJ76" s="11">
        <f t="shared" si="36"/>
        <v>0</v>
      </c>
      <c r="AK76" s="11">
        <f t="shared" si="36"/>
        <v>0</v>
      </c>
      <c r="AL76" s="11">
        <f t="shared" si="36"/>
        <v>0</v>
      </c>
      <c r="AM76" s="11">
        <f t="shared" si="36"/>
        <v>0</v>
      </c>
      <c r="AN76" s="11">
        <f t="shared" si="36"/>
        <v>0</v>
      </c>
      <c r="AO76" s="11">
        <f t="shared" si="36"/>
        <v>0</v>
      </c>
      <c r="AP76" s="11">
        <f t="shared" si="36"/>
        <v>0</v>
      </c>
      <c r="AQ76" s="11">
        <f t="shared" si="36"/>
        <v>0</v>
      </c>
      <c r="AR76" s="11">
        <f t="shared" si="36"/>
        <v>0</v>
      </c>
      <c r="AS76" s="11">
        <f t="shared" si="36"/>
        <v>0</v>
      </c>
      <c r="AT76" s="11">
        <f t="shared" si="36"/>
        <v>0</v>
      </c>
      <c r="AU76" s="11">
        <f t="shared" si="36"/>
        <v>0</v>
      </c>
      <c r="AV76" s="11">
        <f t="shared" si="36"/>
        <v>0</v>
      </c>
      <c r="AW76" s="11">
        <f t="shared" si="36"/>
        <v>0</v>
      </c>
      <c r="AX76" s="11">
        <f t="shared" si="36"/>
        <v>0</v>
      </c>
      <c r="AY76" s="11">
        <f t="shared" si="36"/>
        <v>0</v>
      </c>
      <c r="AZ76" s="11">
        <f t="shared" si="36"/>
        <v>0</v>
      </c>
      <c r="BA76" s="11">
        <f t="shared" si="36"/>
        <v>0</v>
      </c>
      <c r="BB76" s="11">
        <f t="shared" si="36"/>
        <v>0</v>
      </c>
      <c r="BC76" s="11">
        <f t="shared" si="36"/>
        <v>0</v>
      </c>
      <c r="BD76" s="11">
        <f t="shared" si="36"/>
        <v>0</v>
      </c>
      <c r="BE76" s="11">
        <f t="shared" si="36"/>
        <v>0</v>
      </c>
      <c r="BF76" s="11">
        <f t="shared" si="36"/>
        <v>0</v>
      </c>
      <c r="BG76" s="11">
        <f t="shared" si="36"/>
        <v>0</v>
      </c>
      <c r="BH76" s="11">
        <f t="shared" si="36"/>
        <v>0</v>
      </c>
      <c r="BI76" s="11">
        <f t="shared" si="36"/>
        <v>0</v>
      </c>
      <c r="BJ76" s="11">
        <f t="shared" si="36"/>
        <v>0</v>
      </c>
      <c r="BK76" s="11">
        <f t="shared" si="36"/>
        <v>0</v>
      </c>
      <c r="BL76" s="11">
        <f t="shared" si="36"/>
        <v>0</v>
      </c>
      <c r="BM76" s="11">
        <f t="shared" si="36"/>
        <v>0</v>
      </c>
      <c r="BN76" s="11">
        <f t="shared" si="36"/>
        <v>0</v>
      </c>
      <c r="BO76" s="11">
        <f t="shared" si="36"/>
        <v>0</v>
      </c>
      <c r="BP76" s="11">
        <f t="shared" ref="BP76:EA76" si="37">BP74-BP72</f>
        <v>0</v>
      </c>
      <c r="BQ76" s="11">
        <f t="shared" si="37"/>
        <v>0</v>
      </c>
      <c r="BR76" s="11">
        <f t="shared" si="37"/>
        <v>0</v>
      </c>
      <c r="BS76" s="11">
        <f t="shared" si="37"/>
        <v>0</v>
      </c>
      <c r="BT76" s="11">
        <f t="shared" si="37"/>
        <v>0</v>
      </c>
      <c r="BU76" s="11">
        <f t="shared" si="37"/>
        <v>0</v>
      </c>
      <c r="BV76" s="11">
        <f t="shared" si="37"/>
        <v>0</v>
      </c>
      <c r="BW76" s="11">
        <f t="shared" si="37"/>
        <v>0</v>
      </c>
      <c r="BX76" s="11">
        <f t="shared" si="37"/>
        <v>0</v>
      </c>
      <c r="BY76" s="11">
        <f t="shared" si="37"/>
        <v>0</v>
      </c>
      <c r="BZ76" s="11">
        <f t="shared" si="37"/>
        <v>0</v>
      </c>
      <c r="CA76" s="11">
        <f t="shared" si="37"/>
        <v>0</v>
      </c>
      <c r="CB76" s="11">
        <f t="shared" si="37"/>
        <v>0</v>
      </c>
      <c r="CC76" s="11">
        <f t="shared" si="37"/>
        <v>0</v>
      </c>
      <c r="CD76" s="11">
        <f t="shared" si="37"/>
        <v>0</v>
      </c>
      <c r="CE76" s="11">
        <f t="shared" si="37"/>
        <v>0</v>
      </c>
      <c r="CF76" s="11">
        <f t="shared" si="37"/>
        <v>0</v>
      </c>
      <c r="CG76" s="11">
        <f t="shared" si="37"/>
        <v>0</v>
      </c>
      <c r="CH76" s="11">
        <f t="shared" si="37"/>
        <v>0</v>
      </c>
      <c r="CI76" s="11">
        <f t="shared" si="37"/>
        <v>0</v>
      </c>
      <c r="CJ76" s="11">
        <f t="shared" si="37"/>
        <v>0</v>
      </c>
      <c r="CK76" s="11">
        <f t="shared" si="37"/>
        <v>0</v>
      </c>
      <c r="CL76" s="11">
        <f t="shared" si="37"/>
        <v>0</v>
      </c>
      <c r="CM76" s="11">
        <f t="shared" si="37"/>
        <v>0</v>
      </c>
      <c r="CN76" s="11">
        <f t="shared" si="37"/>
        <v>0</v>
      </c>
      <c r="CO76" s="11">
        <f t="shared" si="37"/>
        <v>0</v>
      </c>
      <c r="CP76" s="11">
        <f t="shared" si="37"/>
        <v>0</v>
      </c>
      <c r="CQ76" s="11">
        <f t="shared" si="37"/>
        <v>0</v>
      </c>
      <c r="CR76" s="11">
        <f t="shared" si="37"/>
        <v>0</v>
      </c>
      <c r="CS76" s="11">
        <f t="shared" si="37"/>
        <v>0</v>
      </c>
      <c r="CT76" s="11">
        <f t="shared" si="37"/>
        <v>0</v>
      </c>
      <c r="CU76" s="11">
        <f t="shared" si="37"/>
        <v>0</v>
      </c>
      <c r="CV76" s="11">
        <f t="shared" si="37"/>
        <v>0</v>
      </c>
      <c r="CW76" s="11">
        <f t="shared" si="37"/>
        <v>0</v>
      </c>
      <c r="CX76" s="11">
        <f t="shared" si="37"/>
        <v>0</v>
      </c>
      <c r="CY76" s="11">
        <f t="shared" si="37"/>
        <v>0</v>
      </c>
      <c r="CZ76" s="11">
        <f t="shared" si="37"/>
        <v>0</v>
      </c>
      <c r="DA76" s="11">
        <f t="shared" si="37"/>
        <v>0</v>
      </c>
      <c r="DB76" s="11">
        <f t="shared" si="37"/>
        <v>0</v>
      </c>
      <c r="DC76" s="11">
        <f t="shared" si="37"/>
        <v>0</v>
      </c>
      <c r="DD76" s="11">
        <f t="shared" si="37"/>
        <v>0</v>
      </c>
      <c r="DE76" s="11">
        <f t="shared" si="37"/>
        <v>0</v>
      </c>
      <c r="DF76" s="11">
        <f t="shared" si="37"/>
        <v>0</v>
      </c>
      <c r="DG76" s="11">
        <f t="shared" si="37"/>
        <v>0</v>
      </c>
      <c r="DH76" s="11">
        <f t="shared" si="37"/>
        <v>0</v>
      </c>
      <c r="DI76" s="11">
        <f t="shared" si="37"/>
        <v>0</v>
      </c>
      <c r="DJ76" s="11">
        <f t="shared" si="37"/>
        <v>0</v>
      </c>
      <c r="DK76" s="11">
        <f t="shared" si="37"/>
        <v>0</v>
      </c>
      <c r="DL76" s="11">
        <f t="shared" si="37"/>
        <v>0</v>
      </c>
      <c r="DM76" s="11">
        <f t="shared" si="37"/>
        <v>0</v>
      </c>
      <c r="DN76" s="11">
        <f t="shared" si="37"/>
        <v>0</v>
      </c>
      <c r="DO76" s="11">
        <f t="shared" si="37"/>
        <v>0</v>
      </c>
      <c r="DP76" s="11">
        <f t="shared" si="37"/>
        <v>0</v>
      </c>
      <c r="DQ76" s="11">
        <f t="shared" si="37"/>
        <v>0</v>
      </c>
      <c r="DR76" s="11">
        <f t="shared" si="37"/>
        <v>0</v>
      </c>
      <c r="DS76" s="11">
        <f t="shared" si="37"/>
        <v>0</v>
      </c>
      <c r="DT76" s="11">
        <f t="shared" si="37"/>
        <v>0</v>
      </c>
      <c r="DU76" s="11">
        <f t="shared" si="37"/>
        <v>0</v>
      </c>
      <c r="DV76" s="11">
        <f t="shared" si="37"/>
        <v>0</v>
      </c>
      <c r="DW76" s="11">
        <f t="shared" si="37"/>
        <v>0</v>
      </c>
      <c r="DX76" s="11">
        <f t="shared" si="37"/>
        <v>0</v>
      </c>
      <c r="DY76" s="11">
        <f t="shared" si="37"/>
        <v>0</v>
      </c>
      <c r="DZ76" s="11">
        <f t="shared" si="37"/>
        <v>0</v>
      </c>
      <c r="EA76" s="11">
        <f t="shared" si="37"/>
        <v>0</v>
      </c>
      <c r="EB76" s="11">
        <f t="shared" ref="EB76:EN76" si="38">EB74-EB72</f>
        <v>0</v>
      </c>
      <c r="EC76" s="11">
        <f t="shared" si="38"/>
        <v>0</v>
      </c>
      <c r="ED76" s="11">
        <f t="shared" si="38"/>
        <v>0</v>
      </c>
      <c r="EE76" s="11">
        <f t="shared" si="38"/>
        <v>0</v>
      </c>
      <c r="EF76" s="11">
        <f t="shared" si="38"/>
        <v>0</v>
      </c>
      <c r="EG76" s="11">
        <f t="shared" si="38"/>
        <v>0</v>
      </c>
      <c r="EH76" s="11">
        <f t="shared" si="38"/>
        <v>0</v>
      </c>
      <c r="EI76" s="11">
        <f t="shared" si="38"/>
        <v>0</v>
      </c>
      <c r="EJ76" s="11">
        <f t="shared" si="38"/>
        <v>0</v>
      </c>
      <c r="EK76" s="11">
        <f t="shared" si="38"/>
        <v>0</v>
      </c>
      <c r="EL76" s="11">
        <f t="shared" si="38"/>
        <v>0</v>
      </c>
      <c r="EM76" s="11">
        <f t="shared" si="38"/>
        <v>0</v>
      </c>
      <c r="EN76" s="5">
        <f t="shared" si="38"/>
        <v>0</v>
      </c>
    </row>
    <row r="77" spans="1:144" ht="15" thickBot="1" x14ac:dyDescent="0.4">
      <c r="A77" s="55"/>
      <c r="B77" s="4" t="s">
        <v>12</v>
      </c>
      <c r="C77" s="12" t="e">
        <f ca="1">C75-C71</f>
        <v>#REF!</v>
      </c>
      <c r="D77" s="13">
        <f t="shared" ref="D77:BO77" si="39">D75-D71</f>
        <v>0</v>
      </c>
      <c r="E77" s="13">
        <f t="shared" si="39"/>
        <v>0</v>
      </c>
      <c r="F77" s="13">
        <f t="shared" si="39"/>
        <v>0</v>
      </c>
      <c r="G77" s="13">
        <f t="shared" si="39"/>
        <v>0</v>
      </c>
      <c r="H77" s="13">
        <f t="shared" si="39"/>
        <v>0</v>
      </c>
      <c r="I77" s="13">
        <f t="shared" si="39"/>
        <v>0</v>
      </c>
      <c r="J77" s="13">
        <f t="shared" si="39"/>
        <v>0</v>
      </c>
      <c r="K77" s="13">
        <f t="shared" si="39"/>
        <v>0</v>
      </c>
      <c r="L77" s="13">
        <f t="shared" si="39"/>
        <v>0</v>
      </c>
      <c r="M77" s="13">
        <f t="shared" si="39"/>
        <v>0</v>
      </c>
      <c r="N77" s="13">
        <f t="shared" si="39"/>
        <v>0</v>
      </c>
      <c r="O77" s="13">
        <f t="shared" si="39"/>
        <v>0</v>
      </c>
      <c r="P77" s="13">
        <f t="shared" si="39"/>
        <v>0</v>
      </c>
      <c r="Q77" s="13">
        <f t="shared" si="39"/>
        <v>0</v>
      </c>
      <c r="R77" s="13">
        <f t="shared" si="39"/>
        <v>0</v>
      </c>
      <c r="S77" s="13">
        <f t="shared" si="39"/>
        <v>0</v>
      </c>
      <c r="T77" s="13">
        <f t="shared" si="39"/>
        <v>0</v>
      </c>
      <c r="U77" s="13">
        <f t="shared" si="39"/>
        <v>0</v>
      </c>
      <c r="V77" s="13">
        <f t="shared" si="39"/>
        <v>0</v>
      </c>
      <c r="W77" s="13">
        <f t="shared" si="39"/>
        <v>0</v>
      </c>
      <c r="X77" s="13">
        <f t="shared" si="39"/>
        <v>0</v>
      </c>
      <c r="Y77" s="13">
        <f t="shared" si="39"/>
        <v>0</v>
      </c>
      <c r="Z77" s="13">
        <f t="shared" si="39"/>
        <v>0</v>
      </c>
      <c r="AA77" s="13">
        <f t="shared" si="39"/>
        <v>0</v>
      </c>
      <c r="AB77" s="13">
        <f t="shared" si="39"/>
        <v>0</v>
      </c>
      <c r="AC77" s="13">
        <f t="shared" si="39"/>
        <v>0</v>
      </c>
      <c r="AD77" s="13">
        <f t="shared" si="39"/>
        <v>0</v>
      </c>
      <c r="AE77" s="13">
        <f t="shared" si="39"/>
        <v>0</v>
      </c>
      <c r="AF77" s="13">
        <f t="shared" si="39"/>
        <v>0</v>
      </c>
      <c r="AG77" s="13">
        <f t="shared" si="39"/>
        <v>0</v>
      </c>
      <c r="AH77" s="13">
        <f t="shared" si="39"/>
        <v>0</v>
      </c>
      <c r="AI77" s="13">
        <f t="shared" si="39"/>
        <v>0</v>
      </c>
      <c r="AJ77" s="13">
        <f t="shared" si="39"/>
        <v>0</v>
      </c>
      <c r="AK77" s="13">
        <f t="shared" si="39"/>
        <v>0</v>
      </c>
      <c r="AL77" s="13">
        <f t="shared" si="39"/>
        <v>0</v>
      </c>
      <c r="AM77" s="13">
        <f t="shared" si="39"/>
        <v>0</v>
      </c>
      <c r="AN77" s="13">
        <f t="shared" si="39"/>
        <v>0</v>
      </c>
      <c r="AO77" s="13">
        <f t="shared" si="39"/>
        <v>0</v>
      </c>
      <c r="AP77" s="13">
        <f t="shared" si="39"/>
        <v>0</v>
      </c>
      <c r="AQ77" s="13">
        <f t="shared" si="39"/>
        <v>0</v>
      </c>
      <c r="AR77" s="13">
        <f t="shared" si="39"/>
        <v>0</v>
      </c>
      <c r="AS77" s="13">
        <f t="shared" si="39"/>
        <v>0</v>
      </c>
      <c r="AT77" s="13">
        <f t="shared" si="39"/>
        <v>0</v>
      </c>
      <c r="AU77" s="13">
        <f t="shared" si="39"/>
        <v>0</v>
      </c>
      <c r="AV77" s="13">
        <f t="shared" si="39"/>
        <v>0</v>
      </c>
      <c r="AW77" s="13">
        <f t="shared" si="39"/>
        <v>0</v>
      </c>
      <c r="AX77" s="13">
        <f t="shared" si="39"/>
        <v>0</v>
      </c>
      <c r="AY77" s="13">
        <f t="shared" si="39"/>
        <v>0</v>
      </c>
      <c r="AZ77" s="13">
        <f t="shared" si="39"/>
        <v>0</v>
      </c>
      <c r="BA77" s="13">
        <f t="shared" si="39"/>
        <v>0</v>
      </c>
      <c r="BB77" s="13">
        <f t="shared" si="39"/>
        <v>0</v>
      </c>
      <c r="BC77" s="13">
        <f t="shared" si="39"/>
        <v>0</v>
      </c>
      <c r="BD77" s="13">
        <f t="shared" si="39"/>
        <v>0</v>
      </c>
      <c r="BE77" s="13">
        <f t="shared" si="39"/>
        <v>0</v>
      </c>
      <c r="BF77" s="13">
        <f t="shared" si="39"/>
        <v>0</v>
      </c>
      <c r="BG77" s="13">
        <f t="shared" si="39"/>
        <v>0</v>
      </c>
      <c r="BH77" s="13">
        <f t="shared" si="39"/>
        <v>0</v>
      </c>
      <c r="BI77" s="13">
        <f t="shared" si="39"/>
        <v>0</v>
      </c>
      <c r="BJ77" s="13">
        <f t="shared" si="39"/>
        <v>0</v>
      </c>
      <c r="BK77" s="13">
        <f t="shared" si="39"/>
        <v>0</v>
      </c>
      <c r="BL77" s="13">
        <f t="shared" si="39"/>
        <v>0</v>
      </c>
      <c r="BM77" s="13">
        <f t="shared" si="39"/>
        <v>0</v>
      </c>
      <c r="BN77" s="13">
        <f t="shared" si="39"/>
        <v>0</v>
      </c>
      <c r="BO77" s="13">
        <f t="shared" si="39"/>
        <v>0</v>
      </c>
      <c r="BP77" s="13">
        <f t="shared" ref="BP77:EA77" si="40">BP75-BP71</f>
        <v>0</v>
      </c>
      <c r="BQ77" s="13">
        <f t="shared" si="40"/>
        <v>0</v>
      </c>
      <c r="BR77" s="13">
        <f t="shared" si="40"/>
        <v>0</v>
      </c>
      <c r="BS77" s="13">
        <f t="shared" si="40"/>
        <v>0</v>
      </c>
      <c r="BT77" s="13">
        <f t="shared" si="40"/>
        <v>0</v>
      </c>
      <c r="BU77" s="13">
        <f t="shared" si="40"/>
        <v>0</v>
      </c>
      <c r="BV77" s="13">
        <f t="shared" si="40"/>
        <v>0</v>
      </c>
      <c r="BW77" s="13">
        <f t="shared" si="40"/>
        <v>0</v>
      </c>
      <c r="BX77" s="13">
        <f t="shared" si="40"/>
        <v>0</v>
      </c>
      <c r="BY77" s="13">
        <f t="shared" si="40"/>
        <v>0</v>
      </c>
      <c r="BZ77" s="13">
        <f t="shared" si="40"/>
        <v>0</v>
      </c>
      <c r="CA77" s="13">
        <f t="shared" si="40"/>
        <v>0</v>
      </c>
      <c r="CB77" s="13">
        <f t="shared" si="40"/>
        <v>0</v>
      </c>
      <c r="CC77" s="13">
        <f t="shared" si="40"/>
        <v>0</v>
      </c>
      <c r="CD77" s="13">
        <f t="shared" si="40"/>
        <v>0</v>
      </c>
      <c r="CE77" s="13">
        <f t="shared" si="40"/>
        <v>0</v>
      </c>
      <c r="CF77" s="13">
        <f t="shared" si="40"/>
        <v>0</v>
      </c>
      <c r="CG77" s="13">
        <f t="shared" si="40"/>
        <v>0</v>
      </c>
      <c r="CH77" s="13">
        <f t="shared" si="40"/>
        <v>0</v>
      </c>
      <c r="CI77" s="13">
        <f t="shared" si="40"/>
        <v>0</v>
      </c>
      <c r="CJ77" s="13">
        <f t="shared" si="40"/>
        <v>0</v>
      </c>
      <c r="CK77" s="13">
        <f t="shared" si="40"/>
        <v>0</v>
      </c>
      <c r="CL77" s="13">
        <f t="shared" si="40"/>
        <v>0</v>
      </c>
      <c r="CM77" s="13">
        <f t="shared" si="40"/>
        <v>0</v>
      </c>
      <c r="CN77" s="13">
        <f t="shared" si="40"/>
        <v>0</v>
      </c>
      <c r="CO77" s="13">
        <f t="shared" si="40"/>
        <v>0</v>
      </c>
      <c r="CP77" s="13">
        <f t="shared" si="40"/>
        <v>0</v>
      </c>
      <c r="CQ77" s="13">
        <f t="shared" si="40"/>
        <v>0</v>
      </c>
      <c r="CR77" s="13">
        <f t="shared" si="40"/>
        <v>0</v>
      </c>
      <c r="CS77" s="13">
        <f t="shared" si="40"/>
        <v>0</v>
      </c>
      <c r="CT77" s="13">
        <f t="shared" si="40"/>
        <v>0</v>
      </c>
      <c r="CU77" s="13">
        <f t="shared" si="40"/>
        <v>0</v>
      </c>
      <c r="CV77" s="13">
        <f t="shared" si="40"/>
        <v>0</v>
      </c>
      <c r="CW77" s="13">
        <f t="shared" si="40"/>
        <v>0</v>
      </c>
      <c r="CX77" s="13">
        <f t="shared" si="40"/>
        <v>0</v>
      </c>
      <c r="CY77" s="13">
        <f t="shared" si="40"/>
        <v>0</v>
      </c>
      <c r="CZ77" s="13">
        <f t="shared" si="40"/>
        <v>0</v>
      </c>
      <c r="DA77" s="13">
        <f t="shared" si="40"/>
        <v>0</v>
      </c>
      <c r="DB77" s="13">
        <f t="shared" si="40"/>
        <v>0</v>
      </c>
      <c r="DC77" s="13">
        <f t="shared" si="40"/>
        <v>0</v>
      </c>
      <c r="DD77" s="13">
        <f t="shared" si="40"/>
        <v>0</v>
      </c>
      <c r="DE77" s="13">
        <f t="shared" si="40"/>
        <v>0</v>
      </c>
      <c r="DF77" s="13">
        <f t="shared" si="40"/>
        <v>0</v>
      </c>
      <c r="DG77" s="13">
        <f t="shared" si="40"/>
        <v>0</v>
      </c>
      <c r="DH77" s="13">
        <f t="shared" si="40"/>
        <v>0</v>
      </c>
      <c r="DI77" s="13">
        <f t="shared" si="40"/>
        <v>0</v>
      </c>
      <c r="DJ77" s="13">
        <f t="shared" si="40"/>
        <v>0</v>
      </c>
      <c r="DK77" s="13">
        <f t="shared" si="40"/>
        <v>0</v>
      </c>
      <c r="DL77" s="13">
        <f t="shared" si="40"/>
        <v>0</v>
      </c>
      <c r="DM77" s="13">
        <f t="shared" si="40"/>
        <v>0</v>
      </c>
      <c r="DN77" s="13">
        <f t="shared" si="40"/>
        <v>0</v>
      </c>
      <c r="DO77" s="13">
        <f t="shared" si="40"/>
        <v>0</v>
      </c>
      <c r="DP77" s="13">
        <f t="shared" si="40"/>
        <v>0</v>
      </c>
      <c r="DQ77" s="13">
        <f t="shared" si="40"/>
        <v>0</v>
      </c>
      <c r="DR77" s="13">
        <f t="shared" si="40"/>
        <v>0</v>
      </c>
      <c r="DS77" s="13">
        <f t="shared" si="40"/>
        <v>0</v>
      </c>
      <c r="DT77" s="13">
        <f t="shared" si="40"/>
        <v>0</v>
      </c>
      <c r="DU77" s="13">
        <f t="shared" si="40"/>
        <v>0</v>
      </c>
      <c r="DV77" s="13">
        <f t="shared" si="40"/>
        <v>0</v>
      </c>
      <c r="DW77" s="13">
        <f t="shared" si="40"/>
        <v>0</v>
      </c>
      <c r="DX77" s="13">
        <f t="shared" si="40"/>
        <v>0</v>
      </c>
      <c r="DY77" s="13">
        <f t="shared" si="40"/>
        <v>0</v>
      </c>
      <c r="DZ77" s="13">
        <f t="shared" si="40"/>
        <v>0</v>
      </c>
      <c r="EA77" s="13">
        <f t="shared" si="40"/>
        <v>0</v>
      </c>
      <c r="EB77" s="13">
        <f t="shared" ref="EB77:EN77" si="41">EB75-EB71</f>
        <v>0</v>
      </c>
      <c r="EC77" s="13">
        <f t="shared" si="41"/>
        <v>0</v>
      </c>
      <c r="ED77" s="13">
        <f t="shared" si="41"/>
        <v>0</v>
      </c>
      <c r="EE77" s="13">
        <f t="shared" si="41"/>
        <v>0</v>
      </c>
      <c r="EF77" s="13">
        <f t="shared" si="41"/>
        <v>0</v>
      </c>
      <c r="EG77" s="13">
        <f t="shared" si="41"/>
        <v>0</v>
      </c>
      <c r="EH77" s="13">
        <f t="shared" si="41"/>
        <v>0</v>
      </c>
      <c r="EI77" s="13">
        <f t="shared" si="41"/>
        <v>0</v>
      </c>
      <c r="EJ77" s="13">
        <f t="shared" si="41"/>
        <v>0</v>
      </c>
      <c r="EK77" s="13">
        <f t="shared" si="41"/>
        <v>0</v>
      </c>
      <c r="EL77" s="13">
        <f t="shared" si="41"/>
        <v>0</v>
      </c>
      <c r="EM77" s="13">
        <f t="shared" si="41"/>
        <v>0</v>
      </c>
      <c r="EN77" s="14">
        <f t="shared" si="41"/>
        <v>0</v>
      </c>
    </row>
    <row r="78" spans="1:144" x14ac:dyDescent="0.35">
      <c r="A78" s="55">
        <v>2</v>
      </c>
      <c r="B78" s="7" t="s">
        <v>4</v>
      </c>
      <c r="C78" s="15" t="e" cm="1">
        <f t="array" aca="1" ref="C78" ca="1">OFFSET(INDIRECT($C$65&amp;"!$C"&amp;1+((ROW()-($G$66+$C$66))*6)&amp;":$EN"&amp;1+((ROW()-($G$66+$C$66))*6)), 3, 0)</f>
        <v>#REF!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16"/>
    </row>
    <row r="79" spans="1:144" x14ac:dyDescent="0.35">
      <c r="A79" s="55"/>
      <c r="B79" s="8" t="s">
        <v>5</v>
      </c>
      <c r="C79" s="10" t="e" cm="1">
        <f t="array" aca="1" ref="C79" ca="1">OFFSET(INDIRECT($C$65&amp;"!$C"&amp;1+((ROW()-($G$66+$C$66))*6)&amp;":$EN"&amp;1+((ROW()-($G$66+$C$66))*6)), 3, 0)</f>
        <v>#REF!</v>
      </c>
      <c r="EN79" s="5"/>
    </row>
    <row r="80" spans="1:144" x14ac:dyDescent="0.35">
      <c r="A80" s="55"/>
      <c r="B80" s="8" t="s">
        <v>6</v>
      </c>
      <c r="C80" s="10" t="e" cm="1">
        <f t="array" aca="1" ref="C80" ca="1">OFFSET(INDIRECT($C$65&amp;"!$C"&amp;1+((ROW()-($G$66+$C$66))*6)&amp;":$EN"&amp;1+((ROW()-($G$66+$C$66))*6)), 3, 0)</f>
        <v>#REF!</v>
      </c>
      <c r="EN80" s="5"/>
    </row>
    <row r="81" spans="1:144" x14ac:dyDescent="0.35">
      <c r="A81" s="55"/>
      <c r="B81" s="8" t="s">
        <v>7</v>
      </c>
      <c r="C81" s="10" t="e" cm="1">
        <f t="array" aca="1" ref="C81" ca="1">OFFSET(INDIRECT($C$65&amp;"!$C"&amp;1+((ROW()-($G$66+$C$66))*6)&amp;":$EN"&amp;1+((ROW()-($G$66+$C$66))*6)), 3, 0)</f>
        <v>#REF!</v>
      </c>
      <c r="EN81" s="5"/>
    </row>
    <row r="82" spans="1:144" x14ac:dyDescent="0.35">
      <c r="A82" s="55"/>
      <c r="B82" s="8" t="s">
        <v>8</v>
      </c>
      <c r="C82" s="10" t="e" cm="1">
        <f t="array" aca="1" ref="C82" ca="1">OFFSET(INDIRECT($C$65&amp;"!$C"&amp;1+((ROW()-($G$66+$C$66))*6)&amp;":$EN"&amp;1+((ROW()-($G$66+$C$66))*6)), 3, 0)</f>
        <v>#REF!</v>
      </c>
      <c r="EN82" s="5"/>
    </row>
    <row r="83" spans="1:144" x14ac:dyDescent="0.35">
      <c r="A83" s="55"/>
      <c r="B83" s="8" t="s">
        <v>9</v>
      </c>
      <c r="C83" s="10" t="e" cm="1">
        <f t="array" aca="1" ref="C83" ca="1">OFFSET(INDIRECT($C$65&amp;"!$C"&amp;1+((ROW()-($G$66+$C$66))*6)&amp;":$EN"&amp;1+((ROW()-($G$66+$C$66))*6)), 3, 0)</f>
        <v>#REF!</v>
      </c>
      <c r="EN83" s="5"/>
    </row>
    <row r="84" spans="1:144" x14ac:dyDescent="0.35">
      <c r="A84" s="55"/>
      <c r="B84" s="8" t="s">
        <v>10</v>
      </c>
      <c r="C84" s="10" t="e" cm="1">
        <f t="array" aca="1" ref="C84" ca="1">OFFSET(INDIRECT($C$65&amp;"!$C"&amp;1+((ROW()-($G$66+$C$66))*6)&amp;":$EN"&amp;1+((ROW()-($G$66+$C$66))*6)), 3, 0)</f>
        <v>#REF!</v>
      </c>
      <c r="EN84" s="5"/>
    </row>
    <row r="85" spans="1:144" x14ac:dyDescent="0.35">
      <c r="A85" s="55"/>
      <c r="B85" s="8" t="s">
        <v>11</v>
      </c>
      <c r="C85" s="10" t="e">
        <f ca="1">C83-C81</f>
        <v>#REF!</v>
      </c>
      <c r="D85" s="11">
        <f t="shared" ref="D85:BO85" si="42">D83-D81</f>
        <v>0</v>
      </c>
      <c r="E85" s="11">
        <f t="shared" si="42"/>
        <v>0</v>
      </c>
      <c r="F85" s="11">
        <f t="shared" si="42"/>
        <v>0</v>
      </c>
      <c r="G85" s="11">
        <f t="shared" si="42"/>
        <v>0</v>
      </c>
      <c r="H85" s="11">
        <f t="shared" si="42"/>
        <v>0</v>
      </c>
      <c r="I85" s="11">
        <f t="shared" si="42"/>
        <v>0</v>
      </c>
      <c r="J85" s="11">
        <f t="shared" si="42"/>
        <v>0</v>
      </c>
      <c r="K85" s="11">
        <f t="shared" si="42"/>
        <v>0</v>
      </c>
      <c r="L85" s="11">
        <f t="shared" si="42"/>
        <v>0</v>
      </c>
      <c r="M85" s="11">
        <f t="shared" si="42"/>
        <v>0</v>
      </c>
      <c r="N85" s="11">
        <f t="shared" si="42"/>
        <v>0</v>
      </c>
      <c r="O85" s="11">
        <f t="shared" si="42"/>
        <v>0</v>
      </c>
      <c r="P85" s="11">
        <f t="shared" si="42"/>
        <v>0</v>
      </c>
      <c r="Q85" s="11">
        <f t="shared" si="42"/>
        <v>0</v>
      </c>
      <c r="R85" s="11">
        <f t="shared" si="42"/>
        <v>0</v>
      </c>
      <c r="S85" s="11">
        <f t="shared" si="42"/>
        <v>0</v>
      </c>
      <c r="T85" s="11">
        <f t="shared" si="42"/>
        <v>0</v>
      </c>
      <c r="U85" s="11">
        <f t="shared" si="42"/>
        <v>0</v>
      </c>
      <c r="V85" s="11">
        <f t="shared" si="42"/>
        <v>0</v>
      </c>
      <c r="W85" s="11">
        <f t="shared" si="42"/>
        <v>0</v>
      </c>
      <c r="X85" s="11">
        <f t="shared" si="42"/>
        <v>0</v>
      </c>
      <c r="Y85" s="11">
        <f t="shared" si="42"/>
        <v>0</v>
      </c>
      <c r="Z85" s="11">
        <f t="shared" si="42"/>
        <v>0</v>
      </c>
      <c r="AA85" s="11">
        <f t="shared" si="42"/>
        <v>0</v>
      </c>
      <c r="AB85" s="11">
        <f t="shared" si="42"/>
        <v>0</v>
      </c>
      <c r="AC85" s="11">
        <f t="shared" si="42"/>
        <v>0</v>
      </c>
      <c r="AD85" s="11">
        <f t="shared" si="42"/>
        <v>0</v>
      </c>
      <c r="AE85" s="11">
        <f t="shared" si="42"/>
        <v>0</v>
      </c>
      <c r="AF85" s="11">
        <f t="shared" si="42"/>
        <v>0</v>
      </c>
      <c r="AG85" s="11">
        <f t="shared" si="42"/>
        <v>0</v>
      </c>
      <c r="AH85" s="11">
        <f t="shared" si="42"/>
        <v>0</v>
      </c>
      <c r="AI85" s="11">
        <f t="shared" si="42"/>
        <v>0</v>
      </c>
      <c r="AJ85" s="11">
        <f t="shared" si="42"/>
        <v>0</v>
      </c>
      <c r="AK85" s="11">
        <f t="shared" si="42"/>
        <v>0</v>
      </c>
      <c r="AL85" s="11">
        <f t="shared" si="42"/>
        <v>0</v>
      </c>
      <c r="AM85" s="11">
        <f t="shared" si="42"/>
        <v>0</v>
      </c>
      <c r="AN85" s="11">
        <f t="shared" si="42"/>
        <v>0</v>
      </c>
      <c r="AO85" s="11">
        <f t="shared" si="42"/>
        <v>0</v>
      </c>
      <c r="AP85" s="11">
        <f t="shared" si="42"/>
        <v>0</v>
      </c>
      <c r="AQ85" s="11">
        <f t="shared" si="42"/>
        <v>0</v>
      </c>
      <c r="AR85" s="11">
        <f t="shared" si="42"/>
        <v>0</v>
      </c>
      <c r="AS85" s="11">
        <f t="shared" si="42"/>
        <v>0</v>
      </c>
      <c r="AT85" s="11">
        <f t="shared" si="42"/>
        <v>0</v>
      </c>
      <c r="AU85" s="11">
        <f t="shared" si="42"/>
        <v>0</v>
      </c>
      <c r="AV85" s="11">
        <f t="shared" si="42"/>
        <v>0</v>
      </c>
      <c r="AW85" s="11">
        <f t="shared" si="42"/>
        <v>0</v>
      </c>
      <c r="AX85" s="11">
        <f t="shared" si="42"/>
        <v>0</v>
      </c>
      <c r="AY85" s="11">
        <f t="shared" si="42"/>
        <v>0</v>
      </c>
      <c r="AZ85" s="11">
        <f t="shared" si="42"/>
        <v>0</v>
      </c>
      <c r="BA85" s="11">
        <f t="shared" si="42"/>
        <v>0</v>
      </c>
      <c r="BB85" s="11">
        <f t="shared" si="42"/>
        <v>0</v>
      </c>
      <c r="BC85" s="11">
        <f t="shared" si="42"/>
        <v>0</v>
      </c>
      <c r="BD85" s="11">
        <f t="shared" si="42"/>
        <v>0</v>
      </c>
      <c r="BE85" s="11">
        <f t="shared" si="42"/>
        <v>0</v>
      </c>
      <c r="BF85" s="11">
        <f t="shared" si="42"/>
        <v>0</v>
      </c>
      <c r="BG85" s="11">
        <f t="shared" si="42"/>
        <v>0</v>
      </c>
      <c r="BH85" s="11">
        <f t="shared" si="42"/>
        <v>0</v>
      </c>
      <c r="BI85" s="11">
        <f t="shared" si="42"/>
        <v>0</v>
      </c>
      <c r="BJ85" s="11">
        <f t="shared" si="42"/>
        <v>0</v>
      </c>
      <c r="BK85" s="11">
        <f t="shared" si="42"/>
        <v>0</v>
      </c>
      <c r="BL85" s="11">
        <f t="shared" si="42"/>
        <v>0</v>
      </c>
      <c r="BM85" s="11">
        <f t="shared" si="42"/>
        <v>0</v>
      </c>
      <c r="BN85" s="11">
        <f t="shared" si="42"/>
        <v>0</v>
      </c>
      <c r="BO85" s="11">
        <f t="shared" si="42"/>
        <v>0</v>
      </c>
      <c r="BP85" s="11">
        <f t="shared" ref="BP85:EA85" si="43">BP83-BP81</f>
        <v>0</v>
      </c>
      <c r="BQ85" s="11">
        <f t="shared" si="43"/>
        <v>0</v>
      </c>
      <c r="BR85" s="11">
        <f t="shared" si="43"/>
        <v>0</v>
      </c>
      <c r="BS85" s="11">
        <f t="shared" si="43"/>
        <v>0</v>
      </c>
      <c r="BT85" s="11">
        <f t="shared" si="43"/>
        <v>0</v>
      </c>
      <c r="BU85" s="11">
        <f t="shared" si="43"/>
        <v>0</v>
      </c>
      <c r="BV85" s="11">
        <f t="shared" si="43"/>
        <v>0</v>
      </c>
      <c r="BW85" s="11">
        <f t="shared" si="43"/>
        <v>0</v>
      </c>
      <c r="BX85" s="11">
        <f t="shared" si="43"/>
        <v>0</v>
      </c>
      <c r="BY85" s="11">
        <f t="shared" si="43"/>
        <v>0</v>
      </c>
      <c r="BZ85" s="11">
        <f t="shared" si="43"/>
        <v>0</v>
      </c>
      <c r="CA85" s="11">
        <f t="shared" si="43"/>
        <v>0</v>
      </c>
      <c r="CB85" s="11">
        <f t="shared" si="43"/>
        <v>0</v>
      </c>
      <c r="CC85" s="11">
        <f t="shared" si="43"/>
        <v>0</v>
      </c>
      <c r="CD85" s="11">
        <f t="shared" si="43"/>
        <v>0</v>
      </c>
      <c r="CE85" s="11">
        <f t="shared" si="43"/>
        <v>0</v>
      </c>
      <c r="CF85" s="11">
        <f t="shared" si="43"/>
        <v>0</v>
      </c>
      <c r="CG85" s="11">
        <f t="shared" si="43"/>
        <v>0</v>
      </c>
      <c r="CH85" s="11">
        <f t="shared" si="43"/>
        <v>0</v>
      </c>
      <c r="CI85" s="11">
        <f t="shared" si="43"/>
        <v>0</v>
      </c>
      <c r="CJ85" s="11">
        <f t="shared" si="43"/>
        <v>0</v>
      </c>
      <c r="CK85" s="11">
        <f t="shared" si="43"/>
        <v>0</v>
      </c>
      <c r="CL85" s="11">
        <f t="shared" si="43"/>
        <v>0</v>
      </c>
      <c r="CM85" s="11">
        <f t="shared" si="43"/>
        <v>0</v>
      </c>
      <c r="CN85" s="11">
        <f t="shared" si="43"/>
        <v>0</v>
      </c>
      <c r="CO85" s="11">
        <f t="shared" si="43"/>
        <v>0</v>
      </c>
      <c r="CP85" s="11">
        <f t="shared" si="43"/>
        <v>0</v>
      </c>
      <c r="CQ85" s="11">
        <f t="shared" si="43"/>
        <v>0</v>
      </c>
      <c r="CR85" s="11">
        <f t="shared" si="43"/>
        <v>0</v>
      </c>
      <c r="CS85" s="11">
        <f t="shared" si="43"/>
        <v>0</v>
      </c>
      <c r="CT85" s="11">
        <f t="shared" si="43"/>
        <v>0</v>
      </c>
      <c r="CU85" s="11">
        <f t="shared" si="43"/>
        <v>0</v>
      </c>
      <c r="CV85" s="11">
        <f t="shared" si="43"/>
        <v>0</v>
      </c>
      <c r="CW85" s="11">
        <f t="shared" si="43"/>
        <v>0</v>
      </c>
      <c r="CX85" s="11">
        <f t="shared" si="43"/>
        <v>0</v>
      </c>
      <c r="CY85" s="11">
        <f t="shared" si="43"/>
        <v>0</v>
      </c>
      <c r="CZ85" s="11">
        <f t="shared" si="43"/>
        <v>0</v>
      </c>
      <c r="DA85" s="11">
        <f t="shared" si="43"/>
        <v>0</v>
      </c>
      <c r="DB85" s="11">
        <f t="shared" si="43"/>
        <v>0</v>
      </c>
      <c r="DC85" s="11">
        <f t="shared" si="43"/>
        <v>0</v>
      </c>
      <c r="DD85" s="11">
        <f t="shared" si="43"/>
        <v>0</v>
      </c>
      <c r="DE85" s="11">
        <f t="shared" si="43"/>
        <v>0</v>
      </c>
      <c r="DF85" s="11">
        <f t="shared" si="43"/>
        <v>0</v>
      </c>
      <c r="DG85" s="11">
        <f t="shared" si="43"/>
        <v>0</v>
      </c>
      <c r="DH85" s="11">
        <f t="shared" si="43"/>
        <v>0</v>
      </c>
      <c r="DI85" s="11">
        <f t="shared" si="43"/>
        <v>0</v>
      </c>
      <c r="DJ85" s="11">
        <f t="shared" si="43"/>
        <v>0</v>
      </c>
      <c r="DK85" s="11">
        <f t="shared" si="43"/>
        <v>0</v>
      </c>
      <c r="DL85" s="11">
        <f t="shared" si="43"/>
        <v>0</v>
      </c>
      <c r="DM85" s="11">
        <f t="shared" si="43"/>
        <v>0</v>
      </c>
      <c r="DN85" s="11">
        <f t="shared" si="43"/>
        <v>0</v>
      </c>
      <c r="DO85" s="11">
        <f t="shared" si="43"/>
        <v>0</v>
      </c>
      <c r="DP85" s="11">
        <f t="shared" si="43"/>
        <v>0</v>
      </c>
      <c r="DQ85" s="11">
        <f t="shared" si="43"/>
        <v>0</v>
      </c>
      <c r="DR85" s="11">
        <f t="shared" si="43"/>
        <v>0</v>
      </c>
      <c r="DS85" s="11">
        <f t="shared" si="43"/>
        <v>0</v>
      </c>
      <c r="DT85" s="11">
        <f t="shared" si="43"/>
        <v>0</v>
      </c>
      <c r="DU85" s="11">
        <f t="shared" si="43"/>
        <v>0</v>
      </c>
      <c r="DV85" s="11">
        <f t="shared" si="43"/>
        <v>0</v>
      </c>
      <c r="DW85" s="11">
        <f t="shared" si="43"/>
        <v>0</v>
      </c>
      <c r="DX85" s="11">
        <f t="shared" si="43"/>
        <v>0</v>
      </c>
      <c r="DY85" s="11">
        <f t="shared" si="43"/>
        <v>0</v>
      </c>
      <c r="DZ85" s="11">
        <f t="shared" si="43"/>
        <v>0</v>
      </c>
      <c r="EA85" s="11">
        <f t="shared" si="43"/>
        <v>0</v>
      </c>
      <c r="EB85" s="11">
        <f t="shared" ref="EB85:EN85" si="44">EB83-EB81</f>
        <v>0</v>
      </c>
      <c r="EC85" s="11">
        <f t="shared" si="44"/>
        <v>0</v>
      </c>
      <c r="ED85" s="11">
        <f t="shared" si="44"/>
        <v>0</v>
      </c>
      <c r="EE85" s="11">
        <f t="shared" si="44"/>
        <v>0</v>
      </c>
      <c r="EF85" s="11">
        <f t="shared" si="44"/>
        <v>0</v>
      </c>
      <c r="EG85" s="11">
        <f t="shared" si="44"/>
        <v>0</v>
      </c>
      <c r="EH85" s="11">
        <f t="shared" si="44"/>
        <v>0</v>
      </c>
      <c r="EI85" s="11">
        <f t="shared" si="44"/>
        <v>0</v>
      </c>
      <c r="EJ85" s="11">
        <f t="shared" si="44"/>
        <v>0</v>
      </c>
      <c r="EK85" s="11">
        <f t="shared" si="44"/>
        <v>0</v>
      </c>
      <c r="EL85" s="11">
        <f t="shared" si="44"/>
        <v>0</v>
      </c>
      <c r="EM85" s="11">
        <f t="shared" si="44"/>
        <v>0</v>
      </c>
      <c r="EN85" s="5">
        <f t="shared" si="44"/>
        <v>0</v>
      </c>
    </row>
    <row r="86" spans="1:144" ht="15" thickBot="1" x14ac:dyDescent="0.4">
      <c r="A86" s="55"/>
      <c r="B86" s="4" t="s">
        <v>12</v>
      </c>
      <c r="C86" s="12" t="e">
        <f ca="1">C84-C80</f>
        <v>#REF!</v>
      </c>
      <c r="D86" s="13">
        <f t="shared" ref="D86:BO86" si="45">D84-D80</f>
        <v>0</v>
      </c>
      <c r="E86" s="13">
        <f t="shared" si="45"/>
        <v>0</v>
      </c>
      <c r="F86" s="13">
        <f t="shared" si="45"/>
        <v>0</v>
      </c>
      <c r="G86" s="13">
        <f t="shared" si="45"/>
        <v>0</v>
      </c>
      <c r="H86" s="13">
        <f t="shared" si="45"/>
        <v>0</v>
      </c>
      <c r="I86" s="13">
        <f t="shared" si="45"/>
        <v>0</v>
      </c>
      <c r="J86" s="13">
        <f t="shared" si="45"/>
        <v>0</v>
      </c>
      <c r="K86" s="13">
        <f t="shared" si="45"/>
        <v>0</v>
      </c>
      <c r="L86" s="13">
        <f t="shared" si="45"/>
        <v>0</v>
      </c>
      <c r="M86" s="13">
        <f t="shared" si="45"/>
        <v>0</v>
      </c>
      <c r="N86" s="13">
        <f t="shared" si="45"/>
        <v>0</v>
      </c>
      <c r="O86" s="13">
        <f t="shared" si="45"/>
        <v>0</v>
      </c>
      <c r="P86" s="13">
        <f t="shared" si="45"/>
        <v>0</v>
      </c>
      <c r="Q86" s="13">
        <f t="shared" si="45"/>
        <v>0</v>
      </c>
      <c r="R86" s="13">
        <f t="shared" si="45"/>
        <v>0</v>
      </c>
      <c r="S86" s="13">
        <f t="shared" si="45"/>
        <v>0</v>
      </c>
      <c r="T86" s="13">
        <f t="shared" si="45"/>
        <v>0</v>
      </c>
      <c r="U86" s="13">
        <f t="shared" si="45"/>
        <v>0</v>
      </c>
      <c r="V86" s="13">
        <f t="shared" si="45"/>
        <v>0</v>
      </c>
      <c r="W86" s="13">
        <f t="shared" si="45"/>
        <v>0</v>
      </c>
      <c r="X86" s="13">
        <f t="shared" si="45"/>
        <v>0</v>
      </c>
      <c r="Y86" s="13">
        <f t="shared" si="45"/>
        <v>0</v>
      </c>
      <c r="Z86" s="13">
        <f t="shared" si="45"/>
        <v>0</v>
      </c>
      <c r="AA86" s="13">
        <f t="shared" si="45"/>
        <v>0</v>
      </c>
      <c r="AB86" s="13">
        <f t="shared" si="45"/>
        <v>0</v>
      </c>
      <c r="AC86" s="13">
        <f t="shared" si="45"/>
        <v>0</v>
      </c>
      <c r="AD86" s="13">
        <f t="shared" si="45"/>
        <v>0</v>
      </c>
      <c r="AE86" s="13">
        <f t="shared" si="45"/>
        <v>0</v>
      </c>
      <c r="AF86" s="13">
        <f t="shared" si="45"/>
        <v>0</v>
      </c>
      <c r="AG86" s="13">
        <f t="shared" si="45"/>
        <v>0</v>
      </c>
      <c r="AH86" s="13">
        <f t="shared" si="45"/>
        <v>0</v>
      </c>
      <c r="AI86" s="13">
        <f t="shared" si="45"/>
        <v>0</v>
      </c>
      <c r="AJ86" s="13">
        <f t="shared" si="45"/>
        <v>0</v>
      </c>
      <c r="AK86" s="13">
        <f t="shared" si="45"/>
        <v>0</v>
      </c>
      <c r="AL86" s="13">
        <f t="shared" si="45"/>
        <v>0</v>
      </c>
      <c r="AM86" s="13">
        <f t="shared" si="45"/>
        <v>0</v>
      </c>
      <c r="AN86" s="13">
        <f t="shared" si="45"/>
        <v>0</v>
      </c>
      <c r="AO86" s="13">
        <f t="shared" si="45"/>
        <v>0</v>
      </c>
      <c r="AP86" s="13">
        <f t="shared" si="45"/>
        <v>0</v>
      </c>
      <c r="AQ86" s="13">
        <f t="shared" si="45"/>
        <v>0</v>
      </c>
      <c r="AR86" s="13">
        <f t="shared" si="45"/>
        <v>0</v>
      </c>
      <c r="AS86" s="13">
        <f t="shared" si="45"/>
        <v>0</v>
      </c>
      <c r="AT86" s="13">
        <f t="shared" si="45"/>
        <v>0</v>
      </c>
      <c r="AU86" s="13">
        <f t="shared" si="45"/>
        <v>0</v>
      </c>
      <c r="AV86" s="13">
        <f t="shared" si="45"/>
        <v>0</v>
      </c>
      <c r="AW86" s="13">
        <f t="shared" si="45"/>
        <v>0</v>
      </c>
      <c r="AX86" s="13">
        <f t="shared" si="45"/>
        <v>0</v>
      </c>
      <c r="AY86" s="13">
        <f t="shared" si="45"/>
        <v>0</v>
      </c>
      <c r="AZ86" s="13">
        <f t="shared" si="45"/>
        <v>0</v>
      </c>
      <c r="BA86" s="13">
        <f t="shared" si="45"/>
        <v>0</v>
      </c>
      <c r="BB86" s="13">
        <f t="shared" si="45"/>
        <v>0</v>
      </c>
      <c r="BC86" s="13">
        <f t="shared" si="45"/>
        <v>0</v>
      </c>
      <c r="BD86" s="13">
        <f t="shared" si="45"/>
        <v>0</v>
      </c>
      <c r="BE86" s="13">
        <f t="shared" si="45"/>
        <v>0</v>
      </c>
      <c r="BF86" s="13">
        <f t="shared" si="45"/>
        <v>0</v>
      </c>
      <c r="BG86" s="13">
        <f t="shared" si="45"/>
        <v>0</v>
      </c>
      <c r="BH86" s="13">
        <f t="shared" si="45"/>
        <v>0</v>
      </c>
      <c r="BI86" s="13">
        <f t="shared" si="45"/>
        <v>0</v>
      </c>
      <c r="BJ86" s="13">
        <f t="shared" si="45"/>
        <v>0</v>
      </c>
      <c r="BK86" s="13">
        <f t="shared" si="45"/>
        <v>0</v>
      </c>
      <c r="BL86" s="13">
        <f t="shared" si="45"/>
        <v>0</v>
      </c>
      <c r="BM86" s="13">
        <f t="shared" si="45"/>
        <v>0</v>
      </c>
      <c r="BN86" s="13">
        <f t="shared" si="45"/>
        <v>0</v>
      </c>
      <c r="BO86" s="13">
        <f t="shared" si="45"/>
        <v>0</v>
      </c>
      <c r="BP86" s="13">
        <f t="shared" ref="BP86:EA86" si="46">BP84-BP80</f>
        <v>0</v>
      </c>
      <c r="BQ86" s="13">
        <f t="shared" si="46"/>
        <v>0</v>
      </c>
      <c r="BR86" s="13">
        <f t="shared" si="46"/>
        <v>0</v>
      </c>
      <c r="BS86" s="13">
        <f t="shared" si="46"/>
        <v>0</v>
      </c>
      <c r="BT86" s="13">
        <f t="shared" si="46"/>
        <v>0</v>
      </c>
      <c r="BU86" s="13">
        <f t="shared" si="46"/>
        <v>0</v>
      </c>
      <c r="BV86" s="13">
        <f t="shared" si="46"/>
        <v>0</v>
      </c>
      <c r="BW86" s="13">
        <f t="shared" si="46"/>
        <v>0</v>
      </c>
      <c r="BX86" s="13">
        <f t="shared" si="46"/>
        <v>0</v>
      </c>
      <c r="BY86" s="13">
        <f t="shared" si="46"/>
        <v>0</v>
      </c>
      <c r="BZ86" s="13">
        <f t="shared" si="46"/>
        <v>0</v>
      </c>
      <c r="CA86" s="13">
        <f t="shared" si="46"/>
        <v>0</v>
      </c>
      <c r="CB86" s="13">
        <f t="shared" si="46"/>
        <v>0</v>
      </c>
      <c r="CC86" s="13">
        <f t="shared" si="46"/>
        <v>0</v>
      </c>
      <c r="CD86" s="13">
        <f t="shared" si="46"/>
        <v>0</v>
      </c>
      <c r="CE86" s="13">
        <f t="shared" si="46"/>
        <v>0</v>
      </c>
      <c r="CF86" s="13">
        <f t="shared" si="46"/>
        <v>0</v>
      </c>
      <c r="CG86" s="13">
        <f t="shared" si="46"/>
        <v>0</v>
      </c>
      <c r="CH86" s="13">
        <f t="shared" si="46"/>
        <v>0</v>
      </c>
      <c r="CI86" s="13">
        <f t="shared" si="46"/>
        <v>0</v>
      </c>
      <c r="CJ86" s="13">
        <f t="shared" si="46"/>
        <v>0</v>
      </c>
      <c r="CK86" s="13">
        <f t="shared" si="46"/>
        <v>0</v>
      </c>
      <c r="CL86" s="13">
        <f t="shared" si="46"/>
        <v>0</v>
      </c>
      <c r="CM86" s="13">
        <f t="shared" si="46"/>
        <v>0</v>
      </c>
      <c r="CN86" s="13">
        <f t="shared" si="46"/>
        <v>0</v>
      </c>
      <c r="CO86" s="13">
        <f t="shared" si="46"/>
        <v>0</v>
      </c>
      <c r="CP86" s="13">
        <f t="shared" si="46"/>
        <v>0</v>
      </c>
      <c r="CQ86" s="13">
        <f t="shared" si="46"/>
        <v>0</v>
      </c>
      <c r="CR86" s="13">
        <f t="shared" si="46"/>
        <v>0</v>
      </c>
      <c r="CS86" s="13">
        <f t="shared" si="46"/>
        <v>0</v>
      </c>
      <c r="CT86" s="13">
        <f t="shared" si="46"/>
        <v>0</v>
      </c>
      <c r="CU86" s="13">
        <f t="shared" si="46"/>
        <v>0</v>
      </c>
      <c r="CV86" s="13">
        <f t="shared" si="46"/>
        <v>0</v>
      </c>
      <c r="CW86" s="13">
        <f t="shared" si="46"/>
        <v>0</v>
      </c>
      <c r="CX86" s="13">
        <f t="shared" si="46"/>
        <v>0</v>
      </c>
      <c r="CY86" s="13">
        <f t="shared" si="46"/>
        <v>0</v>
      </c>
      <c r="CZ86" s="13">
        <f t="shared" si="46"/>
        <v>0</v>
      </c>
      <c r="DA86" s="13">
        <f t="shared" si="46"/>
        <v>0</v>
      </c>
      <c r="DB86" s="13">
        <f t="shared" si="46"/>
        <v>0</v>
      </c>
      <c r="DC86" s="13">
        <f t="shared" si="46"/>
        <v>0</v>
      </c>
      <c r="DD86" s="13">
        <f t="shared" si="46"/>
        <v>0</v>
      </c>
      <c r="DE86" s="13">
        <f t="shared" si="46"/>
        <v>0</v>
      </c>
      <c r="DF86" s="13">
        <f t="shared" si="46"/>
        <v>0</v>
      </c>
      <c r="DG86" s="13">
        <f t="shared" si="46"/>
        <v>0</v>
      </c>
      <c r="DH86" s="13">
        <f t="shared" si="46"/>
        <v>0</v>
      </c>
      <c r="DI86" s="13">
        <f t="shared" si="46"/>
        <v>0</v>
      </c>
      <c r="DJ86" s="13">
        <f t="shared" si="46"/>
        <v>0</v>
      </c>
      <c r="DK86" s="13">
        <f t="shared" si="46"/>
        <v>0</v>
      </c>
      <c r="DL86" s="13">
        <f t="shared" si="46"/>
        <v>0</v>
      </c>
      <c r="DM86" s="13">
        <f t="shared" si="46"/>
        <v>0</v>
      </c>
      <c r="DN86" s="13">
        <f t="shared" si="46"/>
        <v>0</v>
      </c>
      <c r="DO86" s="13">
        <f t="shared" si="46"/>
        <v>0</v>
      </c>
      <c r="DP86" s="13">
        <f t="shared" si="46"/>
        <v>0</v>
      </c>
      <c r="DQ86" s="13">
        <f t="shared" si="46"/>
        <v>0</v>
      </c>
      <c r="DR86" s="13">
        <f t="shared" si="46"/>
        <v>0</v>
      </c>
      <c r="DS86" s="13">
        <f t="shared" si="46"/>
        <v>0</v>
      </c>
      <c r="DT86" s="13">
        <f t="shared" si="46"/>
        <v>0</v>
      </c>
      <c r="DU86" s="13">
        <f t="shared" si="46"/>
        <v>0</v>
      </c>
      <c r="DV86" s="13">
        <f t="shared" si="46"/>
        <v>0</v>
      </c>
      <c r="DW86" s="13">
        <f t="shared" si="46"/>
        <v>0</v>
      </c>
      <c r="DX86" s="13">
        <f t="shared" si="46"/>
        <v>0</v>
      </c>
      <c r="DY86" s="13">
        <f t="shared" si="46"/>
        <v>0</v>
      </c>
      <c r="DZ86" s="13">
        <f t="shared" si="46"/>
        <v>0</v>
      </c>
      <c r="EA86" s="13">
        <f t="shared" si="46"/>
        <v>0</v>
      </c>
      <c r="EB86" s="13">
        <f t="shared" ref="EB86:EN86" si="47">EB84-EB80</f>
        <v>0</v>
      </c>
      <c r="EC86" s="13">
        <f t="shared" si="47"/>
        <v>0</v>
      </c>
      <c r="ED86" s="13">
        <f t="shared" si="47"/>
        <v>0</v>
      </c>
      <c r="EE86" s="13">
        <f t="shared" si="47"/>
        <v>0</v>
      </c>
      <c r="EF86" s="13">
        <f t="shared" si="47"/>
        <v>0</v>
      </c>
      <c r="EG86" s="13">
        <f t="shared" si="47"/>
        <v>0</v>
      </c>
      <c r="EH86" s="13">
        <f t="shared" si="47"/>
        <v>0</v>
      </c>
      <c r="EI86" s="13">
        <f t="shared" si="47"/>
        <v>0</v>
      </c>
      <c r="EJ86" s="13">
        <f t="shared" si="47"/>
        <v>0</v>
      </c>
      <c r="EK86" s="13">
        <f t="shared" si="47"/>
        <v>0</v>
      </c>
      <c r="EL86" s="13">
        <f t="shared" si="47"/>
        <v>0</v>
      </c>
      <c r="EM86" s="13">
        <f t="shared" si="47"/>
        <v>0</v>
      </c>
      <c r="EN86" s="14">
        <f t="shared" si="47"/>
        <v>0</v>
      </c>
    </row>
    <row r="87" spans="1:144" x14ac:dyDescent="0.35">
      <c r="A87" s="55">
        <v>1</v>
      </c>
      <c r="B87" s="7" t="s">
        <v>4</v>
      </c>
      <c r="C87" s="15" t="e" cm="1">
        <f t="array" aca="1" ref="C87" ca="1">OFFSET(INDIRECT($C$65&amp;"!$C"&amp;1+((ROW()-($I$66+$C$66))*6)&amp;":$EN"&amp;1+((ROW()-($I$66+$C$66))*6)), 4, 0)</f>
        <v>#REF!</v>
      </c>
      <c r="EN87" s="5"/>
    </row>
    <row r="88" spans="1:144" x14ac:dyDescent="0.35">
      <c r="A88" s="55"/>
      <c r="B88" s="8" t="s">
        <v>5</v>
      </c>
      <c r="C88" s="10" t="e" cm="1">
        <f t="array" aca="1" ref="C88" ca="1">OFFSET(INDIRECT($C$65&amp;"!$C"&amp;1+((ROW()-($I$66+$C$66))*6)&amp;":$EN"&amp;1+((ROW()-($I$66+$C$66))*6)), 4, 0)</f>
        <v>#REF!</v>
      </c>
      <c r="EN88" s="5"/>
    </row>
    <row r="89" spans="1:144" x14ac:dyDescent="0.35">
      <c r="A89" s="55"/>
      <c r="B89" s="8" t="s">
        <v>6</v>
      </c>
      <c r="C89" s="10" t="e" cm="1">
        <f t="array" aca="1" ref="C89" ca="1">OFFSET(INDIRECT($C$65&amp;"!$C"&amp;1+((ROW()-($I$66+$C$66))*6)&amp;":$EN"&amp;1+((ROW()-($I$66+$C$66))*6)), 4, 0)</f>
        <v>#REF!</v>
      </c>
      <c r="EN89" s="5"/>
    </row>
    <row r="90" spans="1:144" x14ac:dyDescent="0.35">
      <c r="A90" s="55"/>
      <c r="B90" s="8" t="s">
        <v>7</v>
      </c>
      <c r="C90" s="10" t="e" cm="1">
        <f t="array" aca="1" ref="C90" ca="1">OFFSET(INDIRECT($C$65&amp;"!$C"&amp;1+((ROW()-($I$66+$C$66))*6)&amp;":$EN"&amp;1+((ROW()-($I$66+$C$66))*6)), 4, 0)</f>
        <v>#REF!</v>
      </c>
      <c r="EN90" s="5"/>
    </row>
    <row r="91" spans="1:144" x14ac:dyDescent="0.35">
      <c r="A91" s="55"/>
      <c r="B91" s="8" t="s">
        <v>8</v>
      </c>
      <c r="C91" s="10" t="e" cm="1">
        <f t="array" aca="1" ref="C91" ca="1">OFFSET(INDIRECT($C$65&amp;"!$C"&amp;1+((ROW()-($I$66+$C$66))*6)&amp;":$EN"&amp;1+((ROW()-($I$66+$C$66))*6)), 4, 0)</f>
        <v>#REF!</v>
      </c>
      <c r="EN91" s="5"/>
    </row>
    <row r="92" spans="1:144" x14ac:dyDescent="0.35">
      <c r="A92" s="55"/>
      <c r="B92" s="8" t="s">
        <v>9</v>
      </c>
      <c r="C92" s="10" t="e" cm="1">
        <f t="array" aca="1" ref="C92" ca="1">OFFSET(INDIRECT($C$65&amp;"!$C"&amp;1+((ROW()-($I$66+$C$66))*6)&amp;":$EN"&amp;1+((ROW()-($I$66+$C$66))*6)), 4, 0)</f>
        <v>#REF!</v>
      </c>
      <c r="EN92" s="5"/>
    </row>
    <row r="93" spans="1:144" x14ac:dyDescent="0.35">
      <c r="A93" s="55"/>
      <c r="B93" s="8" t="s">
        <v>10</v>
      </c>
      <c r="C93" s="10" t="e" cm="1">
        <f t="array" aca="1" ref="C93" ca="1">OFFSET(INDIRECT($C$65&amp;"!$C"&amp;1+((ROW()-($I$66+$C$66))*6)&amp;":$EN"&amp;1+((ROW()-($I$66+$C$66))*6)), 4, 0)</f>
        <v>#REF!</v>
      </c>
      <c r="EN93" s="5"/>
    </row>
    <row r="94" spans="1:144" x14ac:dyDescent="0.35">
      <c r="A94" s="55"/>
      <c r="B94" s="8" t="s">
        <v>11</v>
      </c>
      <c r="C94" s="10" t="e">
        <f ca="1">C92-C90</f>
        <v>#REF!</v>
      </c>
      <c r="D94" s="11">
        <f t="shared" ref="D94:BO94" si="48">D92-D90</f>
        <v>0</v>
      </c>
      <c r="E94" s="11">
        <f t="shared" si="48"/>
        <v>0</v>
      </c>
      <c r="F94" s="11">
        <f t="shared" si="48"/>
        <v>0</v>
      </c>
      <c r="G94" s="11">
        <f t="shared" si="48"/>
        <v>0</v>
      </c>
      <c r="H94" s="11">
        <f t="shared" si="48"/>
        <v>0</v>
      </c>
      <c r="I94" s="11">
        <f t="shared" si="48"/>
        <v>0</v>
      </c>
      <c r="J94" s="11">
        <f t="shared" si="48"/>
        <v>0</v>
      </c>
      <c r="K94" s="11">
        <f t="shared" si="48"/>
        <v>0</v>
      </c>
      <c r="L94" s="11">
        <f t="shared" si="48"/>
        <v>0</v>
      </c>
      <c r="M94" s="11">
        <f t="shared" si="48"/>
        <v>0</v>
      </c>
      <c r="N94" s="11">
        <f t="shared" si="48"/>
        <v>0</v>
      </c>
      <c r="O94" s="11">
        <f t="shared" si="48"/>
        <v>0</v>
      </c>
      <c r="P94" s="11">
        <f t="shared" si="48"/>
        <v>0</v>
      </c>
      <c r="Q94" s="11">
        <f t="shared" si="48"/>
        <v>0</v>
      </c>
      <c r="R94" s="11">
        <f t="shared" si="48"/>
        <v>0</v>
      </c>
      <c r="S94" s="11">
        <f t="shared" si="48"/>
        <v>0</v>
      </c>
      <c r="T94" s="11">
        <f t="shared" si="48"/>
        <v>0</v>
      </c>
      <c r="U94" s="11">
        <f t="shared" si="48"/>
        <v>0</v>
      </c>
      <c r="V94" s="11">
        <f t="shared" si="48"/>
        <v>0</v>
      </c>
      <c r="W94" s="11">
        <f t="shared" si="48"/>
        <v>0</v>
      </c>
      <c r="X94" s="11">
        <f t="shared" si="48"/>
        <v>0</v>
      </c>
      <c r="Y94" s="11">
        <f t="shared" si="48"/>
        <v>0</v>
      </c>
      <c r="Z94" s="11">
        <f t="shared" si="48"/>
        <v>0</v>
      </c>
      <c r="AA94" s="11">
        <f t="shared" si="48"/>
        <v>0</v>
      </c>
      <c r="AB94" s="11">
        <f t="shared" si="48"/>
        <v>0</v>
      </c>
      <c r="AC94" s="11">
        <f t="shared" si="48"/>
        <v>0</v>
      </c>
      <c r="AD94" s="11">
        <f t="shared" si="48"/>
        <v>0</v>
      </c>
      <c r="AE94" s="11">
        <f t="shared" si="48"/>
        <v>0</v>
      </c>
      <c r="AF94" s="11">
        <f t="shared" si="48"/>
        <v>0</v>
      </c>
      <c r="AG94" s="11">
        <f t="shared" si="48"/>
        <v>0</v>
      </c>
      <c r="AH94" s="11">
        <f t="shared" si="48"/>
        <v>0</v>
      </c>
      <c r="AI94" s="11">
        <f t="shared" si="48"/>
        <v>0</v>
      </c>
      <c r="AJ94" s="11">
        <f t="shared" si="48"/>
        <v>0</v>
      </c>
      <c r="AK94" s="11">
        <f t="shared" si="48"/>
        <v>0</v>
      </c>
      <c r="AL94" s="11">
        <f t="shared" si="48"/>
        <v>0</v>
      </c>
      <c r="AM94" s="11">
        <f t="shared" si="48"/>
        <v>0</v>
      </c>
      <c r="AN94" s="11">
        <f t="shared" si="48"/>
        <v>0</v>
      </c>
      <c r="AO94" s="11">
        <f t="shared" si="48"/>
        <v>0</v>
      </c>
      <c r="AP94" s="11">
        <f t="shared" si="48"/>
        <v>0</v>
      </c>
      <c r="AQ94" s="11">
        <f t="shared" si="48"/>
        <v>0</v>
      </c>
      <c r="AR94" s="11">
        <f t="shared" si="48"/>
        <v>0</v>
      </c>
      <c r="AS94" s="11">
        <f t="shared" si="48"/>
        <v>0</v>
      </c>
      <c r="AT94" s="11">
        <f t="shared" si="48"/>
        <v>0</v>
      </c>
      <c r="AU94" s="11">
        <f t="shared" si="48"/>
        <v>0</v>
      </c>
      <c r="AV94" s="11">
        <f t="shared" si="48"/>
        <v>0</v>
      </c>
      <c r="AW94" s="11">
        <f t="shared" si="48"/>
        <v>0</v>
      </c>
      <c r="AX94" s="11">
        <f t="shared" si="48"/>
        <v>0</v>
      </c>
      <c r="AY94" s="11">
        <f t="shared" si="48"/>
        <v>0</v>
      </c>
      <c r="AZ94" s="11">
        <f t="shared" si="48"/>
        <v>0</v>
      </c>
      <c r="BA94" s="11">
        <f t="shared" si="48"/>
        <v>0</v>
      </c>
      <c r="BB94" s="11">
        <f t="shared" si="48"/>
        <v>0</v>
      </c>
      <c r="BC94" s="11">
        <f t="shared" si="48"/>
        <v>0</v>
      </c>
      <c r="BD94" s="11">
        <f t="shared" si="48"/>
        <v>0</v>
      </c>
      <c r="BE94" s="11">
        <f t="shared" si="48"/>
        <v>0</v>
      </c>
      <c r="BF94" s="11">
        <f t="shared" si="48"/>
        <v>0</v>
      </c>
      <c r="BG94" s="11">
        <f t="shared" si="48"/>
        <v>0</v>
      </c>
      <c r="BH94" s="11">
        <f t="shared" si="48"/>
        <v>0</v>
      </c>
      <c r="BI94" s="11">
        <f t="shared" si="48"/>
        <v>0</v>
      </c>
      <c r="BJ94" s="11">
        <f t="shared" si="48"/>
        <v>0</v>
      </c>
      <c r="BK94" s="11">
        <f t="shared" si="48"/>
        <v>0</v>
      </c>
      <c r="BL94" s="11">
        <f t="shared" si="48"/>
        <v>0</v>
      </c>
      <c r="BM94" s="11">
        <f t="shared" si="48"/>
        <v>0</v>
      </c>
      <c r="BN94" s="11">
        <f t="shared" si="48"/>
        <v>0</v>
      </c>
      <c r="BO94" s="11">
        <f t="shared" si="48"/>
        <v>0</v>
      </c>
      <c r="BP94" s="11">
        <f t="shared" ref="BP94:EA94" si="49">BP92-BP90</f>
        <v>0</v>
      </c>
      <c r="BQ94" s="11">
        <f t="shared" si="49"/>
        <v>0</v>
      </c>
      <c r="BR94" s="11">
        <f t="shared" si="49"/>
        <v>0</v>
      </c>
      <c r="BS94" s="11">
        <f t="shared" si="49"/>
        <v>0</v>
      </c>
      <c r="BT94" s="11">
        <f t="shared" si="49"/>
        <v>0</v>
      </c>
      <c r="BU94" s="11">
        <f t="shared" si="49"/>
        <v>0</v>
      </c>
      <c r="BV94" s="11">
        <f t="shared" si="49"/>
        <v>0</v>
      </c>
      <c r="BW94" s="11">
        <f t="shared" si="49"/>
        <v>0</v>
      </c>
      <c r="BX94" s="11">
        <f t="shared" si="49"/>
        <v>0</v>
      </c>
      <c r="BY94" s="11">
        <f t="shared" si="49"/>
        <v>0</v>
      </c>
      <c r="BZ94" s="11">
        <f t="shared" si="49"/>
        <v>0</v>
      </c>
      <c r="CA94" s="11">
        <f t="shared" si="49"/>
        <v>0</v>
      </c>
      <c r="CB94" s="11">
        <f t="shared" si="49"/>
        <v>0</v>
      </c>
      <c r="CC94" s="11">
        <f t="shared" si="49"/>
        <v>0</v>
      </c>
      <c r="CD94" s="11">
        <f t="shared" si="49"/>
        <v>0</v>
      </c>
      <c r="CE94" s="11">
        <f t="shared" si="49"/>
        <v>0</v>
      </c>
      <c r="CF94" s="11">
        <f t="shared" si="49"/>
        <v>0</v>
      </c>
      <c r="CG94" s="11">
        <f t="shared" si="49"/>
        <v>0</v>
      </c>
      <c r="CH94" s="11">
        <f t="shared" si="49"/>
        <v>0</v>
      </c>
      <c r="CI94" s="11">
        <f t="shared" si="49"/>
        <v>0</v>
      </c>
      <c r="CJ94" s="11">
        <f t="shared" si="49"/>
        <v>0</v>
      </c>
      <c r="CK94" s="11">
        <f t="shared" si="49"/>
        <v>0</v>
      </c>
      <c r="CL94" s="11">
        <f t="shared" si="49"/>
        <v>0</v>
      </c>
      <c r="CM94" s="11">
        <f t="shared" si="49"/>
        <v>0</v>
      </c>
      <c r="CN94" s="11">
        <f t="shared" si="49"/>
        <v>0</v>
      </c>
      <c r="CO94" s="11">
        <f t="shared" si="49"/>
        <v>0</v>
      </c>
      <c r="CP94" s="11">
        <f t="shared" si="49"/>
        <v>0</v>
      </c>
      <c r="CQ94" s="11">
        <f t="shared" si="49"/>
        <v>0</v>
      </c>
      <c r="CR94" s="11">
        <f t="shared" si="49"/>
        <v>0</v>
      </c>
      <c r="CS94" s="11">
        <f t="shared" si="49"/>
        <v>0</v>
      </c>
      <c r="CT94" s="11">
        <f t="shared" si="49"/>
        <v>0</v>
      </c>
      <c r="CU94" s="11">
        <f t="shared" si="49"/>
        <v>0</v>
      </c>
      <c r="CV94" s="11">
        <f t="shared" si="49"/>
        <v>0</v>
      </c>
      <c r="CW94" s="11">
        <f t="shared" si="49"/>
        <v>0</v>
      </c>
      <c r="CX94" s="11">
        <f t="shared" si="49"/>
        <v>0</v>
      </c>
      <c r="CY94" s="11">
        <f t="shared" si="49"/>
        <v>0</v>
      </c>
      <c r="CZ94" s="11">
        <f t="shared" si="49"/>
        <v>0</v>
      </c>
      <c r="DA94" s="11">
        <f t="shared" si="49"/>
        <v>0</v>
      </c>
      <c r="DB94" s="11">
        <f t="shared" si="49"/>
        <v>0</v>
      </c>
      <c r="DC94" s="11">
        <f t="shared" si="49"/>
        <v>0</v>
      </c>
      <c r="DD94" s="11">
        <f t="shared" si="49"/>
        <v>0</v>
      </c>
      <c r="DE94" s="11">
        <f t="shared" si="49"/>
        <v>0</v>
      </c>
      <c r="DF94" s="11">
        <f t="shared" si="49"/>
        <v>0</v>
      </c>
      <c r="DG94" s="11">
        <f t="shared" si="49"/>
        <v>0</v>
      </c>
      <c r="DH94" s="11">
        <f t="shared" si="49"/>
        <v>0</v>
      </c>
      <c r="DI94" s="11">
        <f t="shared" si="49"/>
        <v>0</v>
      </c>
      <c r="DJ94" s="11">
        <f t="shared" si="49"/>
        <v>0</v>
      </c>
      <c r="DK94" s="11">
        <f t="shared" si="49"/>
        <v>0</v>
      </c>
      <c r="DL94" s="11">
        <f t="shared" si="49"/>
        <v>0</v>
      </c>
      <c r="DM94" s="11">
        <f t="shared" si="49"/>
        <v>0</v>
      </c>
      <c r="DN94" s="11">
        <f t="shared" si="49"/>
        <v>0</v>
      </c>
      <c r="DO94" s="11">
        <f t="shared" si="49"/>
        <v>0</v>
      </c>
      <c r="DP94" s="11">
        <f t="shared" si="49"/>
        <v>0</v>
      </c>
      <c r="DQ94" s="11">
        <f t="shared" si="49"/>
        <v>0</v>
      </c>
      <c r="DR94" s="11">
        <f t="shared" si="49"/>
        <v>0</v>
      </c>
      <c r="DS94" s="11">
        <f t="shared" si="49"/>
        <v>0</v>
      </c>
      <c r="DT94" s="11">
        <f t="shared" si="49"/>
        <v>0</v>
      </c>
      <c r="DU94" s="11">
        <f t="shared" si="49"/>
        <v>0</v>
      </c>
      <c r="DV94" s="11">
        <f t="shared" si="49"/>
        <v>0</v>
      </c>
      <c r="DW94" s="11">
        <f t="shared" si="49"/>
        <v>0</v>
      </c>
      <c r="DX94" s="11">
        <f t="shared" si="49"/>
        <v>0</v>
      </c>
      <c r="DY94" s="11">
        <f t="shared" si="49"/>
        <v>0</v>
      </c>
      <c r="DZ94" s="11">
        <f t="shared" si="49"/>
        <v>0</v>
      </c>
      <c r="EA94" s="11">
        <f t="shared" si="49"/>
        <v>0</v>
      </c>
      <c r="EB94" s="11">
        <f t="shared" ref="EB94:EN94" si="50">EB92-EB90</f>
        <v>0</v>
      </c>
      <c r="EC94" s="11">
        <f t="shared" si="50"/>
        <v>0</v>
      </c>
      <c r="ED94" s="11">
        <f t="shared" si="50"/>
        <v>0</v>
      </c>
      <c r="EE94" s="11">
        <f t="shared" si="50"/>
        <v>0</v>
      </c>
      <c r="EF94" s="11">
        <f t="shared" si="50"/>
        <v>0</v>
      </c>
      <c r="EG94" s="11">
        <f t="shared" si="50"/>
        <v>0</v>
      </c>
      <c r="EH94" s="11">
        <f t="shared" si="50"/>
        <v>0</v>
      </c>
      <c r="EI94" s="11">
        <f t="shared" si="50"/>
        <v>0</v>
      </c>
      <c r="EJ94" s="11">
        <f t="shared" si="50"/>
        <v>0</v>
      </c>
      <c r="EK94" s="11">
        <f t="shared" si="50"/>
        <v>0</v>
      </c>
      <c r="EL94" s="11">
        <f t="shared" si="50"/>
        <v>0</v>
      </c>
      <c r="EM94" s="11">
        <f t="shared" si="50"/>
        <v>0</v>
      </c>
      <c r="EN94" s="5">
        <f t="shared" si="50"/>
        <v>0</v>
      </c>
    </row>
    <row r="95" spans="1:144" ht="15" thickBot="1" x14ac:dyDescent="0.4">
      <c r="A95" s="45"/>
      <c r="B95" s="4" t="s">
        <v>12</v>
      </c>
      <c r="C95" s="12" t="e">
        <f ca="1">C93-C89</f>
        <v>#REF!</v>
      </c>
      <c r="D95" s="13">
        <f t="shared" ref="D95:BO95" si="51">D93-D89</f>
        <v>0</v>
      </c>
      <c r="E95" s="13">
        <f t="shared" si="51"/>
        <v>0</v>
      </c>
      <c r="F95" s="13">
        <f t="shared" si="51"/>
        <v>0</v>
      </c>
      <c r="G95" s="13">
        <f t="shared" si="51"/>
        <v>0</v>
      </c>
      <c r="H95" s="13">
        <f t="shared" si="51"/>
        <v>0</v>
      </c>
      <c r="I95" s="13">
        <f t="shared" si="51"/>
        <v>0</v>
      </c>
      <c r="J95" s="13">
        <f t="shared" si="51"/>
        <v>0</v>
      </c>
      <c r="K95" s="13">
        <f t="shared" si="51"/>
        <v>0</v>
      </c>
      <c r="L95" s="13">
        <f t="shared" si="51"/>
        <v>0</v>
      </c>
      <c r="M95" s="13">
        <f t="shared" si="51"/>
        <v>0</v>
      </c>
      <c r="N95" s="13">
        <f t="shared" si="51"/>
        <v>0</v>
      </c>
      <c r="O95" s="13">
        <f t="shared" si="51"/>
        <v>0</v>
      </c>
      <c r="P95" s="13">
        <f t="shared" si="51"/>
        <v>0</v>
      </c>
      <c r="Q95" s="13">
        <f t="shared" si="51"/>
        <v>0</v>
      </c>
      <c r="R95" s="13">
        <f t="shared" si="51"/>
        <v>0</v>
      </c>
      <c r="S95" s="13">
        <f t="shared" si="51"/>
        <v>0</v>
      </c>
      <c r="T95" s="13">
        <f t="shared" si="51"/>
        <v>0</v>
      </c>
      <c r="U95" s="13">
        <f t="shared" si="51"/>
        <v>0</v>
      </c>
      <c r="V95" s="13">
        <f t="shared" si="51"/>
        <v>0</v>
      </c>
      <c r="W95" s="13">
        <f t="shared" si="51"/>
        <v>0</v>
      </c>
      <c r="X95" s="13">
        <f t="shared" si="51"/>
        <v>0</v>
      </c>
      <c r="Y95" s="13">
        <f t="shared" si="51"/>
        <v>0</v>
      </c>
      <c r="Z95" s="13">
        <f t="shared" si="51"/>
        <v>0</v>
      </c>
      <c r="AA95" s="13">
        <f t="shared" si="51"/>
        <v>0</v>
      </c>
      <c r="AB95" s="13">
        <f t="shared" si="51"/>
        <v>0</v>
      </c>
      <c r="AC95" s="13">
        <f t="shared" si="51"/>
        <v>0</v>
      </c>
      <c r="AD95" s="13">
        <f t="shared" si="51"/>
        <v>0</v>
      </c>
      <c r="AE95" s="13">
        <f t="shared" si="51"/>
        <v>0</v>
      </c>
      <c r="AF95" s="13">
        <f t="shared" si="51"/>
        <v>0</v>
      </c>
      <c r="AG95" s="13">
        <f t="shared" si="51"/>
        <v>0</v>
      </c>
      <c r="AH95" s="13">
        <f t="shared" si="51"/>
        <v>0</v>
      </c>
      <c r="AI95" s="13">
        <f t="shared" si="51"/>
        <v>0</v>
      </c>
      <c r="AJ95" s="13">
        <f t="shared" si="51"/>
        <v>0</v>
      </c>
      <c r="AK95" s="13">
        <f t="shared" si="51"/>
        <v>0</v>
      </c>
      <c r="AL95" s="13">
        <f t="shared" si="51"/>
        <v>0</v>
      </c>
      <c r="AM95" s="13">
        <f t="shared" si="51"/>
        <v>0</v>
      </c>
      <c r="AN95" s="13">
        <f t="shared" si="51"/>
        <v>0</v>
      </c>
      <c r="AO95" s="13">
        <f t="shared" si="51"/>
        <v>0</v>
      </c>
      <c r="AP95" s="13">
        <f t="shared" si="51"/>
        <v>0</v>
      </c>
      <c r="AQ95" s="13">
        <f t="shared" si="51"/>
        <v>0</v>
      </c>
      <c r="AR95" s="13">
        <f t="shared" si="51"/>
        <v>0</v>
      </c>
      <c r="AS95" s="13">
        <f t="shared" si="51"/>
        <v>0</v>
      </c>
      <c r="AT95" s="13">
        <f t="shared" si="51"/>
        <v>0</v>
      </c>
      <c r="AU95" s="13">
        <f t="shared" si="51"/>
        <v>0</v>
      </c>
      <c r="AV95" s="13">
        <f t="shared" si="51"/>
        <v>0</v>
      </c>
      <c r="AW95" s="13">
        <f t="shared" si="51"/>
        <v>0</v>
      </c>
      <c r="AX95" s="13">
        <f t="shared" si="51"/>
        <v>0</v>
      </c>
      <c r="AY95" s="13">
        <f t="shared" si="51"/>
        <v>0</v>
      </c>
      <c r="AZ95" s="13">
        <f t="shared" si="51"/>
        <v>0</v>
      </c>
      <c r="BA95" s="13">
        <f t="shared" si="51"/>
        <v>0</v>
      </c>
      <c r="BB95" s="13">
        <f t="shared" si="51"/>
        <v>0</v>
      </c>
      <c r="BC95" s="13">
        <f t="shared" si="51"/>
        <v>0</v>
      </c>
      <c r="BD95" s="13">
        <f t="shared" si="51"/>
        <v>0</v>
      </c>
      <c r="BE95" s="13">
        <f t="shared" si="51"/>
        <v>0</v>
      </c>
      <c r="BF95" s="13">
        <f t="shared" si="51"/>
        <v>0</v>
      </c>
      <c r="BG95" s="13">
        <f t="shared" si="51"/>
        <v>0</v>
      </c>
      <c r="BH95" s="13">
        <f t="shared" si="51"/>
        <v>0</v>
      </c>
      <c r="BI95" s="13">
        <f t="shared" si="51"/>
        <v>0</v>
      </c>
      <c r="BJ95" s="13">
        <f t="shared" si="51"/>
        <v>0</v>
      </c>
      <c r="BK95" s="13">
        <f t="shared" si="51"/>
        <v>0</v>
      </c>
      <c r="BL95" s="13">
        <f t="shared" si="51"/>
        <v>0</v>
      </c>
      <c r="BM95" s="13">
        <f t="shared" si="51"/>
        <v>0</v>
      </c>
      <c r="BN95" s="13">
        <f t="shared" si="51"/>
        <v>0</v>
      </c>
      <c r="BO95" s="13">
        <f t="shared" si="51"/>
        <v>0</v>
      </c>
      <c r="BP95" s="13">
        <f t="shared" ref="BP95:EA95" si="52">BP93-BP89</f>
        <v>0</v>
      </c>
      <c r="BQ95" s="13">
        <f t="shared" si="52"/>
        <v>0</v>
      </c>
      <c r="BR95" s="13">
        <f t="shared" si="52"/>
        <v>0</v>
      </c>
      <c r="BS95" s="13">
        <f t="shared" si="52"/>
        <v>0</v>
      </c>
      <c r="BT95" s="13">
        <f t="shared" si="52"/>
        <v>0</v>
      </c>
      <c r="BU95" s="13">
        <f t="shared" si="52"/>
        <v>0</v>
      </c>
      <c r="BV95" s="13">
        <f t="shared" si="52"/>
        <v>0</v>
      </c>
      <c r="BW95" s="13">
        <f t="shared" si="52"/>
        <v>0</v>
      </c>
      <c r="BX95" s="13">
        <f t="shared" si="52"/>
        <v>0</v>
      </c>
      <c r="BY95" s="13">
        <f t="shared" si="52"/>
        <v>0</v>
      </c>
      <c r="BZ95" s="13">
        <f t="shared" si="52"/>
        <v>0</v>
      </c>
      <c r="CA95" s="13">
        <f t="shared" si="52"/>
        <v>0</v>
      </c>
      <c r="CB95" s="13">
        <f t="shared" si="52"/>
        <v>0</v>
      </c>
      <c r="CC95" s="13">
        <f t="shared" si="52"/>
        <v>0</v>
      </c>
      <c r="CD95" s="13">
        <f t="shared" si="52"/>
        <v>0</v>
      </c>
      <c r="CE95" s="13">
        <f t="shared" si="52"/>
        <v>0</v>
      </c>
      <c r="CF95" s="13">
        <f t="shared" si="52"/>
        <v>0</v>
      </c>
      <c r="CG95" s="13">
        <f t="shared" si="52"/>
        <v>0</v>
      </c>
      <c r="CH95" s="13">
        <f t="shared" si="52"/>
        <v>0</v>
      </c>
      <c r="CI95" s="13">
        <f t="shared" si="52"/>
        <v>0</v>
      </c>
      <c r="CJ95" s="13">
        <f t="shared" si="52"/>
        <v>0</v>
      </c>
      <c r="CK95" s="13">
        <f t="shared" si="52"/>
        <v>0</v>
      </c>
      <c r="CL95" s="13">
        <f t="shared" si="52"/>
        <v>0</v>
      </c>
      <c r="CM95" s="13">
        <f t="shared" si="52"/>
        <v>0</v>
      </c>
      <c r="CN95" s="13">
        <f t="shared" si="52"/>
        <v>0</v>
      </c>
      <c r="CO95" s="13">
        <f t="shared" si="52"/>
        <v>0</v>
      </c>
      <c r="CP95" s="13">
        <f t="shared" si="52"/>
        <v>0</v>
      </c>
      <c r="CQ95" s="13">
        <f t="shared" si="52"/>
        <v>0</v>
      </c>
      <c r="CR95" s="13">
        <f t="shared" si="52"/>
        <v>0</v>
      </c>
      <c r="CS95" s="13">
        <f t="shared" si="52"/>
        <v>0</v>
      </c>
      <c r="CT95" s="13">
        <f t="shared" si="52"/>
        <v>0</v>
      </c>
      <c r="CU95" s="13">
        <f t="shared" si="52"/>
        <v>0</v>
      </c>
      <c r="CV95" s="13">
        <f t="shared" si="52"/>
        <v>0</v>
      </c>
      <c r="CW95" s="13">
        <f t="shared" si="52"/>
        <v>0</v>
      </c>
      <c r="CX95" s="13">
        <f t="shared" si="52"/>
        <v>0</v>
      </c>
      <c r="CY95" s="13">
        <f t="shared" si="52"/>
        <v>0</v>
      </c>
      <c r="CZ95" s="13">
        <f t="shared" si="52"/>
        <v>0</v>
      </c>
      <c r="DA95" s="13">
        <f t="shared" si="52"/>
        <v>0</v>
      </c>
      <c r="DB95" s="13">
        <f t="shared" si="52"/>
        <v>0</v>
      </c>
      <c r="DC95" s="13">
        <f t="shared" si="52"/>
        <v>0</v>
      </c>
      <c r="DD95" s="13">
        <f t="shared" si="52"/>
        <v>0</v>
      </c>
      <c r="DE95" s="13">
        <f t="shared" si="52"/>
        <v>0</v>
      </c>
      <c r="DF95" s="13">
        <f t="shared" si="52"/>
        <v>0</v>
      </c>
      <c r="DG95" s="13">
        <f t="shared" si="52"/>
        <v>0</v>
      </c>
      <c r="DH95" s="13">
        <f t="shared" si="52"/>
        <v>0</v>
      </c>
      <c r="DI95" s="13">
        <f t="shared" si="52"/>
        <v>0</v>
      </c>
      <c r="DJ95" s="13">
        <f t="shared" si="52"/>
        <v>0</v>
      </c>
      <c r="DK95" s="13">
        <f t="shared" si="52"/>
        <v>0</v>
      </c>
      <c r="DL95" s="13">
        <f t="shared" si="52"/>
        <v>0</v>
      </c>
      <c r="DM95" s="13">
        <f t="shared" si="52"/>
        <v>0</v>
      </c>
      <c r="DN95" s="13">
        <f t="shared" si="52"/>
        <v>0</v>
      </c>
      <c r="DO95" s="13">
        <f t="shared" si="52"/>
        <v>0</v>
      </c>
      <c r="DP95" s="13">
        <f t="shared" si="52"/>
        <v>0</v>
      </c>
      <c r="DQ95" s="13">
        <f t="shared" si="52"/>
        <v>0</v>
      </c>
      <c r="DR95" s="13">
        <f t="shared" si="52"/>
        <v>0</v>
      </c>
      <c r="DS95" s="13">
        <f t="shared" si="52"/>
        <v>0</v>
      </c>
      <c r="DT95" s="13">
        <f t="shared" si="52"/>
        <v>0</v>
      </c>
      <c r="DU95" s="13">
        <f t="shared" si="52"/>
        <v>0</v>
      </c>
      <c r="DV95" s="13">
        <f t="shared" si="52"/>
        <v>0</v>
      </c>
      <c r="DW95" s="13">
        <f t="shared" si="52"/>
        <v>0</v>
      </c>
      <c r="DX95" s="13">
        <f t="shared" si="52"/>
        <v>0</v>
      </c>
      <c r="DY95" s="13">
        <f t="shared" si="52"/>
        <v>0</v>
      </c>
      <c r="DZ95" s="13">
        <f t="shared" si="52"/>
        <v>0</v>
      </c>
      <c r="EA95" s="13">
        <f t="shared" si="52"/>
        <v>0</v>
      </c>
      <c r="EB95" s="13">
        <f t="shared" ref="EB95:EN95" si="53">EB93-EB89</f>
        <v>0</v>
      </c>
      <c r="EC95" s="13">
        <f t="shared" si="53"/>
        <v>0</v>
      </c>
      <c r="ED95" s="13">
        <f t="shared" si="53"/>
        <v>0</v>
      </c>
      <c r="EE95" s="13">
        <f t="shared" si="53"/>
        <v>0</v>
      </c>
      <c r="EF95" s="13">
        <f t="shared" si="53"/>
        <v>0</v>
      </c>
      <c r="EG95" s="13">
        <f t="shared" si="53"/>
        <v>0</v>
      </c>
      <c r="EH95" s="13">
        <f t="shared" si="53"/>
        <v>0</v>
      </c>
      <c r="EI95" s="13">
        <f t="shared" si="53"/>
        <v>0</v>
      </c>
      <c r="EJ95" s="13">
        <f t="shared" si="53"/>
        <v>0</v>
      </c>
      <c r="EK95" s="13">
        <f t="shared" si="53"/>
        <v>0</v>
      </c>
      <c r="EL95" s="13">
        <f t="shared" si="53"/>
        <v>0</v>
      </c>
      <c r="EM95" s="13">
        <f t="shared" si="53"/>
        <v>0</v>
      </c>
      <c r="EN95" s="14">
        <f t="shared" si="53"/>
        <v>0</v>
      </c>
    </row>
  </sheetData>
  <mergeCells count="15">
    <mergeCell ref="A78:A86"/>
    <mergeCell ref="A87:A95"/>
    <mergeCell ref="A37:A45"/>
    <mergeCell ref="A46:A54"/>
    <mergeCell ref="A55:A63"/>
    <mergeCell ref="A65:B65"/>
    <mergeCell ref="C65:J65"/>
    <mergeCell ref="A69:A77"/>
    <mergeCell ref="A1:B1"/>
    <mergeCell ref="C1:J1"/>
    <mergeCell ref="A5:A13"/>
    <mergeCell ref="A14:A22"/>
    <mergeCell ref="A23:A31"/>
    <mergeCell ref="A33:B33"/>
    <mergeCell ref="C33:J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684D-6744-4936-8C8C-5530AFC43866}">
  <dimension ref="A1:EN95"/>
  <sheetViews>
    <sheetView workbookViewId="0">
      <selection activeCell="M57" sqref="M57"/>
    </sheetView>
  </sheetViews>
  <sheetFormatPr defaultRowHeight="14.5" x14ac:dyDescent="0.35"/>
  <sheetData>
    <row r="1" spans="1:144" x14ac:dyDescent="0.35">
      <c r="A1" s="59" t="s">
        <v>189</v>
      </c>
      <c r="B1" s="59"/>
      <c r="C1" s="60" t="s">
        <v>199</v>
      </c>
      <c r="D1" s="59"/>
      <c r="E1" s="59"/>
      <c r="F1" s="59"/>
      <c r="G1" s="59"/>
      <c r="H1" s="59"/>
      <c r="I1" s="59"/>
      <c r="J1" s="59"/>
    </row>
    <row r="2" spans="1:144" ht="15" thickBot="1" x14ac:dyDescent="0.4">
      <c r="A2" t="s">
        <v>190</v>
      </c>
      <c r="B2" t="s">
        <v>191</v>
      </c>
      <c r="C2">
        <v>0</v>
      </c>
      <c r="D2" t="s">
        <v>192</v>
      </c>
      <c r="E2">
        <v>5</v>
      </c>
      <c r="F2" t="s">
        <v>193</v>
      </c>
      <c r="G2">
        <v>14</v>
      </c>
      <c r="H2" t="s">
        <v>194</v>
      </c>
      <c r="I2">
        <v>23</v>
      </c>
    </row>
    <row r="3" spans="1:144" ht="15" thickBot="1" x14ac:dyDescent="0.4">
      <c r="A3" s="1" t="s">
        <v>43</v>
      </c>
      <c r="B3" s="3">
        <v>1</v>
      </c>
    </row>
    <row r="4" spans="1:144" ht="15" thickBot="1" x14ac:dyDescent="0.4">
      <c r="A4" s="4" t="s">
        <v>50</v>
      </c>
      <c r="B4" s="13" t="s">
        <v>51</v>
      </c>
      <c r="C4" s="27" t="s">
        <v>52</v>
      </c>
      <c r="D4" s="28" t="s">
        <v>53</v>
      </c>
      <c r="E4" s="28" t="s">
        <v>54</v>
      </c>
      <c r="F4" s="28" t="s">
        <v>55</v>
      </c>
      <c r="G4" s="28" t="s">
        <v>56</v>
      </c>
      <c r="H4" s="28" t="s">
        <v>57</v>
      </c>
      <c r="I4" s="28" t="s">
        <v>58</v>
      </c>
      <c r="J4" s="28" t="s">
        <v>59</v>
      </c>
      <c r="K4" s="28" t="s">
        <v>60</v>
      </c>
      <c r="L4" s="28" t="s">
        <v>61</v>
      </c>
      <c r="M4" s="28" t="s">
        <v>62</v>
      </c>
      <c r="N4" s="28" t="s">
        <v>63</v>
      </c>
      <c r="O4" s="28" t="s">
        <v>64</v>
      </c>
      <c r="P4" s="28" t="s">
        <v>65</v>
      </c>
      <c r="Q4" s="28" t="s">
        <v>66</v>
      </c>
      <c r="R4" s="28" t="s">
        <v>67</v>
      </c>
      <c r="S4" s="28" t="s">
        <v>68</v>
      </c>
      <c r="T4" s="28" t="s">
        <v>69</v>
      </c>
      <c r="U4" s="28" t="s">
        <v>13</v>
      </c>
      <c r="V4" s="28" t="s">
        <v>70</v>
      </c>
      <c r="W4" s="28" t="s">
        <v>71</v>
      </c>
      <c r="X4" s="28" t="s">
        <v>16</v>
      </c>
      <c r="Y4" s="28" t="s">
        <v>17</v>
      </c>
      <c r="Z4" s="28" t="s">
        <v>18</v>
      </c>
      <c r="AA4" s="28" t="s">
        <v>19</v>
      </c>
      <c r="AB4" s="28" t="s">
        <v>20</v>
      </c>
      <c r="AC4" s="28" t="s">
        <v>72</v>
      </c>
      <c r="AD4" s="28" t="s">
        <v>73</v>
      </c>
      <c r="AE4" s="28" t="s">
        <v>23</v>
      </c>
      <c r="AF4" s="28" t="s">
        <v>24</v>
      </c>
      <c r="AG4" s="28" t="s">
        <v>25</v>
      </c>
      <c r="AH4" s="28" t="s">
        <v>26</v>
      </c>
      <c r="AI4" s="28" t="s">
        <v>27</v>
      </c>
      <c r="AJ4" s="28" t="s">
        <v>74</v>
      </c>
      <c r="AK4" s="28" t="s">
        <v>75</v>
      </c>
      <c r="AL4" s="28" t="s">
        <v>76</v>
      </c>
      <c r="AM4" s="28" t="s">
        <v>77</v>
      </c>
      <c r="AN4" s="28" t="s">
        <v>78</v>
      </c>
      <c r="AO4" s="28" t="s">
        <v>79</v>
      </c>
      <c r="AP4" s="28" t="s">
        <v>80</v>
      </c>
      <c r="AQ4" s="28" t="s">
        <v>81</v>
      </c>
      <c r="AR4" s="28" t="s">
        <v>82</v>
      </c>
      <c r="AS4" s="28" t="s">
        <v>83</v>
      </c>
      <c r="AT4" s="28" t="s">
        <v>84</v>
      </c>
      <c r="AU4" s="28" t="s">
        <v>85</v>
      </c>
      <c r="AV4" s="28" t="s">
        <v>86</v>
      </c>
      <c r="AW4" s="28" t="s">
        <v>87</v>
      </c>
      <c r="AX4" s="28" t="s">
        <v>88</v>
      </c>
      <c r="AY4" s="28" t="s">
        <v>89</v>
      </c>
      <c r="AZ4" s="28" t="s">
        <v>90</v>
      </c>
      <c r="BA4" s="28" t="s">
        <v>91</v>
      </c>
      <c r="BB4" s="28" t="s">
        <v>92</v>
      </c>
      <c r="BC4" s="28" t="s">
        <v>93</v>
      </c>
      <c r="BD4" s="28" t="s">
        <v>94</v>
      </c>
      <c r="BE4" s="28" t="s">
        <v>95</v>
      </c>
      <c r="BF4" s="28" t="s">
        <v>96</v>
      </c>
      <c r="BG4" s="28" t="s">
        <v>97</v>
      </c>
      <c r="BH4" s="28" t="s">
        <v>98</v>
      </c>
      <c r="BI4" s="28" t="s">
        <v>99</v>
      </c>
      <c r="BJ4" s="28" t="s">
        <v>100</v>
      </c>
      <c r="BK4" s="28" t="s">
        <v>101</v>
      </c>
      <c r="BL4" s="28" t="s">
        <v>102</v>
      </c>
      <c r="BM4" s="28" t="s">
        <v>103</v>
      </c>
      <c r="BN4" s="28" t="s">
        <v>104</v>
      </c>
      <c r="BO4" s="28" t="s">
        <v>105</v>
      </c>
      <c r="BP4" s="28" t="s">
        <v>106</v>
      </c>
      <c r="BQ4" s="28" t="s">
        <v>107</v>
      </c>
      <c r="BR4" s="28" t="s">
        <v>108</v>
      </c>
      <c r="BS4" s="28" t="s">
        <v>109</v>
      </c>
      <c r="BT4" s="28" t="s">
        <v>110</v>
      </c>
      <c r="BU4" s="28" t="s">
        <v>111</v>
      </c>
      <c r="BV4" s="28" t="s">
        <v>112</v>
      </c>
      <c r="BW4" s="28" t="s">
        <v>113</v>
      </c>
      <c r="BX4" s="28" t="s">
        <v>114</v>
      </c>
      <c r="BY4" s="28" t="s">
        <v>115</v>
      </c>
      <c r="BZ4" s="28" t="s">
        <v>116</v>
      </c>
      <c r="CA4" s="28" t="s">
        <v>117</v>
      </c>
      <c r="CB4" s="28" t="s">
        <v>118</v>
      </c>
      <c r="CC4" s="28" t="s">
        <v>119</v>
      </c>
      <c r="CD4" s="28" t="s">
        <v>120</v>
      </c>
      <c r="CE4" s="28" t="s">
        <v>121</v>
      </c>
      <c r="CF4" s="28" t="s">
        <v>122</v>
      </c>
      <c r="CG4" s="28" t="s">
        <v>123</v>
      </c>
      <c r="CH4" s="28" t="s">
        <v>124</v>
      </c>
      <c r="CI4" s="28" t="s">
        <v>125</v>
      </c>
      <c r="CJ4" s="28" t="s">
        <v>126</v>
      </c>
      <c r="CK4" s="28" t="s">
        <v>127</v>
      </c>
      <c r="CL4" s="28" t="s">
        <v>128</v>
      </c>
      <c r="CM4" s="28" t="s">
        <v>129</v>
      </c>
      <c r="CN4" s="28" t="s">
        <v>130</v>
      </c>
      <c r="CO4" s="28" t="s">
        <v>131</v>
      </c>
      <c r="CP4" s="28" t="s">
        <v>132</v>
      </c>
      <c r="CQ4" s="28" t="s">
        <v>133</v>
      </c>
      <c r="CR4" s="28" t="s">
        <v>134</v>
      </c>
      <c r="CS4" s="28" t="s">
        <v>135</v>
      </c>
      <c r="CT4" s="28" t="s">
        <v>136</v>
      </c>
      <c r="CU4" s="28" t="s">
        <v>137</v>
      </c>
      <c r="CV4" s="28" t="s">
        <v>138</v>
      </c>
      <c r="CW4" s="28" t="s">
        <v>139</v>
      </c>
      <c r="CX4" s="28" t="s">
        <v>140</v>
      </c>
      <c r="CY4" s="28" t="s">
        <v>141</v>
      </c>
      <c r="CZ4" s="28" t="s">
        <v>142</v>
      </c>
      <c r="DA4" s="28" t="s">
        <v>143</v>
      </c>
      <c r="DB4" s="28" t="s">
        <v>144</v>
      </c>
      <c r="DC4" s="28" t="s">
        <v>145</v>
      </c>
      <c r="DD4" s="28" t="s">
        <v>146</v>
      </c>
      <c r="DE4" s="28" t="s">
        <v>147</v>
      </c>
      <c r="DF4" s="28" t="s">
        <v>148</v>
      </c>
      <c r="DG4" s="28" t="s">
        <v>149</v>
      </c>
      <c r="DH4" s="28" t="s">
        <v>150</v>
      </c>
      <c r="DI4" s="28" t="s">
        <v>151</v>
      </c>
      <c r="DJ4" s="28" t="s">
        <v>152</v>
      </c>
      <c r="DK4" s="28" t="s">
        <v>153</v>
      </c>
      <c r="DL4" s="28" t="s">
        <v>154</v>
      </c>
      <c r="DM4" s="28" t="s">
        <v>155</v>
      </c>
      <c r="DN4" s="28" t="s">
        <v>156</v>
      </c>
      <c r="DO4" s="28" t="s">
        <v>157</v>
      </c>
      <c r="DP4" s="28" t="s">
        <v>158</v>
      </c>
      <c r="DQ4" s="28" t="s">
        <v>159</v>
      </c>
      <c r="DR4" s="28" t="s">
        <v>160</v>
      </c>
      <c r="DS4" s="28" t="s">
        <v>161</v>
      </c>
      <c r="DT4" s="28" t="s">
        <v>162</v>
      </c>
      <c r="DU4" s="28" t="s">
        <v>163</v>
      </c>
      <c r="DV4" s="28" t="s">
        <v>164</v>
      </c>
      <c r="DW4" s="28" t="s">
        <v>165</v>
      </c>
      <c r="DX4" s="28" t="s">
        <v>166</v>
      </c>
      <c r="DY4" s="28" t="s">
        <v>167</v>
      </c>
      <c r="DZ4" s="28" t="s">
        <v>168</v>
      </c>
      <c r="EA4" s="28" t="s">
        <v>169</v>
      </c>
      <c r="EB4" s="28" t="s">
        <v>170</v>
      </c>
      <c r="EC4" s="28" t="s">
        <v>171</v>
      </c>
      <c r="ED4" s="28" t="s">
        <v>172</v>
      </c>
      <c r="EE4" s="28" t="s">
        <v>173</v>
      </c>
      <c r="EF4" s="28" t="s">
        <v>174</v>
      </c>
      <c r="EG4" s="28" t="s">
        <v>175</v>
      </c>
      <c r="EH4" s="28" t="s">
        <v>176</v>
      </c>
      <c r="EI4" s="28" t="s">
        <v>177</v>
      </c>
      <c r="EJ4" s="28" t="s">
        <v>178</v>
      </c>
      <c r="EK4" s="28" t="s">
        <v>179</v>
      </c>
      <c r="EL4" s="28" t="s">
        <v>180</v>
      </c>
      <c r="EM4" s="28" t="s">
        <v>181</v>
      </c>
      <c r="EN4" s="29" t="s">
        <v>182</v>
      </c>
    </row>
    <row r="5" spans="1:144" x14ac:dyDescent="0.35">
      <c r="A5" s="44">
        <v>3</v>
      </c>
      <c r="B5" s="15" t="s">
        <v>4</v>
      </c>
      <c r="C5" s="15" t="e" cm="1">
        <f t="array" aca="1" ref="C5" ca="1">OFFSET(INDIRECT($C$1&amp;"!$C"&amp;1+((ROW()-($E$2+$C$2))*6)&amp;":$EN"&amp;1+((ROW()-($E$2+$C$2))*6)), 2, 0)</f>
        <v>#REF!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16"/>
    </row>
    <row r="6" spans="1:144" x14ac:dyDescent="0.35">
      <c r="A6" s="55"/>
      <c r="B6" s="10" t="s">
        <v>5</v>
      </c>
      <c r="C6" s="10" t="e" cm="1">
        <f t="array" aca="1" ref="C6" ca="1">OFFSET(INDIRECT($C$1&amp;"!$C"&amp;1+((ROW()-($E$2+$C$2))*6)&amp;":$EN"&amp;1+((ROW()-($E$2+$C$2))*6)), 2, 0)</f>
        <v>#REF!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5"/>
    </row>
    <row r="7" spans="1:144" x14ac:dyDescent="0.35">
      <c r="A7" s="55"/>
      <c r="B7" s="10" t="s">
        <v>6</v>
      </c>
      <c r="C7" s="10" t="e" cm="1">
        <f t="array" aca="1" ref="C7" ca="1">OFFSET(INDIRECT($C$1&amp;"!$C"&amp;1+((ROW()-($E$2+$C$2))*6)&amp;":$EN"&amp;1+((ROW()-($E$2+$C$2))*6)), 2, 0)</f>
        <v>#REF!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5"/>
    </row>
    <row r="8" spans="1:144" x14ac:dyDescent="0.35">
      <c r="A8" s="55"/>
      <c r="B8" s="10" t="s">
        <v>7</v>
      </c>
      <c r="C8" s="10" t="e" cm="1">
        <f t="array" aca="1" ref="C8" ca="1">OFFSET(INDIRECT($C$1&amp;"!$C"&amp;1+((ROW()-($E$2+$C$2))*6)&amp;":$EN"&amp;1+((ROW()-($E$2+$C$2))*6)), 2, 0)</f>
        <v>#REF!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5"/>
    </row>
    <row r="9" spans="1:144" x14ac:dyDescent="0.35">
      <c r="A9" s="55"/>
      <c r="B9" s="10" t="s">
        <v>8</v>
      </c>
      <c r="C9" s="10" t="e" cm="1">
        <f t="array" aca="1" ref="C9" ca="1">OFFSET(INDIRECT($C$1&amp;"!$C"&amp;1+((ROW()-($E$2+$C$2))*6)&amp;":$EN"&amp;1+((ROW()-($E$2+$C$2))*6)), 2, 0)</f>
        <v>#REF!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5"/>
    </row>
    <row r="10" spans="1:144" x14ac:dyDescent="0.35">
      <c r="A10" s="55"/>
      <c r="B10" s="10" t="s">
        <v>9</v>
      </c>
      <c r="C10" s="10" t="e" cm="1">
        <f t="array" aca="1" ref="C10" ca="1">OFFSET(INDIRECT($C$1&amp;"!$C"&amp;1+((ROW()-($E$2+$C$2))*6)&amp;":$EN"&amp;1+((ROW()-($E$2+$C$2))*6)), 2, 0)</f>
        <v>#REF!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5"/>
    </row>
    <row r="11" spans="1:144" x14ac:dyDescent="0.35">
      <c r="A11" s="55"/>
      <c r="B11" s="10" t="s">
        <v>10</v>
      </c>
      <c r="C11" s="10" t="e" cm="1">
        <f t="array" aca="1" ref="C11" ca="1">OFFSET(INDIRECT($C$1&amp;"!$C"&amp;1+((ROW()-($E$2+$C$2))*6)&amp;":$EN"&amp;1+((ROW()-($E$2+$C$2))*6)), 2, 0)</f>
        <v>#REF!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5"/>
    </row>
    <row r="12" spans="1:144" x14ac:dyDescent="0.35">
      <c r="A12" s="55"/>
      <c r="B12" s="10" t="s">
        <v>11</v>
      </c>
      <c r="C12" s="10" t="e">
        <f ca="1">C10-C8</f>
        <v>#REF!</v>
      </c>
      <c r="D12" s="11">
        <f t="shared" ref="D12:BO12" si="0">D10-D8</f>
        <v>0</v>
      </c>
      <c r="E12" s="11">
        <f t="shared" si="0"/>
        <v>0</v>
      </c>
      <c r="F12" s="11">
        <f t="shared" si="0"/>
        <v>0</v>
      </c>
      <c r="G12" s="11">
        <f t="shared" si="0"/>
        <v>0</v>
      </c>
      <c r="H12" s="11">
        <f t="shared" si="0"/>
        <v>0</v>
      </c>
      <c r="I12" s="11">
        <f t="shared" si="0"/>
        <v>0</v>
      </c>
      <c r="J12" s="11">
        <f t="shared" si="0"/>
        <v>0</v>
      </c>
      <c r="K12" s="11">
        <f t="shared" si="0"/>
        <v>0</v>
      </c>
      <c r="L12" s="11">
        <f t="shared" si="0"/>
        <v>0</v>
      </c>
      <c r="M12" s="11">
        <f t="shared" si="0"/>
        <v>0</v>
      </c>
      <c r="N12" s="11">
        <f t="shared" si="0"/>
        <v>0</v>
      </c>
      <c r="O12" s="11">
        <f t="shared" si="0"/>
        <v>0</v>
      </c>
      <c r="P12" s="11">
        <f t="shared" si="0"/>
        <v>0</v>
      </c>
      <c r="Q12" s="11">
        <f t="shared" si="0"/>
        <v>0</v>
      </c>
      <c r="R12" s="11">
        <f t="shared" si="0"/>
        <v>0</v>
      </c>
      <c r="S12" s="11">
        <f t="shared" si="0"/>
        <v>0</v>
      </c>
      <c r="T12" s="11">
        <f t="shared" si="0"/>
        <v>0</v>
      </c>
      <c r="U12" s="11">
        <f t="shared" si="0"/>
        <v>0</v>
      </c>
      <c r="V12" s="11">
        <f t="shared" si="0"/>
        <v>0</v>
      </c>
      <c r="W12" s="11">
        <f t="shared" si="0"/>
        <v>0</v>
      </c>
      <c r="X12" s="11">
        <f t="shared" si="0"/>
        <v>0</v>
      </c>
      <c r="Y12" s="11">
        <f t="shared" si="0"/>
        <v>0</v>
      </c>
      <c r="Z12" s="11">
        <f t="shared" si="0"/>
        <v>0</v>
      </c>
      <c r="AA12" s="11">
        <f t="shared" si="0"/>
        <v>0</v>
      </c>
      <c r="AB12" s="11">
        <f t="shared" si="0"/>
        <v>0</v>
      </c>
      <c r="AC12" s="11">
        <f t="shared" si="0"/>
        <v>0</v>
      </c>
      <c r="AD12" s="11">
        <f t="shared" si="0"/>
        <v>0</v>
      </c>
      <c r="AE12" s="11">
        <f t="shared" si="0"/>
        <v>0</v>
      </c>
      <c r="AF12" s="11">
        <f t="shared" si="0"/>
        <v>0</v>
      </c>
      <c r="AG12" s="11">
        <f t="shared" si="0"/>
        <v>0</v>
      </c>
      <c r="AH12" s="11">
        <f t="shared" si="0"/>
        <v>0</v>
      </c>
      <c r="AI12" s="11">
        <f t="shared" si="0"/>
        <v>0</v>
      </c>
      <c r="AJ12" s="11">
        <f t="shared" si="0"/>
        <v>0</v>
      </c>
      <c r="AK12" s="11">
        <f t="shared" si="0"/>
        <v>0</v>
      </c>
      <c r="AL12" s="11">
        <f t="shared" si="0"/>
        <v>0</v>
      </c>
      <c r="AM12" s="11">
        <f t="shared" si="0"/>
        <v>0</v>
      </c>
      <c r="AN12" s="11">
        <f t="shared" si="0"/>
        <v>0</v>
      </c>
      <c r="AO12" s="11">
        <f t="shared" si="0"/>
        <v>0</v>
      </c>
      <c r="AP12" s="11">
        <f t="shared" si="0"/>
        <v>0</v>
      </c>
      <c r="AQ12" s="11">
        <f t="shared" si="0"/>
        <v>0</v>
      </c>
      <c r="AR12" s="11">
        <f t="shared" si="0"/>
        <v>0</v>
      </c>
      <c r="AS12" s="11">
        <f t="shared" si="0"/>
        <v>0</v>
      </c>
      <c r="AT12" s="11">
        <f t="shared" si="0"/>
        <v>0</v>
      </c>
      <c r="AU12" s="11">
        <f t="shared" si="0"/>
        <v>0</v>
      </c>
      <c r="AV12" s="11">
        <f t="shared" si="0"/>
        <v>0</v>
      </c>
      <c r="AW12" s="11">
        <f t="shared" si="0"/>
        <v>0</v>
      </c>
      <c r="AX12" s="11">
        <f t="shared" si="0"/>
        <v>0</v>
      </c>
      <c r="AY12" s="11">
        <f t="shared" si="0"/>
        <v>0</v>
      </c>
      <c r="AZ12" s="11">
        <f t="shared" si="0"/>
        <v>0</v>
      </c>
      <c r="BA12" s="11">
        <f t="shared" si="0"/>
        <v>0</v>
      </c>
      <c r="BB12" s="11">
        <f t="shared" si="0"/>
        <v>0</v>
      </c>
      <c r="BC12" s="11">
        <f t="shared" si="0"/>
        <v>0</v>
      </c>
      <c r="BD12" s="11">
        <f t="shared" si="0"/>
        <v>0</v>
      </c>
      <c r="BE12" s="11">
        <f t="shared" si="0"/>
        <v>0</v>
      </c>
      <c r="BF12" s="11">
        <f t="shared" si="0"/>
        <v>0</v>
      </c>
      <c r="BG12" s="11">
        <f t="shared" si="0"/>
        <v>0</v>
      </c>
      <c r="BH12" s="11">
        <f t="shared" si="0"/>
        <v>0</v>
      </c>
      <c r="BI12" s="11">
        <f t="shared" si="0"/>
        <v>0</v>
      </c>
      <c r="BJ12" s="11">
        <f t="shared" si="0"/>
        <v>0</v>
      </c>
      <c r="BK12" s="11">
        <f t="shared" si="0"/>
        <v>0</v>
      </c>
      <c r="BL12" s="11">
        <f t="shared" si="0"/>
        <v>0</v>
      </c>
      <c r="BM12" s="11">
        <f t="shared" si="0"/>
        <v>0</v>
      </c>
      <c r="BN12" s="11">
        <f t="shared" si="0"/>
        <v>0</v>
      </c>
      <c r="BO12" s="11">
        <f t="shared" si="0"/>
        <v>0</v>
      </c>
      <c r="BP12" s="11">
        <f t="shared" ref="BP12:EA12" si="1">BP10-BP8</f>
        <v>0</v>
      </c>
      <c r="BQ12" s="11">
        <f t="shared" si="1"/>
        <v>0</v>
      </c>
      <c r="BR12" s="11">
        <f t="shared" si="1"/>
        <v>0</v>
      </c>
      <c r="BS12" s="11">
        <f t="shared" si="1"/>
        <v>0</v>
      </c>
      <c r="BT12" s="11">
        <f t="shared" si="1"/>
        <v>0</v>
      </c>
      <c r="BU12" s="11">
        <f t="shared" si="1"/>
        <v>0</v>
      </c>
      <c r="BV12" s="11">
        <f t="shared" si="1"/>
        <v>0</v>
      </c>
      <c r="BW12" s="11">
        <f t="shared" si="1"/>
        <v>0</v>
      </c>
      <c r="BX12" s="11">
        <f t="shared" si="1"/>
        <v>0</v>
      </c>
      <c r="BY12" s="11">
        <f t="shared" si="1"/>
        <v>0</v>
      </c>
      <c r="BZ12" s="11">
        <f t="shared" si="1"/>
        <v>0</v>
      </c>
      <c r="CA12" s="11">
        <f t="shared" si="1"/>
        <v>0</v>
      </c>
      <c r="CB12" s="11">
        <f t="shared" si="1"/>
        <v>0</v>
      </c>
      <c r="CC12" s="11">
        <f t="shared" si="1"/>
        <v>0</v>
      </c>
      <c r="CD12" s="11">
        <f t="shared" si="1"/>
        <v>0</v>
      </c>
      <c r="CE12" s="11">
        <f t="shared" si="1"/>
        <v>0</v>
      </c>
      <c r="CF12" s="11">
        <f t="shared" si="1"/>
        <v>0</v>
      </c>
      <c r="CG12" s="11">
        <f t="shared" si="1"/>
        <v>0</v>
      </c>
      <c r="CH12" s="11">
        <f t="shared" si="1"/>
        <v>0</v>
      </c>
      <c r="CI12" s="11">
        <f t="shared" si="1"/>
        <v>0</v>
      </c>
      <c r="CJ12" s="11">
        <f t="shared" si="1"/>
        <v>0</v>
      </c>
      <c r="CK12" s="11">
        <f t="shared" si="1"/>
        <v>0</v>
      </c>
      <c r="CL12" s="11">
        <f t="shared" si="1"/>
        <v>0</v>
      </c>
      <c r="CM12" s="11">
        <f t="shared" si="1"/>
        <v>0</v>
      </c>
      <c r="CN12" s="11">
        <f t="shared" si="1"/>
        <v>0</v>
      </c>
      <c r="CO12" s="11">
        <f t="shared" si="1"/>
        <v>0</v>
      </c>
      <c r="CP12" s="11">
        <f t="shared" si="1"/>
        <v>0</v>
      </c>
      <c r="CQ12" s="11">
        <f t="shared" si="1"/>
        <v>0</v>
      </c>
      <c r="CR12" s="11">
        <f t="shared" si="1"/>
        <v>0</v>
      </c>
      <c r="CS12" s="11">
        <f t="shared" si="1"/>
        <v>0</v>
      </c>
      <c r="CT12" s="11">
        <f t="shared" si="1"/>
        <v>0</v>
      </c>
      <c r="CU12" s="11">
        <f t="shared" si="1"/>
        <v>0</v>
      </c>
      <c r="CV12" s="11">
        <f t="shared" si="1"/>
        <v>0</v>
      </c>
      <c r="CW12" s="11">
        <f t="shared" si="1"/>
        <v>0</v>
      </c>
      <c r="CX12" s="11">
        <f t="shared" si="1"/>
        <v>0</v>
      </c>
      <c r="CY12" s="11">
        <f t="shared" si="1"/>
        <v>0</v>
      </c>
      <c r="CZ12" s="11">
        <f t="shared" si="1"/>
        <v>0</v>
      </c>
      <c r="DA12" s="11">
        <f t="shared" si="1"/>
        <v>0</v>
      </c>
      <c r="DB12" s="11">
        <f t="shared" si="1"/>
        <v>0</v>
      </c>
      <c r="DC12" s="11">
        <f t="shared" si="1"/>
        <v>0</v>
      </c>
      <c r="DD12" s="11">
        <f t="shared" si="1"/>
        <v>0</v>
      </c>
      <c r="DE12" s="11">
        <f t="shared" si="1"/>
        <v>0</v>
      </c>
      <c r="DF12" s="11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1">
        <f t="shared" si="1"/>
        <v>0</v>
      </c>
      <c r="DL12" s="11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1">
        <f t="shared" si="1"/>
        <v>0</v>
      </c>
      <c r="DR12" s="11">
        <f t="shared" si="1"/>
        <v>0</v>
      </c>
      <c r="DS12" s="11">
        <f t="shared" si="1"/>
        <v>0</v>
      </c>
      <c r="DT12" s="11">
        <f t="shared" si="1"/>
        <v>0</v>
      </c>
      <c r="DU12" s="11">
        <f t="shared" si="1"/>
        <v>0</v>
      </c>
      <c r="DV12" s="11">
        <f t="shared" si="1"/>
        <v>0</v>
      </c>
      <c r="DW12" s="11">
        <f t="shared" si="1"/>
        <v>0</v>
      </c>
      <c r="DX12" s="11">
        <f t="shared" si="1"/>
        <v>0</v>
      </c>
      <c r="DY12" s="11">
        <f t="shared" si="1"/>
        <v>0</v>
      </c>
      <c r="DZ12" s="11">
        <f t="shared" si="1"/>
        <v>0</v>
      </c>
      <c r="EA12" s="11">
        <f t="shared" si="1"/>
        <v>0</v>
      </c>
      <c r="EB12" s="11">
        <f t="shared" ref="EB12:EN12" si="2">EB10-EB8</f>
        <v>0</v>
      </c>
      <c r="EC12" s="11">
        <f t="shared" si="2"/>
        <v>0</v>
      </c>
      <c r="ED12" s="11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1">
        <f t="shared" si="2"/>
        <v>0</v>
      </c>
      <c r="EK12" s="11">
        <f t="shared" si="2"/>
        <v>0</v>
      </c>
      <c r="EL12" s="11">
        <f t="shared" si="2"/>
        <v>0</v>
      </c>
      <c r="EM12" s="11">
        <f t="shared" si="2"/>
        <v>0</v>
      </c>
      <c r="EN12" s="5">
        <f t="shared" si="2"/>
        <v>0</v>
      </c>
    </row>
    <row r="13" spans="1:144" ht="15" thickBot="1" x14ac:dyDescent="0.4">
      <c r="A13" s="55"/>
      <c r="B13" s="12" t="s">
        <v>12</v>
      </c>
      <c r="C13" s="10" t="e">
        <f ca="1">C11-C7</f>
        <v>#REF!</v>
      </c>
      <c r="D13" s="11">
        <f t="shared" ref="D13:BO13" si="3">D11-D7</f>
        <v>0</v>
      </c>
      <c r="E13" s="11">
        <f t="shared" si="3"/>
        <v>0</v>
      </c>
      <c r="F13" s="11">
        <f t="shared" si="3"/>
        <v>0</v>
      </c>
      <c r="G13" s="11">
        <f t="shared" si="3"/>
        <v>0</v>
      </c>
      <c r="H13" s="11">
        <f t="shared" si="3"/>
        <v>0</v>
      </c>
      <c r="I13" s="11">
        <f t="shared" si="3"/>
        <v>0</v>
      </c>
      <c r="J13" s="11">
        <f t="shared" si="3"/>
        <v>0</v>
      </c>
      <c r="K13" s="11">
        <f t="shared" si="3"/>
        <v>0</v>
      </c>
      <c r="L13" s="11">
        <f t="shared" si="3"/>
        <v>0</v>
      </c>
      <c r="M13" s="11">
        <f t="shared" si="3"/>
        <v>0</v>
      </c>
      <c r="N13" s="11">
        <f t="shared" si="3"/>
        <v>0</v>
      </c>
      <c r="O13" s="11">
        <f t="shared" si="3"/>
        <v>0</v>
      </c>
      <c r="P13" s="11">
        <f t="shared" si="3"/>
        <v>0</v>
      </c>
      <c r="Q13" s="11">
        <f t="shared" si="3"/>
        <v>0</v>
      </c>
      <c r="R13" s="11">
        <f t="shared" si="3"/>
        <v>0</v>
      </c>
      <c r="S13" s="11">
        <f t="shared" si="3"/>
        <v>0</v>
      </c>
      <c r="T13" s="11">
        <f t="shared" si="3"/>
        <v>0</v>
      </c>
      <c r="U13" s="11">
        <f t="shared" si="3"/>
        <v>0</v>
      </c>
      <c r="V13" s="11">
        <f t="shared" si="3"/>
        <v>0</v>
      </c>
      <c r="W13" s="11">
        <f t="shared" si="3"/>
        <v>0</v>
      </c>
      <c r="X13" s="11">
        <f t="shared" si="3"/>
        <v>0</v>
      </c>
      <c r="Y13" s="11">
        <f t="shared" si="3"/>
        <v>0</v>
      </c>
      <c r="Z13" s="11">
        <f t="shared" si="3"/>
        <v>0</v>
      </c>
      <c r="AA13" s="11">
        <f t="shared" si="3"/>
        <v>0</v>
      </c>
      <c r="AB13" s="11">
        <f t="shared" si="3"/>
        <v>0</v>
      </c>
      <c r="AC13" s="11">
        <f t="shared" si="3"/>
        <v>0</v>
      </c>
      <c r="AD13" s="11">
        <f t="shared" si="3"/>
        <v>0</v>
      </c>
      <c r="AE13" s="11">
        <f t="shared" si="3"/>
        <v>0</v>
      </c>
      <c r="AF13" s="11">
        <f t="shared" si="3"/>
        <v>0</v>
      </c>
      <c r="AG13" s="11">
        <f t="shared" si="3"/>
        <v>0</v>
      </c>
      <c r="AH13" s="11">
        <f t="shared" si="3"/>
        <v>0</v>
      </c>
      <c r="AI13" s="11">
        <f t="shared" si="3"/>
        <v>0</v>
      </c>
      <c r="AJ13" s="11">
        <f t="shared" si="3"/>
        <v>0</v>
      </c>
      <c r="AK13" s="11">
        <f t="shared" si="3"/>
        <v>0</v>
      </c>
      <c r="AL13" s="11">
        <f t="shared" si="3"/>
        <v>0</v>
      </c>
      <c r="AM13" s="11">
        <f t="shared" si="3"/>
        <v>0</v>
      </c>
      <c r="AN13" s="11">
        <f t="shared" si="3"/>
        <v>0</v>
      </c>
      <c r="AO13" s="11">
        <f t="shared" si="3"/>
        <v>0</v>
      </c>
      <c r="AP13" s="11">
        <f t="shared" si="3"/>
        <v>0</v>
      </c>
      <c r="AQ13" s="11">
        <f t="shared" si="3"/>
        <v>0</v>
      </c>
      <c r="AR13" s="11">
        <f t="shared" si="3"/>
        <v>0</v>
      </c>
      <c r="AS13" s="11">
        <f t="shared" si="3"/>
        <v>0</v>
      </c>
      <c r="AT13" s="11">
        <f t="shared" si="3"/>
        <v>0</v>
      </c>
      <c r="AU13" s="11">
        <f t="shared" si="3"/>
        <v>0</v>
      </c>
      <c r="AV13" s="11">
        <f t="shared" si="3"/>
        <v>0</v>
      </c>
      <c r="AW13" s="11">
        <f t="shared" si="3"/>
        <v>0</v>
      </c>
      <c r="AX13" s="11">
        <f t="shared" si="3"/>
        <v>0</v>
      </c>
      <c r="AY13" s="11">
        <f t="shared" si="3"/>
        <v>0</v>
      </c>
      <c r="AZ13" s="11">
        <f t="shared" si="3"/>
        <v>0</v>
      </c>
      <c r="BA13" s="11">
        <f t="shared" si="3"/>
        <v>0</v>
      </c>
      <c r="BB13" s="11">
        <f t="shared" si="3"/>
        <v>0</v>
      </c>
      <c r="BC13" s="11">
        <f t="shared" si="3"/>
        <v>0</v>
      </c>
      <c r="BD13" s="11">
        <f t="shared" si="3"/>
        <v>0</v>
      </c>
      <c r="BE13" s="11">
        <f t="shared" si="3"/>
        <v>0</v>
      </c>
      <c r="BF13" s="11">
        <f t="shared" si="3"/>
        <v>0</v>
      </c>
      <c r="BG13" s="11">
        <f t="shared" si="3"/>
        <v>0</v>
      </c>
      <c r="BH13" s="11">
        <f t="shared" si="3"/>
        <v>0</v>
      </c>
      <c r="BI13" s="11">
        <f t="shared" si="3"/>
        <v>0</v>
      </c>
      <c r="BJ13" s="11">
        <f t="shared" si="3"/>
        <v>0</v>
      </c>
      <c r="BK13" s="11">
        <f t="shared" si="3"/>
        <v>0</v>
      </c>
      <c r="BL13" s="11">
        <f t="shared" si="3"/>
        <v>0</v>
      </c>
      <c r="BM13" s="11">
        <f t="shared" si="3"/>
        <v>0</v>
      </c>
      <c r="BN13" s="11">
        <f t="shared" si="3"/>
        <v>0</v>
      </c>
      <c r="BO13" s="11">
        <f t="shared" si="3"/>
        <v>0</v>
      </c>
      <c r="BP13" s="11">
        <f t="shared" ref="BP13:EA13" si="4">BP11-BP7</f>
        <v>0</v>
      </c>
      <c r="BQ13" s="11">
        <f t="shared" si="4"/>
        <v>0</v>
      </c>
      <c r="BR13" s="11">
        <f t="shared" si="4"/>
        <v>0</v>
      </c>
      <c r="BS13" s="11">
        <f t="shared" si="4"/>
        <v>0</v>
      </c>
      <c r="BT13" s="11">
        <f t="shared" si="4"/>
        <v>0</v>
      </c>
      <c r="BU13" s="11">
        <f t="shared" si="4"/>
        <v>0</v>
      </c>
      <c r="BV13" s="11">
        <f t="shared" si="4"/>
        <v>0</v>
      </c>
      <c r="BW13" s="11">
        <f t="shared" si="4"/>
        <v>0</v>
      </c>
      <c r="BX13" s="11">
        <f t="shared" si="4"/>
        <v>0</v>
      </c>
      <c r="BY13" s="11">
        <f t="shared" si="4"/>
        <v>0</v>
      </c>
      <c r="BZ13" s="11">
        <f t="shared" si="4"/>
        <v>0</v>
      </c>
      <c r="CA13" s="11">
        <f t="shared" si="4"/>
        <v>0</v>
      </c>
      <c r="CB13" s="11">
        <f t="shared" si="4"/>
        <v>0</v>
      </c>
      <c r="CC13" s="11">
        <f t="shared" si="4"/>
        <v>0</v>
      </c>
      <c r="CD13" s="11">
        <f t="shared" si="4"/>
        <v>0</v>
      </c>
      <c r="CE13" s="11">
        <f t="shared" si="4"/>
        <v>0</v>
      </c>
      <c r="CF13" s="11">
        <f t="shared" si="4"/>
        <v>0</v>
      </c>
      <c r="CG13" s="11">
        <f t="shared" si="4"/>
        <v>0</v>
      </c>
      <c r="CH13" s="11">
        <f t="shared" si="4"/>
        <v>0</v>
      </c>
      <c r="CI13" s="11">
        <f t="shared" si="4"/>
        <v>0</v>
      </c>
      <c r="CJ13" s="11">
        <f t="shared" si="4"/>
        <v>0</v>
      </c>
      <c r="CK13" s="11">
        <f t="shared" si="4"/>
        <v>0</v>
      </c>
      <c r="CL13" s="11">
        <f t="shared" si="4"/>
        <v>0</v>
      </c>
      <c r="CM13" s="11">
        <f t="shared" si="4"/>
        <v>0</v>
      </c>
      <c r="CN13" s="11">
        <f t="shared" si="4"/>
        <v>0</v>
      </c>
      <c r="CO13" s="11">
        <f t="shared" si="4"/>
        <v>0</v>
      </c>
      <c r="CP13" s="11">
        <f t="shared" si="4"/>
        <v>0</v>
      </c>
      <c r="CQ13" s="11">
        <f t="shared" si="4"/>
        <v>0</v>
      </c>
      <c r="CR13" s="11">
        <f t="shared" si="4"/>
        <v>0</v>
      </c>
      <c r="CS13" s="11">
        <f t="shared" si="4"/>
        <v>0</v>
      </c>
      <c r="CT13" s="11">
        <f t="shared" si="4"/>
        <v>0</v>
      </c>
      <c r="CU13" s="11">
        <f t="shared" si="4"/>
        <v>0</v>
      </c>
      <c r="CV13" s="11">
        <f t="shared" si="4"/>
        <v>0</v>
      </c>
      <c r="CW13" s="11">
        <f t="shared" si="4"/>
        <v>0</v>
      </c>
      <c r="CX13" s="11">
        <f t="shared" si="4"/>
        <v>0</v>
      </c>
      <c r="CY13" s="11">
        <f t="shared" si="4"/>
        <v>0</v>
      </c>
      <c r="CZ13" s="11">
        <f t="shared" si="4"/>
        <v>0</v>
      </c>
      <c r="DA13" s="11">
        <f t="shared" si="4"/>
        <v>0</v>
      </c>
      <c r="DB13" s="11">
        <f t="shared" si="4"/>
        <v>0</v>
      </c>
      <c r="DC13" s="11">
        <f t="shared" si="4"/>
        <v>0</v>
      </c>
      <c r="DD13" s="11">
        <f t="shared" si="4"/>
        <v>0</v>
      </c>
      <c r="DE13" s="11">
        <f t="shared" si="4"/>
        <v>0</v>
      </c>
      <c r="DF13" s="11">
        <f t="shared" si="4"/>
        <v>0</v>
      </c>
      <c r="DG13" s="11">
        <f t="shared" si="4"/>
        <v>0</v>
      </c>
      <c r="DH13" s="11">
        <f t="shared" si="4"/>
        <v>0</v>
      </c>
      <c r="DI13" s="11">
        <f t="shared" si="4"/>
        <v>0</v>
      </c>
      <c r="DJ13" s="11">
        <f t="shared" si="4"/>
        <v>0</v>
      </c>
      <c r="DK13" s="11">
        <f t="shared" si="4"/>
        <v>0</v>
      </c>
      <c r="DL13" s="11">
        <f t="shared" si="4"/>
        <v>0</v>
      </c>
      <c r="DM13" s="11">
        <f t="shared" si="4"/>
        <v>0</v>
      </c>
      <c r="DN13" s="11">
        <f t="shared" si="4"/>
        <v>0</v>
      </c>
      <c r="DO13" s="11">
        <f t="shared" si="4"/>
        <v>0</v>
      </c>
      <c r="DP13" s="11">
        <f t="shared" si="4"/>
        <v>0</v>
      </c>
      <c r="DQ13" s="11">
        <f t="shared" si="4"/>
        <v>0</v>
      </c>
      <c r="DR13" s="11">
        <f t="shared" si="4"/>
        <v>0</v>
      </c>
      <c r="DS13" s="11">
        <f t="shared" si="4"/>
        <v>0</v>
      </c>
      <c r="DT13" s="11">
        <f t="shared" si="4"/>
        <v>0</v>
      </c>
      <c r="DU13" s="11">
        <f t="shared" si="4"/>
        <v>0</v>
      </c>
      <c r="DV13" s="11">
        <f t="shared" si="4"/>
        <v>0</v>
      </c>
      <c r="DW13" s="11">
        <f t="shared" si="4"/>
        <v>0</v>
      </c>
      <c r="DX13" s="11">
        <f t="shared" si="4"/>
        <v>0</v>
      </c>
      <c r="DY13" s="11">
        <f t="shared" si="4"/>
        <v>0</v>
      </c>
      <c r="DZ13" s="11">
        <f t="shared" si="4"/>
        <v>0</v>
      </c>
      <c r="EA13" s="11">
        <f t="shared" si="4"/>
        <v>0</v>
      </c>
      <c r="EB13" s="11">
        <f t="shared" ref="EB13:EN13" si="5">EB11-EB7</f>
        <v>0</v>
      </c>
      <c r="EC13" s="11">
        <f t="shared" si="5"/>
        <v>0</v>
      </c>
      <c r="ED13" s="11">
        <f t="shared" si="5"/>
        <v>0</v>
      </c>
      <c r="EE13" s="11">
        <f t="shared" si="5"/>
        <v>0</v>
      </c>
      <c r="EF13" s="11">
        <f t="shared" si="5"/>
        <v>0</v>
      </c>
      <c r="EG13" s="11">
        <f t="shared" si="5"/>
        <v>0</v>
      </c>
      <c r="EH13" s="11">
        <f t="shared" si="5"/>
        <v>0</v>
      </c>
      <c r="EI13" s="11">
        <f t="shared" si="5"/>
        <v>0</v>
      </c>
      <c r="EJ13" s="11">
        <f t="shared" si="5"/>
        <v>0</v>
      </c>
      <c r="EK13" s="11">
        <f t="shared" si="5"/>
        <v>0</v>
      </c>
      <c r="EL13" s="11">
        <f t="shared" si="5"/>
        <v>0</v>
      </c>
      <c r="EM13" s="11">
        <f t="shared" si="5"/>
        <v>0</v>
      </c>
      <c r="EN13" s="5">
        <f t="shared" si="5"/>
        <v>0</v>
      </c>
    </row>
    <row r="14" spans="1:144" x14ac:dyDescent="0.35">
      <c r="A14" s="55">
        <v>2</v>
      </c>
      <c r="B14" s="15" t="s">
        <v>4</v>
      </c>
      <c r="C14" s="15" t="e" cm="1">
        <f t="array" aca="1" ref="C14" ca="1">OFFSET(INDIRECT($C$1&amp;"!$C"&amp;1+((ROW()-($G$2+$C$2))*6)&amp;":$EN"&amp;1+((ROW()-($G$2+$C$2))*6)), 3, 0)</f>
        <v>#REF!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16"/>
    </row>
    <row r="15" spans="1:144" x14ac:dyDescent="0.35">
      <c r="A15" s="55"/>
      <c r="B15" s="10" t="s">
        <v>5</v>
      </c>
      <c r="C15" s="10" t="e" cm="1">
        <f t="array" aca="1" ref="C15" ca="1">OFFSET(INDIRECT($C$1&amp;"!$C"&amp;1+((ROW()-($G$2+$C$2))*6)&amp;":$EN"&amp;1+((ROW()-($G$2+$C$2))*6)), 3, 0)</f>
        <v>#REF!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5"/>
    </row>
    <row r="16" spans="1:144" x14ac:dyDescent="0.35">
      <c r="A16" s="55"/>
      <c r="B16" s="10" t="s">
        <v>6</v>
      </c>
      <c r="C16" s="10" t="e" cm="1">
        <f t="array" aca="1" ref="C16" ca="1">OFFSET(INDIRECT($C$1&amp;"!$C"&amp;1+((ROW()-($G$2+$C$2))*6)&amp;":$EN"&amp;1+((ROW()-($G$2+$C$2))*6)), 3, 0)</f>
        <v>#REF!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5"/>
    </row>
    <row r="17" spans="1:144" x14ac:dyDescent="0.35">
      <c r="A17" s="55"/>
      <c r="B17" s="10" t="s">
        <v>7</v>
      </c>
      <c r="C17" s="10" t="e" cm="1">
        <f t="array" aca="1" ref="C17" ca="1">OFFSET(INDIRECT($C$1&amp;"!$C"&amp;1+((ROW()-($G$2+$C$2))*6)&amp;":$EN"&amp;1+((ROW()-($G$2+$C$2))*6)), 3, 0)</f>
        <v>#REF!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5"/>
    </row>
    <row r="18" spans="1:144" x14ac:dyDescent="0.35">
      <c r="A18" s="55"/>
      <c r="B18" s="10" t="s">
        <v>8</v>
      </c>
      <c r="C18" s="10" t="e" cm="1">
        <f t="array" aca="1" ref="C18" ca="1">OFFSET(INDIRECT($C$1&amp;"!$C"&amp;1+((ROW()-($G$2+$C$2))*6)&amp;":$EN"&amp;1+((ROW()-($G$2+$C$2))*6)), 3, 0)</f>
        <v>#REF!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5"/>
    </row>
    <row r="19" spans="1:144" x14ac:dyDescent="0.35">
      <c r="A19" s="55"/>
      <c r="B19" s="10" t="s">
        <v>9</v>
      </c>
      <c r="C19" s="10" t="e" cm="1">
        <f t="array" aca="1" ref="C19" ca="1">OFFSET(INDIRECT($C$1&amp;"!$C"&amp;1+((ROW()-($G$2+$C$2))*6)&amp;":$EN"&amp;1+((ROW()-($G$2+$C$2))*6)), 3, 0)</f>
        <v>#REF!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5"/>
    </row>
    <row r="20" spans="1:144" x14ac:dyDescent="0.35">
      <c r="A20" s="55"/>
      <c r="B20" s="10" t="s">
        <v>10</v>
      </c>
      <c r="C20" s="10" t="e" cm="1">
        <f t="array" aca="1" ref="C20" ca="1">OFFSET(INDIRECT($C$1&amp;"!$C"&amp;1+((ROW()-($G$2+$C$2))*6)&amp;":$EN"&amp;1+((ROW()-($G$2+$C$2))*6)), 3, 0)</f>
        <v>#REF!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5"/>
    </row>
    <row r="21" spans="1:144" x14ac:dyDescent="0.35">
      <c r="A21" s="55"/>
      <c r="B21" s="10" t="s">
        <v>11</v>
      </c>
      <c r="C21" s="10" t="e">
        <f ca="1">C19-C17</f>
        <v>#REF!</v>
      </c>
      <c r="D21" s="11">
        <f t="shared" ref="D21:BO21" si="6">D19-D17</f>
        <v>0</v>
      </c>
      <c r="E21" s="11">
        <f t="shared" si="6"/>
        <v>0</v>
      </c>
      <c r="F21" s="11">
        <f t="shared" si="6"/>
        <v>0</v>
      </c>
      <c r="G21" s="11">
        <f t="shared" si="6"/>
        <v>0</v>
      </c>
      <c r="H21" s="11">
        <f t="shared" si="6"/>
        <v>0</v>
      </c>
      <c r="I21" s="11">
        <f t="shared" si="6"/>
        <v>0</v>
      </c>
      <c r="J21" s="11">
        <f t="shared" si="6"/>
        <v>0</v>
      </c>
      <c r="K21" s="11">
        <f t="shared" si="6"/>
        <v>0</v>
      </c>
      <c r="L21" s="11">
        <f t="shared" si="6"/>
        <v>0</v>
      </c>
      <c r="M21" s="11">
        <f t="shared" si="6"/>
        <v>0</v>
      </c>
      <c r="N21" s="11">
        <f t="shared" si="6"/>
        <v>0</v>
      </c>
      <c r="O21" s="11">
        <f t="shared" si="6"/>
        <v>0</v>
      </c>
      <c r="P21" s="11">
        <f t="shared" si="6"/>
        <v>0</v>
      </c>
      <c r="Q21" s="11">
        <f t="shared" si="6"/>
        <v>0</v>
      </c>
      <c r="R21" s="11">
        <f t="shared" si="6"/>
        <v>0</v>
      </c>
      <c r="S21" s="11">
        <f t="shared" si="6"/>
        <v>0</v>
      </c>
      <c r="T21" s="11">
        <f t="shared" si="6"/>
        <v>0</v>
      </c>
      <c r="U21" s="11">
        <f t="shared" si="6"/>
        <v>0</v>
      </c>
      <c r="V21" s="11">
        <f t="shared" si="6"/>
        <v>0</v>
      </c>
      <c r="W21" s="11">
        <f t="shared" si="6"/>
        <v>0</v>
      </c>
      <c r="X21" s="11">
        <f t="shared" si="6"/>
        <v>0</v>
      </c>
      <c r="Y21" s="11">
        <f t="shared" si="6"/>
        <v>0</v>
      </c>
      <c r="Z21" s="11">
        <f t="shared" si="6"/>
        <v>0</v>
      </c>
      <c r="AA21" s="11">
        <f t="shared" si="6"/>
        <v>0</v>
      </c>
      <c r="AB21" s="11">
        <f t="shared" si="6"/>
        <v>0</v>
      </c>
      <c r="AC21" s="11">
        <f t="shared" si="6"/>
        <v>0</v>
      </c>
      <c r="AD21" s="11">
        <f t="shared" si="6"/>
        <v>0</v>
      </c>
      <c r="AE21" s="11">
        <f t="shared" si="6"/>
        <v>0</v>
      </c>
      <c r="AF21" s="11">
        <f t="shared" si="6"/>
        <v>0</v>
      </c>
      <c r="AG21" s="11">
        <f t="shared" si="6"/>
        <v>0</v>
      </c>
      <c r="AH21" s="11">
        <f t="shared" si="6"/>
        <v>0</v>
      </c>
      <c r="AI21" s="11">
        <f t="shared" si="6"/>
        <v>0</v>
      </c>
      <c r="AJ21" s="11">
        <f t="shared" si="6"/>
        <v>0</v>
      </c>
      <c r="AK21" s="11">
        <f t="shared" si="6"/>
        <v>0</v>
      </c>
      <c r="AL21" s="11">
        <f t="shared" si="6"/>
        <v>0</v>
      </c>
      <c r="AM21" s="11">
        <f t="shared" si="6"/>
        <v>0</v>
      </c>
      <c r="AN21" s="11">
        <f t="shared" si="6"/>
        <v>0</v>
      </c>
      <c r="AO21" s="11">
        <f t="shared" si="6"/>
        <v>0</v>
      </c>
      <c r="AP21" s="11">
        <f t="shared" si="6"/>
        <v>0</v>
      </c>
      <c r="AQ21" s="11">
        <f t="shared" si="6"/>
        <v>0</v>
      </c>
      <c r="AR21" s="11">
        <f t="shared" si="6"/>
        <v>0</v>
      </c>
      <c r="AS21" s="11">
        <f t="shared" si="6"/>
        <v>0</v>
      </c>
      <c r="AT21" s="11">
        <f t="shared" si="6"/>
        <v>0</v>
      </c>
      <c r="AU21" s="11">
        <f t="shared" si="6"/>
        <v>0</v>
      </c>
      <c r="AV21" s="11">
        <f t="shared" si="6"/>
        <v>0</v>
      </c>
      <c r="AW21" s="11">
        <f t="shared" si="6"/>
        <v>0</v>
      </c>
      <c r="AX21" s="11">
        <f t="shared" si="6"/>
        <v>0</v>
      </c>
      <c r="AY21" s="11">
        <f t="shared" si="6"/>
        <v>0</v>
      </c>
      <c r="AZ21" s="11">
        <f t="shared" si="6"/>
        <v>0</v>
      </c>
      <c r="BA21" s="11">
        <f t="shared" si="6"/>
        <v>0</v>
      </c>
      <c r="BB21" s="11">
        <f t="shared" si="6"/>
        <v>0</v>
      </c>
      <c r="BC21" s="11">
        <f t="shared" si="6"/>
        <v>0</v>
      </c>
      <c r="BD21" s="11">
        <f t="shared" si="6"/>
        <v>0</v>
      </c>
      <c r="BE21" s="11">
        <f t="shared" si="6"/>
        <v>0</v>
      </c>
      <c r="BF21" s="11">
        <f t="shared" si="6"/>
        <v>0</v>
      </c>
      <c r="BG21" s="11">
        <f t="shared" si="6"/>
        <v>0</v>
      </c>
      <c r="BH21" s="11">
        <f t="shared" si="6"/>
        <v>0</v>
      </c>
      <c r="BI21" s="11">
        <f t="shared" si="6"/>
        <v>0</v>
      </c>
      <c r="BJ21" s="11">
        <f t="shared" si="6"/>
        <v>0</v>
      </c>
      <c r="BK21" s="11">
        <f t="shared" si="6"/>
        <v>0</v>
      </c>
      <c r="BL21" s="11">
        <f t="shared" si="6"/>
        <v>0</v>
      </c>
      <c r="BM21" s="11">
        <f t="shared" si="6"/>
        <v>0</v>
      </c>
      <c r="BN21" s="11">
        <f t="shared" si="6"/>
        <v>0</v>
      </c>
      <c r="BO21" s="11">
        <f t="shared" si="6"/>
        <v>0</v>
      </c>
      <c r="BP21" s="11">
        <f t="shared" ref="BP21:EA21" si="7">BP19-BP17</f>
        <v>0</v>
      </c>
      <c r="BQ21" s="11">
        <f t="shared" si="7"/>
        <v>0</v>
      </c>
      <c r="BR21" s="11">
        <f t="shared" si="7"/>
        <v>0</v>
      </c>
      <c r="BS21" s="11">
        <f t="shared" si="7"/>
        <v>0</v>
      </c>
      <c r="BT21" s="11">
        <f t="shared" si="7"/>
        <v>0</v>
      </c>
      <c r="BU21" s="11">
        <f t="shared" si="7"/>
        <v>0</v>
      </c>
      <c r="BV21" s="11">
        <f t="shared" si="7"/>
        <v>0</v>
      </c>
      <c r="BW21" s="11">
        <f t="shared" si="7"/>
        <v>0</v>
      </c>
      <c r="BX21" s="11">
        <f t="shared" si="7"/>
        <v>0</v>
      </c>
      <c r="BY21" s="11">
        <f t="shared" si="7"/>
        <v>0</v>
      </c>
      <c r="BZ21" s="11">
        <f t="shared" si="7"/>
        <v>0</v>
      </c>
      <c r="CA21" s="11">
        <f t="shared" si="7"/>
        <v>0</v>
      </c>
      <c r="CB21" s="11">
        <f t="shared" si="7"/>
        <v>0</v>
      </c>
      <c r="CC21" s="11">
        <f t="shared" si="7"/>
        <v>0</v>
      </c>
      <c r="CD21" s="11">
        <f t="shared" si="7"/>
        <v>0</v>
      </c>
      <c r="CE21" s="11">
        <f t="shared" si="7"/>
        <v>0</v>
      </c>
      <c r="CF21" s="11">
        <f t="shared" si="7"/>
        <v>0</v>
      </c>
      <c r="CG21" s="11">
        <f t="shared" si="7"/>
        <v>0</v>
      </c>
      <c r="CH21" s="11">
        <f t="shared" si="7"/>
        <v>0</v>
      </c>
      <c r="CI21" s="11">
        <f t="shared" si="7"/>
        <v>0</v>
      </c>
      <c r="CJ21" s="11">
        <f t="shared" si="7"/>
        <v>0</v>
      </c>
      <c r="CK21" s="11">
        <f t="shared" si="7"/>
        <v>0</v>
      </c>
      <c r="CL21" s="11">
        <f t="shared" si="7"/>
        <v>0</v>
      </c>
      <c r="CM21" s="11">
        <f t="shared" si="7"/>
        <v>0</v>
      </c>
      <c r="CN21" s="11">
        <f t="shared" si="7"/>
        <v>0</v>
      </c>
      <c r="CO21" s="11">
        <f t="shared" si="7"/>
        <v>0</v>
      </c>
      <c r="CP21" s="11">
        <f t="shared" si="7"/>
        <v>0</v>
      </c>
      <c r="CQ21" s="11">
        <f t="shared" si="7"/>
        <v>0</v>
      </c>
      <c r="CR21" s="11">
        <f t="shared" si="7"/>
        <v>0</v>
      </c>
      <c r="CS21" s="11">
        <f t="shared" si="7"/>
        <v>0</v>
      </c>
      <c r="CT21" s="11">
        <f t="shared" si="7"/>
        <v>0</v>
      </c>
      <c r="CU21" s="11">
        <f t="shared" si="7"/>
        <v>0</v>
      </c>
      <c r="CV21" s="11">
        <f t="shared" si="7"/>
        <v>0</v>
      </c>
      <c r="CW21" s="11">
        <f t="shared" si="7"/>
        <v>0</v>
      </c>
      <c r="CX21" s="11">
        <f t="shared" si="7"/>
        <v>0</v>
      </c>
      <c r="CY21" s="11">
        <f t="shared" si="7"/>
        <v>0</v>
      </c>
      <c r="CZ21" s="11">
        <f t="shared" si="7"/>
        <v>0</v>
      </c>
      <c r="DA21" s="11">
        <f t="shared" si="7"/>
        <v>0</v>
      </c>
      <c r="DB21" s="11">
        <f t="shared" si="7"/>
        <v>0</v>
      </c>
      <c r="DC21" s="11">
        <f t="shared" si="7"/>
        <v>0</v>
      </c>
      <c r="DD21" s="11">
        <f t="shared" si="7"/>
        <v>0</v>
      </c>
      <c r="DE21" s="11">
        <f t="shared" si="7"/>
        <v>0</v>
      </c>
      <c r="DF21" s="11">
        <f t="shared" si="7"/>
        <v>0</v>
      </c>
      <c r="DG21" s="11">
        <f t="shared" si="7"/>
        <v>0</v>
      </c>
      <c r="DH21" s="11">
        <f t="shared" si="7"/>
        <v>0</v>
      </c>
      <c r="DI21" s="11">
        <f t="shared" si="7"/>
        <v>0</v>
      </c>
      <c r="DJ21" s="11">
        <f t="shared" si="7"/>
        <v>0</v>
      </c>
      <c r="DK21" s="11">
        <f t="shared" si="7"/>
        <v>0</v>
      </c>
      <c r="DL21" s="11">
        <f t="shared" si="7"/>
        <v>0</v>
      </c>
      <c r="DM21" s="11">
        <f t="shared" si="7"/>
        <v>0</v>
      </c>
      <c r="DN21" s="11">
        <f t="shared" si="7"/>
        <v>0</v>
      </c>
      <c r="DO21" s="11">
        <f t="shared" si="7"/>
        <v>0</v>
      </c>
      <c r="DP21" s="11">
        <f t="shared" si="7"/>
        <v>0</v>
      </c>
      <c r="DQ21" s="11">
        <f t="shared" si="7"/>
        <v>0</v>
      </c>
      <c r="DR21" s="11">
        <f t="shared" si="7"/>
        <v>0</v>
      </c>
      <c r="DS21" s="11">
        <f t="shared" si="7"/>
        <v>0</v>
      </c>
      <c r="DT21" s="11">
        <f t="shared" si="7"/>
        <v>0</v>
      </c>
      <c r="DU21" s="11">
        <f t="shared" si="7"/>
        <v>0</v>
      </c>
      <c r="DV21" s="11">
        <f t="shared" si="7"/>
        <v>0</v>
      </c>
      <c r="DW21" s="11">
        <f t="shared" si="7"/>
        <v>0</v>
      </c>
      <c r="DX21" s="11">
        <f t="shared" si="7"/>
        <v>0</v>
      </c>
      <c r="DY21" s="11">
        <f t="shared" si="7"/>
        <v>0</v>
      </c>
      <c r="DZ21" s="11">
        <f t="shared" si="7"/>
        <v>0</v>
      </c>
      <c r="EA21" s="11">
        <f t="shared" si="7"/>
        <v>0</v>
      </c>
      <c r="EB21" s="11">
        <f t="shared" ref="EB21:EN21" si="8">EB19-EB17</f>
        <v>0</v>
      </c>
      <c r="EC21" s="11">
        <f t="shared" si="8"/>
        <v>0</v>
      </c>
      <c r="ED21" s="11">
        <f t="shared" si="8"/>
        <v>0</v>
      </c>
      <c r="EE21" s="11">
        <f t="shared" si="8"/>
        <v>0</v>
      </c>
      <c r="EF21" s="11">
        <f t="shared" si="8"/>
        <v>0</v>
      </c>
      <c r="EG21" s="11">
        <f t="shared" si="8"/>
        <v>0</v>
      </c>
      <c r="EH21" s="11">
        <f t="shared" si="8"/>
        <v>0</v>
      </c>
      <c r="EI21" s="11">
        <f t="shared" si="8"/>
        <v>0</v>
      </c>
      <c r="EJ21" s="11">
        <f t="shared" si="8"/>
        <v>0</v>
      </c>
      <c r="EK21" s="11">
        <f t="shared" si="8"/>
        <v>0</v>
      </c>
      <c r="EL21" s="11">
        <f t="shared" si="8"/>
        <v>0</v>
      </c>
      <c r="EM21" s="11">
        <f t="shared" si="8"/>
        <v>0</v>
      </c>
      <c r="EN21" s="5">
        <f t="shared" si="8"/>
        <v>0</v>
      </c>
    </row>
    <row r="22" spans="1:144" ht="15" thickBot="1" x14ac:dyDescent="0.4">
      <c r="A22" s="55"/>
      <c r="B22" s="12" t="s">
        <v>12</v>
      </c>
      <c r="C22" s="12" t="e">
        <f ca="1">C20-C16</f>
        <v>#REF!</v>
      </c>
      <c r="D22" s="13">
        <f t="shared" ref="D22:BO22" si="9">D20-D16</f>
        <v>0</v>
      </c>
      <c r="E22" s="13">
        <f t="shared" si="9"/>
        <v>0</v>
      </c>
      <c r="F22" s="13">
        <f t="shared" si="9"/>
        <v>0</v>
      </c>
      <c r="G22" s="13">
        <f t="shared" si="9"/>
        <v>0</v>
      </c>
      <c r="H22" s="13">
        <f t="shared" si="9"/>
        <v>0</v>
      </c>
      <c r="I22" s="13">
        <f t="shared" si="9"/>
        <v>0</v>
      </c>
      <c r="J22" s="13">
        <f t="shared" si="9"/>
        <v>0</v>
      </c>
      <c r="K22" s="13">
        <f t="shared" si="9"/>
        <v>0</v>
      </c>
      <c r="L22" s="13">
        <f t="shared" si="9"/>
        <v>0</v>
      </c>
      <c r="M22" s="13">
        <f t="shared" si="9"/>
        <v>0</v>
      </c>
      <c r="N22" s="13">
        <f t="shared" si="9"/>
        <v>0</v>
      </c>
      <c r="O22" s="13">
        <f t="shared" si="9"/>
        <v>0</v>
      </c>
      <c r="P22" s="13">
        <f t="shared" si="9"/>
        <v>0</v>
      </c>
      <c r="Q22" s="13">
        <f t="shared" si="9"/>
        <v>0</v>
      </c>
      <c r="R22" s="13">
        <f t="shared" si="9"/>
        <v>0</v>
      </c>
      <c r="S22" s="13">
        <f t="shared" si="9"/>
        <v>0</v>
      </c>
      <c r="T22" s="13">
        <f t="shared" si="9"/>
        <v>0</v>
      </c>
      <c r="U22" s="13">
        <f t="shared" si="9"/>
        <v>0</v>
      </c>
      <c r="V22" s="13">
        <f t="shared" si="9"/>
        <v>0</v>
      </c>
      <c r="W22" s="13">
        <f t="shared" si="9"/>
        <v>0</v>
      </c>
      <c r="X22" s="13">
        <f t="shared" si="9"/>
        <v>0</v>
      </c>
      <c r="Y22" s="13">
        <f t="shared" si="9"/>
        <v>0</v>
      </c>
      <c r="Z22" s="13">
        <f t="shared" si="9"/>
        <v>0</v>
      </c>
      <c r="AA22" s="13">
        <f t="shared" si="9"/>
        <v>0</v>
      </c>
      <c r="AB22" s="13">
        <f t="shared" si="9"/>
        <v>0</v>
      </c>
      <c r="AC22" s="13">
        <f t="shared" si="9"/>
        <v>0</v>
      </c>
      <c r="AD22" s="13">
        <f t="shared" si="9"/>
        <v>0</v>
      </c>
      <c r="AE22" s="13">
        <f t="shared" si="9"/>
        <v>0</v>
      </c>
      <c r="AF22" s="13">
        <f t="shared" si="9"/>
        <v>0</v>
      </c>
      <c r="AG22" s="13">
        <f t="shared" si="9"/>
        <v>0</v>
      </c>
      <c r="AH22" s="13">
        <f t="shared" si="9"/>
        <v>0</v>
      </c>
      <c r="AI22" s="13">
        <f t="shared" si="9"/>
        <v>0</v>
      </c>
      <c r="AJ22" s="13">
        <f t="shared" si="9"/>
        <v>0</v>
      </c>
      <c r="AK22" s="13">
        <f t="shared" si="9"/>
        <v>0</v>
      </c>
      <c r="AL22" s="13">
        <f t="shared" si="9"/>
        <v>0</v>
      </c>
      <c r="AM22" s="13">
        <f t="shared" si="9"/>
        <v>0</v>
      </c>
      <c r="AN22" s="13">
        <f t="shared" si="9"/>
        <v>0</v>
      </c>
      <c r="AO22" s="13">
        <f t="shared" si="9"/>
        <v>0</v>
      </c>
      <c r="AP22" s="13">
        <f t="shared" si="9"/>
        <v>0</v>
      </c>
      <c r="AQ22" s="13">
        <f t="shared" si="9"/>
        <v>0</v>
      </c>
      <c r="AR22" s="13">
        <f t="shared" si="9"/>
        <v>0</v>
      </c>
      <c r="AS22" s="13">
        <f t="shared" si="9"/>
        <v>0</v>
      </c>
      <c r="AT22" s="13">
        <f t="shared" si="9"/>
        <v>0</v>
      </c>
      <c r="AU22" s="13">
        <f t="shared" si="9"/>
        <v>0</v>
      </c>
      <c r="AV22" s="13">
        <f t="shared" si="9"/>
        <v>0</v>
      </c>
      <c r="AW22" s="13">
        <f t="shared" si="9"/>
        <v>0</v>
      </c>
      <c r="AX22" s="13">
        <f t="shared" si="9"/>
        <v>0</v>
      </c>
      <c r="AY22" s="13">
        <f t="shared" si="9"/>
        <v>0</v>
      </c>
      <c r="AZ22" s="13">
        <f t="shared" si="9"/>
        <v>0</v>
      </c>
      <c r="BA22" s="13">
        <f t="shared" si="9"/>
        <v>0</v>
      </c>
      <c r="BB22" s="13">
        <f t="shared" si="9"/>
        <v>0</v>
      </c>
      <c r="BC22" s="13">
        <f t="shared" si="9"/>
        <v>0</v>
      </c>
      <c r="BD22" s="13">
        <f t="shared" si="9"/>
        <v>0</v>
      </c>
      <c r="BE22" s="13">
        <f t="shared" si="9"/>
        <v>0</v>
      </c>
      <c r="BF22" s="13">
        <f t="shared" si="9"/>
        <v>0</v>
      </c>
      <c r="BG22" s="13">
        <f t="shared" si="9"/>
        <v>0</v>
      </c>
      <c r="BH22" s="13">
        <f t="shared" si="9"/>
        <v>0</v>
      </c>
      <c r="BI22" s="13">
        <f t="shared" si="9"/>
        <v>0</v>
      </c>
      <c r="BJ22" s="13">
        <f t="shared" si="9"/>
        <v>0</v>
      </c>
      <c r="BK22" s="13">
        <f t="shared" si="9"/>
        <v>0</v>
      </c>
      <c r="BL22" s="13">
        <f t="shared" si="9"/>
        <v>0</v>
      </c>
      <c r="BM22" s="13">
        <f t="shared" si="9"/>
        <v>0</v>
      </c>
      <c r="BN22" s="13">
        <f t="shared" si="9"/>
        <v>0</v>
      </c>
      <c r="BO22" s="13">
        <f t="shared" si="9"/>
        <v>0</v>
      </c>
      <c r="BP22" s="13">
        <f t="shared" ref="BP22:EA22" si="10">BP20-BP16</f>
        <v>0</v>
      </c>
      <c r="BQ22" s="13">
        <f t="shared" si="10"/>
        <v>0</v>
      </c>
      <c r="BR22" s="13">
        <f t="shared" si="10"/>
        <v>0</v>
      </c>
      <c r="BS22" s="13">
        <f t="shared" si="10"/>
        <v>0</v>
      </c>
      <c r="BT22" s="13">
        <f t="shared" si="10"/>
        <v>0</v>
      </c>
      <c r="BU22" s="13">
        <f t="shared" si="10"/>
        <v>0</v>
      </c>
      <c r="BV22" s="13">
        <f t="shared" si="10"/>
        <v>0</v>
      </c>
      <c r="BW22" s="13">
        <f t="shared" si="10"/>
        <v>0</v>
      </c>
      <c r="BX22" s="13">
        <f t="shared" si="10"/>
        <v>0</v>
      </c>
      <c r="BY22" s="13">
        <f t="shared" si="10"/>
        <v>0</v>
      </c>
      <c r="BZ22" s="13">
        <f t="shared" si="10"/>
        <v>0</v>
      </c>
      <c r="CA22" s="13">
        <f t="shared" si="10"/>
        <v>0</v>
      </c>
      <c r="CB22" s="13">
        <f t="shared" si="10"/>
        <v>0</v>
      </c>
      <c r="CC22" s="13">
        <f t="shared" si="10"/>
        <v>0</v>
      </c>
      <c r="CD22" s="13">
        <f t="shared" si="10"/>
        <v>0</v>
      </c>
      <c r="CE22" s="13">
        <f t="shared" si="10"/>
        <v>0</v>
      </c>
      <c r="CF22" s="13">
        <f t="shared" si="10"/>
        <v>0</v>
      </c>
      <c r="CG22" s="13">
        <f t="shared" si="10"/>
        <v>0</v>
      </c>
      <c r="CH22" s="13">
        <f t="shared" si="10"/>
        <v>0</v>
      </c>
      <c r="CI22" s="13">
        <f t="shared" si="10"/>
        <v>0</v>
      </c>
      <c r="CJ22" s="13">
        <f t="shared" si="10"/>
        <v>0</v>
      </c>
      <c r="CK22" s="13">
        <f t="shared" si="10"/>
        <v>0</v>
      </c>
      <c r="CL22" s="13">
        <f t="shared" si="10"/>
        <v>0</v>
      </c>
      <c r="CM22" s="13">
        <f t="shared" si="10"/>
        <v>0</v>
      </c>
      <c r="CN22" s="13">
        <f t="shared" si="10"/>
        <v>0</v>
      </c>
      <c r="CO22" s="13">
        <f t="shared" si="10"/>
        <v>0</v>
      </c>
      <c r="CP22" s="13">
        <f t="shared" si="10"/>
        <v>0</v>
      </c>
      <c r="CQ22" s="13">
        <f t="shared" si="10"/>
        <v>0</v>
      </c>
      <c r="CR22" s="13">
        <f t="shared" si="10"/>
        <v>0</v>
      </c>
      <c r="CS22" s="13">
        <f t="shared" si="10"/>
        <v>0</v>
      </c>
      <c r="CT22" s="13">
        <f t="shared" si="10"/>
        <v>0</v>
      </c>
      <c r="CU22" s="13">
        <f t="shared" si="10"/>
        <v>0</v>
      </c>
      <c r="CV22" s="13">
        <f t="shared" si="10"/>
        <v>0</v>
      </c>
      <c r="CW22" s="13">
        <f t="shared" si="10"/>
        <v>0</v>
      </c>
      <c r="CX22" s="13">
        <f t="shared" si="10"/>
        <v>0</v>
      </c>
      <c r="CY22" s="13">
        <f t="shared" si="10"/>
        <v>0</v>
      </c>
      <c r="CZ22" s="13">
        <f t="shared" si="10"/>
        <v>0</v>
      </c>
      <c r="DA22" s="13">
        <f t="shared" si="10"/>
        <v>0</v>
      </c>
      <c r="DB22" s="13">
        <f t="shared" si="10"/>
        <v>0</v>
      </c>
      <c r="DC22" s="13">
        <f t="shared" si="10"/>
        <v>0</v>
      </c>
      <c r="DD22" s="13">
        <f t="shared" si="10"/>
        <v>0</v>
      </c>
      <c r="DE22" s="13">
        <f t="shared" si="10"/>
        <v>0</v>
      </c>
      <c r="DF22" s="13">
        <f t="shared" si="10"/>
        <v>0</v>
      </c>
      <c r="DG22" s="13">
        <f t="shared" si="10"/>
        <v>0</v>
      </c>
      <c r="DH22" s="13">
        <f t="shared" si="10"/>
        <v>0</v>
      </c>
      <c r="DI22" s="13">
        <f t="shared" si="10"/>
        <v>0</v>
      </c>
      <c r="DJ22" s="13">
        <f t="shared" si="10"/>
        <v>0</v>
      </c>
      <c r="DK22" s="13">
        <f t="shared" si="10"/>
        <v>0</v>
      </c>
      <c r="DL22" s="13">
        <f t="shared" si="10"/>
        <v>0</v>
      </c>
      <c r="DM22" s="13">
        <f t="shared" si="10"/>
        <v>0</v>
      </c>
      <c r="DN22" s="13">
        <f t="shared" si="10"/>
        <v>0</v>
      </c>
      <c r="DO22" s="13">
        <f t="shared" si="10"/>
        <v>0</v>
      </c>
      <c r="DP22" s="13">
        <f t="shared" si="10"/>
        <v>0</v>
      </c>
      <c r="DQ22" s="13">
        <f t="shared" si="10"/>
        <v>0</v>
      </c>
      <c r="DR22" s="13">
        <f t="shared" si="10"/>
        <v>0</v>
      </c>
      <c r="DS22" s="13">
        <f t="shared" si="10"/>
        <v>0</v>
      </c>
      <c r="DT22" s="13">
        <f t="shared" si="10"/>
        <v>0</v>
      </c>
      <c r="DU22" s="13">
        <f t="shared" si="10"/>
        <v>0</v>
      </c>
      <c r="DV22" s="13">
        <f t="shared" si="10"/>
        <v>0</v>
      </c>
      <c r="DW22" s="13">
        <f t="shared" si="10"/>
        <v>0</v>
      </c>
      <c r="DX22" s="13">
        <f t="shared" si="10"/>
        <v>0</v>
      </c>
      <c r="DY22" s="13">
        <f t="shared" si="10"/>
        <v>0</v>
      </c>
      <c r="DZ22" s="13">
        <f t="shared" si="10"/>
        <v>0</v>
      </c>
      <c r="EA22" s="13">
        <f t="shared" si="10"/>
        <v>0</v>
      </c>
      <c r="EB22" s="13">
        <f t="shared" ref="EB22:EN22" si="11">EB20-EB16</f>
        <v>0</v>
      </c>
      <c r="EC22" s="13">
        <f t="shared" si="11"/>
        <v>0</v>
      </c>
      <c r="ED22" s="13">
        <f t="shared" si="11"/>
        <v>0</v>
      </c>
      <c r="EE22" s="13">
        <f t="shared" si="11"/>
        <v>0</v>
      </c>
      <c r="EF22" s="13">
        <f t="shared" si="11"/>
        <v>0</v>
      </c>
      <c r="EG22" s="13">
        <f t="shared" si="11"/>
        <v>0</v>
      </c>
      <c r="EH22" s="13">
        <f t="shared" si="11"/>
        <v>0</v>
      </c>
      <c r="EI22" s="13">
        <f t="shared" si="11"/>
        <v>0</v>
      </c>
      <c r="EJ22" s="13">
        <f t="shared" si="11"/>
        <v>0</v>
      </c>
      <c r="EK22" s="13">
        <f t="shared" si="11"/>
        <v>0</v>
      </c>
      <c r="EL22" s="13">
        <f t="shared" si="11"/>
        <v>0</v>
      </c>
      <c r="EM22" s="13">
        <f t="shared" si="11"/>
        <v>0</v>
      </c>
      <c r="EN22" s="14">
        <f t="shared" si="11"/>
        <v>0</v>
      </c>
    </row>
    <row r="23" spans="1:144" x14ac:dyDescent="0.35">
      <c r="A23" s="55">
        <v>1</v>
      </c>
      <c r="B23" s="15" t="s">
        <v>4</v>
      </c>
      <c r="C23" s="15" t="e" cm="1">
        <f t="array" aca="1" ref="C23" ca="1">OFFSET(INDIRECT($C$1&amp;"!$C"&amp;1+((ROW()-($I$2+$C$2))*6)&amp;":$EN"&amp;1+((ROW()-($I$2+$C$2))*6)), 4, 0)</f>
        <v>#REF!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5"/>
    </row>
    <row r="24" spans="1:144" x14ac:dyDescent="0.35">
      <c r="A24" s="55"/>
      <c r="B24" s="10" t="s">
        <v>5</v>
      </c>
      <c r="C24" s="10" t="e" cm="1">
        <f t="array" aca="1" ref="C24" ca="1">OFFSET(INDIRECT($C$1&amp;"!$C"&amp;1+((ROW()-($I$2+$C$2))*6)&amp;":$EN"&amp;1+((ROW()-($I$2+$C$2))*6)), 4, 0)</f>
        <v>#REF!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5"/>
    </row>
    <row r="25" spans="1:144" x14ac:dyDescent="0.35">
      <c r="A25" s="55"/>
      <c r="B25" s="10" t="s">
        <v>6</v>
      </c>
      <c r="C25" s="10" t="e" cm="1">
        <f t="array" aca="1" ref="C25" ca="1">OFFSET(INDIRECT($C$1&amp;"!$C"&amp;1+((ROW()-($I$2+$C$2))*6)&amp;":$EN"&amp;1+((ROW()-($I$2+$C$2))*6)), 4, 0)</f>
        <v>#REF!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5"/>
    </row>
    <row r="26" spans="1:144" x14ac:dyDescent="0.35">
      <c r="A26" s="55"/>
      <c r="B26" s="10" t="s">
        <v>7</v>
      </c>
      <c r="C26" s="10" t="e" cm="1">
        <f t="array" aca="1" ref="C26" ca="1">OFFSET(INDIRECT($C$1&amp;"!$C"&amp;1+((ROW()-($I$2+$C$2))*6)&amp;":$EN"&amp;1+((ROW()-($I$2+$C$2))*6)), 4, 0)</f>
        <v>#REF!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5"/>
    </row>
    <row r="27" spans="1:144" x14ac:dyDescent="0.35">
      <c r="A27" s="55"/>
      <c r="B27" s="10" t="s">
        <v>8</v>
      </c>
      <c r="C27" s="10" t="e" cm="1">
        <f t="array" aca="1" ref="C27" ca="1">OFFSET(INDIRECT($C$1&amp;"!$C"&amp;1+((ROW()-($I$2+$C$2))*6)&amp;":$EN"&amp;1+((ROW()-($I$2+$C$2))*6)), 4, 0)</f>
        <v>#REF!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5"/>
    </row>
    <row r="28" spans="1:144" x14ac:dyDescent="0.35">
      <c r="A28" s="55"/>
      <c r="B28" s="10" t="s">
        <v>9</v>
      </c>
      <c r="C28" s="10" t="e" cm="1">
        <f t="array" aca="1" ref="C28" ca="1">OFFSET(INDIRECT($C$1&amp;"!$C"&amp;1+((ROW()-($I$2+$C$2))*6)&amp;":$EN"&amp;1+((ROW()-($I$2+$C$2))*6)), 4, 0)</f>
        <v>#REF!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5"/>
    </row>
    <row r="29" spans="1:144" x14ac:dyDescent="0.35">
      <c r="A29" s="55"/>
      <c r="B29" s="10" t="s">
        <v>10</v>
      </c>
      <c r="C29" s="10" t="e" cm="1">
        <f t="array" aca="1" ref="C29" ca="1">OFFSET(INDIRECT($C$1&amp;"!$C"&amp;1+((ROW()-($I$2+$C$2))*6)&amp;":$EN"&amp;1+((ROW()-($I$2+$C$2))*6)), 4, 0)</f>
        <v>#REF!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5"/>
    </row>
    <row r="30" spans="1:144" x14ac:dyDescent="0.35">
      <c r="A30" s="55"/>
      <c r="B30" s="10" t="s">
        <v>11</v>
      </c>
      <c r="C30" s="10" t="e">
        <f ca="1">C28-C26</f>
        <v>#REF!</v>
      </c>
      <c r="D30" s="11">
        <f t="shared" ref="D30:BO30" si="12">D28-D26</f>
        <v>0</v>
      </c>
      <c r="E30" s="11">
        <f t="shared" si="12"/>
        <v>0</v>
      </c>
      <c r="F30" s="11">
        <f t="shared" si="12"/>
        <v>0</v>
      </c>
      <c r="G30" s="11">
        <f t="shared" si="12"/>
        <v>0</v>
      </c>
      <c r="H30" s="11">
        <f t="shared" si="12"/>
        <v>0</v>
      </c>
      <c r="I30" s="11">
        <f t="shared" si="12"/>
        <v>0</v>
      </c>
      <c r="J30" s="11">
        <f t="shared" si="12"/>
        <v>0</v>
      </c>
      <c r="K30" s="11">
        <f t="shared" si="12"/>
        <v>0</v>
      </c>
      <c r="L30" s="11">
        <f t="shared" si="12"/>
        <v>0</v>
      </c>
      <c r="M30" s="11">
        <f t="shared" si="12"/>
        <v>0</v>
      </c>
      <c r="N30" s="11">
        <f t="shared" si="12"/>
        <v>0</v>
      </c>
      <c r="O30" s="11">
        <f t="shared" si="12"/>
        <v>0</v>
      </c>
      <c r="P30" s="11">
        <f t="shared" si="12"/>
        <v>0</v>
      </c>
      <c r="Q30" s="11">
        <f t="shared" si="12"/>
        <v>0</v>
      </c>
      <c r="R30" s="11">
        <f t="shared" si="12"/>
        <v>0</v>
      </c>
      <c r="S30" s="11">
        <f t="shared" si="12"/>
        <v>0</v>
      </c>
      <c r="T30" s="11">
        <f t="shared" si="12"/>
        <v>0</v>
      </c>
      <c r="U30" s="11">
        <f t="shared" si="12"/>
        <v>0</v>
      </c>
      <c r="V30" s="11">
        <f t="shared" si="12"/>
        <v>0</v>
      </c>
      <c r="W30" s="11">
        <f t="shared" si="12"/>
        <v>0</v>
      </c>
      <c r="X30" s="11">
        <f t="shared" si="12"/>
        <v>0</v>
      </c>
      <c r="Y30" s="11">
        <f t="shared" si="12"/>
        <v>0</v>
      </c>
      <c r="Z30" s="11">
        <f t="shared" si="12"/>
        <v>0</v>
      </c>
      <c r="AA30" s="11">
        <f t="shared" si="12"/>
        <v>0</v>
      </c>
      <c r="AB30" s="11">
        <f t="shared" si="12"/>
        <v>0</v>
      </c>
      <c r="AC30" s="11">
        <f t="shared" si="12"/>
        <v>0</v>
      </c>
      <c r="AD30" s="11">
        <f t="shared" si="12"/>
        <v>0</v>
      </c>
      <c r="AE30" s="11">
        <f t="shared" si="12"/>
        <v>0</v>
      </c>
      <c r="AF30" s="11">
        <f t="shared" si="12"/>
        <v>0</v>
      </c>
      <c r="AG30" s="11">
        <f t="shared" si="12"/>
        <v>0</v>
      </c>
      <c r="AH30" s="11">
        <f t="shared" si="12"/>
        <v>0</v>
      </c>
      <c r="AI30" s="11">
        <f t="shared" si="12"/>
        <v>0</v>
      </c>
      <c r="AJ30" s="11">
        <f t="shared" si="12"/>
        <v>0</v>
      </c>
      <c r="AK30" s="11">
        <f t="shared" si="12"/>
        <v>0</v>
      </c>
      <c r="AL30" s="11">
        <f t="shared" si="12"/>
        <v>0</v>
      </c>
      <c r="AM30" s="11">
        <f t="shared" si="12"/>
        <v>0</v>
      </c>
      <c r="AN30" s="11">
        <f t="shared" si="12"/>
        <v>0</v>
      </c>
      <c r="AO30" s="11">
        <f t="shared" si="12"/>
        <v>0</v>
      </c>
      <c r="AP30" s="11">
        <f t="shared" si="12"/>
        <v>0</v>
      </c>
      <c r="AQ30" s="11">
        <f t="shared" si="12"/>
        <v>0</v>
      </c>
      <c r="AR30" s="11">
        <f t="shared" si="12"/>
        <v>0</v>
      </c>
      <c r="AS30" s="11">
        <f t="shared" si="12"/>
        <v>0</v>
      </c>
      <c r="AT30" s="11">
        <f t="shared" si="12"/>
        <v>0</v>
      </c>
      <c r="AU30" s="11">
        <f t="shared" si="12"/>
        <v>0</v>
      </c>
      <c r="AV30" s="11">
        <f t="shared" si="12"/>
        <v>0</v>
      </c>
      <c r="AW30" s="11">
        <f t="shared" si="12"/>
        <v>0</v>
      </c>
      <c r="AX30" s="11">
        <f t="shared" si="12"/>
        <v>0</v>
      </c>
      <c r="AY30" s="11">
        <f t="shared" si="12"/>
        <v>0</v>
      </c>
      <c r="AZ30" s="11">
        <f t="shared" si="12"/>
        <v>0</v>
      </c>
      <c r="BA30" s="11">
        <f t="shared" si="12"/>
        <v>0</v>
      </c>
      <c r="BB30" s="11">
        <f t="shared" si="12"/>
        <v>0</v>
      </c>
      <c r="BC30" s="11">
        <f t="shared" si="12"/>
        <v>0</v>
      </c>
      <c r="BD30" s="11">
        <f t="shared" si="12"/>
        <v>0</v>
      </c>
      <c r="BE30" s="11">
        <f t="shared" si="12"/>
        <v>0</v>
      </c>
      <c r="BF30" s="11">
        <f t="shared" si="12"/>
        <v>0</v>
      </c>
      <c r="BG30" s="11">
        <f t="shared" si="12"/>
        <v>0</v>
      </c>
      <c r="BH30" s="11">
        <f t="shared" si="12"/>
        <v>0</v>
      </c>
      <c r="BI30" s="11">
        <f t="shared" si="12"/>
        <v>0</v>
      </c>
      <c r="BJ30" s="11">
        <f t="shared" si="12"/>
        <v>0</v>
      </c>
      <c r="BK30" s="11">
        <f t="shared" si="12"/>
        <v>0</v>
      </c>
      <c r="BL30" s="11">
        <f t="shared" si="12"/>
        <v>0</v>
      </c>
      <c r="BM30" s="11">
        <f t="shared" si="12"/>
        <v>0</v>
      </c>
      <c r="BN30" s="11">
        <f t="shared" si="12"/>
        <v>0</v>
      </c>
      <c r="BO30" s="11">
        <f t="shared" si="12"/>
        <v>0</v>
      </c>
      <c r="BP30" s="11">
        <f t="shared" ref="BP30:EA30" si="13">BP28-BP26</f>
        <v>0</v>
      </c>
      <c r="BQ30" s="11">
        <f t="shared" si="13"/>
        <v>0</v>
      </c>
      <c r="BR30" s="11">
        <f t="shared" si="13"/>
        <v>0</v>
      </c>
      <c r="BS30" s="11">
        <f t="shared" si="13"/>
        <v>0</v>
      </c>
      <c r="BT30" s="11">
        <f t="shared" si="13"/>
        <v>0</v>
      </c>
      <c r="BU30" s="11">
        <f t="shared" si="13"/>
        <v>0</v>
      </c>
      <c r="BV30" s="11">
        <f t="shared" si="13"/>
        <v>0</v>
      </c>
      <c r="BW30" s="11">
        <f t="shared" si="13"/>
        <v>0</v>
      </c>
      <c r="BX30" s="11">
        <f t="shared" si="13"/>
        <v>0</v>
      </c>
      <c r="BY30" s="11">
        <f t="shared" si="13"/>
        <v>0</v>
      </c>
      <c r="BZ30" s="11">
        <f t="shared" si="13"/>
        <v>0</v>
      </c>
      <c r="CA30" s="11">
        <f t="shared" si="13"/>
        <v>0</v>
      </c>
      <c r="CB30" s="11">
        <f t="shared" si="13"/>
        <v>0</v>
      </c>
      <c r="CC30" s="11">
        <f t="shared" si="13"/>
        <v>0</v>
      </c>
      <c r="CD30" s="11">
        <f t="shared" si="13"/>
        <v>0</v>
      </c>
      <c r="CE30" s="11">
        <f t="shared" si="13"/>
        <v>0</v>
      </c>
      <c r="CF30" s="11">
        <f t="shared" si="13"/>
        <v>0</v>
      </c>
      <c r="CG30" s="11">
        <f t="shared" si="13"/>
        <v>0</v>
      </c>
      <c r="CH30" s="11">
        <f t="shared" si="13"/>
        <v>0</v>
      </c>
      <c r="CI30" s="11">
        <f t="shared" si="13"/>
        <v>0</v>
      </c>
      <c r="CJ30" s="11">
        <f t="shared" si="13"/>
        <v>0</v>
      </c>
      <c r="CK30" s="11">
        <f t="shared" si="13"/>
        <v>0</v>
      </c>
      <c r="CL30" s="11">
        <f t="shared" si="13"/>
        <v>0</v>
      </c>
      <c r="CM30" s="11">
        <f t="shared" si="13"/>
        <v>0</v>
      </c>
      <c r="CN30" s="11">
        <f t="shared" si="13"/>
        <v>0</v>
      </c>
      <c r="CO30" s="11">
        <f t="shared" si="13"/>
        <v>0</v>
      </c>
      <c r="CP30" s="11">
        <f t="shared" si="13"/>
        <v>0</v>
      </c>
      <c r="CQ30" s="11">
        <f t="shared" si="13"/>
        <v>0</v>
      </c>
      <c r="CR30" s="11">
        <f t="shared" si="13"/>
        <v>0</v>
      </c>
      <c r="CS30" s="11">
        <f t="shared" si="13"/>
        <v>0</v>
      </c>
      <c r="CT30" s="11">
        <f t="shared" si="13"/>
        <v>0</v>
      </c>
      <c r="CU30" s="11">
        <f t="shared" si="13"/>
        <v>0</v>
      </c>
      <c r="CV30" s="11">
        <f t="shared" si="13"/>
        <v>0</v>
      </c>
      <c r="CW30" s="11">
        <f t="shared" si="13"/>
        <v>0</v>
      </c>
      <c r="CX30" s="11">
        <f t="shared" si="13"/>
        <v>0</v>
      </c>
      <c r="CY30" s="11">
        <f t="shared" si="13"/>
        <v>0</v>
      </c>
      <c r="CZ30" s="11">
        <f t="shared" si="13"/>
        <v>0</v>
      </c>
      <c r="DA30" s="11">
        <f t="shared" si="13"/>
        <v>0</v>
      </c>
      <c r="DB30" s="11">
        <f t="shared" si="13"/>
        <v>0</v>
      </c>
      <c r="DC30" s="11">
        <f t="shared" si="13"/>
        <v>0</v>
      </c>
      <c r="DD30" s="11">
        <f t="shared" si="13"/>
        <v>0</v>
      </c>
      <c r="DE30" s="11">
        <f t="shared" si="13"/>
        <v>0</v>
      </c>
      <c r="DF30" s="11">
        <f t="shared" si="13"/>
        <v>0</v>
      </c>
      <c r="DG30" s="11">
        <f t="shared" si="13"/>
        <v>0</v>
      </c>
      <c r="DH30" s="11">
        <f t="shared" si="13"/>
        <v>0</v>
      </c>
      <c r="DI30" s="11">
        <f t="shared" si="13"/>
        <v>0</v>
      </c>
      <c r="DJ30" s="11">
        <f t="shared" si="13"/>
        <v>0</v>
      </c>
      <c r="DK30" s="11">
        <f t="shared" si="13"/>
        <v>0</v>
      </c>
      <c r="DL30" s="11">
        <f t="shared" si="13"/>
        <v>0</v>
      </c>
      <c r="DM30" s="11">
        <f t="shared" si="13"/>
        <v>0</v>
      </c>
      <c r="DN30" s="11">
        <f t="shared" si="13"/>
        <v>0</v>
      </c>
      <c r="DO30" s="11">
        <f t="shared" si="13"/>
        <v>0</v>
      </c>
      <c r="DP30" s="11">
        <f t="shared" si="13"/>
        <v>0</v>
      </c>
      <c r="DQ30" s="11">
        <f t="shared" si="13"/>
        <v>0</v>
      </c>
      <c r="DR30" s="11">
        <f t="shared" si="13"/>
        <v>0</v>
      </c>
      <c r="DS30" s="11">
        <f t="shared" si="13"/>
        <v>0</v>
      </c>
      <c r="DT30" s="11">
        <f t="shared" si="13"/>
        <v>0</v>
      </c>
      <c r="DU30" s="11">
        <f t="shared" si="13"/>
        <v>0</v>
      </c>
      <c r="DV30" s="11">
        <f t="shared" si="13"/>
        <v>0</v>
      </c>
      <c r="DW30" s="11">
        <f t="shared" si="13"/>
        <v>0</v>
      </c>
      <c r="DX30" s="11">
        <f t="shared" si="13"/>
        <v>0</v>
      </c>
      <c r="DY30" s="11">
        <f t="shared" si="13"/>
        <v>0</v>
      </c>
      <c r="DZ30" s="11">
        <f t="shared" si="13"/>
        <v>0</v>
      </c>
      <c r="EA30" s="11">
        <f t="shared" si="13"/>
        <v>0</v>
      </c>
      <c r="EB30" s="11">
        <f t="shared" ref="EB30:EN30" si="14">EB28-EB26</f>
        <v>0</v>
      </c>
      <c r="EC30" s="11">
        <f t="shared" si="14"/>
        <v>0</v>
      </c>
      <c r="ED30" s="11">
        <f t="shared" si="14"/>
        <v>0</v>
      </c>
      <c r="EE30" s="11">
        <f t="shared" si="14"/>
        <v>0</v>
      </c>
      <c r="EF30" s="11">
        <f t="shared" si="14"/>
        <v>0</v>
      </c>
      <c r="EG30" s="11">
        <f t="shared" si="14"/>
        <v>0</v>
      </c>
      <c r="EH30" s="11">
        <f t="shared" si="14"/>
        <v>0</v>
      </c>
      <c r="EI30" s="11">
        <f t="shared" si="14"/>
        <v>0</v>
      </c>
      <c r="EJ30" s="11">
        <f t="shared" si="14"/>
        <v>0</v>
      </c>
      <c r="EK30" s="11">
        <f t="shared" si="14"/>
        <v>0</v>
      </c>
      <c r="EL30" s="11">
        <f t="shared" si="14"/>
        <v>0</v>
      </c>
      <c r="EM30" s="11">
        <f t="shared" si="14"/>
        <v>0</v>
      </c>
      <c r="EN30" s="5">
        <f t="shared" si="14"/>
        <v>0</v>
      </c>
    </row>
    <row r="31" spans="1:144" ht="15" thickBot="1" x14ac:dyDescent="0.4">
      <c r="A31" s="45"/>
      <c r="B31" s="12" t="s">
        <v>12</v>
      </c>
      <c r="C31" s="12" t="e">
        <f ca="1">C29-C25</f>
        <v>#REF!</v>
      </c>
      <c r="D31" s="13">
        <f t="shared" ref="D31:BO31" si="15">D29-D25</f>
        <v>0</v>
      </c>
      <c r="E31" s="13">
        <f t="shared" si="15"/>
        <v>0</v>
      </c>
      <c r="F31" s="13">
        <f t="shared" si="15"/>
        <v>0</v>
      </c>
      <c r="G31" s="13">
        <f t="shared" si="15"/>
        <v>0</v>
      </c>
      <c r="H31" s="13">
        <f t="shared" si="15"/>
        <v>0</v>
      </c>
      <c r="I31" s="13">
        <f t="shared" si="15"/>
        <v>0</v>
      </c>
      <c r="J31" s="13">
        <f t="shared" si="15"/>
        <v>0</v>
      </c>
      <c r="K31" s="13">
        <f t="shared" si="15"/>
        <v>0</v>
      </c>
      <c r="L31" s="13">
        <f t="shared" si="15"/>
        <v>0</v>
      </c>
      <c r="M31" s="13">
        <f t="shared" si="15"/>
        <v>0</v>
      </c>
      <c r="N31" s="13">
        <f t="shared" si="15"/>
        <v>0</v>
      </c>
      <c r="O31" s="13">
        <f t="shared" si="15"/>
        <v>0</v>
      </c>
      <c r="P31" s="13">
        <f t="shared" si="15"/>
        <v>0</v>
      </c>
      <c r="Q31" s="13">
        <f t="shared" si="15"/>
        <v>0</v>
      </c>
      <c r="R31" s="13">
        <f t="shared" si="15"/>
        <v>0</v>
      </c>
      <c r="S31" s="13">
        <f t="shared" si="15"/>
        <v>0</v>
      </c>
      <c r="T31" s="13">
        <f t="shared" si="15"/>
        <v>0</v>
      </c>
      <c r="U31" s="13">
        <f t="shared" si="15"/>
        <v>0</v>
      </c>
      <c r="V31" s="13">
        <f t="shared" si="15"/>
        <v>0</v>
      </c>
      <c r="W31" s="13">
        <f t="shared" si="15"/>
        <v>0</v>
      </c>
      <c r="X31" s="13">
        <f t="shared" si="15"/>
        <v>0</v>
      </c>
      <c r="Y31" s="13">
        <f t="shared" si="15"/>
        <v>0</v>
      </c>
      <c r="Z31" s="13">
        <f t="shared" si="15"/>
        <v>0</v>
      </c>
      <c r="AA31" s="13">
        <f t="shared" si="15"/>
        <v>0</v>
      </c>
      <c r="AB31" s="13">
        <f t="shared" si="15"/>
        <v>0</v>
      </c>
      <c r="AC31" s="13">
        <f t="shared" si="15"/>
        <v>0</v>
      </c>
      <c r="AD31" s="13">
        <f t="shared" si="15"/>
        <v>0</v>
      </c>
      <c r="AE31" s="13">
        <f t="shared" si="15"/>
        <v>0</v>
      </c>
      <c r="AF31" s="13">
        <f t="shared" si="15"/>
        <v>0</v>
      </c>
      <c r="AG31" s="13">
        <f t="shared" si="15"/>
        <v>0</v>
      </c>
      <c r="AH31" s="13">
        <f t="shared" si="15"/>
        <v>0</v>
      </c>
      <c r="AI31" s="13">
        <f t="shared" si="15"/>
        <v>0</v>
      </c>
      <c r="AJ31" s="13">
        <f t="shared" si="15"/>
        <v>0</v>
      </c>
      <c r="AK31" s="13">
        <f t="shared" si="15"/>
        <v>0</v>
      </c>
      <c r="AL31" s="13">
        <f t="shared" si="15"/>
        <v>0</v>
      </c>
      <c r="AM31" s="13">
        <f t="shared" si="15"/>
        <v>0</v>
      </c>
      <c r="AN31" s="13">
        <f t="shared" si="15"/>
        <v>0</v>
      </c>
      <c r="AO31" s="13">
        <f t="shared" si="15"/>
        <v>0</v>
      </c>
      <c r="AP31" s="13">
        <f t="shared" si="15"/>
        <v>0</v>
      </c>
      <c r="AQ31" s="13">
        <f t="shared" si="15"/>
        <v>0</v>
      </c>
      <c r="AR31" s="13">
        <f t="shared" si="15"/>
        <v>0</v>
      </c>
      <c r="AS31" s="13">
        <f t="shared" si="15"/>
        <v>0</v>
      </c>
      <c r="AT31" s="13">
        <f t="shared" si="15"/>
        <v>0</v>
      </c>
      <c r="AU31" s="13">
        <f t="shared" si="15"/>
        <v>0</v>
      </c>
      <c r="AV31" s="13">
        <f t="shared" si="15"/>
        <v>0</v>
      </c>
      <c r="AW31" s="13">
        <f t="shared" si="15"/>
        <v>0</v>
      </c>
      <c r="AX31" s="13">
        <f t="shared" si="15"/>
        <v>0</v>
      </c>
      <c r="AY31" s="13">
        <f t="shared" si="15"/>
        <v>0</v>
      </c>
      <c r="AZ31" s="13">
        <f t="shared" si="15"/>
        <v>0</v>
      </c>
      <c r="BA31" s="13">
        <f t="shared" si="15"/>
        <v>0</v>
      </c>
      <c r="BB31" s="13">
        <f t="shared" si="15"/>
        <v>0</v>
      </c>
      <c r="BC31" s="13">
        <f t="shared" si="15"/>
        <v>0</v>
      </c>
      <c r="BD31" s="13">
        <f t="shared" si="15"/>
        <v>0</v>
      </c>
      <c r="BE31" s="13">
        <f t="shared" si="15"/>
        <v>0</v>
      </c>
      <c r="BF31" s="13">
        <f t="shared" si="15"/>
        <v>0</v>
      </c>
      <c r="BG31" s="13">
        <f t="shared" si="15"/>
        <v>0</v>
      </c>
      <c r="BH31" s="13">
        <f t="shared" si="15"/>
        <v>0</v>
      </c>
      <c r="BI31" s="13">
        <f t="shared" si="15"/>
        <v>0</v>
      </c>
      <c r="BJ31" s="13">
        <f t="shared" si="15"/>
        <v>0</v>
      </c>
      <c r="BK31" s="13">
        <f t="shared" si="15"/>
        <v>0</v>
      </c>
      <c r="BL31" s="13">
        <f t="shared" si="15"/>
        <v>0</v>
      </c>
      <c r="BM31" s="13">
        <f t="shared" si="15"/>
        <v>0</v>
      </c>
      <c r="BN31" s="13">
        <f t="shared" si="15"/>
        <v>0</v>
      </c>
      <c r="BO31" s="13">
        <f t="shared" si="15"/>
        <v>0</v>
      </c>
      <c r="BP31" s="13">
        <f t="shared" ref="BP31:EA31" si="16">BP29-BP25</f>
        <v>0</v>
      </c>
      <c r="BQ31" s="13">
        <f t="shared" si="16"/>
        <v>0</v>
      </c>
      <c r="BR31" s="13">
        <f t="shared" si="16"/>
        <v>0</v>
      </c>
      <c r="BS31" s="13">
        <f t="shared" si="16"/>
        <v>0</v>
      </c>
      <c r="BT31" s="13">
        <f t="shared" si="16"/>
        <v>0</v>
      </c>
      <c r="BU31" s="13">
        <f t="shared" si="16"/>
        <v>0</v>
      </c>
      <c r="BV31" s="13">
        <f t="shared" si="16"/>
        <v>0</v>
      </c>
      <c r="BW31" s="13">
        <f t="shared" si="16"/>
        <v>0</v>
      </c>
      <c r="BX31" s="13">
        <f t="shared" si="16"/>
        <v>0</v>
      </c>
      <c r="BY31" s="13">
        <f t="shared" si="16"/>
        <v>0</v>
      </c>
      <c r="BZ31" s="13">
        <f t="shared" si="16"/>
        <v>0</v>
      </c>
      <c r="CA31" s="13">
        <f t="shared" si="16"/>
        <v>0</v>
      </c>
      <c r="CB31" s="13">
        <f t="shared" si="16"/>
        <v>0</v>
      </c>
      <c r="CC31" s="13">
        <f t="shared" si="16"/>
        <v>0</v>
      </c>
      <c r="CD31" s="13">
        <f t="shared" si="16"/>
        <v>0</v>
      </c>
      <c r="CE31" s="13">
        <f t="shared" si="16"/>
        <v>0</v>
      </c>
      <c r="CF31" s="13">
        <f t="shared" si="16"/>
        <v>0</v>
      </c>
      <c r="CG31" s="13">
        <f t="shared" si="16"/>
        <v>0</v>
      </c>
      <c r="CH31" s="13">
        <f t="shared" si="16"/>
        <v>0</v>
      </c>
      <c r="CI31" s="13">
        <f t="shared" si="16"/>
        <v>0</v>
      </c>
      <c r="CJ31" s="13">
        <f t="shared" si="16"/>
        <v>0</v>
      </c>
      <c r="CK31" s="13">
        <f t="shared" si="16"/>
        <v>0</v>
      </c>
      <c r="CL31" s="13">
        <f t="shared" si="16"/>
        <v>0</v>
      </c>
      <c r="CM31" s="13">
        <f t="shared" si="16"/>
        <v>0</v>
      </c>
      <c r="CN31" s="13">
        <f t="shared" si="16"/>
        <v>0</v>
      </c>
      <c r="CO31" s="13">
        <f t="shared" si="16"/>
        <v>0</v>
      </c>
      <c r="CP31" s="13">
        <f t="shared" si="16"/>
        <v>0</v>
      </c>
      <c r="CQ31" s="13">
        <f t="shared" si="16"/>
        <v>0</v>
      </c>
      <c r="CR31" s="13">
        <f t="shared" si="16"/>
        <v>0</v>
      </c>
      <c r="CS31" s="13">
        <f t="shared" si="16"/>
        <v>0</v>
      </c>
      <c r="CT31" s="13">
        <f t="shared" si="16"/>
        <v>0</v>
      </c>
      <c r="CU31" s="13">
        <f t="shared" si="16"/>
        <v>0</v>
      </c>
      <c r="CV31" s="13">
        <f t="shared" si="16"/>
        <v>0</v>
      </c>
      <c r="CW31" s="13">
        <f t="shared" si="16"/>
        <v>0</v>
      </c>
      <c r="CX31" s="13">
        <f t="shared" si="16"/>
        <v>0</v>
      </c>
      <c r="CY31" s="13">
        <f t="shared" si="16"/>
        <v>0</v>
      </c>
      <c r="CZ31" s="13">
        <f t="shared" si="16"/>
        <v>0</v>
      </c>
      <c r="DA31" s="13">
        <f t="shared" si="16"/>
        <v>0</v>
      </c>
      <c r="DB31" s="13">
        <f t="shared" si="16"/>
        <v>0</v>
      </c>
      <c r="DC31" s="13">
        <f t="shared" si="16"/>
        <v>0</v>
      </c>
      <c r="DD31" s="13">
        <f t="shared" si="16"/>
        <v>0</v>
      </c>
      <c r="DE31" s="13">
        <f t="shared" si="16"/>
        <v>0</v>
      </c>
      <c r="DF31" s="13">
        <f t="shared" si="16"/>
        <v>0</v>
      </c>
      <c r="DG31" s="13">
        <f t="shared" si="16"/>
        <v>0</v>
      </c>
      <c r="DH31" s="13">
        <f t="shared" si="16"/>
        <v>0</v>
      </c>
      <c r="DI31" s="13">
        <f t="shared" si="16"/>
        <v>0</v>
      </c>
      <c r="DJ31" s="13">
        <f t="shared" si="16"/>
        <v>0</v>
      </c>
      <c r="DK31" s="13">
        <f t="shared" si="16"/>
        <v>0</v>
      </c>
      <c r="DL31" s="13">
        <f t="shared" si="16"/>
        <v>0</v>
      </c>
      <c r="DM31" s="13">
        <f t="shared" si="16"/>
        <v>0</v>
      </c>
      <c r="DN31" s="13">
        <f t="shared" si="16"/>
        <v>0</v>
      </c>
      <c r="DO31" s="13">
        <f t="shared" si="16"/>
        <v>0</v>
      </c>
      <c r="DP31" s="13">
        <f t="shared" si="16"/>
        <v>0</v>
      </c>
      <c r="DQ31" s="13">
        <f t="shared" si="16"/>
        <v>0</v>
      </c>
      <c r="DR31" s="13">
        <f t="shared" si="16"/>
        <v>0</v>
      </c>
      <c r="DS31" s="13">
        <f t="shared" si="16"/>
        <v>0</v>
      </c>
      <c r="DT31" s="13">
        <f t="shared" si="16"/>
        <v>0</v>
      </c>
      <c r="DU31" s="13">
        <f t="shared" si="16"/>
        <v>0</v>
      </c>
      <c r="DV31" s="13">
        <f t="shared" si="16"/>
        <v>0</v>
      </c>
      <c r="DW31" s="13">
        <f t="shared" si="16"/>
        <v>0</v>
      </c>
      <c r="DX31" s="13">
        <f t="shared" si="16"/>
        <v>0</v>
      </c>
      <c r="DY31" s="13">
        <f t="shared" si="16"/>
        <v>0</v>
      </c>
      <c r="DZ31" s="13">
        <f t="shared" si="16"/>
        <v>0</v>
      </c>
      <c r="EA31" s="13">
        <f t="shared" si="16"/>
        <v>0</v>
      </c>
      <c r="EB31" s="13">
        <f t="shared" ref="EB31:EN31" si="17">EB29-EB25</f>
        <v>0</v>
      </c>
      <c r="EC31" s="13">
        <f t="shared" si="17"/>
        <v>0</v>
      </c>
      <c r="ED31" s="13">
        <f t="shared" si="17"/>
        <v>0</v>
      </c>
      <c r="EE31" s="13">
        <f t="shared" si="17"/>
        <v>0</v>
      </c>
      <c r="EF31" s="13">
        <f t="shared" si="17"/>
        <v>0</v>
      </c>
      <c r="EG31" s="13">
        <f t="shared" si="17"/>
        <v>0</v>
      </c>
      <c r="EH31" s="13">
        <f t="shared" si="17"/>
        <v>0</v>
      </c>
      <c r="EI31" s="13">
        <f t="shared" si="17"/>
        <v>0</v>
      </c>
      <c r="EJ31" s="13">
        <f t="shared" si="17"/>
        <v>0</v>
      </c>
      <c r="EK31" s="13">
        <f t="shared" si="17"/>
        <v>0</v>
      </c>
      <c r="EL31" s="13">
        <f t="shared" si="17"/>
        <v>0</v>
      </c>
      <c r="EM31" s="13">
        <f t="shared" si="17"/>
        <v>0</v>
      </c>
      <c r="EN31" s="14">
        <f t="shared" si="17"/>
        <v>0</v>
      </c>
    </row>
    <row r="33" spans="1:144" x14ac:dyDescent="0.35">
      <c r="A33" s="59" t="s">
        <v>189</v>
      </c>
      <c r="B33" s="59"/>
      <c r="C33" s="60" t="s">
        <v>200</v>
      </c>
      <c r="D33" s="59"/>
      <c r="E33" s="59"/>
      <c r="F33" s="59"/>
      <c r="G33" s="59"/>
      <c r="H33" s="59"/>
      <c r="I33" s="59"/>
      <c r="J33" s="59"/>
    </row>
    <row r="34" spans="1:144" ht="15" thickBot="1" x14ac:dyDescent="0.4">
      <c r="A34" t="s">
        <v>190</v>
      </c>
      <c r="B34" t="s">
        <v>191</v>
      </c>
      <c r="C34">
        <v>32</v>
      </c>
      <c r="D34" t="s">
        <v>192</v>
      </c>
      <c r="E34">
        <v>5</v>
      </c>
      <c r="F34" t="s">
        <v>193</v>
      </c>
      <c r="G34">
        <v>14</v>
      </c>
      <c r="H34" t="s">
        <v>194</v>
      </c>
      <c r="I34">
        <v>23</v>
      </c>
    </row>
    <row r="35" spans="1:144" ht="15" thickBot="1" x14ac:dyDescent="0.4">
      <c r="A35" s="1" t="s">
        <v>43</v>
      </c>
      <c r="B35" s="3">
        <v>2</v>
      </c>
    </row>
    <row r="36" spans="1:144" ht="15" thickBot="1" x14ac:dyDescent="0.4">
      <c r="A36" s="4" t="s">
        <v>50</v>
      </c>
      <c r="B36" s="14" t="s">
        <v>51</v>
      </c>
      <c r="C36" s="27" t="s">
        <v>52</v>
      </c>
      <c r="D36" s="28" t="s">
        <v>53</v>
      </c>
      <c r="E36" s="28" t="s">
        <v>54</v>
      </c>
      <c r="F36" s="28" t="s">
        <v>55</v>
      </c>
      <c r="G36" s="28" t="s">
        <v>56</v>
      </c>
      <c r="H36" s="28" t="s">
        <v>57</v>
      </c>
      <c r="I36" s="28" t="s">
        <v>58</v>
      </c>
      <c r="J36" s="28" t="s">
        <v>59</v>
      </c>
      <c r="K36" s="28" t="s">
        <v>60</v>
      </c>
      <c r="L36" s="28" t="s">
        <v>61</v>
      </c>
      <c r="M36" s="28" t="s">
        <v>62</v>
      </c>
      <c r="N36" s="28" t="s">
        <v>63</v>
      </c>
      <c r="O36" s="28" t="s">
        <v>64</v>
      </c>
      <c r="P36" s="28" t="s">
        <v>65</v>
      </c>
      <c r="Q36" s="28" t="s">
        <v>66</v>
      </c>
      <c r="R36" s="28" t="s">
        <v>67</v>
      </c>
      <c r="S36" s="28" t="s">
        <v>68</v>
      </c>
      <c r="T36" s="28" t="s">
        <v>69</v>
      </c>
      <c r="U36" s="28" t="s">
        <v>13</v>
      </c>
      <c r="V36" s="28" t="s">
        <v>70</v>
      </c>
      <c r="W36" s="28" t="s">
        <v>71</v>
      </c>
      <c r="X36" s="28" t="s">
        <v>16</v>
      </c>
      <c r="Y36" s="28" t="s">
        <v>17</v>
      </c>
      <c r="Z36" s="28" t="s">
        <v>18</v>
      </c>
      <c r="AA36" s="28" t="s">
        <v>19</v>
      </c>
      <c r="AB36" s="28" t="s">
        <v>20</v>
      </c>
      <c r="AC36" s="28" t="s">
        <v>72</v>
      </c>
      <c r="AD36" s="28" t="s">
        <v>73</v>
      </c>
      <c r="AE36" s="28" t="s">
        <v>23</v>
      </c>
      <c r="AF36" s="28" t="s">
        <v>24</v>
      </c>
      <c r="AG36" s="28" t="s">
        <v>25</v>
      </c>
      <c r="AH36" s="28" t="s">
        <v>26</v>
      </c>
      <c r="AI36" s="28" t="s">
        <v>27</v>
      </c>
      <c r="AJ36" s="28" t="s">
        <v>74</v>
      </c>
      <c r="AK36" s="28" t="s">
        <v>75</v>
      </c>
      <c r="AL36" s="28" t="s">
        <v>76</v>
      </c>
      <c r="AM36" s="28" t="s">
        <v>77</v>
      </c>
      <c r="AN36" s="28" t="s">
        <v>78</v>
      </c>
      <c r="AO36" s="28" t="s">
        <v>79</v>
      </c>
      <c r="AP36" s="28" t="s">
        <v>80</v>
      </c>
      <c r="AQ36" s="28" t="s">
        <v>81</v>
      </c>
      <c r="AR36" s="28" t="s">
        <v>82</v>
      </c>
      <c r="AS36" s="28" t="s">
        <v>83</v>
      </c>
      <c r="AT36" s="28" t="s">
        <v>84</v>
      </c>
      <c r="AU36" s="28" t="s">
        <v>85</v>
      </c>
      <c r="AV36" s="28" t="s">
        <v>86</v>
      </c>
      <c r="AW36" s="28" t="s">
        <v>87</v>
      </c>
      <c r="AX36" s="28" t="s">
        <v>88</v>
      </c>
      <c r="AY36" s="28" t="s">
        <v>89</v>
      </c>
      <c r="AZ36" s="28" t="s">
        <v>90</v>
      </c>
      <c r="BA36" s="28" t="s">
        <v>91</v>
      </c>
      <c r="BB36" s="28" t="s">
        <v>92</v>
      </c>
      <c r="BC36" s="28" t="s">
        <v>93</v>
      </c>
      <c r="BD36" s="28" t="s">
        <v>94</v>
      </c>
      <c r="BE36" s="28" t="s">
        <v>95</v>
      </c>
      <c r="BF36" s="28" t="s">
        <v>96</v>
      </c>
      <c r="BG36" s="28" t="s">
        <v>97</v>
      </c>
      <c r="BH36" s="28" t="s">
        <v>98</v>
      </c>
      <c r="BI36" s="28" t="s">
        <v>99</v>
      </c>
      <c r="BJ36" s="28" t="s">
        <v>100</v>
      </c>
      <c r="BK36" s="28" t="s">
        <v>101</v>
      </c>
      <c r="BL36" s="28" t="s">
        <v>102</v>
      </c>
      <c r="BM36" s="28" t="s">
        <v>103</v>
      </c>
      <c r="BN36" s="28" t="s">
        <v>104</v>
      </c>
      <c r="BO36" s="28" t="s">
        <v>105</v>
      </c>
      <c r="BP36" s="28" t="s">
        <v>106</v>
      </c>
      <c r="BQ36" s="28" t="s">
        <v>107</v>
      </c>
      <c r="BR36" s="28" t="s">
        <v>108</v>
      </c>
      <c r="BS36" s="28" t="s">
        <v>109</v>
      </c>
      <c r="BT36" s="28" t="s">
        <v>110</v>
      </c>
      <c r="BU36" s="28" t="s">
        <v>111</v>
      </c>
      <c r="BV36" s="28" t="s">
        <v>112</v>
      </c>
      <c r="BW36" s="28" t="s">
        <v>113</v>
      </c>
      <c r="BX36" s="28" t="s">
        <v>114</v>
      </c>
      <c r="BY36" s="28" t="s">
        <v>115</v>
      </c>
      <c r="BZ36" s="28" t="s">
        <v>116</v>
      </c>
      <c r="CA36" s="28" t="s">
        <v>117</v>
      </c>
      <c r="CB36" s="28" t="s">
        <v>118</v>
      </c>
      <c r="CC36" s="28" t="s">
        <v>119</v>
      </c>
      <c r="CD36" s="28" t="s">
        <v>120</v>
      </c>
      <c r="CE36" s="28" t="s">
        <v>121</v>
      </c>
      <c r="CF36" s="28" t="s">
        <v>122</v>
      </c>
      <c r="CG36" s="28" t="s">
        <v>123</v>
      </c>
      <c r="CH36" s="28" t="s">
        <v>124</v>
      </c>
      <c r="CI36" s="28" t="s">
        <v>125</v>
      </c>
      <c r="CJ36" s="28" t="s">
        <v>126</v>
      </c>
      <c r="CK36" s="28" t="s">
        <v>127</v>
      </c>
      <c r="CL36" s="28" t="s">
        <v>128</v>
      </c>
      <c r="CM36" s="28" t="s">
        <v>129</v>
      </c>
      <c r="CN36" s="28" t="s">
        <v>130</v>
      </c>
      <c r="CO36" s="28" t="s">
        <v>131</v>
      </c>
      <c r="CP36" s="28" t="s">
        <v>132</v>
      </c>
      <c r="CQ36" s="28" t="s">
        <v>133</v>
      </c>
      <c r="CR36" s="28" t="s">
        <v>134</v>
      </c>
      <c r="CS36" s="28" t="s">
        <v>135</v>
      </c>
      <c r="CT36" s="28" t="s">
        <v>136</v>
      </c>
      <c r="CU36" s="28" t="s">
        <v>137</v>
      </c>
      <c r="CV36" s="28" t="s">
        <v>138</v>
      </c>
      <c r="CW36" s="28" t="s">
        <v>139</v>
      </c>
      <c r="CX36" s="28" t="s">
        <v>140</v>
      </c>
      <c r="CY36" s="28" t="s">
        <v>141</v>
      </c>
      <c r="CZ36" s="28" t="s">
        <v>142</v>
      </c>
      <c r="DA36" s="28" t="s">
        <v>143</v>
      </c>
      <c r="DB36" s="28" t="s">
        <v>144</v>
      </c>
      <c r="DC36" s="28" t="s">
        <v>145</v>
      </c>
      <c r="DD36" s="28" t="s">
        <v>146</v>
      </c>
      <c r="DE36" s="28" t="s">
        <v>147</v>
      </c>
      <c r="DF36" s="28" t="s">
        <v>148</v>
      </c>
      <c r="DG36" s="28" t="s">
        <v>149</v>
      </c>
      <c r="DH36" s="28" t="s">
        <v>150</v>
      </c>
      <c r="DI36" s="28" t="s">
        <v>151</v>
      </c>
      <c r="DJ36" s="28" t="s">
        <v>152</v>
      </c>
      <c r="DK36" s="28" t="s">
        <v>153</v>
      </c>
      <c r="DL36" s="28" t="s">
        <v>154</v>
      </c>
      <c r="DM36" s="28" t="s">
        <v>155</v>
      </c>
      <c r="DN36" s="28" t="s">
        <v>156</v>
      </c>
      <c r="DO36" s="28" t="s">
        <v>157</v>
      </c>
      <c r="DP36" s="28" t="s">
        <v>158</v>
      </c>
      <c r="DQ36" s="28" t="s">
        <v>159</v>
      </c>
      <c r="DR36" s="28" t="s">
        <v>160</v>
      </c>
      <c r="DS36" s="28" t="s">
        <v>161</v>
      </c>
      <c r="DT36" s="28" t="s">
        <v>162</v>
      </c>
      <c r="DU36" s="28" t="s">
        <v>163</v>
      </c>
      <c r="DV36" s="28" t="s">
        <v>164</v>
      </c>
      <c r="DW36" s="28" t="s">
        <v>165</v>
      </c>
      <c r="DX36" s="28" t="s">
        <v>166</v>
      </c>
      <c r="DY36" s="28" t="s">
        <v>167</v>
      </c>
      <c r="DZ36" s="28" t="s">
        <v>168</v>
      </c>
      <c r="EA36" s="28" t="s">
        <v>169</v>
      </c>
      <c r="EB36" s="28" t="s">
        <v>170</v>
      </c>
      <c r="EC36" s="28" t="s">
        <v>171</v>
      </c>
      <c r="ED36" s="28" t="s">
        <v>172</v>
      </c>
      <c r="EE36" s="28" t="s">
        <v>173</v>
      </c>
      <c r="EF36" s="28" t="s">
        <v>174</v>
      </c>
      <c r="EG36" s="28" t="s">
        <v>175</v>
      </c>
      <c r="EH36" s="28" t="s">
        <v>176</v>
      </c>
      <c r="EI36" s="28" t="s">
        <v>177</v>
      </c>
      <c r="EJ36" s="28" t="s">
        <v>178</v>
      </c>
      <c r="EK36" s="28" t="s">
        <v>179</v>
      </c>
      <c r="EL36" s="28" t="s">
        <v>180</v>
      </c>
      <c r="EM36" s="28" t="s">
        <v>181</v>
      </c>
      <c r="EN36" s="29" t="s">
        <v>182</v>
      </c>
    </row>
    <row r="37" spans="1:144" x14ac:dyDescent="0.35">
      <c r="A37" s="44">
        <v>3</v>
      </c>
      <c r="B37" s="15" t="s">
        <v>4</v>
      </c>
      <c r="C37" s="15" t="e" cm="1">
        <f t="array" aca="1" ref="C37" ca="1">OFFSET(INDIRECT($C$33&amp;"!$C"&amp;1+((ROW()-($E$34+$C$34))*6)&amp;":$EN"&amp;1+((ROW()-($E$34+$C$34))*6)), 2, 0)</f>
        <v>#REF!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16"/>
    </row>
    <row r="38" spans="1:144" x14ac:dyDescent="0.35">
      <c r="A38" s="55"/>
      <c r="B38" s="10" t="s">
        <v>5</v>
      </c>
      <c r="C38" s="10" t="e" cm="1">
        <f t="array" aca="1" ref="C38" ca="1">OFFSET(INDIRECT($C$33&amp;"!$C"&amp;1+((ROW()-($E$34+$C$34))*6)&amp;":$EN"&amp;1+((ROW()-($E$34+$C$34))*6)), 2, 0)</f>
        <v>#REF!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5"/>
    </row>
    <row r="39" spans="1:144" x14ac:dyDescent="0.35">
      <c r="A39" s="55"/>
      <c r="B39" s="10" t="s">
        <v>6</v>
      </c>
      <c r="C39" s="10" t="e" cm="1">
        <f t="array" aca="1" ref="C39" ca="1">OFFSET(INDIRECT($C$33&amp;"!$C"&amp;1+((ROW()-($E$34+$C$34))*6)&amp;":$EN"&amp;1+((ROW()-($E$34+$C$34))*6)), 2, 0)</f>
        <v>#REF!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5"/>
    </row>
    <row r="40" spans="1:144" x14ac:dyDescent="0.35">
      <c r="A40" s="55"/>
      <c r="B40" s="10" t="s">
        <v>7</v>
      </c>
      <c r="C40" s="10" t="e" cm="1">
        <f t="array" aca="1" ref="C40" ca="1">OFFSET(INDIRECT($C$33&amp;"!$C"&amp;1+((ROW()-($E$34+$C$34))*6)&amp;":$EN"&amp;1+((ROW()-($E$34+$C$34))*6)), 2, 0)</f>
        <v>#REF!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5"/>
    </row>
    <row r="41" spans="1:144" x14ac:dyDescent="0.35">
      <c r="A41" s="55"/>
      <c r="B41" s="10" t="s">
        <v>8</v>
      </c>
      <c r="C41" s="10" t="e" cm="1">
        <f t="array" aca="1" ref="C41" ca="1">OFFSET(INDIRECT($C$33&amp;"!$C"&amp;1+((ROW()-($E$34+$C$34))*6)&amp;":$EN"&amp;1+((ROW()-($E$34+$C$34))*6)), 2, 0)</f>
        <v>#REF!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5"/>
    </row>
    <row r="42" spans="1:144" x14ac:dyDescent="0.35">
      <c r="A42" s="55"/>
      <c r="B42" s="10" t="s">
        <v>9</v>
      </c>
      <c r="C42" s="10" t="e" cm="1">
        <f t="array" aca="1" ref="C42" ca="1">OFFSET(INDIRECT($C$33&amp;"!$C"&amp;1+((ROW()-($E$34+$C$34))*6)&amp;":$EN"&amp;1+((ROW()-($E$34+$C$34))*6)), 2, 0)</f>
        <v>#REF!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5"/>
    </row>
    <row r="43" spans="1:144" x14ac:dyDescent="0.35">
      <c r="A43" s="55"/>
      <c r="B43" s="10" t="s">
        <v>10</v>
      </c>
      <c r="C43" s="10" t="e" cm="1">
        <f t="array" aca="1" ref="C43" ca="1">OFFSET(INDIRECT($C$33&amp;"!$C"&amp;1+((ROW()-($E$34+$C$34))*6)&amp;":$EN"&amp;1+((ROW()-($E$34+$C$34))*6)), 2, 0)</f>
        <v>#REF!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5"/>
    </row>
    <row r="44" spans="1:144" x14ac:dyDescent="0.35">
      <c r="A44" s="55"/>
      <c r="B44" s="10" t="s">
        <v>11</v>
      </c>
      <c r="C44" s="10" t="e">
        <f ca="1">C42-C40</f>
        <v>#REF!</v>
      </c>
      <c r="D44" s="11">
        <f t="shared" ref="D44:BO44" si="18">D42-D40</f>
        <v>0</v>
      </c>
      <c r="E44" s="11">
        <f t="shared" si="18"/>
        <v>0</v>
      </c>
      <c r="F44" s="11">
        <f t="shared" si="18"/>
        <v>0</v>
      </c>
      <c r="G44" s="11">
        <f t="shared" si="18"/>
        <v>0</v>
      </c>
      <c r="H44" s="11">
        <f t="shared" si="18"/>
        <v>0</v>
      </c>
      <c r="I44" s="11">
        <f t="shared" si="18"/>
        <v>0</v>
      </c>
      <c r="J44" s="11">
        <f t="shared" si="18"/>
        <v>0</v>
      </c>
      <c r="K44" s="11">
        <f t="shared" si="18"/>
        <v>0</v>
      </c>
      <c r="L44" s="11">
        <f t="shared" si="18"/>
        <v>0</v>
      </c>
      <c r="M44" s="11">
        <f t="shared" si="18"/>
        <v>0</v>
      </c>
      <c r="N44" s="11">
        <f t="shared" si="18"/>
        <v>0</v>
      </c>
      <c r="O44" s="11">
        <f t="shared" si="18"/>
        <v>0</v>
      </c>
      <c r="P44" s="11">
        <f t="shared" si="18"/>
        <v>0</v>
      </c>
      <c r="Q44" s="11">
        <f t="shared" si="18"/>
        <v>0</v>
      </c>
      <c r="R44" s="11">
        <f t="shared" si="18"/>
        <v>0</v>
      </c>
      <c r="S44" s="11">
        <f t="shared" si="18"/>
        <v>0</v>
      </c>
      <c r="T44" s="11">
        <f t="shared" si="18"/>
        <v>0</v>
      </c>
      <c r="U44" s="11">
        <f t="shared" si="18"/>
        <v>0</v>
      </c>
      <c r="V44" s="11">
        <f t="shared" si="18"/>
        <v>0</v>
      </c>
      <c r="W44" s="11">
        <f t="shared" si="18"/>
        <v>0</v>
      </c>
      <c r="X44" s="11">
        <f t="shared" si="18"/>
        <v>0</v>
      </c>
      <c r="Y44" s="11">
        <f t="shared" si="18"/>
        <v>0</v>
      </c>
      <c r="Z44" s="11">
        <f t="shared" si="18"/>
        <v>0</v>
      </c>
      <c r="AA44" s="11">
        <f t="shared" si="18"/>
        <v>0</v>
      </c>
      <c r="AB44" s="11">
        <f t="shared" si="18"/>
        <v>0</v>
      </c>
      <c r="AC44" s="11">
        <f t="shared" si="18"/>
        <v>0</v>
      </c>
      <c r="AD44" s="11">
        <f t="shared" si="18"/>
        <v>0</v>
      </c>
      <c r="AE44" s="11">
        <f t="shared" si="18"/>
        <v>0</v>
      </c>
      <c r="AF44" s="11">
        <f t="shared" si="18"/>
        <v>0</v>
      </c>
      <c r="AG44" s="11">
        <f t="shared" si="18"/>
        <v>0</v>
      </c>
      <c r="AH44" s="11">
        <f t="shared" si="18"/>
        <v>0</v>
      </c>
      <c r="AI44" s="11">
        <f t="shared" si="18"/>
        <v>0</v>
      </c>
      <c r="AJ44" s="11">
        <f t="shared" si="18"/>
        <v>0</v>
      </c>
      <c r="AK44" s="11">
        <f t="shared" si="18"/>
        <v>0</v>
      </c>
      <c r="AL44" s="11">
        <f t="shared" si="18"/>
        <v>0</v>
      </c>
      <c r="AM44" s="11">
        <f t="shared" si="18"/>
        <v>0</v>
      </c>
      <c r="AN44" s="11">
        <f t="shared" si="18"/>
        <v>0</v>
      </c>
      <c r="AO44" s="11">
        <f t="shared" si="18"/>
        <v>0</v>
      </c>
      <c r="AP44" s="11">
        <f t="shared" si="18"/>
        <v>0</v>
      </c>
      <c r="AQ44" s="11">
        <f t="shared" si="18"/>
        <v>0</v>
      </c>
      <c r="AR44" s="11">
        <f t="shared" si="18"/>
        <v>0</v>
      </c>
      <c r="AS44" s="11">
        <f t="shared" si="18"/>
        <v>0</v>
      </c>
      <c r="AT44" s="11">
        <f t="shared" si="18"/>
        <v>0</v>
      </c>
      <c r="AU44" s="11">
        <f t="shared" si="18"/>
        <v>0</v>
      </c>
      <c r="AV44" s="11">
        <f t="shared" si="18"/>
        <v>0</v>
      </c>
      <c r="AW44" s="11">
        <f t="shared" si="18"/>
        <v>0</v>
      </c>
      <c r="AX44" s="11">
        <f t="shared" si="18"/>
        <v>0</v>
      </c>
      <c r="AY44" s="11">
        <f t="shared" si="18"/>
        <v>0</v>
      </c>
      <c r="AZ44" s="11">
        <f t="shared" si="18"/>
        <v>0</v>
      </c>
      <c r="BA44" s="11">
        <f t="shared" si="18"/>
        <v>0</v>
      </c>
      <c r="BB44" s="11">
        <f t="shared" si="18"/>
        <v>0</v>
      </c>
      <c r="BC44" s="11">
        <f t="shared" si="18"/>
        <v>0</v>
      </c>
      <c r="BD44" s="11">
        <f t="shared" si="18"/>
        <v>0</v>
      </c>
      <c r="BE44" s="11">
        <f t="shared" si="18"/>
        <v>0</v>
      </c>
      <c r="BF44" s="11">
        <f t="shared" si="18"/>
        <v>0</v>
      </c>
      <c r="BG44" s="11">
        <f t="shared" si="18"/>
        <v>0</v>
      </c>
      <c r="BH44" s="11">
        <f t="shared" si="18"/>
        <v>0</v>
      </c>
      <c r="BI44" s="11">
        <f t="shared" si="18"/>
        <v>0</v>
      </c>
      <c r="BJ44" s="11">
        <f t="shared" si="18"/>
        <v>0</v>
      </c>
      <c r="BK44" s="11">
        <f t="shared" si="18"/>
        <v>0</v>
      </c>
      <c r="BL44" s="11">
        <f t="shared" si="18"/>
        <v>0</v>
      </c>
      <c r="BM44" s="11">
        <f t="shared" si="18"/>
        <v>0</v>
      </c>
      <c r="BN44" s="11">
        <f t="shared" si="18"/>
        <v>0</v>
      </c>
      <c r="BO44" s="11">
        <f t="shared" si="18"/>
        <v>0</v>
      </c>
      <c r="BP44" s="11">
        <f t="shared" ref="BP44:EA44" si="19">BP42-BP40</f>
        <v>0</v>
      </c>
      <c r="BQ44" s="11">
        <f t="shared" si="19"/>
        <v>0</v>
      </c>
      <c r="BR44" s="11">
        <f t="shared" si="19"/>
        <v>0</v>
      </c>
      <c r="BS44" s="11">
        <f t="shared" si="19"/>
        <v>0</v>
      </c>
      <c r="BT44" s="11">
        <f t="shared" si="19"/>
        <v>0</v>
      </c>
      <c r="BU44" s="11">
        <f t="shared" si="19"/>
        <v>0</v>
      </c>
      <c r="BV44" s="11">
        <f t="shared" si="19"/>
        <v>0</v>
      </c>
      <c r="BW44" s="11">
        <f t="shared" si="19"/>
        <v>0</v>
      </c>
      <c r="BX44" s="11">
        <f t="shared" si="19"/>
        <v>0</v>
      </c>
      <c r="BY44" s="11">
        <f t="shared" si="19"/>
        <v>0</v>
      </c>
      <c r="BZ44" s="11">
        <f t="shared" si="19"/>
        <v>0</v>
      </c>
      <c r="CA44" s="11">
        <f t="shared" si="19"/>
        <v>0</v>
      </c>
      <c r="CB44" s="11">
        <f t="shared" si="19"/>
        <v>0</v>
      </c>
      <c r="CC44" s="11">
        <f t="shared" si="19"/>
        <v>0</v>
      </c>
      <c r="CD44" s="11">
        <f t="shared" si="19"/>
        <v>0</v>
      </c>
      <c r="CE44" s="11">
        <f t="shared" si="19"/>
        <v>0</v>
      </c>
      <c r="CF44" s="11">
        <f t="shared" si="19"/>
        <v>0</v>
      </c>
      <c r="CG44" s="11">
        <f t="shared" si="19"/>
        <v>0</v>
      </c>
      <c r="CH44" s="11">
        <f t="shared" si="19"/>
        <v>0</v>
      </c>
      <c r="CI44" s="11">
        <f t="shared" si="19"/>
        <v>0</v>
      </c>
      <c r="CJ44" s="11">
        <f t="shared" si="19"/>
        <v>0</v>
      </c>
      <c r="CK44" s="11">
        <f t="shared" si="19"/>
        <v>0</v>
      </c>
      <c r="CL44" s="11">
        <f t="shared" si="19"/>
        <v>0</v>
      </c>
      <c r="CM44" s="11">
        <f t="shared" si="19"/>
        <v>0</v>
      </c>
      <c r="CN44" s="11">
        <f t="shared" si="19"/>
        <v>0</v>
      </c>
      <c r="CO44" s="11">
        <f t="shared" si="19"/>
        <v>0</v>
      </c>
      <c r="CP44" s="11">
        <f t="shared" si="19"/>
        <v>0</v>
      </c>
      <c r="CQ44" s="11">
        <f t="shared" si="19"/>
        <v>0</v>
      </c>
      <c r="CR44" s="11">
        <f t="shared" si="19"/>
        <v>0</v>
      </c>
      <c r="CS44" s="11">
        <f t="shared" si="19"/>
        <v>0</v>
      </c>
      <c r="CT44" s="11">
        <f t="shared" si="19"/>
        <v>0</v>
      </c>
      <c r="CU44" s="11">
        <f t="shared" si="19"/>
        <v>0</v>
      </c>
      <c r="CV44" s="11">
        <f t="shared" si="19"/>
        <v>0</v>
      </c>
      <c r="CW44" s="11">
        <f t="shared" si="19"/>
        <v>0</v>
      </c>
      <c r="CX44" s="11">
        <f t="shared" si="19"/>
        <v>0</v>
      </c>
      <c r="CY44" s="11">
        <f t="shared" si="19"/>
        <v>0</v>
      </c>
      <c r="CZ44" s="11">
        <f t="shared" si="19"/>
        <v>0</v>
      </c>
      <c r="DA44" s="11">
        <f t="shared" si="19"/>
        <v>0</v>
      </c>
      <c r="DB44" s="11">
        <f t="shared" si="19"/>
        <v>0</v>
      </c>
      <c r="DC44" s="11">
        <f t="shared" si="19"/>
        <v>0</v>
      </c>
      <c r="DD44" s="11">
        <f t="shared" si="19"/>
        <v>0</v>
      </c>
      <c r="DE44" s="11">
        <f t="shared" si="19"/>
        <v>0</v>
      </c>
      <c r="DF44" s="11">
        <f t="shared" si="19"/>
        <v>0</v>
      </c>
      <c r="DG44" s="11">
        <f t="shared" si="19"/>
        <v>0</v>
      </c>
      <c r="DH44" s="11">
        <f t="shared" si="19"/>
        <v>0</v>
      </c>
      <c r="DI44" s="11">
        <f t="shared" si="19"/>
        <v>0</v>
      </c>
      <c r="DJ44" s="11">
        <f t="shared" si="19"/>
        <v>0</v>
      </c>
      <c r="DK44" s="11">
        <f t="shared" si="19"/>
        <v>0</v>
      </c>
      <c r="DL44" s="11">
        <f t="shared" si="19"/>
        <v>0</v>
      </c>
      <c r="DM44" s="11">
        <f t="shared" si="19"/>
        <v>0</v>
      </c>
      <c r="DN44" s="11">
        <f t="shared" si="19"/>
        <v>0</v>
      </c>
      <c r="DO44" s="11">
        <f t="shared" si="19"/>
        <v>0</v>
      </c>
      <c r="DP44" s="11">
        <f t="shared" si="19"/>
        <v>0</v>
      </c>
      <c r="DQ44" s="11">
        <f t="shared" si="19"/>
        <v>0</v>
      </c>
      <c r="DR44" s="11">
        <f t="shared" si="19"/>
        <v>0</v>
      </c>
      <c r="DS44" s="11">
        <f t="shared" si="19"/>
        <v>0</v>
      </c>
      <c r="DT44" s="11">
        <f t="shared" si="19"/>
        <v>0</v>
      </c>
      <c r="DU44" s="11">
        <f t="shared" si="19"/>
        <v>0</v>
      </c>
      <c r="DV44" s="11">
        <f t="shared" si="19"/>
        <v>0</v>
      </c>
      <c r="DW44" s="11">
        <f t="shared" si="19"/>
        <v>0</v>
      </c>
      <c r="DX44" s="11">
        <f t="shared" si="19"/>
        <v>0</v>
      </c>
      <c r="DY44" s="11">
        <f t="shared" si="19"/>
        <v>0</v>
      </c>
      <c r="DZ44" s="11">
        <f t="shared" si="19"/>
        <v>0</v>
      </c>
      <c r="EA44" s="11">
        <f t="shared" si="19"/>
        <v>0</v>
      </c>
      <c r="EB44" s="11">
        <f t="shared" ref="EB44:EN44" si="20">EB42-EB40</f>
        <v>0</v>
      </c>
      <c r="EC44" s="11">
        <f t="shared" si="20"/>
        <v>0</v>
      </c>
      <c r="ED44" s="11">
        <f t="shared" si="20"/>
        <v>0</v>
      </c>
      <c r="EE44" s="11">
        <f t="shared" si="20"/>
        <v>0</v>
      </c>
      <c r="EF44" s="11">
        <f t="shared" si="20"/>
        <v>0</v>
      </c>
      <c r="EG44" s="11">
        <f t="shared" si="20"/>
        <v>0</v>
      </c>
      <c r="EH44" s="11">
        <f t="shared" si="20"/>
        <v>0</v>
      </c>
      <c r="EI44" s="11">
        <f t="shared" si="20"/>
        <v>0</v>
      </c>
      <c r="EJ44" s="11">
        <f t="shared" si="20"/>
        <v>0</v>
      </c>
      <c r="EK44" s="11">
        <f t="shared" si="20"/>
        <v>0</v>
      </c>
      <c r="EL44" s="11">
        <f t="shared" si="20"/>
        <v>0</v>
      </c>
      <c r="EM44" s="11">
        <f t="shared" si="20"/>
        <v>0</v>
      </c>
      <c r="EN44" s="5">
        <f t="shared" si="20"/>
        <v>0</v>
      </c>
    </row>
    <row r="45" spans="1:144" ht="15" thickBot="1" x14ac:dyDescent="0.4">
      <c r="A45" s="55"/>
      <c r="B45" s="12" t="s">
        <v>12</v>
      </c>
      <c r="C45" s="12" t="e">
        <f ca="1">C43-C39</f>
        <v>#REF!</v>
      </c>
      <c r="D45" s="13">
        <f t="shared" ref="D45:BO45" si="21">D43-D39</f>
        <v>0</v>
      </c>
      <c r="E45" s="13">
        <f t="shared" si="21"/>
        <v>0</v>
      </c>
      <c r="F45" s="13">
        <f t="shared" si="21"/>
        <v>0</v>
      </c>
      <c r="G45" s="13">
        <f t="shared" si="21"/>
        <v>0</v>
      </c>
      <c r="H45" s="13">
        <f t="shared" si="21"/>
        <v>0</v>
      </c>
      <c r="I45" s="13">
        <f t="shared" si="21"/>
        <v>0</v>
      </c>
      <c r="J45" s="13">
        <f t="shared" si="21"/>
        <v>0</v>
      </c>
      <c r="K45" s="13">
        <f t="shared" si="21"/>
        <v>0</v>
      </c>
      <c r="L45" s="13">
        <f t="shared" si="21"/>
        <v>0</v>
      </c>
      <c r="M45" s="13">
        <f t="shared" si="21"/>
        <v>0</v>
      </c>
      <c r="N45" s="13">
        <f t="shared" si="21"/>
        <v>0</v>
      </c>
      <c r="O45" s="13">
        <f t="shared" si="21"/>
        <v>0</v>
      </c>
      <c r="P45" s="13">
        <f t="shared" si="21"/>
        <v>0</v>
      </c>
      <c r="Q45" s="13">
        <f t="shared" si="21"/>
        <v>0</v>
      </c>
      <c r="R45" s="13">
        <f t="shared" si="21"/>
        <v>0</v>
      </c>
      <c r="S45" s="13">
        <f t="shared" si="21"/>
        <v>0</v>
      </c>
      <c r="T45" s="13">
        <f t="shared" si="21"/>
        <v>0</v>
      </c>
      <c r="U45" s="13">
        <f t="shared" si="21"/>
        <v>0</v>
      </c>
      <c r="V45" s="13">
        <f t="shared" si="21"/>
        <v>0</v>
      </c>
      <c r="W45" s="13">
        <f t="shared" si="21"/>
        <v>0</v>
      </c>
      <c r="X45" s="13">
        <f t="shared" si="21"/>
        <v>0</v>
      </c>
      <c r="Y45" s="13">
        <f t="shared" si="21"/>
        <v>0</v>
      </c>
      <c r="Z45" s="13">
        <f t="shared" si="21"/>
        <v>0</v>
      </c>
      <c r="AA45" s="13">
        <f t="shared" si="21"/>
        <v>0</v>
      </c>
      <c r="AB45" s="13">
        <f t="shared" si="21"/>
        <v>0</v>
      </c>
      <c r="AC45" s="13">
        <f t="shared" si="21"/>
        <v>0</v>
      </c>
      <c r="AD45" s="13">
        <f t="shared" si="21"/>
        <v>0</v>
      </c>
      <c r="AE45" s="13">
        <f t="shared" si="21"/>
        <v>0</v>
      </c>
      <c r="AF45" s="13">
        <f t="shared" si="21"/>
        <v>0</v>
      </c>
      <c r="AG45" s="13">
        <f t="shared" si="21"/>
        <v>0</v>
      </c>
      <c r="AH45" s="13">
        <f t="shared" si="21"/>
        <v>0</v>
      </c>
      <c r="AI45" s="13">
        <f t="shared" si="21"/>
        <v>0</v>
      </c>
      <c r="AJ45" s="13">
        <f t="shared" si="21"/>
        <v>0</v>
      </c>
      <c r="AK45" s="13">
        <f t="shared" si="21"/>
        <v>0</v>
      </c>
      <c r="AL45" s="13">
        <f t="shared" si="21"/>
        <v>0</v>
      </c>
      <c r="AM45" s="13">
        <f t="shared" si="21"/>
        <v>0</v>
      </c>
      <c r="AN45" s="13">
        <f t="shared" si="21"/>
        <v>0</v>
      </c>
      <c r="AO45" s="13">
        <f t="shared" si="21"/>
        <v>0</v>
      </c>
      <c r="AP45" s="13">
        <f t="shared" si="21"/>
        <v>0</v>
      </c>
      <c r="AQ45" s="13">
        <f t="shared" si="21"/>
        <v>0</v>
      </c>
      <c r="AR45" s="13">
        <f t="shared" si="21"/>
        <v>0</v>
      </c>
      <c r="AS45" s="13">
        <f t="shared" si="21"/>
        <v>0</v>
      </c>
      <c r="AT45" s="13">
        <f t="shared" si="21"/>
        <v>0</v>
      </c>
      <c r="AU45" s="13">
        <f t="shared" si="21"/>
        <v>0</v>
      </c>
      <c r="AV45" s="13">
        <f t="shared" si="21"/>
        <v>0</v>
      </c>
      <c r="AW45" s="13">
        <f t="shared" si="21"/>
        <v>0</v>
      </c>
      <c r="AX45" s="13">
        <f t="shared" si="21"/>
        <v>0</v>
      </c>
      <c r="AY45" s="13">
        <f t="shared" si="21"/>
        <v>0</v>
      </c>
      <c r="AZ45" s="13">
        <f t="shared" si="21"/>
        <v>0</v>
      </c>
      <c r="BA45" s="13">
        <f t="shared" si="21"/>
        <v>0</v>
      </c>
      <c r="BB45" s="13">
        <f t="shared" si="21"/>
        <v>0</v>
      </c>
      <c r="BC45" s="13">
        <f t="shared" si="21"/>
        <v>0</v>
      </c>
      <c r="BD45" s="13">
        <f t="shared" si="21"/>
        <v>0</v>
      </c>
      <c r="BE45" s="13">
        <f t="shared" si="21"/>
        <v>0</v>
      </c>
      <c r="BF45" s="13">
        <f t="shared" si="21"/>
        <v>0</v>
      </c>
      <c r="BG45" s="13">
        <f t="shared" si="21"/>
        <v>0</v>
      </c>
      <c r="BH45" s="13">
        <f t="shared" si="21"/>
        <v>0</v>
      </c>
      <c r="BI45" s="13">
        <f t="shared" si="21"/>
        <v>0</v>
      </c>
      <c r="BJ45" s="13">
        <f t="shared" si="21"/>
        <v>0</v>
      </c>
      <c r="BK45" s="13">
        <f t="shared" si="21"/>
        <v>0</v>
      </c>
      <c r="BL45" s="13">
        <f t="shared" si="21"/>
        <v>0</v>
      </c>
      <c r="BM45" s="13">
        <f t="shared" si="21"/>
        <v>0</v>
      </c>
      <c r="BN45" s="13">
        <f t="shared" si="21"/>
        <v>0</v>
      </c>
      <c r="BO45" s="13">
        <f t="shared" si="21"/>
        <v>0</v>
      </c>
      <c r="BP45" s="13">
        <f t="shared" ref="BP45:EA45" si="22">BP43-BP39</f>
        <v>0</v>
      </c>
      <c r="BQ45" s="13">
        <f t="shared" si="22"/>
        <v>0</v>
      </c>
      <c r="BR45" s="13">
        <f t="shared" si="22"/>
        <v>0</v>
      </c>
      <c r="BS45" s="13">
        <f t="shared" si="22"/>
        <v>0</v>
      </c>
      <c r="BT45" s="13">
        <f t="shared" si="22"/>
        <v>0</v>
      </c>
      <c r="BU45" s="13">
        <f t="shared" si="22"/>
        <v>0</v>
      </c>
      <c r="BV45" s="13">
        <f t="shared" si="22"/>
        <v>0</v>
      </c>
      <c r="BW45" s="13">
        <f t="shared" si="22"/>
        <v>0</v>
      </c>
      <c r="BX45" s="13">
        <f t="shared" si="22"/>
        <v>0</v>
      </c>
      <c r="BY45" s="13">
        <f t="shared" si="22"/>
        <v>0</v>
      </c>
      <c r="BZ45" s="13">
        <f t="shared" si="22"/>
        <v>0</v>
      </c>
      <c r="CA45" s="13">
        <f t="shared" si="22"/>
        <v>0</v>
      </c>
      <c r="CB45" s="13">
        <f t="shared" si="22"/>
        <v>0</v>
      </c>
      <c r="CC45" s="13">
        <f t="shared" si="22"/>
        <v>0</v>
      </c>
      <c r="CD45" s="13">
        <f t="shared" si="22"/>
        <v>0</v>
      </c>
      <c r="CE45" s="13">
        <f t="shared" si="22"/>
        <v>0</v>
      </c>
      <c r="CF45" s="13">
        <f t="shared" si="22"/>
        <v>0</v>
      </c>
      <c r="CG45" s="13">
        <f t="shared" si="22"/>
        <v>0</v>
      </c>
      <c r="CH45" s="13">
        <f t="shared" si="22"/>
        <v>0</v>
      </c>
      <c r="CI45" s="13">
        <f t="shared" si="22"/>
        <v>0</v>
      </c>
      <c r="CJ45" s="13">
        <f t="shared" si="22"/>
        <v>0</v>
      </c>
      <c r="CK45" s="13">
        <f t="shared" si="22"/>
        <v>0</v>
      </c>
      <c r="CL45" s="13">
        <f t="shared" si="22"/>
        <v>0</v>
      </c>
      <c r="CM45" s="13">
        <f t="shared" si="22"/>
        <v>0</v>
      </c>
      <c r="CN45" s="13">
        <f t="shared" si="22"/>
        <v>0</v>
      </c>
      <c r="CO45" s="13">
        <f t="shared" si="22"/>
        <v>0</v>
      </c>
      <c r="CP45" s="13">
        <f t="shared" si="22"/>
        <v>0</v>
      </c>
      <c r="CQ45" s="13">
        <f t="shared" si="22"/>
        <v>0</v>
      </c>
      <c r="CR45" s="13">
        <f t="shared" si="22"/>
        <v>0</v>
      </c>
      <c r="CS45" s="13">
        <f t="shared" si="22"/>
        <v>0</v>
      </c>
      <c r="CT45" s="13">
        <f t="shared" si="22"/>
        <v>0</v>
      </c>
      <c r="CU45" s="13">
        <f t="shared" si="22"/>
        <v>0</v>
      </c>
      <c r="CV45" s="13">
        <f t="shared" si="22"/>
        <v>0</v>
      </c>
      <c r="CW45" s="13">
        <f t="shared" si="22"/>
        <v>0</v>
      </c>
      <c r="CX45" s="13">
        <f t="shared" si="22"/>
        <v>0</v>
      </c>
      <c r="CY45" s="13">
        <f t="shared" si="22"/>
        <v>0</v>
      </c>
      <c r="CZ45" s="13">
        <f t="shared" si="22"/>
        <v>0</v>
      </c>
      <c r="DA45" s="13">
        <f t="shared" si="22"/>
        <v>0</v>
      </c>
      <c r="DB45" s="13">
        <f t="shared" si="22"/>
        <v>0</v>
      </c>
      <c r="DC45" s="13">
        <f t="shared" si="22"/>
        <v>0</v>
      </c>
      <c r="DD45" s="13">
        <f t="shared" si="22"/>
        <v>0</v>
      </c>
      <c r="DE45" s="13">
        <f t="shared" si="22"/>
        <v>0</v>
      </c>
      <c r="DF45" s="13">
        <f t="shared" si="22"/>
        <v>0</v>
      </c>
      <c r="DG45" s="13">
        <f t="shared" si="22"/>
        <v>0</v>
      </c>
      <c r="DH45" s="13">
        <f t="shared" si="22"/>
        <v>0</v>
      </c>
      <c r="DI45" s="13">
        <f t="shared" si="22"/>
        <v>0</v>
      </c>
      <c r="DJ45" s="13">
        <f t="shared" si="22"/>
        <v>0</v>
      </c>
      <c r="DK45" s="13">
        <f t="shared" si="22"/>
        <v>0</v>
      </c>
      <c r="DL45" s="13">
        <f t="shared" si="22"/>
        <v>0</v>
      </c>
      <c r="DM45" s="13">
        <f t="shared" si="22"/>
        <v>0</v>
      </c>
      <c r="DN45" s="13">
        <f t="shared" si="22"/>
        <v>0</v>
      </c>
      <c r="DO45" s="13">
        <f t="shared" si="22"/>
        <v>0</v>
      </c>
      <c r="DP45" s="13">
        <f t="shared" si="22"/>
        <v>0</v>
      </c>
      <c r="DQ45" s="13">
        <f t="shared" si="22"/>
        <v>0</v>
      </c>
      <c r="DR45" s="13">
        <f t="shared" si="22"/>
        <v>0</v>
      </c>
      <c r="DS45" s="13">
        <f t="shared" si="22"/>
        <v>0</v>
      </c>
      <c r="DT45" s="13">
        <f t="shared" si="22"/>
        <v>0</v>
      </c>
      <c r="DU45" s="13">
        <f t="shared" si="22"/>
        <v>0</v>
      </c>
      <c r="DV45" s="13">
        <f t="shared" si="22"/>
        <v>0</v>
      </c>
      <c r="DW45" s="13">
        <f t="shared" si="22"/>
        <v>0</v>
      </c>
      <c r="DX45" s="13">
        <f t="shared" si="22"/>
        <v>0</v>
      </c>
      <c r="DY45" s="13">
        <f t="shared" si="22"/>
        <v>0</v>
      </c>
      <c r="DZ45" s="13">
        <f t="shared" si="22"/>
        <v>0</v>
      </c>
      <c r="EA45" s="13">
        <f t="shared" si="22"/>
        <v>0</v>
      </c>
      <c r="EB45" s="13">
        <f t="shared" ref="EB45:EN45" si="23">EB43-EB39</f>
        <v>0</v>
      </c>
      <c r="EC45" s="13">
        <f t="shared" si="23"/>
        <v>0</v>
      </c>
      <c r="ED45" s="13">
        <f t="shared" si="23"/>
        <v>0</v>
      </c>
      <c r="EE45" s="13">
        <f t="shared" si="23"/>
        <v>0</v>
      </c>
      <c r="EF45" s="13">
        <f t="shared" si="23"/>
        <v>0</v>
      </c>
      <c r="EG45" s="13">
        <f t="shared" si="23"/>
        <v>0</v>
      </c>
      <c r="EH45" s="13">
        <f t="shared" si="23"/>
        <v>0</v>
      </c>
      <c r="EI45" s="13">
        <f t="shared" si="23"/>
        <v>0</v>
      </c>
      <c r="EJ45" s="13">
        <f t="shared" si="23"/>
        <v>0</v>
      </c>
      <c r="EK45" s="13">
        <f t="shared" si="23"/>
        <v>0</v>
      </c>
      <c r="EL45" s="13">
        <f t="shared" si="23"/>
        <v>0</v>
      </c>
      <c r="EM45" s="13">
        <f t="shared" si="23"/>
        <v>0</v>
      </c>
      <c r="EN45" s="14">
        <f t="shared" si="23"/>
        <v>0</v>
      </c>
    </row>
    <row r="46" spans="1:144" x14ac:dyDescent="0.35">
      <c r="A46" s="55">
        <v>2</v>
      </c>
      <c r="B46" s="15" t="s">
        <v>4</v>
      </c>
      <c r="C46" s="15" t="e" cm="1">
        <f t="array" aca="1" ref="C46" ca="1">OFFSET(INDIRECT($C$33&amp;"!$C"&amp;1+((ROW()-($G$34+$C$34))*6)&amp;":$EN"&amp;1+((ROW()-($G$34+$C$34))*6)), 3, 0)</f>
        <v>#REF!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16"/>
    </row>
    <row r="47" spans="1:144" x14ac:dyDescent="0.35">
      <c r="A47" s="55"/>
      <c r="B47" s="10" t="s">
        <v>5</v>
      </c>
      <c r="C47" s="10" t="e" cm="1">
        <f t="array" aca="1" ref="C47" ca="1">OFFSET(INDIRECT($C$33&amp;"!$C"&amp;1+((ROW()-($G$34+$C$34))*6)&amp;":$EN"&amp;1+((ROW()-($G$34+$C$34))*6)), 3, 0)</f>
        <v>#REF!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5"/>
    </row>
    <row r="48" spans="1:144" x14ac:dyDescent="0.35">
      <c r="A48" s="55"/>
      <c r="B48" s="10" t="s">
        <v>6</v>
      </c>
      <c r="C48" s="10" t="e" cm="1">
        <f t="array" aca="1" ref="C48" ca="1">OFFSET(INDIRECT($C$33&amp;"!$C"&amp;1+((ROW()-($G$34+$C$34))*6)&amp;":$EN"&amp;1+((ROW()-($G$34+$C$34))*6)), 3, 0)</f>
        <v>#REF!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5"/>
    </row>
    <row r="49" spans="1:144" x14ac:dyDescent="0.35">
      <c r="A49" s="55"/>
      <c r="B49" s="10" t="s">
        <v>7</v>
      </c>
      <c r="C49" s="10" t="e" cm="1">
        <f t="array" aca="1" ref="C49" ca="1">OFFSET(INDIRECT($C$33&amp;"!$C"&amp;1+((ROW()-($G$34+$C$34))*6)&amp;":$EN"&amp;1+((ROW()-($G$34+$C$34))*6)), 3, 0)</f>
        <v>#REF!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5"/>
    </row>
    <row r="50" spans="1:144" x14ac:dyDescent="0.35">
      <c r="A50" s="55"/>
      <c r="B50" s="10" t="s">
        <v>8</v>
      </c>
      <c r="C50" s="10" t="e" cm="1">
        <f t="array" aca="1" ref="C50" ca="1">OFFSET(INDIRECT($C$33&amp;"!$C"&amp;1+((ROW()-($G$34+$C$34))*6)&amp;":$EN"&amp;1+((ROW()-($G$34+$C$34))*6)), 3, 0)</f>
        <v>#REF!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5"/>
    </row>
    <row r="51" spans="1:144" x14ac:dyDescent="0.35">
      <c r="A51" s="55"/>
      <c r="B51" s="10" t="s">
        <v>9</v>
      </c>
      <c r="C51" s="10" t="e" cm="1">
        <f t="array" aca="1" ref="C51" ca="1">OFFSET(INDIRECT($C$33&amp;"!$C"&amp;1+((ROW()-($G$34+$C$34))*6)&amp;":$EN"&amp;1+((ROW()-($G$34+$C$34))*6)), 3, 0)</f>
        <v>#REF!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5"/>
    </row>
    <row r="52" spans="1:144" x14ac:dyDescent="0.35">
      <c r="A52" s="55"/>
      <c r="B52" s="10" t="s">
        <v>10</v>
      </c>
      <c r="C52" s="10" t="e" cm="1">
        <f t="array" aca="1" ref="C52" ca="1">OFFSET(INDIRECT($C$33&amp;"!$C"&amp;1+((ROW()-($G$34+$C$34))*6)&amp;":$EN"&amp;1+((ROW()-($G$34+$C$34))*6)), 3, 0)</f>
        <v>#REF!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5"/>
    </row>
    <row r="53" spans="1:144" x14ac:dyDescent="0.35">
      <c r="A53" s="55"/>
      <c r="B53" s="10" t="s">
        <v>11</v>
      </c>
      <c r="C53" s="10" t="e">
        <f ca="1">C51-C49</f>
        <v>#REF!</v>
      </c>
      <c r="D53" s="11">
        <f t="shared" ref="D53:BO53" si="24">D51-D49</f>
        <v>0</v>
      </c>
      <c r="E53" s="11">
        <f t="shared" si="24"/>
        <v>0</v>
      </c>
      <c r="F53" s="11">
        <f t="shared" si="24"/>
        <v>0</v>
      </c>
      <c r="G53" s="11">
        <f t="shared" si="24"/>
        <v>0</v>
      </c>
      <c r="H53" s="11">
        <f t="shared" si="24"/>
        <v>0</v>
      </c>
      <c r="I53" s="11">
        <f t="shared" si="24"/>
        <v>0</v>
      </c>
      <c r="J53" s="11">
        <f t="shared" si="24"/>
        <v>0</v>
      </c>
      <c r="K53" s="11">
        <f t="shared" si="24"/>
        <v>0</v>
      </c>
      <c r="L53" s="11">
        <f t="shared" si="24"/>
        <v>0</v>
      </c>
      <c r="M53" s="11">
        <f t="shared" si="24"/>
        <v>0</v>
      </c>
      <c r="N53" s="11">
        <f t="shared" si="24"/>
        <v>0</v>
      </c>
      <c r="O53" s="11">
        <f t="shared" si="24"/>
        <v>0</v>
      </c>
      <c r="P53" s="11">
        <f t="shared" si="24"/>
        <v>0</v>
      </c>
      <c r="Q53" s="11">
        <f t="shared" si="24"/>
        <v>0</v>
      </c>
      <c r="R53" s="11">
        <f t="shared" si="24"/>
        <v>0</v>
      </c>
      <c r="S53" s="11">
        <f t="shared" si="24"/>
        <v>0</v>
      </c>
      <c r="T53" s="11">
        <f t="shared" si="24"/>
        <v>0</v>
      </c>
      <c r="U53" s="11">
        <f t="shared" si="24"/>
        <v>0</v>
      </c>
      <c r="V53" s="11">
        <f t="shared" si="24"/>
        <v>0</v>
      </c>
      <c r="W53" s="11">
        <f t="shared" si="24"/>
        <v>0</v>
      </c>
      <c r="X53" s="11">
        <f t="shared" si="24"/>
        <v>0</v>
      </c>
      <c r="Y53" s="11">
        <f t="shared" si="24"/>
        <v>0</v>
      </c>
      <c r="Z53" s="11">
        <f t="shared" si="24"/>
        <v>0</v>
      </c>
      <c r="AA53" s="11">
        <f t="shared" si="24"/>
        <v>0</v>
      </c>
      <c r="AB53" s="11">
        <f t="shared" si="24"/>
        <v>0</v>
      </c>
      <c r="AC53" s="11">
        <f t="shared" si="24"/>
        <v>0</v>
      </c>
      <c r="AD53" s="11">
        <f t="shared" si="24"/>
        <v>0</v>
      </c>
      <c r="AE53" s="11">
        <f t="shared" si="24"/>
        <v>0</v>
      </c>
      <c r="AF53" s="11">
        <f t="shared" si="24"/>
        <v>0</v>
      </c>
      <c r="AG53" s="11">
        <f t="shared" si="24"/>
        <v>0</v>
      </c>
      <c r="AH53" s="11">
        <f t="shared" si="24"/>
        <v>0</v>
      </c>
      <c r="AI53" s="11">
        <f t="shared" si="24"/>
        <v>0</v>
      </c>
      <c r="AJ53" s="11">
        <f t="shared" si="24"/>
        <v>0</v>
      </c>
      <c r="AK53" s="11">
        <f t="shared" si="24"/>
        <v>0</v>
      </c>
      <c r="AL53" s="11">
        <f t="shared" si="24"/>
        <v>0</v>
      </c>
      <c r="AM53" s="11">
        <f t="shared" si="24"/>
        <v>0</v>
      </c>
      <c r="AN53" s="11">
        <f t="shared" si="24"/>
        <v>0</v>
      </c>
      <c r="AO53" s="11">
        <f t="shared" si="24"/>
        <v>0</v>
      </c>
      <c r="AP53" s="11">
        <f t="shared" si="24"/>
        <v>0</v>
      </c>
      <c r="AQ53" s="11">
        <f t="shared" si="24"/>
        <v>0</v>
      </c>
      <c r="AR53" s="11">
        <f t="shared" si="24"/>
        <v>0</v>
      </c>
      <c r="AS53" s="11">
        <f t="shared" si="24"/>
        <v>0</v>
      </c>
      <c r="AT53" s="11">
        <f t="shared" si="24"/>
        <v>0</v>
      </c>
      <c r="AU53" s="11">
        <f t="shared" si="24"/>
        <v>0</v>
      </c>
      <c r="AV53" s="11">
        <f t="shared" si="24"/>
        <v>0</v>
      </c>
      <c r="AW53" s="11">
        <f t="shared" si="24"/>
        <v>0</v>
      </c>
      <c r="AX53" s="11">
        <f t="shared" si="24"/>
        <v>0</v>
      </c>
      <c r="AY53" s="11">
        <f t="shared" si="24"/>
        <v>0</v>
      </c>
      <c r="AZ53" s="11">
        <f t="shared" si="24"/>
        <v>0</v>
      </c>
      <c r="BA53" s="11">
        <f t="shared" si="24"/>
        <v>0</v>
      </c>
      <c r="BB53" s="11">
        <f t="shared" si="24"/>
        <v>0</v>
      </c>
      <c r="BC53" s="11">
        <f t="shared" si="24"/>
        <v>0</v>
      </c>
      <c r="BD53" s="11">
        <f t="shared" si="24"/>
        <v>0</v>
      </c>
      <c r="BE53" s="11">
        <f t="shared" si="24"/>
        <v>0</v>
      </c>
      <c r="BF53" s="11">
        <f t="shared" si="24"/>
        <v>0</v>
      </c>
      <c r="BG53" s="11">
        <f t="shared" si="24"/>
        <v>0</v>
      </c>
      <c r="BH53" s="11">
        <f t="shared" si="24"/>
        <v>0</v>
      </c>
      <c r="BI53" s="11">
        <f t="shared" si="24"/>
        <v>0</v>
      </c>
      <c r="BJ53" s="11">
        <f t="shared" si="24"/>
        <v>0</v>
      </c>
      <c r="BK53" s="11">
        <f t="shared" si="24"/>
        <v>0</v>
      </c>
      <c r="BL53" s="11">
        <f t="shared" si="24"/>
        <v>0</v>
      </c>
      <c r="BM53" s="11">
        <f t="shared" si="24"/>
        <v>0</v>
      </c>
      <c r="BN53" s="11">
        <f t="shared" si="24"/>
        <v>0</v>
      </c>
      <c r="BO53" s="11">
        <f t="shared" si="24"/>
        <v>0</v>
      </c>
      <c r="BP53" s="11">
        <f t="shared" ref="BP53:EA53" si="25">BP51-BP49</f>
        <v>0</v>
      </c>
      <c r="BQ53" s="11">
        <f t="shared" si="25"/>
        <v>0</v>
      </c>
      <c r="BR53" s="11">
        <f t="shared" si="25"/>
        <v>0</v>
      </c>
      <c r="BS53" s="11">
        <f t="shared" si="25"/>
        <v>0</v>
      </c>
      <c r="BT53" s="11">
        <f t="shared" si="25"/>
        <v>0</v>
      </c>
      <c r="BU53" s="11">
        <f t="shared" si="25"/>
        <v>0</v>
      </c>
      <c r="BV53" s="11">
        <f t="shared" si="25"/>
        <v>0</v>
      </c>
      <c r="BW53" s="11">
        <f t="shared" si="25"/>
        <v>0</v>
      </c>
      <c r="BX53" s="11">
        <f t="shared" si="25"/>
        <v>0</v>
      </c>
      <c r="BY53" s="11">
        <f t="shared" si="25"/>
        <v>0</v>
      </c>
      <c r="BZ53" s="11">
        <f t="shared" si="25"/>
        <v>0</v>
      </c>
      <c r="CA53" s="11">
        <f t="shared" si="25"/>
        <v>0</v>
      </c>
      <c r="CB53" s="11">
        <f t="shared" si="25"/>
        <v>0</v>
      </c>
      <c r="CC53" s="11">
        <f t="shared" si="25"/>
        <v>0</v>
      </c>
      <c r="CD53" s="11">
        <f t="shared" si="25"/>
        <v>0</v>
      </c>
      <c r="CE53" s="11">
        <f t="shared" si="25"/>
        <v>0</v>
      </c>
      <c r="CF53" s="11">
        <f t="shared" si="25"/>
        <v>0</v>
      </c>
      <c r="CG53" s="11">
        <f t="shared" si="25"/>
        <v>0</v>
      </c>
      <c r="CH53" s="11">
        <f t="shared" si="25"/>
        <v>0</v>
      </c>
      <c r="CI53" s="11">
        <f t="shared" si="25"/>
        <v>0</v>
      </c>
      <c r="CJ53" s="11">
        <f t="shared" si="25"/>
        <v>0</v>
      </c>
      <c r="CK53" s="11">
        <f t="shared" si="25"/>
        <v>0</v>
      </c>
      <c r="CL53" s="11">
        <f t="shared" si="25"/>
        <v>0</v>
      </c>
      <c r="CM53" s="11">
        <f t="shared" si="25"/>
        <v>0</v>
      </c>
      <c r="CN53" s="11">
        <f t="shared" si="25"/>
        <v>0</v>
      </c>
      <c r="CO53" s="11">
        <f t="shared" si="25"/>
        <v>0</v>
      </c>
      <c r="CP53" s="11">
        <f t="shared" si="25"/>
        <v>0</v>
      </c>
      <c r="CQ53" s="11">
        <f t="shared" si="25"/>
        <v>0</v>
      </c>
      <c r="CR53" s="11">
        <f t="shared" si="25"/>
        <v>0</v>
      </c>
      <c r="CS53" s="11">
        <f t="shared" si="25"/>
        <v>0</v>
      </c>
      <c r="CT53" s="11">
        <f t="shared" si="25"/>
        <v>0</v>
      </c>
      <c r="CU53" s="11">
        <f t="shared" si="25"/>
        <v>0</v>
      </c>
      <c r="CV53" s="11">
        <f t="shared" si="25"/>
        <v>0</v>
      </c>
      <c r="CW53" s="11">
        <f t="shared" si="25"/>
        <v>0</v>
      </c>
      <c r="CX53" s="11">
        <f t="shared" si="25"/>
        <v>0</v>
      </c>
      <c r="CY53" s="11">
        <f t="shared" si="25"/>
        <v>0</v>
      </c>
      <c r="CZ53" s="11">
        <f t="shared" si="25"/>
        <v>0</v>
      </c>
      <c r="DA53" s="11">
        <f t="shared" si="25"/>
        <v>0</v>
      </c>
      <c r="DB53" s="11">
        <f t="shared" si="25"/>
        <v>0</v>
      </c>
      <c r="DC53" s="11">
        <f t="shared" si="25"/>
        <v>0</v>
      </c>
      <c r="DD53" s="11">
        <f t="shared" si="25"/>
        <v>0</v>
      </c>
      <c r="DE53" s="11">
        <f t="shared" si="25"/>
        <v>0</v>
      </c>
      <c r="DF53" s="11">
        <f t="shared" si="25"/>
        <v>0</v>
      </c>
      <c r="DG53" s="11">
        <f t="shared" si="25"/>
        <v>0</v>
      </c>
      <c r="DH53" s="11">
        <f t="shared" si="25"/>
        <v>0</v>
      </c>
      <c r="DI53" s="11">
        <f t="shared" si="25"/>
        <v>0</v>
      </c>
      <c r="DJ53" s="11">
        <f t="shared" si="25"/>
        <v>0</v>
      </c>
      <c r="DK53" s="11">
        <f t="shared" si="25"/>
        <v>0</v>
      </c>
      <c r="DL53" s="11">
        <f t="shared" si="25"/>
        <v>0</v>
      </c>
      <c r="DM53" s="11">
        <f t="shared" si="25"/>
        <v>0</v>
      </c>
      <c r="DN53" s="11">
        <f t="shared" si="25"/>
        <v>0</v>
      </c>
      <c r="DO53" s="11">
        <f t="shared" si="25"/>
        <v>0</v>
      </c>
      <c r="DP53" s="11">
        <f t="shared" si="25"/>
        <v>0</v>
      </c>
      <c r="DQ53" s="11">
        <f t="shared" si="25"/>
        <v>0</v>
      </c>
      <c r="DR53" s="11">
        <f t="shared" si="25"/>
        <v>0</v>
      </c>
      <c r="DS53" s="11">
        <f t="shared" si="25"/>
        <v>0</v>
      </c>
      <c r="DT53" s="11">
        <f t="shared" si="25"/>
        <v>0</v>
      </c>
      <c r="DU53" s="11">
        <f t="shared" si="25"/>
        <v>0</v>
      </c>
      <c r="DV53" s="11">
        <f t="shared" si="25"/>
        <v>0</v>
      </c>
      <c r="DW53" s="11">
        <f t="shared" si="25"/>
        <v>0</v>
      </c>
      <c r="DX53" s="11">
        <f t="shared" si="25"/>
        <v>0</v>
      </c>
      <c r="DY53" s="11">
        <f t="shared" si="25"/>
        <v>0</v>
      </c>
      <c r="DZ53" s="11">
        <f t="shared" si="25"/>
        <v>0</v>
      </c>
      <c r="EA53" s="11">
        <f t="shared" si="25"/>
        <v>0</v>
      </c>
      <c r="EB53" s="11">
        <f t="shared" ref="EB53:EN53" si="26">EB51-EB49</f>
        <v>0</v>
      </c>
      <c r="EC53" s="11">
        <f t="shared" si="26"/>
        <v>0</v>
      </c>
      <c r="ED53" s="11">
        <f t="shared" si="26"/>
        <v>0</v>
      </c>
      <c r="EE53" s="11">
        <f t="shared" si="26"/>
        <v>0</v>
      </c>
      <c r="EF53" s="11">
        <f t="shared" si="26"/>
        <v>0</v>
      </c>
      <c r="EG53" s="11">
        <f t="shared" si="26"/>
        <v>0</v>
      </c>
      <c r="EH53" s="11">
        <f t="shared" si="26"/>
        <v>0</v>
      </c>
      <c r="EI53" s="11">
        <f t="shared" si="26"/>
        <v>0</v>
      </c>
      <c r="EJ53" s="11">
        <f t="shared" si="26"/>
        <v>0</v>
      </c>
      <c r="EK53" s="11">
        <f t="shared" si="26"/>
        <v>0</v>
      </c>
      <c r="EL53" s="11">
        <f t="shared" si="26"/>
        <v>0</v>
      </c>
      <c r="EM53" s="11">
        <f t="shared" si="26"/>
        <v>0</v>
      </c>
      <c r="EN53" s="5">
        <f t="shared" si="26"/>
        <v>0</v>
      </c>
    </row>
    <row r="54" spans="1:144" ht="15" thickBot="1" x14ac:dyDescent="0.4">
      <c r="A54" s="55"/>
      <c r="B54" s="12" t="s">
        <v>12</v>
      </c>
      <c r="C54" s="12" t="e">
        <f ca="1">C52-C48</f>
        <v>#REF!</v>
      </c>
      <c r="D54" s="13">
        <f t="shared" ref="D54:BO54" si="27">D52-D48</f>
        <v>0</v>
      </c>
      <c r="E54" s="13">
        <f t="shared" si="27"/>
        <v>0</v>
      </c>
      <c r="F54" s="13">
        <f t="shared" si="27"/>
        <v>0</v>
      </c>
      <c r="G54" s="13">
        <f t="shared" si="27"/>
        <v>0</v>
      </c>
      <c r="H54" s="13">
        <f t="shared" si="27"/>
        <v>0</v>
      </c>
      <c r="I54" s="13">
        <f t="shared" si="27"/>
        <v>0</v>
      </c>
      <c r="J54" s="13">
        <f t="shared" si="27"/>
        <v>0</v>
      </c>
      <c r="K54" s="13">
        <f t="shared" si="27"/>
        <v>0</v>
      </c>
      <c r="L54" s="13">
        <f t="shared" si="27"/>
        <v>0</v>
      </c>
      <c r="M54" s="13">
        <f t="shared" si="27"/>
        <v>0</v>
      </c>
      <c r="N54" s="13">
        <f t="shared" si="27"/>
        <v>0</v>
      </c>
      <c r="O54" s="13">
        <f t="shared" si="27"/>
        <v>0</v>
      </c>
      <c r="P54" s="13">
        <f t="shared" si="27"/>
        <v>0</v>
      </c>
      <c r="Q54" s="13">
        <f t="shared" si="27"/>
        <v>0</v>
      </c>
      <c r="R54" s="13">
        <f t="shared" si="27"/>
        <v>0</v>
      </c>
      <c r="S54" s="13">
        <f t="shared" si="27"/>
        <v>0</v>
      </c>
      <c r="T54" s="13">
        <f t="shared" si="27"/>
        <v>0</v>
      </c>
      <c r="U54" s="13">
        <f t="shared" si="27"/>
        <v>0</v>
      </c>
      <c r="V54" s="13">
        <f t="shared" si="27"/>
        <v>0</v>
      </c>
      <c r="W54" s="13">
        <f t="shared" si="27"/>
        <v>0</v>
      </c>
      <c r="X54" s="13">
        <f t="shared" si="27"/>
        <v>0</v>
      </c>
      <c r="Y54" s="13">
        <f t="shared" si="27"/>
        <v>0</v>
      </c>
      <c r="Z54" s="13">
        <f t="shared" si="27"/>
        <v>0</v>
      </c>
      <c r="AA54" s="13">
        <f t="shared" si="27"/>
        <v>0</v>
      </c>
      <c r="AB54" s="13">
        <f t="shared" si="27"/>
        <v>0</v>
      </c>
      <c r="AC54" s="13">
        <f t="shared" si="27"/>
        <v>0</v>
      </c>
      <c r="AD54" s="13">
        <f t="shared" si="27"/>
        <v>0</v>
      </c>
      <c r="AE54" s="13">
        <f t="shared" si="27"/>
        <v>0</v>
      </c>
      <c r="AF54" s="13">
        <f t="shared" si="27"/>
        <v>0</v>
      </c>
      <c r="AG54" s="13">
        <f t="shared" si="27"/>
        <v>0</v>
      </c>
      <c r="AH54" s="13">
        <f t="shared" si="27"/>
        <v>0</v>
      </c>
      <c r="AI54" s="13">
        <f t="shared" si="27"/>
        <v>0</v>
      </c>
      <c r="AJ54" s="13">
        <f t="shared" si="27"/>
        <v>0</v>
      </c>
      <c r="AK54" s="13">
        <f t="shared" si="27"/>
        <v>0</v>
      </c>
      <c r="AL54" s="13">
        <f t="shared" si="27"/>
        <v>0</v>
      </c>
      <c r="AM54" s="13">
        <f t="shared" si="27"/>
        <v>0</v>
      </c>
      <c r="AN54" s="13">
        <f t="shared" si="27"/>
        <v>0</v>
      </c>
      <c r="AO54" s="13">
        <f t="shared" si="27"/>
        <v>0</v>
      </c>
      <c r="AP54" s="13">
        <f t="shared" si="27"/>
        <v>0</v>
      </c>
      <c r="AQ54" s="13">
        <f t="shared" si="27"/>
        <v>0</v>
      </c>
      <c r="AR54" s="13">
        <f t="shared" si="27"/>
        <v>0</v>
      </c>
      <c r="AS54" s="13">
        <f t="shared" si="27"/>
        <v>0</v>
      </c>
      <c r="AT54" s="13">
        <f t="shared" si="27"/>
        <v>0</v>
      </c>
      <c r="AU54" s="13">
        <f t="shared" si="27"/>
        <v>0</v>
      </c>
      <c r="AV54" s="13">
        <f t="shared" si="27"/>
        <v>0</v>
      </c>
      <c r="AW54" s="13">
        <f t="shared" si="27"/>
        <v>0</v>
      </c>
      <c r="AX54" s="13">
        <f t="shared" si="27"/>
        <v>0</v>
      </c>
      <c r="AY54" s="13">
        <f t="shared" si="27"/>
        <v>0</v>
      </c>
      <c r="AZ54" s="13">
        <f t="shared" si="27"/>
        <v>0</v>
      </c>
      <c r="BA54" s="13">
        <f t="shared" si="27"/>
        <v>0</v>
      </c>
      <c r="BB54" s="13">
        <f t="shared" si="27"/>
        <v>0</v>
      </c>
      <c r="BC54" s="13">
        <f t="shared" si="27"/>
        <v>0</v>
      </c>
      <c r="BD54" s="13">
        <f t="shared" si="27"/>
        <v>0</v>
      </c>
      <c r="BE54" s="13">
        <f t="shared" si="27"/>
        <v>0</v>
      </c>
      <c r="BF54" s="13">
        <f t="shared" si="27"/>
        <v>0</v>
      </c>
      <c r="BG54" s="13">
        <f t="shared" si="27"/>
        <v>0</v>
      </c>
      <c r="BH54" s="13">
        <f t="shared" si="27"/>
        <v>0</v>
      </c>
      <c r="BI54" s="13">
        <f t="shared" si="27"/>
        <v>0</v>
      </c>
      <c r="BJ54" s="13">
        <f t="shared" si="27"/>
        <v>0</v>
      </c>
      <c r="BK54" s="13">
        <f t="shared" si="27"/>
        <v>0</v>
      </c>
      <c r="BL54" s="13">
        <f t="shared" si="27"/>
        <v>0</v>
      </c>
      <c r="BM54" s="13">
        <f t="shared" si="27"/>
        <v>0</v>
      </c>
      <c r="BN54" s="13">
        <f t="shared" si="27"/>
        <v>0</v>
      </c>
      <c r="BO54" s="13">
        <f t="shared" si="27"/>
        <v>0</v>
      </c>
      <c r="BP54" s="13">
        <f t="shared" ref="BP54:EA54" si="28">BP52-BP48</f>
        <v>0</v>
      </c>
      <c r="BQ54" s="13">
        <f t="shared" si="28"/>
        <v>0</v>
      </c>
      <c r="BR54" s="13">
        <f t="shared" si="28"/>
        <v>0</v>
      </c>
      <c r="BS54" s="13">
        <f t="shared" si="28"/>
        <v>0</v>
      </c>
      <c r="BT54" s="13">
        <f t="shared" si="28"/>
        <v>0</v>
      </c>
      <c r="BU54" s="13">
        <f t="shared" si="28"/>
        <v>0</v>
      </c>
      <c r="BV54" s="13">
        <f t="shared" si="28"/>
        <v>0</v>
      </c>
      <c r="BW54" s="13">
        <f t="shared" si="28"/>
        <v>0</v>
      </c>
      <c r="BX54" s="13">
        <f t="shared" si="28"/>
        <v>0</v>
      </c>
      <c r="BY54" s="13">
        <f t="shared" si="28"/>
        <v>0</v>
      </c>
      <c r="BZ54" s="13">
        <f t="shared" si="28"/>
        <v>0</v>
      </c>
      <c r="CA54" s="13">
        <f t="shared" si="28"/>
        <v>0</v>
      </c>
      <c r="CB54" s="13">
        <f t="shared" si="28"/>
        <v>0</v>
      </c>
      <c r="CC54" s="13">
        <f t="shared" si="28"/>
        <v>0</v>
      </c>
      <c r="CD54" s="13">
        <f t="shared" si="28"/>
        <v>0</v>
      </c>
      <c r="CE54" s="13">
        <f t="shared" si="28"/>
        <v>0</v>
      </c>
      <c r="CF54" s="13">
        <f t="shared" si="28"/>
        <v>0</v>
      </c>
      <c r="CG54" s="13">
        <f t="shared" si="28"/>
        <v>0</v>
      </c>
      <c r="CH54" s="13">
        <f t="shared" si="28"/>
        <v>0</v>
      </c>
      <c r="CI54" s="13">
        <f t="shared" si="28"/>
        <v>0</v>
      </c>
      <c r="CJ54" s="13">
        <f t="shared" si="28"/>
        <v>0</v>
      </c>
      <c r="CK54" s="13">
        <f t="shared" si="28"/>
        <v>0</v>
      </c>
      <c r="CL54" s="13">
        <f t="shared" si="28"/>
        <v>0</v>
      </c>
      <c r="CM54" s="13">
        <f t="shared" si="28"/>
        <v>0</v>
      </c>
      <c r="CN54" s="13">
        <f t="shared" si="28"/>
        <v>0</v>
      </c>
      <c r="CO54" s="13">
        <f t="shared" si="28"/>
        <v>0</v>
      </c>
      <c r="CP54" s="13">
        <f t="shared" si="28"/>
        <v>0</v>
      </c>
      <c r="CQ54" s="13">
        <f t="shared" si="28"/>
        <v>0</v>
      </c>
      <c r="CR54" s="13">
        <f t="shared" si="28"/>
        <v>0</v>
      </c>
      <c r="CS54" s="13">
        <f t="shared" si="28"/>
        <v>0</v>
      </c>
      <c r="CT54" s="13">
        <f t="shared" si="28"/>
        <v>0</v>
      </c>
      <c r="CU54" s="13">
        <f t="shared" si="28"/>
        <v>0</v>
      </c>
      <c r="CV54" s="13">
        <f t="shared" si="28"/>
        <v>0</v>
      </c>
      <c r="CW54" s="13">
        <f t="shared" si="28"/>
        <v>0</v>
      </c>
      <c r="CX54" s="13">
        <f t="shared" si="28"/>
        <v>0</v>
      </c>
      <c r="CY54" s="13">
        <f t="shared" si="28"/>
        <v>0</v>
      </c>
      <c r="CZ54" s="13">
        <f t="shared" si="28"/>
        <v>0</v>
      </c>
      <c r="DA54" s="13">
        <f t="shared" si="28"/>
        <v>0</v>
      </c>
      <c r="DB54" s="13">
        <f t="shared" si="28"/>
        <v>0</v>
      </c>
      <c r="DC54" s="13">
        <f t="shared" si="28"/>
        <v>0</v>
      </c>
      <c r="DD54" s="13">
        <f t="shared" si="28"/>
        <v>0</v>
      </c>
      <c r="DE54" s="13">
        <f t="shared" si="28"/>
        <v>0</v>
      </c>
      <c r="DF54" s="13">
        <f t="shared" si="28"/>
        <v>0</v>
      </c>
      <c r="DG54" s="13">
        <f t="shared" si="28"/>
        <v>0</v>
      </c>
      <c r="DH54" s="13">
        <f t="shared" si="28"/>
        <v>0</v>
      </c>
      <c r="DI54" s="13">
        <f t="shared" si="28"/>
        <v>0</v>
      </c>
      <c r="DJ54" s="13">
        <f t="shared" si="28"/>
        <v>0</v>
      </c>
      <c r="DK54" s="13">
        <f t="shared" si="28"/>
        <v>0</v>
      </c>
      <c r="DL54" s="13">
        <f t="shared" si="28"/>
        <v>0</v>
      </c>
      <c r="DM54" s="13">
        <f t="shared" si="28"/>
        <v>0</v>
      </c>
      <c r="DN54" s="13">
        <f t="shared" si="28"/>
        <v>0</v>
      </c>
      <c r="DO54" s="13">
        <f t="shared" si="28"/>
        <v>0</v>
      </c>
      <c r="DP54" s="13">
        <f t="shared" si="28"/>
        <v>0</v>
      </c>
      <c r="DQ54" s="13">
        <f t="shared" si="28"/>
        <v>0</v>
      </c>
      <c r="DR54" s="13">
        <f t="shared" si="28"/>
        <v>0</v>
      </c>
      <c r="DS54" s="13">
        <f t="shared" si="28"/>
        <v>0</v>
      </c>
      <c r="DT54" s="13">
        <f t="shared" si="28"/>
        <v>0</v>
      </c>
      <c r="DU54" s="13">
        <f t="shared" si="28"/>
        <v>0</v>
      </c>
      <c r="DV54" s="13">
        <f t="shared" si="28"/>
        <v>0</v>
      </c>
      <c r="DW54" s="13">
        <f t="shared" si="28"/>
        <v>0</v>
      </c>
      <c r="DX54" s="13">
        <f t="shared" si="28"/>
        <v>0</v>
      </c>
      <c r="DY54" s="13">
        <f t="shared" si="28"/>
        <v>0</v>
      </c>
      <c r="DZ54" s="13">
        <f t="shared" si="28"/>
        <v>0</v>
      </c>
      <c r="EA54" s="13">
        <f t="shared" si="28"/>
        <v>0</v>
      </c>
      <c r="EB54" s="13">
        <f t="shared" ref="EB54:EN54" si="29">EB52-EB48</f>
        <v>0</v>
      </c>
      <c r="EC54" s="13">
        <f t="shared" si="29"/>
        <v>0</v>
      </c>
      <c r="ED54" s="13">
        <f t="shared" si="29"/>
        <v>0</v>
      </c>
      <c r="EE54" s="13">
        <f t="shared" si="29"/>
        <v>0</v>
      </c>
      <c r="EF54" s="13">
        <f t="shared" si="29"/>
        <v>0</v>
      </c>
      <c r="EG54" s="13">
        <f t="shared" si="29"/>
        <v>0</v>
      </c>
      <c r="EH54" s="13">
        <f t="shared" si="29"/>
        <v>0</v>
      </c>
      <c r="EI54" s="13">
        <f t="shared" si="29"/>
        <v>0</v>
      </c>
      <c r="EJ54" s="13">
        <f t="shared" si="29"/>
        <v>0</v>
      </c>
      <c r="EK54" s="13">
        <f t="shared" si="29"/>
        <v>0</v>
      </c>
      <c r="EL54" s="13">
        <f t="shared" si="29"/>
        <v>0</v>
      </c>
      <c r="EM54" s="13">
        <f t="shared" si="29"/>
        <v>0</v>
      </c>
      <c r="EN54" s="14">
        <f t="shared" si="29"/>
        <v>0</v>
      </c>
    </row>
    <row r="55" spans="1:144" x14ac:dyDescent="0.35">
      <c r="A55" s="55">
        <v>1</v>
      </c>
      <c r="B55" s="15" t="s">
        <v>4</v>
      </c>
      <c r="C55" s="15" t="e" cm="1">
        <f t="array" aca="1" ref="C55" ca="1">OFFSET(INDIRECT($C$33&amp;"!$C"&amp;1+((ROW()-($I$34+$C$34))*6)&amp;":$EN"&amp;1+((ROW()-($I$34+$C$34))*6)), 4, 0)</f>
        <v>#REF!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5"/>
    </row>
    <row r="56" spans="1:144" x14ac:dyDescent="0.35">
      <c r="A56" s="55"/>
      <c r="B56" s="10" t="s">
        <v>5</v>
      </c>
      <c r="C56" s="10" t="e" cm="1">
        <f t="array" aca="1" ref="C56" ca="1">OFFSET(INDIRECT($C$33&amp;"!$C"&amp;1+((ROW()-($I$34+$C$34))*6)&amp;":$EN"&amp;1+((ROW()-($I$34+$C$34))*6)), 4, 0)</f>
        <v>#REF!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5"/>
    </row>
    <row r="57" spans="1:144" x14ac:dyDescent="0.35">
      <c r="A57" s="55"/>
      <c r="B57" s="10" t="s">
        <v>6</v>
      </c>
      <c r="C57" s="10" t="e" cm="1">
        <f t="array" aca="1" ref="C57" ca="1">OFFSET(INDIRECT($C$33&amp;"!$C"&amp;1+((ROW()-($I$34+$C$34))*6)&amp;":$EN"&amp;1+((ROW()-($I$34+$C$34))*6)), 4, 0)</f>
        <v>#REF!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5"/>
    </row>
    <row r="58" spans="1:144" x14ac:dyDescent="0.35">
      <c r="A58" s="55"/>
      <c r="B58" s="10" t="s">
        <v>7</v>
      </c>
      <c r="C58" s="10" t="e" cm="1">
        <f t="array" aca="1" ref="C58" ca="1">OFFSET(INDIRECT($C$33&amp;"!$C"&amp;1+((ROW()-($I$34+$C$34))*6)&amp;":$EN"&amp;1+((ROW()-($I$34+$C$34))*6)), 4, 0)</f>
        <v>#REF!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5"/>
    </row>
    <row r="59" spans="1:144" x14ac:dyDescent="0.35">
      <c r="A59" s="55"/>
      <c r="B59" s="10" t="s">
        <v>8</v>
      </c>
      <c r="C59" s="10" t="e" cm="1">
        <f t="array" aca="1" ref="C59" ca="1">OFFSET(INDIRECT($C$33&amp;"!$C"&amp;1+((ROW()-($I$34+$C$34))*6)&amp;":$EN"&amp;1+((ROW()-($I$34+$C$34))*6)), 4, 0)</f>
        <v>#REF!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5"/>
    </row>
    <row r="60" spans="1:144" x14ac:dyDescent="0.35">
      <c r="A60" s="55"/>
      <c r="B60" s="10" t="s">
        <v>9</v>
      </c>
      <c r="C60" s="10" t="e" cm="1">
        <f t="array" aca="1" ref="C60" ca="1">OFFSET(INDIRECT($C$33&amp;"!$C"&amp;1+((ROW()-($I$34+$C$34))*6)&amp;":$EN"&amp;1+((ROW()-($I$34+$C$34))*6)), 4, 0)</f>
        <v>#REF!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5"/>
    </row>
    <row r="61" spans="1:144" x14ac:dyDescent="0.35">
      <c r="A61" s="55"/>
      <c r="B61" s="10" t="s">
        <v>10</v>
      </c>
      <c r="C61" s="10" t="e" cm="1">
        <f t="array" aca="1" ref="C61" ca="1">OFFSET(INDIRECT($C$33&amp;"!$C"&amp;1+((ROW()-($I$34+$C$34))*6)&amp;":$EN"&amp;1+((ROW()-($I$34+$C$34))*6)), 4, 0)</f>
        <v>#REF!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5"/>
    </row>
    <row r="62" spans="1:144" x14ac:dyDescent="0.35">
      <c r="A62" s="55"/>
      <c r="B62" s="10" t="s">
        <v>11</v>
      </c>
      <c r="C62" s="10" t="e">
        <f ca="1">C60-C58</f>
        <v>#REF!</v>
      </c>
      <c r="D62" s="11">
        <f t="shared" ref="D62:BO62" si="30">D60-D58</f>
        <v>0</v>
      </c>
      <c r="E62" s="11">
        <f t="shared" si="30"/>
        <v>0</v>
      </c>
      <c r="F62" s="11">
        <f t="shared" si="30"/>
        <v>0</v>
      </c>
      <c r="G62" s="11">
        <f t="shared" si="30"/>
        <v>0</v>
      </c>
      <c r="H62" s="11">
        <f t="shared" si="30"/>
        <v>0</v>
      </c>
      <c r="I62" s="11">
        <f t="shared" si="30"/>
        <v>0</v>
      </c>
      <c r="J62" s="11">
        <f t="shared" si="30"/>
        <v>0</v>
      </c>
      <c r="K62" s="11">
        <f t="shared" si="30"/>
        <v>0</v>
      </c>
      <c r="L62" s="11">
        <f t="shared" si="30"/>
        <v>0</v>
      </c>
      <c r="M62" s="11">
        <f t="shared" si="30"/>
        <v>0</v>
      </c>
      <c r="N62" s="11">
        <f t="shared" si="30"/>
        <v>0</v>
      </c>
      <c r="O62" s="11">
        <f t="shared" si="30"/>
        <v>0</v>
      </c>
      <c r="P62" s="11">
        <f t="shared" si="30"/>
        <v>0</v>
      </c>
      <c r="Q62" s="11">
        <f t="shared" si="30"/>
        <v>0</v>
      </c>
      <c r="R62" s="11">
        <f t="shared" si="30"/>
        <v>0</v>
      </c>
      <c r="S62" s="11">
        <f t="shared" si="30"/>
        <v>0</v>
      </c>
      <c r="T62" s="11">
        <f t="shared" si="30"/>
        <v>0</v>
      </c>
      <c r="U62" s="11">
        <f t="shared" si="30"/>
        <v>0</v>
      </c>
      <c r="V62" s="11">
        <f t="shared" si="30"/>
        <v>0</v>
      </c>
      <c r="W62" s="11">
        <f t="shared" si="30"/>
        <v>0</v>
      </c>
      <c r="X62" s="11">
        <f t="shared" si="30"/>
        <v>0</v>
      </c>
      <c r="Y62" s="11">
        <f t="shared" si="30"/>
        <v>0</v>
      </c>
      <c r="Z62" s="11">
        <f t="shared" si="30"/>
        <v>0</v>
      </c>
      <c r="AA62" s="11">
        <f t="shared" si="30"/>
        <v>0</v>
      </c>
      <c r="AB62" s="11">
        <f t="shared" si="30"/>
        <v>0</v>
      </c>
      <c r="AC62" s="11">
        <f t="shared" si="30"/>
        <v>0</v>
      </c>
      <c r="AD62" s="11">
        <f t="shared" si="30"/>
        <v>0</v>
      </c>
      <c r="AE62" s="11">
        <f t="shared" si="30"/>
        <v>0</v>
      </c>
      <c r="AF62" s="11">
        <f t="shared" si="30"/>
        <v>0</v>
      </c>
      <c r="AG62" s="11">
        <f t="shared" si="30"/>
        <v>0</v>
      </c>
      <c r="AH62" s="11">
        <f t="shared" si="30"/>
        <v>0</v>
      </c>
      <c r="AI62" s="11">
        <f t="shared" si="30"/>
        <v>0</v>
      </c>
      <c r="AJ62" s="11">
        <f t="shared" si="30"/>
        <v>0</v>
      </c>
      <c r="AK62" s="11">
        <f t="shared" si="30"/>
        <v>0</v>
      </c>
      <c r="AL62" s="11">
        <f t="shared" si="30"/>
        <v>0</v>
      </c>
      <c r="AM62" s="11">
        <f t="shared" si="30"/>
        <v>0</v>
      </c>
      <c r="AN62" s="11">
        <f t="shared" si="30"/>
        <v>0</v>
      </c>
      <c r="AO62" s="11">
        <f t="shared" si="30"/>
        <v>0</v>
      </c>
      <c r="AP62" s="11">
        <f t="shared" si="30"/>
        <v>0</v>
      </c>
      <c r="AQ62" s="11">
        <f t="shared" si="30"/>
        <v>0</v>
      </c>
      <c r="AR62" s="11">
        <f t="shared" si="30"/>
        <v>0</v>
      </c>
      <c r="AS62" s="11">
        <f t="shared" si="30"/>
        <v>0</v>
      </c>
      <c r="AT62" s="11">
        <f t="shared" si="30"/>
        <v>0</v>
      </c>
      <c r="AU62" s="11">
        <f t="shared" si="30"/>
        <v>0</v>
      </c>
      <c r="AV62" s="11">
        <f t="shared" si="30"/>
        <v>0</v>
      </c>
      <c r="AW62" s="11">
        <f t="shared" si="30"/>
        <v>0</v>
      </c>
      <c r="AX62" s="11">
        <f t="shared" si="30"/>
        <v>0</v>
      </c>
      <c r="AY62" s="11">
        <f t="shared" si="30"/>
        <v>0</v>
      </c>
      <c r="AZ62" s="11">
        <f t="shared" si="30"/>
        <v>0</v>
      </c>
      <c r="BA62" s="11">
        <f t="shared" si="30"/>
        <v>0</v>
      </c>
      <c r="BB62" s="11">
        <f t="shared" si="30"/>
        <v>0</v>
      </c>
      <c r="BC62" s="11">
        <f t="shared" si="30"/>
        <v>0</v>
      </c>
      <c r="BD62" s="11">
        <f t="shared" si="30"/>
        <v>0</v>
      </c>
      <c r="BE62" s="11">
        <f t="shared" si="30"/>
        <v>0</v>
      </c>
      <c r="BF62" s="11">
        <f t="shared" si="30"/>
        <v>0</v>
      </c>
      <c r="BG62" s="11">
        <f t="shared" si="30"/>
        <v>0</v>
      </c>
      <c r="BH62" s="11">
        <f t="shared" si="30"/>
        <v>0</v>
      </c>
      <c r="BI62" s="11">
        <f t="shared" si="30"/>
        <v>0</v>
      </c>
      <c r="BJ62" s="11">
        <f t="shared" si="30"/>
        <v>0</v>
      </c>
      <c r="BK62" s="11">
        <f t="shared" si="30"/>
        <v>0</v>
      </c>
      <c r="BL62" s="11">
        <f t="shared" si="30"/>
        <v>0</v>
      </c>
      <c r="BM62" s="11">
        <f t="shared" si="30"/>
        <v>0</v>
      </c>
      <c r="BN62" s="11">
        <f t="shared" si="30"/>
        <v>0</v>
      </c>
      <c r="BO62" s="11">
        <f t="shared" si="30"/>
        <v>0</v>
      </c>
      <c r="BP62" s="11">
        <f t="shared" ref="BP62:EA62" si="31">BP60-BP58</f>
        <v>0</v>
      </c>
      <c r="BQ62" s="11">
        <f t="shared" si="31"/>
        <v>0</v>
      </c>
      <c r="BR62" s="11">
        <f t="shared" si="31"/>
        <v>0</v>
      </c>
      <c r="BS62" s="11">
        <f t="shared" si="31"/>
        <v>0</v>
      </c>
      <c r="BT62" s="11">
        <f t="shared" si="31"/>
        <v>0</v>
      </c>
      <c r="BU62" s="11">
        <f t="shared" si="31"/>
        <v>0</v>
      </c>
      <c r="BV62" s="11">
        <f t="shared" si="31"/>
        <v>0</v>
      </c>
      <c r="BW62" s="11">
        <f t="shared" si="31"/>
        <v>0</v>
      </c>
      <c r="BX62" s="11">
        <f t="shared" si="31"/>
        <v>0</v>
      </c>
      <c r="BY62" s="11">
        <f t="shared" si="31"/>
        <v>0</v>
      </c>
      <c r="BZ62" s="11">
        <f t="shared" si="31"/>
        <v>0</v>
      </c>
      <c r="CA62" s="11">
        <f t="shared" si="31"/>
        <v>0</v>
      </c>
      <c r="CB62" s="11">
        <f t="shared" si="31"/>
        <v>0</v>
      </c>
      <c r="CC62" s="11">
        <f t="shared" si="31"/>
        <v>0</v>
      </c>
      <c r="CD62" s="11">
        <f t="shared" si="31"/>
        <v>0</v>
      </c>
      <c r="CE62" s="11">
        <f t="shared" si="31"/>
        <v>0</v>
      </c>
      <c r="CF62" s="11">
        <f t="shared" si="31"/>
        <v>0</v>
      </c>
      <c r="CG62" s="11">
        <f t="shared" si="31"/>
        <v>0</v>
      </c>
      <c r="CH62" s="11">
        <f t="shared" si="31"/>
        <v>0</v>
      </c>
      <c r="CI62" s="11">
        <f t="shared" si="31"/>
        <v>0</v>
      </c>
      <c r="CJ62" s="11">
        <f t="shared" si="31"/>
        <v>0</v>
      </c>
      <c r="CK62" s="11">
        <f t="shared" si="31"/>
        <v>0</v>
      </c>
      <c r="CL62" s="11">
        <f t="shared" si="31"/>
        <v>0</v>
      </c>
      <c r="CM62" s="11">
        <f t="shared" si="31"/>
        <v>0</v>
      </c>
      <c r="CN62" s="11">
        <f t="shared" si="31"/>
        <v>0</v>
      </c>
      <c r="CO62" s="11">
        <f t="shared" si="31"/>
        <v>0</v>
      </c>
      <c r="CP62" s="11">
        <f t="shared" si="31"/>
        <v>0</v>
      </c>
      <c r="CQ62" s="11">
        <f t="shared" si="31"/>
        <v>0</v>
      </c>
      <c r="CR62" s="11">
        <f t="shared" si="31"/>
        <v>0</v>
      </c>
      <c r="CS62" s="11">
        <f t="shared" si="31"/>
        <v>0</v>
      </c>
      <c r="CT62" s="11">
        <f t="shared" si="31"/>
        <v>0</v>
      </c>
      <c r="CU62" s="11">
        <f t="shared" si="31"/>
        <v>0</v>
      </c>
      <c r="CV62" s="11">
        <f t="shared" si="31"/>
        <v>0</v>
      </c>
      <c r="CW62" s="11">
        <f t="shared" si="31"/>
        <v>0</v>
      </c>
      <c r="CX62" s="11">
        <f t="shared" si="31"/>
        <v>0</v>
      </c>
      <c r="CY62" s="11">
        <f t="shared" si="31"/>
        <v>0</v>
      </c>
      <c r="CZ62" s="11">
        <f t="shared" si="31"/>
        <v>0</v>
      </c>
      <c r="DA62" s="11">
        <f t="shared" si="31"/>
        <v>0</v>
      </c>
      <c r="DB62" s="11">
        <f t="shared" si="31"/>
        <v>0</v>
      </c>
      <c r="DC62" s="11">
        <f t="shared" si="31"/>
        <v>0</v>
      </c>
      <c r="DD62" s="11">
        <f t="shared" si="31"/>
        <v>0</v>
      </c>
      <c r="DE62" s="11">
        <f t="shared" si="31"/>
        <v>0</v>
      </c>
      <c r="DF62" s="11">
        <f t="shared" si="31"/>
        <v>0</v>
      </c>
      <c r="DG62" s="11">
        <f t="shared" si="31"/>
        <v>0</v>
      </c>
      <c r="DH62" s="11">
        <f t="shared" si="31"/>
        <v>0</v>
      </c>
      <c r="DI62" s="11">
        <f t="shared" si="31"/>
        <v>0</v>
      </c>
      <c r="DJ62" s="11">
        <f t="shared" si="31"/>
        <v>0</v>
      </c>
      <c r="DK62" s="11">
        <f t="shared" si="31"/>
        <v>0</v>
      </c>
      <c r="DL62" s="11">
        <f t="shared" si="31"/>
        <v>0</v>
      </c>
      <c r="DM62" s="11">
        <f t="shared" si="31"/>
        <v>0</v>
      </c>
      <c r="DN62" s="11">
        <f t="shared" si="31"/>
        <v>0</v>
      </c>
      <c r="DO62" s="11">
        <f t="shared" si="31"/>
        <v>0</v>
      </c>
      <c r="DP62" s="11">
        <f t="shared" si="31"/>
        <v>0</v>
      </c>
      <c r="DQ62" s="11">
        <f t="shared" si="31"/>
        <v>0</v>
      </c>
      <c r="DR62" s="11">
        <f t="shared" si="31"/>
        <v>0</v>
      </c>
      <c r="DS62" s="11">
        <f t="shared" si="31"/>
        <v>0</v>
      </c>
      <c r="DT62" s="11">
        <f t="shared" si="31"/>
        <v>0</v>
      </c>
      <c r="DU62" s="11">
        <f t="shared" si="31"/>
        <v>0</v>
      </c>
      <c r="DV62" s="11">
        <f t="shared" si="31"/>
        <v>0</v>
      </c>
      <c r="DW62" s="11">
        <f t="shared" si="31"/>
        <v>0</v>
      </c>
      <c r="DX62" s="11">
        <f t="shared" si="31"/>
        <v>0</v>
      </c>
      <c r="DY62" s="11">
        <f t="shared" si="31"/>
        <v>0</v>
      </c>
      <c r="DZ62" s="11">
        <f t="shared" si="31"/>
        <v>0</v>
      </c>
      <c r="EA62" s="11">
        <f t="shared" si="31"/>
        <v>0</v>
      </c>
      <c r="EB62" s="11">
        <f t="shared" ref="EB62:EN62" si="32">EB60-EB58</f>
        <v>0</v>
      </c>
      <c r="EC62" s="11">
        <f t="shared" si="32"/>
        <v>0</v>
      </c>
      <c r="ED62" s="11">
        <f t="shared" si="32"/>
        <v>0</v>
      </c>
      <c r="EE62" s="11">
        <f t="shared" si="32"/>
        <v>0</v>
      </c>
      <c r="EF62" s="11">
        <f t="shared" si="32"/>
        <v>0</v>
      </c>
      <c r="EG62" s="11">
        <f t="shared" si="32"/>
        <v>0</v>
      </c>
      <c r="EH62" s="11">
        <f t="shared" si="32"/>
        <v>0</v>
      </c>
      <c r="EI62" s="11">
        <f t="shared" si="32"/>
        <v>0</v>
      </c>
      <c r="EJ62" s="11">
        <f t="shared" si="32"/>
        <v>0</v>
      </c>
      <c r="EK62" s="11">
        <f t="shared" si="32"/>
        <v>0</v>
      </c>
      <c r="EL62" s="11">
        <f t="shared" si="32"/>
        <v>0</v>
      </c>
      <c r="EM62" s="11">
        <f t="shared" si="32"/>
        <v>0</v>
      </c>
      <c r="EN62" s="5">
        <f t="shared" si="32"/>
        <v>0</v>
      </c>
    </row>
    <row r="63" spans="1:144" ht="15" thickBot="1" x14ac:dyDescent="0.4">
      <c r="A63" s="45"/>
      <c r="B63" s="12" t="s">
        <v>12</v>
      </c>
      <c r="C63" s="12" t="e">
        <f ca="1">C61-C57</f>
        <v>#REF!</v>
      </c>
      <c r="D63" s="13">
        <f t="shared" ref="D63:BO63" si="33">D61-D57</f>
        <v>0</v>
      </c>
      <c r="E63" s="13">
        <f t="shared" si="33"/>
        <v>0</v>
      </c>
      <c r="F63" s="13">
        <f t="shared" si="33"/>
        <v>0</v>
      </c>
      <c r="G63" s="13">
        <f t="shared" si="33"/>
        <v>0</v>
      </c>
      <c r="H63" s="13">
        <f t="shared" si="33"/>
        <v>0</v>
      </c>
      <c r="I63" s="13">
        <f t="shared" si="33"/>
        <v>0</v>
      </c>
      <c r="J63" s="13">
        <f t="shared" si="33"/>
        <v>0</v>
      </c>
      <c r="K63" s="13">
        <f t="shared" si="33"/>
        <v>0</v>
      </c>
      <c r="L63" s="13">
        <f t="shared" si="33"/>
        <v>0</v>
      </c>
      <c r="M63" s="13">
        <f t="shared" si="33"/>
        <v>0</v>
      </c>
      <c r="N63" s="13">
        <f t="shared" si="33"/>
        <v>0</v>
      </c>
      <c r="O63" s="13">
        <f t="shared" si="33"/>
        <v>0</v>
      </c>
      <c r="P63" s="13">
        <f t="shared" si="33"/>
        <v>0</v>
      </c>
      <c r="Q63" s="13">
        <f t="shared" si="33"/>
        <v>0</v>
      </c>
      <c r="R63" s="13">
        <f t="shared" si="33"/>
        <v>0</v>
      </c>
      <c r="S63" s="13">
        <f t="shared" si="33"/>
        <v>0</v>
      </c>
      <c r="T63" s="13">
        <f t="shared" si="33"/>
        <v>0</v>
      </c>
      <c r="U63" s="13">
        <f t="shared" si="33"/>
        <v>0</v>
      </c>
      <c r="V63" s="13">
        <f t="shared" si="33"/>
        <v>0</v>
      </c>
      <c r="W63" s="13">
        <f t="shared" si="33"/>
        <v>0</v>
      </c>
      <c r="X63" s="13">
        <f t="shared" si="33"/>
        <v>0</v>
      </c>
      <c r="Y63" s="13">
        <f t="shared" si="33"/>
        <v>0</v>
      </c>
      <c r="Z63" s="13">
        <f t="shared" si="33"/>
        <v>0</v>
      </c>
      <c r="AA63" s="13">
        <f t="shared" si="33"/>
        <v>0</v>
      </c>
      <c r="AB63" s="13">
        <f t="shared" si="33"/>
        <v>0</v>
      </c>
      <c r="AC63" s="13">
        <f t="shared" si="33"/>
        <v>0</v>
      </c>
      <c r="AD63" s="13">
        <f t="shared" si="33"/>
        <v>0</v>
      </c>
      <c r="AE63" s="13">
        <f t="shared" si="33"/>
        <v>0</v>
      </c>
      <c r="AF63" s="13">
        <f t="shared" si="33"/>
        <v>0</v>
      </c>
      <c r="AG63" s="13">
        <f t="shared" si="33"/>
        <v>0</v>
      </c>
      <c r="AH63" s="13">
        <f t="shared" si="33"/>
        <v>0</v>
      </c>
      <c r="AI63" s="13">
        <f t="shared" si="33"/>
        <v>0</v>
      </c>
      <c r="AJ63" s="13">
        <f t="shared" si="33"/>
        <v>0</v>
      </c>
      <c r="AK63" s="13">
        <f t="shared" si="33"/>
        <v>0</v>
      </c>
      <c r="AL63" s="13">
        <f t="shared" si="33"/>
        <v>0</v>
      </c>
      <c r="AM63" s="13">
        <f t="shared" si="33"/>
        <v>0</v>
      </c>
      <c r="AN63" s="13">
        <f t="shared" si="33"/>
        <v>0</v>
      </c>
      <c r="AO63" s="13">
        <f t="shared" si="33"/>
        <v>0</v>
      </c>
      <c r="AP63" s="13">
        <f t="shared" si="33"/>
        <v>0</v>
      </c>
      <c r="AQ63" s="13">
        <f t="shared" si="33"/>
        <v>0</v>
      </c>
      <c r="AR63" s="13">
        <f t="shared" si="33"/>
        <v>0</v>
      </c>
      <c r="AS63" s="13">
        <f t="shared" si="33"/>
        <v>0</v>
      </c>
      <c r="AT63" s="13">
        <f t="shared" si="33"/>
        <v>0</v>
      </c>
      <c r="AU63" s="13">
        <f t="shared" si="33"/>
        <v>0</v>
      </c>
      <c r="AV63" s="13">
        <f t="shared" si="33"/>
        <v>0</v>
      </c>
      <c r="AW63" s="13">
        <f t="shared" si="33"/>
        <v>0</v>
      </c>
      <c r="AX63" s="13">
        <f t="shared" si="33"/>
        <v>0</v>
      </c>
      <c r="AY63" s="13">
        <f t="shared" si="33"/>
        <v>0</v>
      </c>
      <c r="AZ63" s="13">
        <f t="shared" si="33"/>
        <v>0</v>
      </c>
      <c r="BA63" s="13">
        <f t="shared" si="33"/>
        <v>0</v>
      </c>
      <c r="BB63" s="13">
        <f t="shared" si="33"/>
        <v>0</v>
      </c>
      <c r="BC63" s="13">
        <f t="shared" si="33"/>
        <v>0</v>
      </c>
      <c r="BD63" s="13">
        <f t="shared" si="33"/>
        <v>0</v>
      </c>
      <c r="BE63" s="13">
        <f t="shared" si="33"/>
        <v>0</v>
      </c>
      <c r="BF63" s="13">
        <f t="shared" si="33"/>
        <v>0</v>
      </c>
      <c r="BG63" s="13">
        <f t="shared" si="33"/>
        <v>0</v>
      </c>
      <c r="BH63" s="13">
        <f t="shared" si="33"/>
        <v>0</v>
      </c>
      <c r="BI63" s="13">
        <f t="shared" si="33"/>
        <v>0</v>
      </c>
      <c r="BJ63" s="13">
        <f t="shared" si="33"/>
        <v>0</v>
      </c>
      <c r="BK63" s="13">
        <f t="shared" si="33"/>
        <v>0</v>
      </c>
      <c r="BL63" s="13">
        <f t="shared" si="33"/>
        <v>0</v>
      </c>
      <c r="BM63" s="13">
        <f t="shared" si="33"/>
        <v>0</v>
      </c>
      <c r="BN63" s="13">
        <f t="shared" si="33"/>
        <v>0</v>
      </c>
      <c r="BO63" s="13">
        <f t="shared" si="33"/>
        <v>0</v>
      </c>
      <c r="BP63" s="13">
        <f t="shared" ref="BP63:EA63" si="34">BP61-BP57</f>
        <v>0</v>
      </c>
      <c r="BQ63" s="13">
        <f t="shared" si="34"/>
        <v>0</v>
      </c>
      <c r="BR63" s="13">
        <f t="shared" si="34"/>
        <v>0</v>
      </c>
      <c r="BS63" s="13">
        <f t="shared" si="34"/>
        <v>0</v>
      </c>
      <c r="BT63" s="13">
        <f t="shared" si="34"/>
        <v>0</v>
      </c>
      <c r="BU63" s="13">
        <f t="shared" si="34"/>
        <v>0</v>
      </c>
      <c r="BV63" s="13">
        <f t="shared" si="34"/>
        <v>0</v>
      </c>
      <c r="BW63" s="13">
        <f t="shared" si="34"/>
        <v>0</v>
      </c>
      <c r="BX63" s="13">
        <f t="shared" si="34"/>
        <v>0</v>
      </c>
      <c r="BY63" s="13">
        <f t="shared" si="34"/>
        <v>0</v>
      </c>
      <c r="BZ63" s="13">
        <f t="shared" si="34"/>
        <v>0</v>
      </c>
      <c r="CA63" s="13">
        <f t="shared" si="34"/>
        <v>0</v>
      </c>
      <c r="CB63" s="13">
        <f t="shared" si="34"/>
        <v>0</v>
      </c>
      <c r="CC63" s="13">
        <f t="shared" si="34"/>
        <v>0</v>
      </c>
      <c r="CD63" s="13">
        <f t="shared" si="34"/>
        <v>0</v>
      </c>
      <c r="CE63" s="13">
        <f t="shared" si="34"/>
        <v>0</v>
      </c>
      <c r="CF63" s="13">
        <f t="shared" si="34"/>
        <v>0</v>
      </c>
      <c r="CG63" s="13">
        <f t="shared" si="34"/>
        <v>0</v>
      </c>
      <c r="CH63" s="13">
        <f t="shared" si="34"/>
        <v>0</v>
      </c>
      <c r="CI63" s="13">
        <f t="shared" si="34"/>
        <v>0</v>
      </c>
      <c r="CJ63" s="13">
        <f t="shared" si="34"/>
        <v>0</v>
      </c>
      <c r="CK63" s="13">
        <f t="shared" si="34"/>
        <v>0</v>
      </c>
      <c r="CL63" s="13">
        <f t="shared" si="34"/>
        <v>0</v>
      </c>
      <c r="CM63" s="13">
        <f t="shared" si="34"/>
        <v>0</v>
      </c>
      <c r="CN63" s="13">
        <f t="shared" si="34"/>
        <v>0</v>
      </c>
      <c r="CO63" s="13">
        <f t="shared" si="34"/>
        <v>0</v>
      </c>
      <c r="CP63" s="13">
        <f t="shared" si="34"/>
        <v>0</v>
      </c>
      <c r="CQ63" s="13">
        <f t="shared" si="34"/>
        <v>0</v>
      </c>
      <c r="CR63" s="13">
        <f t="shared" si="34"/>
        <v>0</v>
      </c>
      <c r="CS63" s="13">
        <f t="shared" si="34"/>
        <v>0</v>
      </c>
      <c r="CT63" s="13">
        <f t="shared" si="34"/>
        <v>0</v>
      </c>
      <c r="CU63" s="13">
        <f t="shared" si="34"/>
        <v>0</v>
      </c>
      <c r="CV63" s="13">
        <f t="shared" si="34"/>
        <v>0</v>
      </c>
      <c r="CW63" s="13">
        <f t="shared" si="34"/>
        <v>0</v>
      </c>
      <c r="CX63" s="13">
        <f t="shared" si="34"/>
        <v>0</v>
      </c>
      <c r="CY63" s="13">
        <f t="shared" si="34"/>
        <v>0</v>
      </c>
      <c r="CZ63" s="13">
        <f t="shared" si="34"/>
        <v>0</v>
      </c>
      <c r="DA63" s="13">
        <f t="shared" si="34"/>
        <v>0</v>
      </c>
      <c r="DB63" s="13">
        <f t="shared" si="34"/>
        <v>0</v>
      </c>
      <c r="DC63" s="13">
        <f t="shared" si="34"/>
        <v>0</v>
      </c>
      <c r="DD63" s="13">
        <f t="shared" si="34"/>
        <v>0</v>
      </c>
      <c r="DE63" s="13">
        <f t="shared" si="34"/>
        <v>0</v>
      </c>
      <c r="DF63" s="13">
        <f t="shared" si="34"/>
        <v>0</v>
      </c>
      <c r="DG63" s="13">
        <f t="shared" si="34"/>
        <v>0</v>
      </c>
      <c r="DH63" s="13">
        <f t="shared" si="34"/>
        <v>0</v>
      </c>
      <c r="DI63" s="13">
        <f t="shared" si="34"/>
        <v>0</v>
      </c>
      <c r="DJ63" s="13">
        <f t="shared" si="34"/>
        <v>0</v>
      </c>
      <c r="DK63" s="13">
        <f t="shared" si="34"/>
        <v>0</v>
      </c>
      <c r="DL63" s="13">
        <f t="shared" si="34"/>
        <v>0</v>
      </c>
      <c r="DM63" s="13">
        <f t="shared" si="34"/>
        <v>0</v>
      </c>
      <c r="DN63" s="13">
        <f t="shared" si="34"/>
        <v>0</v>
      </c>
      <c r="DO63" s="13">
        <f t="shared" si="34"/>
        <v>0</v>
      </c>
      <c r="DP63" s="13">
        <f t="shared" si="34"/>
        <v>0</v>
      </c>
      <c r="DQ63" s="13">
        <f t="shared" si="34"/>
        <v>0</v>
      </c>
      <c r="DR63" s="13">
        <f t="shared" si="34"/>
        <v>0</v>
      </c>
      <c r="DS63" s="13">
        <f t="shared" si="34"/>
        <v>0</v>
      </c>
      <c r="DT63" s="13">
        <f t="shared" si="34"/>
        <v>0</v>
      </c>
      <c r="DU63" s="13">
        <f t="shared" si="34"/>
        <v>0</v>
      </c>
      <c r="DV63" s="13">
        <f t="shared" si="34"/>
        <v>0</v>
      </c>
      <c r="DW63" s="13">
        <f t="shared" si="34"/>
        <v>0</v>
      </c>
      <c r="DX63" s="13">
        <f t="shared" si="34"/>
        <v>0</v>
      </c>
      <c r="DY63" s="13">
        <f t="shared" si="34"/>
        <v>0</v>
      </c>
      <c r="DZ63" s="13">
        <f t="shared" si="34"/>
        <v>0</v>
      </c>
      <c r="EA63" s="13">
        <f t="shared" si="34"/>
        <v>0</v>
      </c>
      <c r="EB63" s="13">
        <f t="shared" ref="EB63:EN63" si="35">EB61-EB57</f>
        <v>0</v>
      </c>
      <c r="EC63" s="13">
        <f t="shared" si="35"/>
        <v>0</v>
      </c>
      <c r="ED63" s="13">
        <f t="shared" si="35"/>
        <v>0</v>
      </c>
      <c r="EE63" s="13">
        <f t="shared" si="35"/>
        <v>0</v>
      </c>
      <c r="EF63" s="13">
        <f t="shared" si="35"/>
        <v>0</v>
      </c>
      <c r="EG63" s="13">
        <f t="shared" si="35"/>
        <v>0</v>
      </c>
      <c r="EH63" s="13">
        <f t="shared" si="35"/>
        <v>0</v>
      </c>
      <c r="EI63" s="13">
        <f t="shared" si="35"/>
        <v>0</v>
      </c>
      <c r="EJ63" s="13">
        <f t="shared" si="35"/>
        <v>0</v>
      </c>
      <c r="EK63" s="13">
        <f t="shared" si="35"/>
        <v>0</v>
      </c>
      <c r="EL63" s="13">
        <f t="shared" si="35"/>
        <v>0</v>
      </c>
      <c r="EM63" s="13">
        <f t="shared" si="35"/>
        <v>0</v>
      </c>
      <c r="EN63" s="14">
        <f t="shared" si="35"/>
        <v>0</v>
      </c>
    </row>
    <row r="65" spans="1:144" x14ac:dyDescent="0.35">
      <c r="A65" s="59" t="s">
        <v>189</v>
      </c>
      <c r="B65" s="59"/>
      <c r="C65" s="60" t="s">
        <v>201</v>
      </c>
      <c r="D65" s="59"/>
      <c r="E65" s="59"/>
      <c r="F65" s="59"/>
      <c r="G65" s="59"/>
      <c r="H65" s="59"/>
      <c r="I65" s="59"/>
      <c r="J65" s="59"/>
    </row>
    <row r="66" spans="1:144" ht="15" thickBot="1" x14ac:dyDescent="0.4">
      <c r="A66" t="s">
        <v>190</v>
      </c>
      <c r="B66" t="s">
        <v>191</v>
      </c>
      <c r="C66">
        <v>64</v>
      </c>
      <c r="D66" t="s">
        <v>192</v>
      </c>
      <c r="E66">
        <v>5</v>
      </c>
      <c r="F66" t="s">
        <v>193</v>
      </c>
      <c r="G66">
        <v>14</v>
      </c>
      <c r="H66" t="s">
        <v>194</v>
      </c>
      <c r="I66">
        <v>23</v>
      </c>
    </row>
    <row r="67" spans="1:144" ht="15" thickBot="1" x14ac:dyDescent="0.4">
      <c r="A67" s="1" t="s">
        <v>43</v>
      </c>
      <c r="B67" s="3">
        <v>3</v>
      </c>
    </row>
    <row r="68" spans="1:144" ht="15" thickBot="1" x14ac:dyDescent="0.4">
      <c r="A68" s="4" t="s">
        <v>50</v>
      </c>
      <c r="B68" s="14" t="s">
        <v>51</v>
      </c>
      <c r="C68" s="27" t="s">
        <v>52</v>
      </c>
      <c r="D68" s="28" t="s">
        <v>53</v>
      </c>
      <c r="E68" s="28" t="s">
        <v>54</v>
      </c>
      <c r="F68" s="28" t="s">
        <v>55</v>
      </c>
      <c r="G68" s="28" t="s">
        <v>56</v>
      </c>
      <c r="H68" s="28" t="s">
        <v>57</v>
      </c>
      <c r="I68" s="28" t="s">
        <v>58</v>
      </c>
      <c r="J68" s="28" t="s">
        <v>59</v>
      </c>
      <c r="K68" s="28" t="s">
        <v>60</v>
      </c>
      <c r="L68" s="28" t="s">
        <v>61</v>
      </c>
      <c r="M68" s="28" t="s">
        <v>62</v>
      </c>
      <c r="N68" s="28" t="s">
        <v>63</v>
      </c>
      <c r="O68" s="28" t="s">
        <v>64</v>
      </c>
      <c r="P68" s="28" t="s">
        <v>65</v>
      </c>
      <c r="Q68" s="28" t="s">
        <v>66</v>
      </c>
      <c r="R68" s="28" t="s">
        <v>67</v>
      </c>
      <c r="S68" s="28" t="s">
        <v>68</v>
      </c>
      <c r="T68" s="28" t="s">
        <v>69</v>
      </c>
      <c r="U68" s="28" t="s">
        <v>13</v>
      </c>
      <c r="V68" s="28" t="s">
        <v>70</v>
      </c>
      <c r="W68" s="28" t="s">
        <v>71</v>
      </c>
      <c r="X68" s="28" t="s">
        <v>16</v>
      </c>
      <c r="Y68" s="28" t="s">
        <v>17</v>
      </c>
      <c r="Z68" s="28" t="s">
        <v>18</v>
      </c>
      <c r="AA68" s="28" t="s">
        <v>19</v>
      </c>
      <c r="AB68" s="28" t="s">
        <v>20</v>
      </c>
      <c r="AC68" s="28" t="s">
        <v>72</v>
      </c>
      <c r="AD68" s="28" t="s">
        <v>73</v>
      </c>
      <c r="AE68" s="28" t="s">
        <v>23</v>
      </c>
      <c r="AF68" s="28" t="s">
        <v>24</v>
      </c>
      <c r="AG68" s="28" t="s">
        <v>25</v>
      </c>
      <c r="AH68" s="28" t="s">
        <v>26</v>
      </c>
      <c r="AI68" s="28" t="s">
        <v>27</v>
      </c>
      <c r="AJ68" s="28" t="s">
        <v>74</v>
      </c>
      <c r="AK68" s="28" t="s">
        <v>75</v>
      </c>
      <c r="AL68" s="28" t="s">
        <v>76</v>
      </c>
      <c r="AM68" s="28" t="s">
        <v>77</v>
      </c>
      <c r="AN68" s="28" t="s">
        <v>78</v>
      </c>
      <c r="AO68" s="28" t="s">
        <v>79</v>
      </c>
      <c r="AP68" s="28" t="s">
        <v>80</v>
      </c>
      <c r="AQ68" s="28" t="s">
        <v>81</v>
      </c>
      <c r="AR68" s="28" t="s">
        <v>82</v>
      </c>
      <c r="AS68" s="28" t="s">
        <v>83</v>
      </c>
      <c r="AT68" s="28" t="s">
        <v>84</v>
      </c>
      <c r="AU68" s="28" t="s">
        <v>85</v>
      </c>
      <c r="AV68" s="28" t="s">
        <v>86</v>
      </c>
      <c r="AW68" s="28" t="s">
        <v>87</v>
      </c>
      <c r="AX68" s="28" t="s">
        <v>88</v>
      </c>
      <c r="AY68" s="28" t="s">
        <v>89</v>
      </c>
      <c r="AZ68" s="28" t="s">
        <v>90</v>
      </c>
      <c r="BA68" s="28" t="s">
        <v>91</v>
      </c>
      <c r="BB68" s="28" t="s">
        <v>92</v>
      </c>
      <c r="BC68" s="28" t="s">
        <v>93</v>
      </c>
      <c r="BD68" s="28" t="s">
        <v>94</v>
      </c>
      <c r="BE68" s="28" t="s">
        <v>95</v>
      </c>
      <c r="BF68" s="28" t="s">
        <v>96</v>
      </c>
      <c r="BG68" s="28" t="s">
        <v>97</v>
      </c>
      <c r="BH68" s="28" t="s">
        <v>98</v>
      </c>
      <c r="BI68" s="28" t="s">
        <v>99</v>
      </c>
      <c r="BJ68" s="28" t="s">
        <v>100</v>
      </c>
      <c r="BK68" s="28" t="s">
        <v>101</v>
      </c>
      <c r="BL68" s="28" t="s">
        <v>102</v>
      </c>
      <c r="BM68" s="28" t="s">
        <v>103</v>
      </c>
      <c r="BN68" s="28" t="s">
        <v>104</v>
      </c>
      <c r="BO68" s="28" t="s">
        <v>105</v>
      </c>
      <c r="BP68" s="28" t="s">
        <v>106</v>
      </c>
      <c r="BQ68" s="28" t="s">
        <v>107</v>
      </c>
      <c r="BR68" s="28" t="s">
        <v>108</v>
      </c>
      <c r="BS68" s="28" t="s">
        <v>109</v>
      </c>
      <c r="BT68" s="28" t="s">
        <v>110</v>
      </c>
      <c r="BU68" s="28" t="s">
        <v>111</v>
      </c>
      <c r="BV68" s="28" t="s">
        <v>112</v>
      </c>
      <c r="BW68" s="28" t="s">
        <v>113</v>
      </c>
      <c r="BX68" s="28" t="s">
        <v>114</v>
      </c>
      <c r="BY68" s="28" t="s">
        <v>115</v>
      </c>
      <c r="BZ68" s="28" t="s">
        <v>116</v>
      </c>
      <c r="CA68" s="28" t="s">
        <v>117</v>
      </c>
      <c r="CB68" s="28" t="s">
        <v>118</v>
      </c>
      <c r="CC68" s="28" t="s">
        <v>119</v>
      </c>
      <c r="CD68" s="28" t="s">
        <v>120</v>
      </c>
      <c r="CE68" s="28" t="s">
        <v>121</v>
      </c>
      <c r="CF68" s="28" t="s">
        <v>122</v>
      </c>
      <c r="CG68" s="28" t="s">
        <v>123</v>
      </c>
      <c r="CH68" s="28" t="s">
        <v>124</v>
      </c>
      <c r="CI68" s="28" t="s">
        <v>125</v>
      </c>
      <c r="CJ68" s="28" t="s">
        <v>126</v>
      </c>
      <c r="CK68" s="28" t="s">
        <v>127</v>
      </c>
      <c r="CL68" s="28" t="s">
        <v>128</v>
      </c>
      <c r="CM68" s="28" t="s">
        <v>129</v>
      </c>
      <c r="CN68" s="28" t="s">
        <v>130</v>
      </c>
      <c r="CO68" s="28" t="s">
        <v>131</v>
      </c>
      <c r="CP68" s="28" t="s">
        <v>132</v>
      </c>
      <c r="CQ68" s="28" t="s">
        <v>133</v>
      </c>
      <c r="CR68" s="28" t="s">
        <v>134</v>
      </c>
      <c r="CS68" s="28" t="s">
        <v>135</v>
      </c>
      <c r="CT68" s="28" t="s">
        <v>136</v>
      </c>
      <c r="CU68" s="28" t="s">
        <v>137</v>
      </c>
      <c r="CV68" s="28" t="s">
        <v>138</v>
      </c>
      <c r="CW68" s="28" t="s">
        <v>139</v>
      </c>
      <c r="CX68" s="28" t="s">
        <v>140</v>
      </c>
      <c r="CY68" s="28" t="s">
        <v>141</v>
      </c>
      <c r="CZ68" s="28" t="s">
        <v>142</v>
      </c>
      <c r="DA68" s="28" t="s">
        <v>143</v>
      </c>
      <c r="DB68" s="28" t="s">
        <v>144</v>
      </c>
      <c r="DC68" s="28" t="s">
        <v>145</v>
      </c>
      <c r="DD68" s="28" t="s">
        <v>146</v>
      </c>
      <c r="DE68" s="28" t="s">
        <v>147</v>
      </c>
      <c r="DF68" s="28" t="s">
        <v>148</v>
      </c>
      <c r="DG68" s="28" t="s">
        <v>149</v>
      </c>
      <c r="DH68" s="28" t="s">
        <v>150</v>
      </c>
      <c r="DI68" s="28" t="s">
        <v>151</v>
      </c>
      <c r="DJ68" s="28" t="s">
        <v>152</v>
      </c>
      <c r="DK68" s="28" t="s">
        <v>153</v>
      </c>
      <c r="DL68" s="28" t="s">
        <v>154</v>
      </c>
      <c r="DM68" s="28" t="s">
        <v>155</v>
      </c>
      <c r="DN68" s="28" t="s">
        <v>156</v>
      </c>
      <c r="DO68" s="28" t="s">
        <v>157</v>
      </c>
      <c r="DP68" s="28" t="s">
        <v>158</v>
      </c>
      <c r="DQ68" s="28" t="s">
        <v>159</v>
      </c>
      <c r="DR68" s="28" t="s">
        <v>160</v>
      </c>
      <c r="DS68" s="28" t="s">
        <v>161</v>
      </c>
      <c r="DT68" s="28" t="s">
        <v>162</v>
      </c>
      <c r="DU68" s="28" t="s">
        <v>163</v>
      </c>
      <c r="DV68" s="28" t="s">
        <v>164</v>
      </c>
      <c r="DW68" s="28" t="s">
        <v>165</v>
      </c>
      <c r="DX68" s="28" t="s">
        <v>166</v>
      </c>
      <c r="DY68" s="28" t="s">
        <v>167</v>
      </c>
      <c r="DZ68" s="28" t="s">
        <v>168</v>
      </c>
      <c r="EA68" s="28" t="s">
        <v>169</v>
      </c>
      <c r="EB68" s="28" t="s">
        <v>170</v>
      </c>
      <c r="EC68" s="28" t="s">
        <v>171</v>
      </c>
      <c r="ED68" s="28" t="s">
        <v>172</v>
      </c>
      <c r="EE68" s="28" t="s">
        <v>173</v>
      </c>
      <c r="EF68" s="28" t="s">
        <v>174</v>
      </c>
      <c r="EG68" s="28" t="s">
        <v>175</v>
      </c>
      <c r="EH68" s="28" t="s">
        <v>176</v>
      </c>
      <c r="EI68" s="28" t="s">
        <v>177</v>
      </c>
      <c r="EJ68" s="28" t="s">
        <v>178</v>
      </c>
      <c r="EK68" s="28" t="s">
        <v>179</v>
      </c>
      <c r="EL68" s="28" t="s">
        <v>180</v>
      </c>
      <c r="EM68" s="28" t="s">
        <v>181</v>
      </c>
      <c r="EN68" s="29" t="s">
        <v>182</v>
      </c>
    </row>
    <row r="69" spans="1:144" x14ac:dyDescent="0.35">
      <c r="A69" s="44">
        <v>3</v>
      </c>
      <c r="B69" s="7" t="s">
        <v>4</v>
      </c>
      <c r="C69" s="15" t="e" cm="1">
        <f t="array" aca="1" ref="C69" ca="1">OFFSET(INDIRECT($C$65&amp;"!$C"&amp;1+((ROW()-($E$66+$C$66))*6)&amp;":$EN"&amp;1+((ROW()-($E$66+$C$66))*6)), 2, 0)</f>
        <v>#REF!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16"/>
    </row>
    <row r="70" spans="1:144" x14ac:dyDescent="0.35">
      <c r="A70" s="55"/>
      <c r="B70" s="8" t="s">
        <v>5</v>
      </c>
      <c r="C70" s="10" t="e" cm="1">
        <f t="array" aca="1" ref="C70" ca="1">OFFSET(INDIRECT($C$65&amp;"!$C"&amp;1+((ROW()-($E$66+$C$66))*6)&amp;":$EN"&amp;1+((ROW()-($E$66+$C$66))*6)), 2, 0)</f>
        <v>#REF!</v>
      </c>
      <c r="EN70" s="5"/>
    </row>
    <row r="71" spans="1:144" x14ac:dyDescent="0.35">
      <c r="A71" s="55"/>
      <c r="B71" s="8" t="s">
        <v>6</v>
      </c>
      <c r="C71" s="10" t="e" cm="1">
        <f t="array" aca="1" ref="C71" ca="1">OFFSET(INDIRECT($C$65&amp;"!$C"&amp;1+((ROW()-($E$66+$C$66))*6)&amp;":$EN"&amp;1+((ROW()-($E$66+$C$66))*6)), 2, 0)</f>
        <v>#REF!</v>
      </c>
      <c r="EN71" s="5"/>
    </row>
    <row r="72" spans="1:144" x14ac:dyDescent="0.35">
      <c r="A72" s="55"/>
      <c r="B72" s="8" t="s">
        <v>7</v>
      </c>
      <c r="C72" s="10" t="e" cm="1">
        <f t="array" aca="1" ref="C72" ca="1">OFFSET(INDIRECT($C$65&amp;"!$C"&amp;1+((ROW()-($E$66+$C$66))*6)&amp;":$EN"&amp;1+((ROW()-($E$66+$C$66))*6)), 2, 0)</f>
        <v>#REF!</v>
      </c>
      <c r="EN72" s="5"/>
    </row>
    <row r="73" spans="1:144" x14ac:dyDescent="0.35">
      <c r="A73" s="55"/>
      <c r="B73" s="8" t="s">
        <v>8</v>
      </c>
      <c r="C73" s="10" t="e" cm="1">
        <f t="array" aca="1" ref="C73" ca="1">OFFSET(INDIRECT($C$65&amp;"!$C"&amp;1+((ROW()-($E$66+$C$66))*6)&amp;":$EN"&amp;1+((ROW()-($E$66+$C$66))*6)), 2, 0)</f>
        <v>#REF!</v>
      </c>
      <c r="EN73" s="5"/>
    </row>
    <row r="74" spans="1:144" x14ac:dyDescent="0.35">
      <c r="A74" s="55"/>
      <c r="B74" s="8" t="s">
        <v>9</v>
      </c>
      <c r="C74" s="10" t="e" cm="1">
        <f t="array" aca="1" ref="C74" ca="1">OFFSET(INDIRECT($C$65&amp;"!$C"&amp;1+((ROW()-($E$66+$C$66))*6)&amp;":$EN"&amp;1+((ROW()-($E$66+$C$66))*6)), 2, 0)</f>
        <v>#REF!</v>
      </c>
      <c r="EN74" s="5"/>
    </row>
    <row r="75" spans="1:144" x14ac:dyDescent="0.35">
      <c r="A75" s="55"/>
      <c r="B75" s="8" t="s">
        <v>10</v>
      </c>
      <c r="C75" s="10" t="e" cm="1">
        <f t="array" aca="1" ref="C75" ca="1">OFFSET(INDIRECT($C$65&amp;"!$C"&amp;1+((ROW()-($E$66+$C$66))*6)&amp;":$EN"&amp;1+((ROW()-($E$66+$C$66))*6)), 2, 0)</f>
        <v>#REF!</v>
      </c>
      <c r="EN75" s="5"/>
    </row>
    <row r="76" spans="1:144" x14ac:dyDescent="0.35">
      <c r="A76" s="55"/>
      <c r="B76" s="8" t="s">
        <v>11</v>
      </c>
      <c r="C76" s="10" t="e">
        <f ca="1">C74-C72</f>
        <v>#REF!</v>
      </c>
      <c r="D76" s="11">
        <f t="shared" ref="D76:BO76" si="36">D74-D72</f>
        <v>0</v>
      </c>
      <c r="E76" s="11">
        <f t="shared" si="36"/>
        <v>0</v>
      </c>
      <c r="F76" s="11">
        <f t="shared" si="36"/>
        <v>0</v>
      </c>
      <c r="G76" s="11">
        <f t="shared" si="36"/>
        <v>0</v>
      </c>
      <c r="H76" s="11">
        <f t="shared" si="36"/>
        <v>0</v>
      </c>
      <c r="I76" s="11">
        <f t="shared" si="36"/>
        <v>0</v>
      </c>
      <c r="J76" s="11">
        <f t="shared" si="36"/>
        <v>0</v>
      </c>
      <c r="K76" s="11">
        <f t="shared" si="36"/>
        <v>0</v>
      </c>
      <c r="L76" s="11">
        <f t="shared" si="36"/>
        <v>0</v>
      </c>
      <c r="M76" s="11">
        <f t="shared" si="36"/>
        <v>0</v>
      </c>
      <c r="N76" s="11">
        <f t="shared" si="36"/>
        <v>0</v>
      </c>
      <c r="O76" s="11">
        <f t="shared" si="36"/>
        <v>0</v>
      </c>
      <c r="P76" s="11">
        <f t="shared" si="36"/>
        <v>0</v>
      </c>
      <c r="Q76" s="11">
        <f t="shared" si="36"/>
        <v>0</v>
      </c>
      <c r="R76" s="11">
        <f t="shared" si="36"/>
        <v>0</v>
      </c>
      <c r="S76" s="11">
        <f t="shared" si="36"/>
        <v>0</v>
      </c>
      <c r="T76" s="11">
        <f t="shared" si="36"/>
        <v>0</v>
      </c>
      <c r="U76" s="11">
        <f t="shared" si="36"/>
        <v>0</v>
      </c>
      <c r="V76" s="11">
        <f t="shared" si="36"/>
        <v>0</v>
      </c>
      <c r="W76" s="11">
        <f t="shared" si="36"/>
        <v>0</v>
      </c>
      <c r="X76" s="11">
        <f t="shared" si="36"/>
        <v>0</v>
      </c>
      <c r="Y76" s="11">
        <f t="shared" si="36"/>
        <v>0</v>
      </c>
      <c r="Z76" s="11">
        <f t="shared" si="36"/>
        <v>0</v>
      </c>
      <c r="AA76" s="11">
        <f t="shared" si="36"/>
        <v>0</v>
      </c>
      <c r="AB76" s="11">
        <f t="shared" si="36"/>
        <v>0</v>
      </c>
      <c r="AC76" s="11">
        <f t="shared" si="36"/>
        <v>0</v>
      </c>
      <c r="AD76" s="11">
        <f t="shared" si="36"/>
        <v>0</v>
      </c>
      <c r="AE76" s="11">
        <f t="shared" si="36"/>
        <v>0</v>
      </c>
      <c r="AF76" s="11">
        <f t="shared" si="36"/>
        <v>0</v>
      </c>
      <c r="AG76" s="11">
        <f t="shared" si="36"/>
        <v>0</v>
      </c>
      <c r="AH76" s="11">
        <f t="shared" si="36"/>
        <v>0</v>
      </c>
      <c r="AI76" s="11">
        <f t="shared" si="36"/>
        <v>0</v>
      </c>
      <c r="AJ76" s="11">
        <f t="shared" si="36"/>
        <v>0</v>
      </c>
      <c r="AK76" s="11">
        <f t="shared" si="36"/>
        <v>0</v>
      </c>
      <c r="AL76" s="11">
        <f t="shared" si="36"/>
        <v>0</v>
      </c>
      <c r="AM76" s="11">
        <f t="shared" si="36"/>
        <v>0</v>
      </c>
      <c r="AN76" s="11">
        <f t="shared" si="36"/>
        <v>0</v>
      </c>
      <c r="AO76" s="11">
        <f t="shared" si="36"/>
        <v>0</v>
      </c>
      <c r="AP76" s="11">
        <f t="shared" si="36"/>
        <v>0</v>
      </c>
      <c r="AQ76" s="11">
        <f t="shared" si="36"/>
        <v>0</v>
      </c>
      <c r="AR76" s="11">
        <f t="shared" si="36"/>
        <v>0</v>
      </c>
      <c r="AS76" s="11">
        <f t="shared" si="36"/>
        <v>0</v>
      </c>
      <c r="AT76" s="11">
        <f t="shared" si="36"/>
        <v>0</v>
      </c>
      <c r="AU76" s="11">
        <f t="shared" si="36"/>
        <v>0</v>
      </c>
      <c r="AV76" s="11">
        <f t="shared" si="36"/>
        <v>0</v>
      </c>
      <c r="AW76" s="11">
        <f t="shared" si="36"/>
        <v>0</v>
      </c>
      <c r="AX76" s="11">
        <f t="shared" si="36"/>
        <v>0</v>
      </c>
      <c r="AY76" s="11">
        <f t="shared" si="36"/>
        <v>0</v>
      </c>
      <c r="AZ76" s="11">
        <f t="shared" si="36"/>
        <v>0</v>
      </c>
      <c r="BA76" s="11">
        <f t="shared" si="36"/>
        <v>0</v>
      </c>
      <c r="BB76" s="11">
        <f t="shared" si="36"/>
        <v>0</v>
      </c>
      <c r="BC76" s="11">
        <f t="shared" si="36"/>
        <v>0</v>
      </c>
      <c r="BD76" s="11">
        <f t="shared" si="36"/>
        <v>0</v>
      </c>
      <c r="BE76" s="11">
        <f t="shared" si="36"/>
        <v>0</v>
      </c>
      <c r="BF76" s="11">
        <f t="shared" si="36"/>
        <v>0</v>
      </c>
      <c r="BG76" s="11">
        <f t="shared" si="36"/>
        <v>0</v>
      </c>
      <c r="BH76" s="11">
        <f t="shared" si="36"/>
        <v>0</v>
      </c>
      <c r="BI76" s="11">
        <f t="shared" si="36"/>
        <v>0</v>
      </c>
      <c r="BJ76" s="11">
        <f t="shared" si="36"/>
        <v>0</v>
      </c>
      <c r="BK76" s="11">
        <f t="shared" si="36"/>
        <v>0</v>
      </c>
      <c r="BL76" s="11">
        <f t="shared" si="36"/>
        <v>0</v>
      </c>
      <c r="BM76" s="11">
        <f t="shared" si="36"/>
        <v>0</v>
      </c>
      <c r="BN76" s="11">
        <f t="shared" si="36"/>
        <v>0</v>
      </c>
      <c r="BO76" s="11">
        <f t="shared" si="36"/>
        <v>0</v>
      </c>
      <c r="BP76" s="11">
        <f t="shared" ref="BP76:EA76" si="37">BP74-BP72</f>
        <v>0</v>
      </c>
      <c r="BQ76" s="11">
        <f t="shared" si="37"/>
        <v>0</v>
      </c>
      <c r="BR76" s="11">
        <f t="shared" si="37"/>
        <v>0</v>
      </c>
      <c r="BS76" s="11">
        <f t="shared" si="37"/>
        <v>0</v>
      </c>
      <c r="BT76" s="11">
        <f t="shared" si="37"/>
        <v>0</v>
      </c>
      <c r="BU76" s="11">
        <f t="shared" si="37"/>
        <v>0</v>
      </c>
      <c r="BV76" s="11">
        <f t="shared" si="37"/>
        <v>0</v>
      </c>
      <c r="BW76" s="11">
        <f t="shared" si="37"/>
        <v>0</v>
      </c>
      <c r="BX76" s="11">
        <f t="shared" si="37"/>
        <v>0</v>
      </c>
      <c r="BY76" s="11">
        <f t="shared" si="37"/>
        <v>0</v>
      </c>
      <c r="BZ76" s="11">
        <f t="shared" si="37"/>
        <v>0</v>
      </c>
      <c r="CA76" s="11">
        <f t="shared" si="37"/>
        <v>0</v>
      </c>
      <c r="CB76" s="11">
        <f t="shared" si="37"/>
        <v>0</v>
      </c>
      <c r="CC76" s="11">
        <f t="shared" si="37"/>
        <v>0</v>
      </c>
      <c r="CD76" s="11">
        <f t="shared" si="37"/>
        <v>0</v>
      </c>
      <c r="CE76" s="11">
        <f t="shared" si="37"/>
        <v>0</v>
      </c>
      <c r="CF76" s="11">
        <f t="shared" si="37"/>
        <v>0</v>
      </c>
      <c r="CG76" s="11">
        <f t="shared" si="37"/>
        <v>0</v>
      </c>
      <c r="CH76" s="11">
        <f t="shared" si="37"/>
        <v>0</v>
      </c>
      <c r="CI76" s="11">
        <f t="shared" si="37"/>
        <v>0</v>
      </c>
      <c r="CJ76" s="11">
        <f t="shared" si="37"/>
        <v>0</v>
      </c>
      <c r="CK76" s="11">
        <f t="shared" si="37"/>
        <v>0</v>
      </c>
      <c r="CL76" s="11">
        <f t="shared" si="37"/>
        <v>0</v>
      </c>
      <c r="CM76" s="11">
        <f t="shared" si="37"/>
        <v>0</v>
      </c>
      <c r="CN76" s="11">
        <f t="shared" si="37"/>
        <v>0</v>
      </c>
      <c r="CO76" s="11">
        <f t="shared" si="37"/>
        <v>0</v>
      </c>
      <c r="CP76" s="11">
        <f t="shared" si="37"/>
        <v>0</v>
      </c>
      <c r="CQ76" s="11">
        <f t="shared" si="37"/>
        <v>0</v>
      </c>
      <c r="CR76" s="11">
        <f t="shared" si="37"/>
        <v>0</v>
      </c>
      <c r="CS76" s="11">
        <f t="shared" si="37"/>
        <v>0</v>
      </c>
      <c r="CT76" s="11">
        <f t="shared" si="37"/>
        <v>0</v>
      </c>
      <c r="CU76" s="11">
        <f t="shared" si="37"/>
        <v>0</v>
      </c>
      <c r="CV76" s="11">
        <f t="shared" si="37"/>
        <v>0</v>
      </c>
      <c r="CW76" s="11">
        <f t="shared" si="37"/>
        <v>0</v>
      </c>
      <c r="CX76" s="11">
        <f t="shared" si="37"/>
        <v>0</v>
      </c>
      <c r="CY76" s="11">
        <f t="shared" si="37"/>
        <v>0</v>
      </c>
      <c r="CZ76" s="11">
        <f t="shared" si="37"/>
        <v>0</v>
      </c>
      <c r="DA76" s="11">
        <f t="shared" si="37"/>
        <v>0</v>
      </c>
      <c r="DB76" s="11">
        <f t="shared" si="37"/>
        <v>0</v>
      </c>
      <c r="DC76" s="11">
        <f t="shared" si="37"/>
        <v>0</v>
      </c>
      <c r="DD76" s="11">
        <f t="shared" si="37"/>
        <v>0</v>
      </c>
      <c r="DE76" s="11">
        <f t="shared" si="37"/>
        <v>0</v>
      </c>
      <c r="DF76" s="11">
        <f t="shared" si="37"/>
        <v>0</v>
      </c>
      <c r="DG76" s="11">
        <f t="shared" si="37"/>
        <v>0</v>
      </c>
      <c r="DH76" s="11">
        <f t="shared" si="37"/>
        <v>0</v>
      </c>
      <c r="DI76" s="11">
        <f t="shared" si="37"/>
        <v>0</v>
      </c>
      <c r="DJ76" s="11">
        <f t="shared" si="37"/>
        <v>0</v>
      </c>
      <c r="DK76" s="11">
        <f t="shared" si="37"/>
        <v>0</v>
      </c>
      <c r="DL76" s="11">
        <f t="shared" si="37"/>
        <v>0</v>
      </c>
      <c r="DM76" s="11">
        <f t="shared" si="37"/>
        <v>0</v>
      </c>
      <c r="DN76" s="11">
        <f t="shared" si="37"/>
        <v>0</v>
      </c>
      <c r="DO76" s="11">
        <f t="shared" si="37"/>
        <v>0</v>
      </c>
      <c r="DP76" s="11">
        <f t="shared" si="37"/>
        <v>0</v>
      </c>
      <c r="DQ76" s="11">
        <f t="shared" si="37"/>
        <v>0</v>
      </c>
      <c r="DR76" s="11">
        <f t="shared" si="37"/>
        <v>0</v>
      </c>
      <c r="DS76" s="11">
        <f t="shared" si="37"/>
        <v>0</v>
      </c>
      <c r="DT76" s="11">
        <f t="shared" si="37"/>
        <v>0</v>
      </c>
      <c r="DU76" s="11">
        <f t="shared" si="37"/>
        <v>0</v>
      </c>
      <c r="DV76" s="11">
        <f t="shared" si="37"/>
        <v>0</v>
      </c>
      <c r="DW76" s="11">
        <f t="shared" si="37"/>
        <v>0</v>
      </c>
      <c r="DX76" s="11">
        <f t="shared" si="37"/>
        <v>0</v>
      </c>
      <c r="DY76" s="11">
        <f t="shared" si="37"/>
        <v>0</v>
      </c>
      <c r="DZ76" s="11">
        <f t="shared" si="37"/>
        <v>0</v>
      </c>
      <c r="EA76" s="11">
        <f t="shared" si="37"/>
        <v>0</v>
      </c>
      <c r="EB76" s="11">
        <f t="shared" ref="EB76:EN76" si="38">EB74-EB72</f>
        <v>0</v>
      </c>
      <c r="EC76" s="11">
        <f t="shared" si="38"/>
        <v>0</v>
      </c>
      <c r="ED76" s="11">
        <f t="shared" si="38"/>
        <v>0</v>
      </c>
      <c r="EE76" s="11">
        <f t="shared" si="38"/>
        <v>0</v>
      </c>
      <c r="EF76" s="11">
        <f t="shared" si="38"/>
        <v>0</v>
      </c>
      <c r="EG76" s="11">
        <f t="shared" si="38"/>
        <v>0</v>
      </c>
      <c r="EH76" s="11">
        <f t="shared" si="38"/>
        <v>0</v>
      </c>
      <c r="EI76" s="11">
        <f t="shared" si="38"/>
        <v>0</v>
      </c>
      <c r="EJ76" s="11">
        <f t="shared" si="38"/>
        <v>0</v>
      </c>
      <c r="EK76" s="11">
        <f t="shared" si="38"/>
        <v>0</v>
      </c>
      <c r="EL76" s="11">
        <f t="shared" si="38"/>
        <v>0</v>
      </c>
      <c r="EM76" s="11">
        <f t="shared" si="38"/>
        <v>0</v>
      </c>
      <c r="EN76" s="5">
        <f t="shared" si="38"/>
        <v>0</v>
      </c>
    </row>
    <row r="77" spans="1:144" ht="15" thickBot="1" x14ac:dyDescent="0.4">
      <c r="A77" s="55"/>
      <c r="B77" s="4" t="s">
        <v>12</v>
      </c>
      <c r="C77" s="12" t="e">
        <f ca="1">C75-C71</f>
        <v>#REF!</v>
      </c>
      <c r="D77" s="13">
        <f t="shared" ref="D77:BO77" si="39">D75-D71</f>
        <v>0</v>
      </c>
      <c r="E77" s="13">
        <f t="shared" si="39"/>
        <v>0</v>
      </c>
      <c r="F77" s="13">
        <f t="shared" si="39"/>
        <v>0</v>
      </c>
      <c r="G77" s="13">
        <f t="shared" si="39"/>
        <v>0</v>
      </c>
      <c r="H77" s="13">
        <f t="shared" si="39"/>
        <v>0</v>
      </c>
      <c r="I77" s="13">
        <f t="shared" si="39"/>
        <v>0</v>
      </c>
      <c r="J77" s="13">
        <f t="shared" si="39"/>
        <v>0</v>
      </c>
      <c r="K77" s="13">
        <f t="shared" si="39"/>
        <v>0</v>
      </c>
      <c r="L77" s="13">
        <f t="shared" si="39"/>
        <v>0</v>
      </c>
      <c r="M77" s="13">
        <f t="shared" si="39"/>
        <v>0</v>
      </c>
      <c r="N77" s="13">
        <f t="shared" si="39"/>
        <v>0</v>
      </c>
      <c r="O77" s="13">
        <f t="shared" si="39"/>
        <v>0</v>
      </c>
      <c r="P77" s="13">
        <f t="shared" si="39"/>
        <v>0</v>
      </c>
      <c r="Q77" s="13">
        <f t="shared" si="39"/>
        <v>0</v>
      </c>
      <c r="R77" s="13">
        <f t="shared" si="39"/>
        <v>0</v>
      </c>
      <c r="S77" s="13">
        <f t="shared" si="39"/>
        <v>0</v>
      </c>
      <c r="T77" s="13">
        <f t="shared" si="39"/>
        <v>0</v>
      </c>
      <c r="U77" s="13">
        <f t="shared" si="39"/>
        <v>0</v>
      </c>
      <c r="V77" s="13">
        <f t="shared" si="39"/>
        <v>0</v>
      </c>
      <c r="W77" s="13">
        <f t="shared" si="39"/>
        <v>0</v>
      </c>
      <c r="X77" s="13">
        <f t="shared" si="39"/>
        <v>0</v>
      </c>
      <c r="Y77" s="13">
        <f t="shared" si="39"/>
        <v>0</v>
      </c>
      <c r="Z77" s="13">
        <f t="shared" si="39"/>
        <v>0</v>
      </c>
      <c r="AA77" s="13">
        <f t="shared" si="39"/>
        <v>0</v>
      </c>
      <c r="AB77" s="13">
        <f t="shared" si="39"/>
        <v>0</v>
      </c>
      <c r="AC77" s="13">
        <f t="shared" si="39"/>
        <v>0</v>
      </c>
      <c r="AD77" s="13">
        <f t="shared" si="39"/>
        <v>0</v>
      </c>
      <c r="AE77" s="13">
        <f t="shared" si="39"/>
        <v>0</v>
      </c>
      <c r="AF77" s="13">
        <f t="shared" si="39"/>
        <v>0</v>
      </c>
      <c r="AG77" s="13">
        <f t="shared" si="39"/>
        <v>0</v>
      </c>
      <c r="AH77" s="13">
        <f t="shared" si="39"/>
        <v>0</v>
      </c>
      <c r="AI77" s="13">
        <f t="shared" si="39"/>
        <v>0</v>
      </c>
      <c r="AJ77" s="13">
        <f t="shared" si="39"/>
        <v>0</v>
      </c>
      <c r="AK77" s="13">
        <f t="shared" si="39"/>
        <v>0</v>
      </c>
      <c r="AL77" s="13">
        <f t="shared" si="39"/>
        <v>0</v>
      </c>
      <c r="AM77" s="13">
        <f t="shared" si="39"/>
        <v>0</v>
      </c>
      <c r="AN77" s="13">
        <f t="shared" si="39"/>
        <v>0</v>
      </c>
      <c r="AO77" s="13">
        <f t="shared" si="39"/>
        <v>0</v>
      </c>
      <c r="AP77" s="13">
        <f t="shared" si="39"/>
        <v>0</v>
      </c>
      <c r="AQ77" s="13">
        <f t="shared" si="39"/>
        <v>0</v>
      </c>
      <c r="AR77" s="13">
        <f t="shared" si="39"/>
        <v>0</v>
      </c>
      <c r="AS77" s="13">
        <f t="shared" si="39"/>
        <v>0</v>
      </c>
      <c r="AT77" s="13">
        <f t="shared" si="39"/>
        <v>0</v>
      </c>
      <c r="AU77" s="13">
        <f t="shared" si="39"/>
        <v>0</v>
      </c>
      <c r="AV77" s="13">
        <f t="shared" si="39"/>
        <v>0</v>
      </c>
      <c r="AW77" s="13">
        <f t="shared" si="39"/>
        <v>0</v>
      </c>
      <c r="AX77" s="13">
        <f t="shared" si="39"/>
        <v>0</v>
      </c>
      <c r="AY77" s="13">
        <f t="shared" si="39"/>
        <v>0</v>
      </c>
      <c r="AZ77" s="13">
        <f t="shared" si="39"/>
        <v>0</v>
      </c>
      <c r="BA77" s="13">
        <f t="shared" si="39"/>
        <v>0</v>
      </c>
      <c r="BB77" s="13">
        <f t="shared" si="39"/>
        <v>0</v>
      </c>
      <c r="BC77" s="13">
        <f t="shared" si="39"/>
        <v>0</v>
      </c>
      <c r="BD77" s="13">
        <f t="shared" si="39"/>
        <v>0</v>
      </c>
      <c r="BE77" s="13">
        <f t="shared" si="39"/>
        <v>0</v>
      </c>
      <c r="BF77" s="13">
        <f t="shared" si="39"/>
        <v>0</v>
      </c>
      <c r="BG77" s="13">
        <f t="shared" si="39"/>
        <v>0</v>
      </c>
      <c r="BH77" s="13">
        <f t="shared" si="39"/>
        <v>0</v>
      </c>
      <c r="BI77" s="13">
        <f t="shared" si="39"/>
        <v>0</v>
      </c>
      <c r="BJ77" s="13">
        <f t="shared" si="39"/>
        <v>0</v>
      </c>
      <c r="BK77" s="13">
        <f t="shared" si="39"/>
        <v>0</v>
      </c>
      <c r="BL77" s="13">
        <f t="shared" si="39"/>
        <v>0</v>
      </c>
      <c r="BM77" s="13">
        <f t="shared" si="39"/>
        <v>0</v>
      </c>
      <c r="BN77" s="13">
        <f t="shared" si="39"/>
        <v>0</v>
      </c>
      <c r="BO77" s="13">
        <f t="shared" si="39"/>
        <v>0</v>
      </c>
      <c r="BP77" s="13">
        <f t="shared" ref="BP77:EA77" si="40">BP75-BP71</f>
        <v>0</v>
      </c>
      <c r="BQ77" s="13">
        <f t="shared" si="40"/>
        <v>0</v>
      </c>
      <c r="BR77" s="13">
        <f t="shared" si="40"/>
        <v>0</v>
      </c>
      <c r="BS77" s="13">
        <f t="shared" si="40"/>
        <v>0</v>
      </c>
      <c r="BT77" s="13">
        <f t="shared" si="40"/>
        <v>0</v>
      </c>
      <c r="BU77" s="13">
        <f t="shared" si="40"/>
        <v>0</v>
      </c>
      <c r="BV77" s="13">
        <f t="shared" si="40"/>
        <v>0</v>
      </c>
      <c r="BW77" s="13">
        <f t="shared" si="40"/>
        <v>0</v>
      </c>
      <c r="BX77" s="13">
        <f t="shared" si="40"/>
        <v>0</v>
      </c>
      <c r="BY77" s="13">
        <f t="shared" si="40"/>
        <v>0</v>
      </c>
      <c r="BZ77" s="13">
        <f t="shared" si="40"/>
        <v>0</v>
      </c>
      <c r="CA77" s="13">
        <f t="shared" si="40"/>
        <v>0</v>
      </c>
      <c r="CB77" s="13">
        <f t="shared" si="40"/>
        <v>0</v>
      </c>
      <c r="CC77" s="13">
        <f t="shared" si="40"/>
        <v>0</v>
      </c>
      <c r="CD77" s="13">
        <f t="shared" si="40"/>
        <v>0</v>
      </c>
      <c r="CE77" s="13">
        <f t="shared" si="40"/>
        <v>0</v>
      </c>
      <c r="CF77" s="13">
        <f t="shared" si="40"/>
        <v>0</v>
      </c>
      <c r="CG77" s="13">
        <f t="shared" si="40"/>
        <v>0</v>
      </c>
      <c r="CH77" s="13">
        <f t="shared" si="40"/>
        <v>0</v>
      </c>
      <c r="CI77" s="13">
        <f t="shared" si="40"/>
        <v>0</v>
      </c>
      <c r="CJ77" s="13">
        <f t="shared" si="40"/>
        <v>0</v>
      </c>
      <c r="CK77" s="13">
        <f t="shared" si="40"/>
        <v>0</v>
      </c>
      <c r="CL77" s="13">
        <f t="shared" si="40"/>
        <v>0</v>
      </c>
      <c r="CM77" s="13">
        <f t="shared" si="40"/>
        <v>0</v>
      </c>
      <c r="CN77" s="13">
        <f t="shared" si="40"/>
        <v>0</v>
      </c>
      <c r="CO77" s="13">
        <f t="shared" si="40"/>
        <v>0</v>
      </c>
      <c r="CP77" s="13">
        <f t="shared" si="40"/>
        <v>0</v>
      </c>
      <c r="CQ77" s="13">
        <f t="shared" si="40"/>
        <v>0</v>
      </c>
      <c r="CR77" s="13">
        <f t="shared" si="40"/>
        <v>0</v>
      </c>
      <c r="CS77" s="13">
        <f t="shared" si="40"/>
        <v>0</v>
      </c>
      <c r="CT77" s="13">
        <f t="shared" si="40"/>
        <v>0</v>
      </c>
      <c r="CU77" s="13">
        <f t="shared" si="40"/>
        <v>0</v>
      </c>
      <c r="CV77" s="13">
        <f t="shared" si="40"/>
        <v>0</v>
      </c>
      <c r="CW77" s="13">
        <f t="shared" si="40"/>
        <v>0</v>
      </c>
      <c r="CX77" s="13">
        <f t="shared" si="40"/>
        <v>0</v>
      </c>
      <c r="CY77" s="13">
        <f t="shared" si="40"/>
        <v>0</v>
      </c>
      <c r="CZ77" s="13">
        <f t="shared" si="40"/>
        <v>0</v>
      </c>
      <c r="DA77" s="13">
        <f t="shared" si="40"/>
        <v>0</v>
      </c>
      <c r="DB77" s="13">
        <f t="shared" si="40"/>
        <v>0</v>
      </c>
      <c r="DC77" s="13">
        <f t="shared" si="40"/>
        <v>0</v>
      </c>
      <c r="DD77" s="13">
        <f t="shared" si="40"/>
        <v>0</v>
      </c>
      <c r="DE77" s="13">
        <f t="shared" si="40"/>
        <v>0</v>
      </c>
      <c r="DF77" s="13">
        <f t="shared" si="40"/>
        <v>0</v>
      </c>
      <c r="DG77" s="13">
        <f t="shared" si="40"/>
        <v>0</v>
      </c>
      <c r="DH77" s="13">
        <f t="shared" si="40"/>
        <v>0</v>
      </c>
      <c r="DI77" s="13">
        <f t="shared" si="40"/>
        <v>0</v>
      </c>
      <c r="DJ77" s="13">
        <f t="shared" si="40"/>
        <v>0</v>
      </c>
      <c r="DK77" s="13">
        <f t="shared" si="40"/>
        <v>0</v>
      </c>
      <c r="DL77" s="13">
        <f t="shared" si="40"/>
        <v>0</v>
      </c>
      <c r="DM77" s="13">
        <f t="shared" si="40"/>
        <v>0</v>
      </c>
      <c r="DN77" s="13">
        <f t="shared" si="40"/>
        <v>0</v>
      </c>
      <c r="DO77" s="13">
        <f t="shared" si="40"/>
        <v>0</v>
      </c>
      <c r="DP77" s="13">
        <f t="shared" si="40"/>
        <v>0</v>
      </c>
      <c r="DQ77" s="13">
        <f t="shared" si="40"/>
        <v>0</v>
      </c>
      <c r="DR77" s="13">
        <f t="shared" si="40"/>
        <v>0</v>
      </c>
      <c r="DS77" s="13">
        <f t="shared" si="40"/>
        <v>0</v>
      </c>
      <c r="DT77" s="13">
        <f t="shared" si="40"/>
        <v>0</v>
      </c>
      <c r="DU77" s="13">
        <f t="shared" si="40"/>
        <v>0</v>
      </c>
      <c r="DV77" s="13">
        <f t="shared" si="40"/>
        <v>0</v>
      </c>
      <c r="DW77" s="13">
        <f t="shared" si="40"/>
        <v>0</v>
      </c>
      <c r="DX77" s="13">
        <f t="shared" si="40"/>
        <v>0</v>
      </c>
      <c r="DY77" s="13">
        <f t="shared" si="40"/>
        <v>0</v>
      </c>
      <c r="DZ77" s="13">
        <f t="shared" si="40"/>
        <v>0</v>
      </c>
      <c r="EA77" s="13">
        <f t="shared" si="40"/>
        <v>0</v>
      </c>
      <c r="EB77" s="13">
        <f t="shared" ref="EB77:EN77" si="41">EB75-EB71</f>
        <v>0</v>
      </c>
      <c r="EC77" s="13">
        <f t="shared" si="41"/>
        <v>0</v>
      </c>
      <c r="ED77" s="13">
        <f t="shared" si="41"/>
        <v>0</v>
      </c>
      <c r="EE77" s="13">
        <f t="shared" si="41"/>
        <v>0</v>
      </c>
      <c r="EF77" s="13">
        <f t="shared" si="41"/>
        <v>0</v>
      </c>
      <c r="EG77" s="13">
        <f t="shared" si="41"/>
        <v>0</v>
      </c>
      <c r="EH77" s="13">
        <f t="shared" si="41"/>
        <v>0</v>
      </c>
      <c r="EI77" s="13">
        <f t="shared" si="41"/>
        <v>0</v>
      </c>
      <c r="EJ77" s="13">
        <f t="shared" si="41"/>
        <v>0</v>
      </c>
      <c r="EK77" s="13">
        <f t="shared" si="41"/>
        <v>0</v>
      </c>
      <c r="EL77" s="13">
        <f t="shared" si="41"/>
        <v>0</v>
      </c>
      <c r="EM77" s="13">
        <f t="shared" si="41"/>
        <v>0</v>
      </c>
      <c r="EN77" s="14">
        <f t="shared" si="41"/>
        <v>0</v>
      </c>
    </row>
    <row r="78" spans="1:144" x14ac:dyDescent="0.35">
      <c r="A78" s="55">
        <v>2</v>
      </c>
      <c r="B78" s="7" t="s">
        <v>4</v>
      </c>
      <c r="C78" s="15" t="e" cm="1">
        <f t="array" aca="1" ref="C78" ca="1">OFFSET(INDIRECT($C$65&amp;"!$C"&amp;1+((ROW()-($G$66+$C$66))*6)&amp;":$EN"&amp;1+((ROW()-($G$66+$C$66))*6)), 3, 0)</f>
        <v>#REF!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16"/>
    </row>
    <row r="79" spans="1:144" x14ac:dyDescent="0.35">
      <c r="A79" s="55"/>
      <c r="B79" s="8" t="s">
        <v>5</v>
      </c>
      <c r="C79" s="10" t="e" cm="1">
        <f t="array" aca="1" ref="C79" ca="1">OFFSET(INDIRECT($C$65&amp;"!$C"&amp;1+((ROW()-($G$66+$C$66))*6)&amp;":$EN"&amp;1+((ROW()-($G$66+$C$66))*6)), 3, 0)</f>
        <v>#REF!</v>
      </c>
      <c r="EN79" s="5"/>
    </row>
    <row r="80" spans="1:144" x14ac:dyDescent="0.35">
      <c r="A80" s="55"/>
      <c r="B80" s="8" t="s">
        <v>6</v>
      </c>
      <c r="C80" s="10" t="e" cm="1">
        <f t="array" aca="1" ref="C80" ca="1">OFFSET(INDIRECT($C$65&amp;"!$C"&amp;1+((ROW()-($G$66+$C$66))*6)&amp;":$EN"&amp;1+((ROW()-($G$66+$C$66))*6)), 3, 0)</f>
        <v>#REF!</v>
      </c>
      <c r="EN80" s="5"/>
    </row>
    <row r="81" spans="1:144" x14ac:dyDescent="0.35">
      <c r="A81" s="55"/>
      <c r="B81" s="8" t="s">
        <v>7</v>
      </c>
      <c r="C81" s="10" t="e" cm="1">
        <f t="array" aca="1" ref="C81" ca="1">OFFSET(INDIRECT($C$65&amp;"!$C"&amp;1+((ROW()-($G$66+$C$66))*6)&amp;":$EN"&amp;1+((ROW()-($G$66+$C$66))*6)), 3, 0)</f>
        <v>#REF!</v>
      </c>
      <c r="EN81" s="5"/>
    </row>
    <row r="82" spans="1:144" x14ac:dyDescent="0.35">
      <c r="A82" s="55"/>
      <c r="B82" s="8" t="s">
        <v>8</v>
      </c>
      <c r="C82" s="10" t="e" cm="1">
        <f t="array" aca="1" ref="C82" ca="1">OFFSET(INDIRECT($C$65&amp;"!$C"&amp;1+((ROW()-($G$66+$C$66))*6)&amp;":$EN"&amp;1+((ROW()-($G$66+$C$66))*6)), 3, 0)</f>
        <v>#REF!</v>
      </c>
      <c r="EN82" s="5"/>
    </row>
    <row r="83" spans="1:144" x14ac:dyDescent="0.35">
      <c r="A83" s="55"/>
      <c r="B83" s="8" t="s">
        <v>9</v>
      </c>
      <c r="C83" s="10" t="e" cm="1">
        <f t="array" aca="1" ref="C83" ca="1">OFFSET(INDIRECT($C$65&amp;"!$C"&amp;1+((ROW()-($G$66+$C$66))*6)&amp;":$EN"&amp;1+((ROW()-($G$66+$C$66))*6)), 3, 0)</f>
        <v>#REF!</v>
      </c>
      <c r="EN83" s="5"/>
    </row>
    <row r="84" spans="1:144" x14ac:dyDescent="0.35">
      <c r="A84" s="55"/>
      <c r="B84" s="8" t="s">
        <v>10</v>
      </c>
      <c r="C84" s="10" t="e" cm="1">
        <f t="array" aca="1" ref="C84" ca="1">OFFSET(INDIRECT($C$65&amp;"!$C"&amp;1+((ROW()-($G$66+$C$66))*6)&amp;":$EN"&amp;1+((ROW()-($G$66+$C$66))*6)), 3, 0)</f>
        <v>#REF!</v>
      </c>
      <c r="EN84" s="5"/>
    </row>
    <row r="85" spans="1:144" x14ac:dyDescent="0.35">
      <c r="A85" s="55"/>
      <c r="B85" s="8" t="s">
        <v>11</v>
      </c>
      <c r="C85" s="10" t="e">
        <f ca="1">C83-C81</f>
        <v>#REF!</v>
      </c>
      <c r="D85" s="11">
        <f t="shared" ref="D85:BO85" si="42">D83-D81</f>
        <v>0</v>
      </c>
      <c r="E85" s="11">
        <f t="shared" si="42"/>
        <v>0</v>
      </c>
      <c r="F85" s="11">
        <f t="shared" si="42"/>
        <v>0</v>
      </c>
      <c r="G85" s="11">
        <f t="shared" si="42"/>
        <v>0</v>
      </c>
      <c r="H85" s="11">
        <f t="shared" si="42"/>
        <v>0</v>
      </c>
      <c r="I85" s="11">
        <f t="shared" si="42"/>
        <v>0</v>
      </c>
      <c r="J85" s="11">
        <f t="shared" si="42"/>
        <v>0</v>
      </c>
      <c r="K85" s="11">
        <f t="shared" si="42"/>
        <v>0</v>
      </c>
      <c r="L85" s="11">
        <f t="shared" si="42"/>
        <v>0</v>
      </c>
      <c r="M85" s="11">
        <f t="shared" si="42"/>
        <v>0</v>
      </c>
      <c r="N85" s="11">
        <f t="shared" si="42"/>
        <v>0</v>
      </c>
      <c r="O85" s="11">
        <f t="shared" si="42"/>
        <v>0</v>
      </c>
      <c r="P85" s="11">
        <f t="shared" si="42"/>
        <v>0</v>
      </c>
      <c r="Q85" s="11">
        <f t="shared" si="42"/>
        <v>0</v>
      </c>
      <c r="R85" s="11">
        <f t="shared" si="42"/>
        <v>0</v>
      </c>
      <c r="S85" s="11">
        <f t="shared" si="42"/>
        <v>0</v>
      </c>
      <c r="T85" s="11">
        <f t="shared" si="42"/>
        <v>0</v>
      </c>
      <c r="U85" s="11">
        <f t="shared" si="42"/>
        <v>0</v>
      </c>
      <c r="V85" s="11">
        <f t="shared" si="42"/>
        <v>0</v>
      </c>
      <c r="W85" s="11">
        <f t="shared" si="42"/>
        <v>0</v>
      </c>
      <c r="X85" s="11">
        <f t="shared" si="42"/>
        <v>0</v>
      </c>
      <c r="Y85" s="11">
        <f t="shared" si="42"/>
        <v>0</v>
      </c>
      <c r="Z85" s="11">
        <f t="shared" si="42"/>
        <v>0</v>
      </c>
      <c r="AA85" s="11">
        <f t="shared" si="42"/>
        <v>0</v>
      </c>
      <c r="AB85" s="11">
        <f t="shared" si="42"/>
        <v>0</v>
      </c>
      <c r="AC85" s="11">
        <f t="shared" si="42"/>
        <v>0</v>
      </c>
      <c r="AD85" s="11">
        <f t="shared" si="42"/>
        <v>0</v>
      </c>
      <c r="AE85" s="11">
        <f t="shared" si="42"/>
        <v>0</v>
      </c>
      <c r="AF85" s="11">
        <f t="shared" si="42"/>
        <v>0</v>
      </c>
      <c r="AG85" s="11">
        <f t="shared" si="42"/>
        <v>0</v>
      </c>
      <c r="AH85" s="11">
        <f t="shared" si="42"/>
        <v>0</v>
      </c>
      <c r="AI85" s="11">
        <f t="shared" si="42"/>
        <v>0</v>
      </c>
      <c r="AJ85" s="11">
        <f t="shared" si="42"/>
        <v>0</v>
      </c>
      <c r="AK85" s="11">
        <f t="shared" si="42"/>
        <v>0</v>
      </c>
      <c r="AL85" s="11">
        <f t="shared" si="42"/>
        <v>0</v>
      </c>
      <c r="AM85" s="11">
        <f t="shared" si="42"/>
        <v>0</v>
      </c>
      <c r="AN85" s="11">
        <f t="shared" si="42"/>
        <v>0</v>
      </c>
      <c r="AO85" s="11">
        <f t="shared" si="42"/>
        <v>0</v>
      </c>
      <c r="AP85" s="11">
        <f t="shared" si="42"/>
        <v>0</v>
      </c>
      <c r="AQ85" s="11">
        <f t="shared" si="42"/>
        <v>0</v>
      </c>
      <c r="AR85" s="11">
        <f t="shared" si="42"/>
        <v>0</v>
      </c>
      <c r="AS85" s="11">
        <f t="shared" si="42"/>
        <v>0</v>
      </c>
      <c r="AT85" s="11">
        <f t="shared" si="42"/>
        <v>0</v>
      </c>
      <c r="AU85" s="11">
        <f t="shared" si="42"/>
        <v>0</v>
      </c>
      <c r="AV85" s="11">
        <f t="shared" si="42"/>
        <v>0</v>
      </c>
      <c r="AW85" s="11">
        <f t="shared" si="42"/>
        <v>0</v>
      </c>
      <c r="AX85" s="11">
        <f t="shared" si="42"/>
        <v>0</v>
      </c>
      <c r="AY85" s="11">
        <f t="shared" si="42"/>
        <v>0</v>
      </c>
      <c r="AZ85" s="11">
        <f t="shared" si="42"/>
        <v>0</v>
      </c>
      <c r="BA85" s="11">
        <f t="shared" si="42"/>
        <v>0</v>
      </c>
      <c r="BB85" s="11">
        <f t="shared" si="42"/>
        <v>0</v>
      </c>
      <c r="BC85" s="11">
        <f t="shared" si="42"/>
        <v>0</v>
      </c>
      <c r="BD85" s="11">
        <f t="shared" si="42"/>
        <v>0</v>
      </c>
      <c r="BE85" s="11">
        <f t="shared" si="42"/>
        <v>0</v>
      </c>
      <c r="BF85" s="11">
        <f t="shared" si="42"/>
        <v>0</v>
      </c>
      <c r="BG85" s="11">
        <f t="shared" si="42"/>
        <v>0</v>
      </c>
      <c r="BH85" s="11">
        <f t="shared" si="42"/>
        <v>0</v>
      </c>
      <c r="BI85" s="11">
        <f t="shared" si="42"/>
        <v>0</v>
      </c>
      <c r="BJ85" s="11">
        <f t="shared" si="42"/>
        <v>0</v>
      </c>
      <c r="BK85" s="11">
        <f t="shared" si="42"/>
        <v>0</v>
      </c>
      <c r="BL85" s="11">
        <f t="shared" si="42"/>
        <v>0</v>
      </c>
      <c r="BM85" s="11">
        <f t="shared" si="42"/>
        <v>0</v>
      </c>
      <c r="BN85" s="11">
        <f t="shared" si="42"/>
        <v>0</v>
      </c>
      <c r="BO85" s="11">
        <f t="shared" si="42"/>
        <v>0</v>
      </c>
      <c r="BP85" s="11">
        <f t="shared" ref="BP85:EA85" si="43">BP83-BP81</f>
        <v>0</v>
      </c>
      <c r="BQ85" s="11">
        <f t="shared" si="43"/>
        <v>0</v>
      </c>
      <c r="BR85" s="11">
        <f t="shared" si="43"/>
        <v>0</v>
      </c>
      <c r="BS85" s="11">
        <f t="shared" si="43"/>
        <v>0</v>
      </c>
      <c r="BT85" s="11">
        <f t="shared" si="43"/>
        <v>0</v>
      </c>
      <c r="BU85" s="11">
        <f t="shared" si="43"/>
        <v>0</v>
      </c>
      <c r="BV85" s="11">
        <f t="shared" si="43"/>
        <v>0</v>
      </c>
      <c r="BW85" s="11">
        <f t="shared" si="43"/>
        <v>0</v>
      </c>
      <c r="BX85" s="11">
        <f t="shared" si="43"/>
        <v>0</v>
      </c>
      <c r="BY85" s="11">
        <f t="shared" si="43"/>
        <v>0</v>
      </c>
      <c r="BZ85" s="11">
        <f t="shared" si="43"/>
        <v>0</v>
      </c>
      <c r="CA85" s="11">
        <f t="shared" si="43"/>
        <v>0</v>
      </c>
      <c r="CB85" s="11">
        <f t="shared" si="43"/>
        <v>0</v>
      </c>
      <c r="CC85" s="11">
        <f t="shared" si="43"/>
        <v>0</v>
      </c>
      <c r="CD85" s="11">
        <f t="shared" si="43"/>
        <v>0</v>
      </c>
      <c r="CE85" s="11">
        <f t="shared" si="43"/>
        <v>0</v>
      </c>
      <c r="CF85" s="11">
        <f t="shared" si="43"/>
        <v>0</v>
      </c>
      <c r="CG85" s="11">
        <f t="shared" si="43"/>
        <v>0</v>
      </c>
      <c r="CH85" s="11">
        <f t="shared" si="43"/>
        <v>0</v>
      </c>
      <c r="CI85" s="11">
        <f t="shared" si="43"/>
        <v>0</v>
      </c>
      <c r="CJ85" s="11">
        <f t="shared" si="43"/>
        <v>0</v>
      </c>
      <c r="CK85" s="11">
        <f t="shared" si="43"/>
        <v>0</v>
      </c>
      <c r="CL85" s="11">
        <f t="shared" si="43"/>
        <v>0</v>
      </c>
      <c r="CM85" s="11">
        <f t="shared" si="43"/>
        <v>0</v>
      </c>
      <c r="CN85" s="11">
        <f t="shared" si="43"/>
        <v>0</v>
      </c>
      <c r="CO85" s="11">
        <f t="shared" si="43"/>
        <v>0</v>
      </c>
      <c r="CP85" s="11">
        <f t="shared" si="43"/>
        <v>0</v>
      </c>
      <c r="CQ85" s="11">
        <f t="shared" si="43"/>
        <v>0</v>
      </c>
      <c r="CR85" s="11">
        <f t="shared" si="43"/>
        <v>0</v>
      </c>
      <c r="CS85" s="11">
        <f t="shared" si="43"/>
        <v>0</v>
      </c>
      <c r="CT85" s="11">
        <f t="shared" si="43"/>
        <v>0</v>
      </c>
      <c r="CU85" s="11">
        <f t="shared" si="43"/>
        <v>0</v>
      </c>
      <c r="CV85" s="11">
        <f t="shared" si="43"/>
        <v>0</v>
      </c>
      <c r="CW85" s="11">
        <f t="shared" si="43"/>
        <v>0</v>
      </c>
      <c r="CX85" s="11">
        <f t="shared" si="43"/>
        <v>0</v>
      </c>
      <c r="CY85" s="11">
        <f t="shared" si="43"/>
        <v>0</v>
      </c>
      <c r="CZ85" s="11">
        <f t="shared" si="43"/>
        <v>0</v>
      </c>
      <c r="DA85" s="11">
        <f t="shared" si="43"/>
        <v>0</v>
      </c>
      <c r="DB85" s="11">
        <f t="shared" si="43"/>
        <v>0</v>
      </c>
      <c r="DC85" s="11">
        <f t="shared" si="43"/>
        <v>0</v>
      </c>
      <c r="DD85" s="11">
        <f t="shared" si="43"/>
        <v>0</v>
      </c>
      <c r="DE85" s="11">
        <f t="shared" si="43"/>
        <v>0</v>
      </c>
      <c r="DF85" s="11">
        <f t="shared" si="43"/>
        <v>0</v>
      </c>
      <c r="DG85" s="11">
        <f t="shared" si="43"/>
        <v>0</v>
      </c>
      <c r="DH85" s="11">
        <f t="shared" si="43"/>
        <v>0</v>
      </c>
      <c r="DI85" s="11">
        <f t="shared" si="43"/>
        <v>0</v>
      </c>
      <c r="DJ85" s="11">
        <f t="shared" si="43"/>
        <v>0</v>
      </c>
      <c r="DK85" s="11">
        <f t="shared" si="43"/>
        <v>0</v>
      </c>
      <c r="DL85" s="11">
        <f t="shared" si="43"/>
        <v>0</v>
      </c>
      <c r="DM85" s="11">
        <f t="shared" si="43"/>
        <v>0</v>
      </c>
      <c r="DN85" s="11">
        <f t="shared" si="43"/>
        <v>0</v>
      </c>
      <c r="DO85" s="11">
        <f t="shared" si="43"/>
        <v>0</v>
      </c>
      <c r="DP85" s="11">
        <f t="shared" si="43"/>
        <v>0</v>
      </c>
      <c r="DQ85" s="11">
        <f t="shared" si="43"/>
        <v>0</v>
      </c>
      <c r="DR85" s="11">
        <f t="shared" si="43"/>
        <v>0</v>
      </c>
      <c r="DS85" s="11">
        <f t="shared" si="43"/>
        <v>0</v>
      </c>
      <c r="DT85" s="11">
        <f t="shared" si="43"/>
        <v>0</v>
      </c>
      <c r="DU85" s="11">
        <f t="shared" si="43"/>
        <v>0</v>
      </c>
      <c r="DV85" s="11">
        <f t="shared" si="43"/>
        <v>0</v>
      </c>
      <c r="DW85" s="11">
        <f t="shared" si="43"/>
        <v>0</v>
      </c>
      <c r="DX85" s="11">
        <f t="shared" si="43"/>
        <v>0</v>
      </c>
      <c r="DY85" s="11">
        <f t="shared" si="43"/>
        <v>0</v>
      </c>
      <c r="DZ85" s="11">
        <f t="shared" si="43"/>
        <v>0</v>
      </c>
      <c r="EA85" s="11">
        <f t="shared" si="43"/>
        <v>0</v>
      </c>
      <c r="EB85" s="11">
        <f t="shared" ref="EB85:EN85" si="44">EB83-EB81</f>
        <v>0</v>
      </c>
      <c r="EC85" s="11">
        <f t="shared" si="44"/>
        <v>0</v>
      </c>
      <c r="ED85" s="11">
        <f t="shared" si="44"/>
        <v>0</v>
      </c>
      <c r="EE85" s="11">
        <f t="shared" si="44"/>
        <v>0</v>
      </c>
      <c r="EF85" s="11">
        <f t="shared" si="44"/>
        <v>0</v>
      </c>
      <c r="EG85" s="11">
        <f t="shared" si="44"/>
        <v>0</v>
      </c>
      <c r="EH85" s="11">
        <f t="shared" si="44"/>
        <v>0</v>
      </c>
      <c r="EI85" s="11">
        <f t="shared" si="44"/>
        <v>0</v>
      </c>
      <c r="EJ85" s="11">
        <f t="shared" si="44"/>
        <v>0</v>
      </c>
      <c r="EK85" s="11">
        <f t="shared" si="44"/>
        <v>0</v>
      </c>
      <c r="EL85" s="11">
        <f t="shared" si="44"/>
        <v>0</v>
      </c>
      <c r="EM85" s="11">
        <f t="shared" si="44"/>
        <v>0</v>
      </c>
      <c r="EN85" s="5">
        <f t="shared" si="44"/>
        <v>0</v>
      </c>
    </row>
    <row r="86" spans="1:144" ht="15" thickBot="1" x14ac:dyDescent="0.4">
      <c r="A86" s="55"/>
      <c r="B86" s="4" t="s">
        <v>12</v>
      </c>
      <c r="C86" s="12" t="e">
        <f ca="1">C84-C80</f>
        <v>#REF!</v>
      </c>
      <c r="D86" s="13">
        <f t="shared" ref="D86:BO86" si="45">D84-D80</f>
        <v>0</v>
      </c>
      <c r="E86" s="13">
        <f t="shared" si="45"/>
        <v>0</v>
      </c>
      <c r="F86" s="13">
        <f t="shared" si="45"/>
        <v>0</v>
      </c>
      <c r="G86" s="13">
        <f t="shared" si="45"/>
        <v>0</v>
      </c>
      <c r="H86" s="13">
        <f t="shared" si="45"/>
        <v>0</v>
      </c>
      <c r="I86" s="13">
        <f t="shared" si="45"/>
        <v>0</v>
      </c>
      <c r="J86" s="13">
        <f t="shared" si="45"/>
        <v>0</v>
      </c>
      <c r="K86" s="13">
        <f t="shared" si="45"/>
        <v>0</v>
      </c>
      <c r="L86" s="13">
        <f t="shared" si="45"/>
        <v>0</v>
      </c>
      <c r="M86" s="13">
        <f t="shared" si="45"/>
        <v>0</v>
      </c>
      <c r="N86" s="13">
        <f t="shared" si="45"/>
        <v>0</v>
      </c>
      <c r="O86" s="13">
        <f t="shared" si="45"/>
        <v>0</v>
      </c>
      <c r="P86" s="13">
        <f t="shared" si="45"/>
        <v>0</v>
      </c>
      <c r="Q86" s="13">
        <f t="shared" si="45"/>
        <v>0</v>
      </c>
      <c r="R86" s="13">
        <f t="shared" si="45"/>
        <v>0</v>
      </c>
      <c r="S86" s="13">
        <f t="shared" si="45"/>
        <v>0</v>
      </c>
      <c r="T86" s="13">
        <f t="shared" si="45"/>
        <v>0</v>
      </c>
      <c r="U86" s="13">
        <f t="shared" si="45"/>
        <v>0</v>
      </c>
      <c r="V86" s="13">
        <f t="shared" si="45"/>
        <v>0</v>
      </c>
      <c r="W86" s="13">
        <f t="shared" si="45"/>
        <v>0</v>
      </c>
      <c r="X86" s="13">
        <f t="shared" si="45"/>
        <v>0</v>
      </c>
      <c r="Y86" s="13">
        <f t="shared" si="45"/>
        <v>0</v>
      </c>
      <c r="Z86" s="13">
        <f t="shared" si="45"/>
        <v>0</v>
      </c>
      <c r="AA86" s="13">
        <f t="shared" si="45"/>
        <v>0</v>
      </c>
      <c r="AB86" s="13">
        <f t="shared" si="45"/>
        <v>0</v>
      </c>
      <c r="AC86" s="13">
        <f t="shared" si="45"/>
        <v>0</v>
      </c>
      <c r="AD86" s="13">
        <f t="shared" si="45"/>
        <v>0</v>
      </c>
      <c r="AE86" s="13">
        <f t="shared" si="45"/>
        <v>0</v>
      </c>
      <c r="AF86" s="13">
        <f t="shared" si="45"/>
        <v>0</v>
      </c>
      <c r="AG86" s="13">
        <f t="shared" si="45"/>
        <v>0</v>
      </c>
      <c r="AH86" s="13">
        <f t="shared" si="45"/>
        <v>0</v>
      </c>
      <c r="AI86" s="13">
        <f t="shared" si="45"/>
        <v>0</v>
      </c>
      <c r="AJ86" s="13">
        <f t="shared" si="45"/>
        <v>0</v>
      </c>
      <c r="AK86" s="13">
        <f t="shared" si="45"/>
        <v>0</v>
      </c>
      <c r="AL86" s="13">
        <f t="shared" si="45"/>
        <v>0</v>
      </c>
      <c r="AM86" s="13">
        <f t="shared" si="45"/>
        <v>0</v>
      </c>
      <c r="AN86" s="13">
        <f t="shared" si="45"/>
        <v>0</v>
      </c>
      <c r="AO86" s="13">
        <f t="shared" si="45"/>
        <v>0</v>
      </c>
      <c r="AP86" s="13">
        <f t="shared" si="45"/>
        <v>0</v>
      </c>
      <c r="AQ86" s="13">
        <f t="shared" si="45"/>
        <v>0</v>
      </c>
      <c r="AR86" s="13">
        <f t="shared" si="45"/>
        <v>0</v>
      </c>
      <c r="AS86" s="13">
        <f t="shared" si="45"/>
        <v>0</v>
      </c>
      <c r="AT86" s="13">
        <f t="shared" si="45"/>
        <v>0</v>
      </c>
      <c r="AU86" s="13">
        <f t="shared" si="45"/>
        <v>0</v>
      </c>
      <c r="AV86" s="13">
        <f t="shared" si="45"/>
        <v>0</v>
      </c>
      <c r="AW86" s="13">
        <f t="shared" si="45"/>
        <v>0</v>
      </c>
      <c r="AX86" s="13">
        <f t="shared" si="45"/>
        <v>0</v>
      </c>
      <c r="AY86" s="13">
        <f t="shared" si="45"/>
        <v>0</v>
      </c>
      <c r="AZ86" s="13">
        <f t="shared" si="45"/>
        <v>0</v>
      </c>
      <c r="BA86" s="13">
        <f t="shared" si="45"/>
        <v>0</v>
      </c>
      <c r="BB86" s="13">
        <f t="shared" si="45"/>
        <v>0</v>
      </c>
      <c r="BC86" s="13">
        <f t="shared" si="45"/>
        <v>0</v>
      </c>
      <c r="BD86" s="13">
        <f t="shared" si="45"/>
        <v>0</v>
      </c>
      <c r="BE86" s="13">
        <f t="shared" si="45"/>
        <v>0</v>
      </c>
      <c r="BF86" s="13">
        <f t="shared" si="45"/>
        <v>0</v>
      </c>
      <c r="BG86" s="13">
        <f t="shared" si="45"/>
        <v>0</v>
      </c>
      <c r="BH86" s="13">
        <f t="shared" si="45"/>
        <v>0</v>
      </c>
      <c r="BI86" s="13">
        <f t="shared" si="45"/>
        <v>0</v>
      </c>
      <c r="BJ86" s="13">
        <f t="shared" si="45"/>
        <v>0</v>
      </c>
      <c r="BK86" s="13">
        <f t="shared" si="45"/>
        <v>0</v>
      </c>
      <c r="BL86" s="13">
        <f t="shared" si="45"/>
        <v>0</v>
      </c>
      <c r="BM86" s="13">
        <f t="shared" si="45"/>
        <v>0</v>
      </c>
      <c r="BN86" s="13">
        <f t="shared" si="45"/>
        <v>0</v>
      </c>
      <c r="BO86" s="13">
        <f t="shared" si="45"/>
        <v>0</v>
      </c>
      <c r="BP86" s="13">
        <f t="shared" ref="BP86:EA86" si="46">BP84-BP80</f>
        <v>0</v>
      </c>
      <c r="BQ86" s="13">
        <f t="shared" si="46"/>
        <v>0</v>
      </c>
      <c r="BR86" s="13">
        <f t="shared" si="46"/>
        <v>0</v>
      </c>
      <c r="BS86" s="13">
        <f t="shared" si="46"/>
        <v>0</v>
      </c>
      <c r="BT86" s="13">
        <f t="shared" si="46"/>
        <v>0</v>
      </c>
      <c r="BU86" s="13">
        <f t="shared" si="46"/>
        <v>0</v>
      </c>
      <c r="BV86" s="13">
        <f t="shared" si="46"/>
        <v>0</v>
      </c>
      <c r="BW86" s="13">
        <f t="shared" si="46"/>
        <v>0</v>
      </c>
      <c r="BX86" s="13">
        <f t="shared" si="46"/>
        <v>0</v>
      </c>
      <c r="BY86" s="13">
        <f t="shared" si="46"/>
        <v>0</v>
      </c>
      <c r="BZ86" s="13">
        <f t="shared" si="46"/>
        <v>0</v>
      </c>
      <c r="CA86" s="13">
        <f t="shared" si="46"/>
        <v>0</v>
      </c>
      <c r="CB86" s="13">
        <f t="shared" si="46"/>
        <v>0</v>
      </c>
      <c r="CC86" s="13">
        <f t="shared" si="46"/>
        <v>0</v>
      </c>
      <c r="CD86" s="13">
        <f t="shared" si="46"/>
        <v>0</v>
      </c>
      <c r="CE86" s="13">
        <f t="shared" si="46"/>
        <v>0</v>
      </c>
      <c r="CF86" s="13">
        <f t="shared" si="46"/>
        <v>0</v>
      </c>
      <c r="CG86" s="13">
        <f t="shared" si="46"/>
        <v>0</v>
      </c>
      <c r="CH86" s="13">
        <f t="shared" si="46"/>
        <v>0</v>
      </c>
      <c r="CI86" s="13">
        <f t="shared" si="46"/>
        <v>0</v>
      </c>
      <c r="CJ86" s="13">
        <f t="shared" si="46"/>
        <v>0</v>
      </c>
      <c r="CK86" s="13">
        <f t="shared" si="46"/>
        <v>0</v>
      </c>
      <c r="CL86" s="13">
        <f t="shared" si="46"/>
        <v>0</v>
      </c>
      <c r="CM86" s="13">
        <f t="shared" si="46"/>
        <v>0</v>
      </c>
      <c r="CN86" s="13">
        <f t="shared" si="46"/>
        <v>0</v>
      </c>
      <c r="CO86" s="13">
        <f t="shared" si="46"/>
        <v>0</v>
      </c>
      <c r="CP86" s="13">
        <f t="shared" si="46"/>
        <v>0</v>
      </c>
      <c r="CQ86" s="13">
        <f t="shared" si="46"/>
        <v>0</v>
      </c>
      <c r="CR86" s="13">
        <f t="shared" si="46"/>
        <v>0</v>
      </c>
      <c r="CS86" s="13">
        <f t="shared" si="46"/>
        <v>0</v>
      </c>
      <c r="CT86" s="13">
        <f t="shared" si="46"/>
        <v>0</v>
      </c>
      <c r="CU86" s="13">
        <f t="shared" si="46"/>
        <v>0</v>
      </c>
      <c r="CV86" s="13">
        <f t="shared" si="46"/>
        <v>0</v>
      </c>
      <c r="CW86" s="13">
        <f t="shared" si="46"/>
        <v>0</v>
      </c>
      <c r="CX86" s="13">
        <f t="shared" si="46"/>
        <v>0</v>
      </c>
      <c r="CY86" s="13">
        <f t="shared" si="46"/>
        <v>0</v>
      </c>
      <c r="CZ86" s="13">
        <f t="shared" si="46"/>
        <v>0</v>
      </c>
      <c r="DA86" s="13">
        <f t="shared" si="46"/>
        <v>0</v>
      </c>
      <c r="DB86" s="13">
        <f t="shared" si="46"/>
        <v>0</v>
      </c>
      <c r="DC86" s="13">
        <f t="shared" si="46"/>
        <v>0</v>
      </c>
      <c r="DD86" s="13">
        <f t="shared" si="46"/>
        <v>0</v>
      </c>
      <c r="DE86" s="13">
        <f t="shared" si="46"/>
        <v>0</v>
      </c>
      <c r="DF86" s="13">
        <f t="shared" si="46"/>
        <v>0</v>
      </c>
      <c r="DG86" s="13">
        <f t="shared" si="46"/>
        <v>0</v>
      </c>
      <c r="DH86" s="13">
        <f t="shared" si="46"/>
        <v>0</v>
      </c>
      <c r="DI86" s="13">
        <f t="shared" si="46"/>
        <v>0</v>
      </c>
      <c r="DJ86" s="13">
        <f t="shared" si="46"/>
        <v>0</v>
      </c>
      <c r="DK86" s="13">
        <f t="shared" si="46"/>
        <v>0</v>
      </c>
      <c r="DL86" s="13">
        <f t="shared" si="46"/>
        <v>0</v>
      </c>
      <c r="DM86" s="13">
        <f t="shared" si="46"/>
        <v>0</v>
      </c>
      <c r="DN86" s="13">
        <f t="shared" si="46"/>
        <v>0</v>
      </c>
      <c r="DO86" s="13">
        <f t="shared" si="46"/>
        <v>0</v>
      </c>
      <c r="DP86" s="13">
        <f t="shared" si="46"/>
        <v>0</v>
      </c>
      <c r="DQ86" s="13">
        <f t="shared" si="46"/>
        <v>0</v>
      </c>
      <c r="DR86" s="13">
        <f t="shared" si="46"/>
        <v>0</v>
      </c>
      <c r="DS86" s="13">
        <f t="shared" si="46"/>
        <v>0</v>
      </c>
      <c r="DT86" s="13">
        <f t="shared" si="46"/>
        <v>0</v>
      </c>
      <c r="DU86" s="13">
        <f t="shared" si="46"/>
        <v>0</v>
      </c>
      <c r="DV86" s="13">
        <f t="shared" si="46"/>
        <v>0</v>
      </c>
      <c r="DW86" s="13">
        <f t="shared" si="46"/>
        <v>0</v>
      </c>
      <c r="DX86" s="13">
        <f t="shared" si="46"/>
        <v>0</v>
      </c>
      <c r="DY86" s="13">
        <f t="shared" si="46"/>
        <v>0</v>
      </c>
      <c r="DZ86" s="13">
        <f t="shared" si="46"/>
        <v>0</v>
      </c>
      <c r="EA86" s="13">
        <f t="shared" si="46"/>
        <v>0</v>
      </c>
      <c r="EB86" s="13">
        <f t="shared" ref="EB86:EN86" si="47">EB84-EB80</f>
        <v>0</v>
      </c>
      <c r="EC86" s="13">
        <f t="shared" si="47"/>
        <v>0</v>
      </c>
      <c r="ED86" s="13">
        <f t="shared" si="47"/>
        <v>0</v>
      </c>
      <c r="EE86" s="13">
        <f t="shared" si="47"/>
        <v>0</v>
      </c>
      <c r="EF86" s="13">
        <f t="shared" si="47"/>
        <v>0</v>
      </c>
      <c r="EG86" s="13">
        <f t="shared" si="47"/>
        <v>0</v>
      </c>
      <c r="EH86" s="13">
        <f t="shared" si="47"/>
        <v>0</v>
      </c>
      <c r="EI86" s="13">
        <f t="shared" si="47"/>
        <v>0</v>
      </c>
      <c r="EJ86" s="13">
        <f t="shared" si="47"/>
        <v>0</v>
      </c>
      <c r="EK86" s="13">
        <f t="shared" si="47"/>
        <v>0</v>
      </c>
      <c r="EL86" s="13">
        <f t="shared" si="47"/>
        <v>0</v>
      </c>
      <c r="EM86" s="13">
        <f t="shared" si="47"/>
        <v>0</v>
      </c>
      <c r="EN86" s="14">
        <f t="shared" si="47"/>
        <v>0</v>
      </c>
    </row>
    <row r="87" spans="1:144" x14ac:dyDescent="0.35">
      <c r="A87" s="55">
        <v>1</v>
      </c>
      <c r="B87" s="7" t="s">
        <v>4</v>
      </c>
      <c r="C87" s="15" t="e" cm="1">
        <f t="array" aca="1" ref="C87" ca="1">OFFSET(INDIRECT($C$65&amp;"!$C"&amp;1+((ROW()-($I$66+$C$66))*6)&amp;":$EN"&amp;1+((ROW()-($I$66+$C$66))*6)), 4, 0)</f>
        <v>#REF!</v>
      </c>
      <c r="EN87" s="5"/>
    </row>
    <row r="88" spans="1:144" x14ac:dyDescent="0.35">
      <c r="A88" s="55"/>
      <c r="B88" s="8" t="s">
        <v>5</v>
      </c>
      <c r="C88" s="10" t="e" cm="1">
        <f t="array" aca="1" ref="C88" ca="1">OFFSET(INDIRECT($C$65&amp;"!$C"&amp;1+((ROW()-($I$66+$C$66))*6)&amp;":$EN"&amp;1+((ROW()-($I$66+$C$66))*6)), 4, 0)</f>
        <v>#REF!</v>
      </c>
      <c r="EN88" s="5"/>
    </row>
    <row r="89" spans="1:144" x14ac:dyDescent="0.35">
      <c r="A89" s="55"/>
      <c r="B89" s="8" t="s">
        <v>6</v>
      </c>
      <c r="C89" s="10" t="e" cm="1">
        <f t="array" aca="1" ref="C89" ca="1">OFFSET(INDIRECT($C$65&amp;"!$C"&amp;1+((ROW()-($I$66+$C$66))*6)&amp;":$EN"&amp;1+((ROW()-($I$66+$C$66))*6)), 4, 0)</f>
        <v>#REF!</v>
      </c>
      <c r="EN89" s="5"/>
    </row>
    <row r="90" spans="1:144" x14ac:dyDescent="0.35">
      <c r="A90" s="55"/>
      <c r="B90" s="8" t="s">
        <v>7</v>
      </c>
      <c r="C90" s="10" t="e" cm="1">
        <f t="array" aca="1" ref="C90" ca="1">OFFSET(INDIRECT($C$65&amp;"!$C"&amp;1+((ROW()-($I$66+$C$66))*6)&amp;":$EN"&amp;1+((ROW()-($I$66+$C$66))*6)), 4, 0)</f>
        <v>#REF!</v>
      </c>
      <c r="EN90" s="5"/>
    </row>
    <row r="91" spans="1:144" x14ac:dyDescent="0.35">
      <c r="A91" s="55"/>
      <c r="B91" s="8" t="s">
        <v>8</v>
      </c>
      <c r="C91" s="10" t="e" cm="1">
        <f t="array" aca="1" ref="C91" ca="1">OFFSET(INDIRECT($C$65&amp;"!$C"&amp;1+((ROW()-($I$66+$C$66))*6)&amp;":$EN"&amp;1+((ROW()-($I$66+$C$66))*6)), 4, 0)</f>
        <v>#REF!</v>
      </c>
      <c r="EN91" s="5"/>
    </row>
    <row r="92" spans="1:144" x14ac:dyDescent="0.35">
      <c r="A92" s="55"/>
      <c r="B92" s="8" t="s">
        <v>9</v>
      </c>
      <c r="C92" s="10" t="e" cm="1">
        <f t="array" aca="1" ref="C92" ca="1">OFFSET(INDIRECT($C$65&amp;"!$C"&amp;1+((ROW()-($I$66+$C$66))*6)&amp;":$EN"&amp;1+((ROW()-($I$66+$C$66))*6)), 4, 0)</f>
        <v>#REF!</v>
      </c>
      <c r="EN92" s="5"/>
    </row>
    <row r="93" spans="1:144" x14ac:dyDescent="0.35">
      <c r="A93" s="55"/>
      <c r="B93" s="8" t="s">
        <v>10</v>
      </c>
      <c r="C93" s="10" t="e" cm="1">
        <f t="array" aca="1" ref="C93" ca="1">OFFSET(INDIRECT($C$65&amp;"!$C"&amp;1+((ROW()-($I$66+$C$66))*6)&amp;":$EN"&amp;1+((ROW()-($I$66+$C$66))*6)), 4, 0)</f>
        <v>#REF!</v>
      </c>
      <c r="EN93" s="5"/>
    </row>
    <row r="94" spans="1:144" x14ac:dyDescent="0.35">
      <c r="A94" s="55"/>
      <c r="B94" s="8" t="s">
        <v>11</v>
      </c>
      <c r="C94" s="10" t="e">
        <f ca="1">C92-C90</f>
        <v>#REF!</v>
      </c>
      <c r="D94" s="11">
        <f t="shared" ref="D94:BO94" si="48">D92-D90</f>
        <v>0</v>
      </c>
      <c r="E94" s="11">
        <f t="shared" si="48"/>
        <v>0</v>
      </c>
      <c r="F94" s="11">
        <f t="shared" si="48"/>
        <v>0</v>
      </c>
      <c r="G94" s="11">
        <f t="shared" si="48"/>
        <v>0</v>
      </c>
      <c r="H94" s="11">
        <f t="shared" si="48"/>
        <v>0</v>
      </c>
      <c r="I94" s="11">
        <f t="shared" si="48"/>
        <v>0</v>
      </c>
      <c r="J94" s="11">
        <f t="shared" si="48"/>
        <v>0</v>
      </c>
      <c r="K94" s="11">
        <f t="shared" si="48"/>
        <v>0</v>
      </c>
      <c r="L94" s="11">
        <f t="shared" si="48"/>
        <v>0</v>
      </c>
      <c r="M94" s="11">
        <f t="shared" si="48"/>
        <v>0</v>
      </c>
      <c r="N94" s="11">
        <f t="shared" si="48"/>
        <v>0</v>
      </c>
      <c r="O94" s="11">
        <f t="shared" si="48"/>
        <v>0</v>
      </c>
      <c r="P94" s="11">
        <f t="shared" si="48"/>
        <v>0</v>
      </c>
      <c r="Q94" s="11">
        <f t="shared" si="48"/>
        <v>0</v>
      </c>
      <c r="R94" s="11">
        <f t="shared" si="48"/>
        <v>0</v>
      </c>
      <c r="S94" s="11">
        <f t="shared" si="48"/>
        <v>0</v>
      </c>
      <c r="T94" s="11">
        <f t="shared" si="48"/>
        <v>0</v>
      </c>
      <c r="U94" s="11">
        <f t="shared" si="48"/>
        <v>0</v>
      </c>
      <c r="V94" s="11">
        <f t="shared" si="48"/>
        <v>0</v>
      </c>
      <c r="W94" s="11">
        <f t="shared" si="48"/>
        <v>0</v>
      </c>
      <c r="X94" s="11">
        <f t="shared" si="48"/>
        <v>0</v>
      </c>
      <c r="Y94" s="11">
        <f t="shared" si="48"/>
        <v>0</v>
      </c>
      <c r="Z94" s="11">
        <f t="shared" si="48"/>
        <v>0</v>
      </c>
      <c r="AA94" s="11">
        <f t="shared" si="48"/>
        <v>0</v>
      </c>
      <c r="AB94" s="11">
        <f t="shared" si="48"/>
        <v>0</v>
      </c>
      <c r="AC94" s="11">
        <f t="shared" si="48"/>
        <v>0</v>
      </c>
      <c r="AD94" s="11">
        <f t="shared" si="48"/>
        <v>0</v>
      </c>
      <c r="AE94" s="11">
        <f t="shared" si="48"/>
        <v>0</v>
      </c>
      <c r="AF94" s="11">
        <f t="shared" si="48"/>
        <v>0</v>
      </c>
      <c r="AG94" s="11">
        <f t="shared" si="48"/>
        <v>0</v>
      </c>
      <c r="AH94" s="11">
        <f t="shared" si="48"/>
        <v>0</v>
      </c>
      <c r="AI94" s="11">
        <f t="shared" si="48"/>
        <v>0</v>
      </c>
      <c r="AJ94" s="11">
        <f t="shared" si="48"/>
        <v>0</v>
      </c>
      <c r="AK94" s="11">
        <f t="shared" si="48"/>
        <v>0</v>
      </c>
      <c r="AL94" s="11">
        <f t="shared" si="48"/>
        <v>0</v>
      </c>
      <c r="AM94" s="11">
        <f t="shared" si="48"/>
        <v>0</v>
      </c>
      <c r="AN94" s="11">
        <f t="shared" si="48"/>
        <v>0</v>
      </c>
      <c r="AO94" s="11">
        <f t="shared" si="48"/>
        <v>0</v>
      </c>
      <c r="AP94" s="11">
        <f t="shared" si="48"/>
        <v>0</v>
      </c>
      <c r="AQ94" s="11">
        <f t="shared" si="48"/>
        <v>0</v>
      </c>
      <c r="AR94" s="11">
        <f t="shared" si="48"/>
        <v>0</v>
      </c>
      <c r="AS94" s="11">
        <f t="shared" si="48"/>
        <v>0</v>
      </c>
      <c r="AT94" s="11">
        <f t="shared" si="48"/>
        <v>0</v>
      </c>
      <c r="AU94" s="11">
        <f t="shared" si="48"/>
        <v>0</v>
      </c>
      <c r="AV94" s="11">
        <f t="shared" si="48"/>
        <v>0</v>
      </c>
      <c r="AW94" s="11">
        <f t="shared" si="48"/>
        <v>0</v>
      </c>
      <c r="AX94" s="11">
        <f t="shared" si="48"/>
        <v>0</v>
      </c>
      <c r="AY94" s="11">
        <f t="shared" si="48"/>
        <v>0</v>
      </c>
      <c r="AZ94" s="11">
        <f t="shared" si="48"/>
        <v>0</v>
      </c>
      <c r="BA94" s="11">
        <f t="shared" si="48"/>
        <v>0</v>
      </c>
      <c r="BB94" s="11">
        <f t="shared" si="48"/>
        <v>0</v>
      </c>
      <c r="BC94" s="11">
        <f t="shared" si="48"/>
        <v>0</v>
      </c>
      <c r="BD94" s="11">
        <f t="shared" si="48"/>
        <v>0</v>
      </c>
      <c r="BE94" s="11">
        <f t="shared" si="48"/>
        <v>0</v>
      </c>
      <c r="BF94" s="11">
        <f t="shared" si="48"/>
        <v>0</v>
      </c>
      <c r="BG94" s="11">
        <f t="shared" si="48"/>
        <v>0</v>
      </c>
      <c r="BH94" s="11">
        <f t="shared" si="48"/>
        <v>0</v>
      </c>
      <c r="BI94" s="11">
        <f t="shared" si="48"/>
        <v>0</v>
      </c>
      <c r="BJ94" s="11">
        <f t="shared" si="48"/>
        <v>0</v>
      </c>
      <c r="BK94" s="11">
        <f t="shared" si="48"/>
        <v>0</v>
      </c>
      <c r="BL94" s="11">
        <f t="shared" si="48"/>
        <v>0</v>
      </c>
      <c r="BM94" s="11">
        <f t="shared" si="48"/>
        <v>0</v>
      </c>
      <c r="BN94" s="11">
        <f t="shared" si="48"/>
        <v>0</v>
      </c>
      <c r="BO94" s="11">
        <f t="shared" si="48"/>
        <v>0</v>
      </c>
      <c r="BP94" s="11">
        <f t="shared" ref="BP94:EA94" si="49">BP92-BP90</f>
        <v>0</v>
      </c>
      <c r="BQ94" s="11">
        <f t="shared" si="49"/>
        <v>0</v>
      </c>
      <c r="BR94" s="11">
        <f t="shared" si="49"/>
        <v>0</v>
      </c>
      <c r="BS94" s="11">
        <f t="shared" si="49"/>
        <v>0</v>
      </c>
      <c r="BT94" s="11">
        <f t="shared" si="49"/>
        <v>0</v>
      </c>
      <c r="BU94" s="11">
        <f t="shared" si="49"/>
        <v>0</v>
      </c>
      <c r="BV94" s="11">
        <f t="shared" si="49"/>
        <v>0</v>
      </c>
      <c r="BW94" s="11">
        <f t="shared" si="49"/>
        <v>0</v>
      </c>
      <c r="BX94" s="11">
        <f t="shared" si="49"/>
        <v>0</v>
      </c>
      <c r="BY94" s="11">
        <f t="shared" si="49"/>
        <v>0</v>
      </c>
      <c r="BZ94" s="11">
        <f t="shared" si="49"/>
        <v>0</v>
      </c>
      <c r="CA94" s="11">
        <f t="shared" si="49"/>
        <v>0</v>
      </c>
      <c r="CB94" s="11">
        <f t="shared" si="49"/>
        <v>0</v>
      </c>
      <c r="CC94" s="11">
        <f t="shared" si="49"/>
        <v>0</v>
      </c>
      <c r="CD94" s="11">
        <f t="shared" si="49"/>
        <v>0</v>
      </c>
      <c r="CE94" s="11">
        <f t="shared" si="49"/>
        <v>0</v>
      </c>
      <c r="CF94" s="11">
        <f t="shared" si="49"/>
        <v>0</v>
      </c>
      <c r="CG94" s="11">
        <f t="shared" si="49"/>
        <v>0</v>
      </c>
      <c r="CH94" s="11">
        <f t="shared" si="49"/>
        <v>0</v>
      </c>
      <c r="CI94" s="11">
        <f t="shared" si="49"/>
        <v>0</v>
      </c>
      <c r="CJ94" s="11">
        <f t="shared" si="49"/>
        <v>0</v>
      </c>
      <c r="CK94" s="11">
        <f t="shared" si="49"/>
        <v>0</v>
      </c>
      <c r="CL94" s="11">
        <f t="shared" si="49"/>
        <v>0</v>
      </c>
      <c r="CM94" s="11">
        <f t="shared" si="49"/>
        <v>0</v>
      </c>
      <c r="CN94" s="11">
        <f t="shared" si="49"/>
        <v>0</v>
      </c>
      <c r="CO94" s="11">
        <f t="shared" si="49"/>
        <v>0</v>
      </c>
      <c r="CP94" s="11">
        <f t="shared" si="49"/>
        <v>0</v>
      </c>
      <c r="CQ94" s="11">
        <f t="shared" si="49"/>
        <v>0</v>
      </c>
      <c r="CR94" s="11">
        <f t="shared" si="49"/>
        <v>0</v>
      </c>
      <c r="CS94" s="11">
        <f t="shared" si="49"/>
        <v>0</v>
      </c>
      <c r="CT94" s="11">
        <f t="shared" si="49"/>
        <v>0</v>
      </c>
      <c r="CU94" s="11">
        <f t="shared" si="49"/>
        <v>0</v>
      </c>
      <c r="CV94" s="11">
        <f t="shared" si="49"/>
        <v>0</v>
      </c>
      <c r="CW94" s="11">
        <f t="shared" si="49"/>
        <v>0</v>
      </c>
      <c r="CX94" s="11">
        <f t="shared" si="49"/>
        <v>0</v>
      </c>
      <c r="CY94" s="11">
        <f t="shared" si="49"/>
        <v>0</v>
      </c>
      <c r="CZ94" s="11">
        <f t="shared" si="49"/>
        <v>0</v>
      </c>
      <c r="DA94" s="11">
        <f t="shared" si="49"/>
        <v>0</v>
      </c>
      <c r="DB94" s="11">
        <f t="shared" si="49"/>
        <v>0</v>
      </c>
      <c r="DC94" s="11">
        <f t="shared" si="49"/>
        <v>0</v>
      </c>
      <c r="DD94" s="11">
        <f t="shared" si="49"/>
        <v>0</v>
      </c>
      <c r="DE94" s="11">
        <f t="shared" si="49"/>
        <v>0</v>
      </c>
      <c r="DF94" s="11">
        <f t="shared" si="49"/>
        <v>0</v>
      </c>
      <c r="DG94" s="11">
        <f t="shared" si="49"/>
        <v>0</v>
      </c>
      <c r="DH94" s="11">
        <f t="shared" si="49"/>
        <v>0</v>
      </c>
      <c r="DI94" s="11">
        <f t="shared" si="49"/>
        <v>0</v>
      </c>
      <c r="DJ94" s="11">
        <f t="shared" si="49"/>
        <v>0</v>
      </c>
      <c r="DK94" s="11">
        <f t="shared" si="49"/>
        <v>0</v>
      </c>
      <c r="DL94" s="11">
        <f t="shared" si="49"/>
        <v>0</v>
      </c>
      <c r="DM94" s="11">
        <f t="shared" si="49"/>
        <v>0</v>
      </c>
      <c r="DN94" s="11">
        <f t="shared" si="49"/>
        <v>0</v>
      </c>
      <c r="DO94" s="11">
        <f t="shared" si="49"/>
        <v>0</v>
      </c>
      <c r="DP94" s="11">
        <f t="shared" si="49"/>
        <v>0</v>
      </c>
      <c r="DQ94" s="11">
        <f t="shared" si="49"/>
        <v>0</v>
      </c>
      <c r="DR94" s="11">
        <f t="shared" si="49"/>
        <v>0</v>
      </c>
      <c r="DS94" s="11">
        <f t="shared" si="49"/>
        <v>0</v>
      </c>
      <c r="DT94" s="11">
        <f t="shared" si="49"/>
        <v>0</v>
      </c>
      <c r="DU94" s="11">
        <f t="shared" si="49"/>
        <v>0</v>
      </c>
      <c r="DV94" s="11">
        <f t="shared" si="49"/>
        <v>0</v>
      </c>
      <c r="DW94" s="11">
        <f t="shared" si="49"/>
        <v>0</v>
      </c>
      <c r="DX94" s="11">
        <f t="shared" si="49"/>
        <v>0</v>
      </c>
      <c r="DY94" s="11">
        <f t="shared" si="49"/>
        <v>0</v>
      </c>
      <c r="DZ94" s="11">
        <f t="shared" si="49"/>
        <v>0</v>
      </c>
      <c r="EA94" s="11">
        <f t="shared" si="49"/>
        <v>0</v>
      </c>
      <c r="EB94" s="11">
        <f t="shared" ref="EB94:EN94" si="50">EB92-EB90</f>
        <v>0</v>
      </c>
      <c r="EC94" s="11">
        <f t="shared" si="50"/>
        <v>0</v>
      </c>
      <c r="ED94" s="11">
        <f t="shared" si="50"/>
        <v>0</v>
      </c>
      <c r="EE94" s="11">
        <f t="shared" si="50"/>
        <v>0</v>
      </c>
      <c r="EF94" s="11">
        <f t="shared" si="50"/>
        <v>0</v>
      </c>
      <c r="EG94" s="11">
        <f t="shared" si="50"/>
        <v>0</v>
      </c>
      <c r="EH94" s="11">
        <f t="shared" si="50"/>
        <v>0</v>
      </c>
      <c r="EI94" s="11">
        <f t="shared" si="50"/>
        <v>0</v>
      </c>
      <c r="EJ94" s="11">
        <f t="shared" si="50"/>
        <v>0</v>
      </c>
      <c r="EK94" s="11">
        <f t="shared" si="50"/>
        <v>0</v>
      </c>
      <c r="EL94" s="11">
        <f t="shared" si="50"/>
        <v>0</v>
      </c>
      <c r="EM94" s="11">
        <f t="shared" si="50"/>
        <v>0</v>
      </c>
      <c r="EN94" s="5">
        <f t="shared" si="50"/>
        <v>0</v>
      </c>
    </row>
    <row r="95" spans="1:144" ht="15" thickBot="1" x14ac:dyDescent="0.4">
      <c r="A95" s="45"/>
      <c r="B95" s="4" t="s">
        <v>12</v>
      </c>
      <c r="C95" s="12" t="e">
        <f ca="1">C93-C89</f>
        <v>#REF!</v>
      </c>
      <c r="D95" s="13">
        <f t="shared" ref="D95:BO95" si="51">D93-D89</f>
        <v>0</v>
      </c>
      <c r="E95" s="13">
        <f t="shared" si="51"/>
        <v>0</v>
      </c>
      <c r="F95" s="13">
        <f t="shared" si="51"/>
        <v>0</v>
      </c>
      <c r="G95" s="13">
        <f t="shared" si="51"/>
        <v>0</v>
      </c>
      <c r="H95" s="13">
        <f t="shared" si="51"/>
        <v>0</v>
      </c>
      <c r="I95" s="13">
        <f t="shared" si="51"/>
        <v>0</v>
      </c>
      <c r="J95" s="13">
        <f t="shared" si="51"/>
        <v>0</v>
      </c>
      <c r="K95" s="13">
        <f t="shared" si="51"/>
        <v>0</v>
      </c>
      <c r="L95" s="13">
        <f t="shared" si="51"/>
        <v>0</v>
      </c>
      <c r="M95" s="13">
        <f t="shared" si="51"/>
        <v>0</v>
      </c>
      <c r="N95" s="13">
        <f t="shared" si="51"/>
        <v>0</v>
      </c>
      <c r="O95" s="13">
        <f t="shared" si="51"/>
        <v>0</v>
      </c>
      <c r="P95" s="13">
        <f t="shared" si="51"/>
        <v>0</v>
      </c>
      <c r="Q95" s="13">
        <f t="shared" si="51"/>
        <v>0</v>
      </c>
      <c r="R95" s="13">
        <f t="shared" si="51"/>
        <v>0</v>
      </c>
      <c r="S95" s="13">
        <f t="shared" si="51"/>
        <v>0</v>
      </c>
      <c r="T95" s="13">
        <f t="shared" si="51"/>
        <v>0</v>
      </c>
      <c r="U95" s="13">
        <f t="shared" si="51"/>
        <v>0</v>
      </c>
      <c r="V95" s="13">
        <f t="shared" si="51"/>
        <v>0</v>
      </c>
      <c r="W95" s="13">
        <f t="shared" si="51"/>
        <v>0</v>
      </c>
      <c r="X95" s="13">
        <f t="shared" si="51"/>
        <v>0</v>
      </c>
      <c r="Y95" s="13">
        <f t="shared" si="51"/>
        <v>0</v>
      </c>
      <c r="Z95" s="13">
        <f t="shared" si="51"/>
        <v>0</v>
      </c>
      <c r="AA95" s="13">
        <f t="shared" si="51"/>
        <v>0</v>
      </c>
      <c r="AB95" s="13">
        <f t="shared" si="51"/>
        <v>0</v>
      </c>
      <c r="AC95" s="13">
        <f t="shared" si="51"/>
        <v>0</v>
      </c>
      <c r="AD95" s="13">
        <f t="shared" si="51"/>
        <v>0</v>
      </c>
      <c r="AE95" s="13">
        <f t="shared" si="51"/>
        <v>0</v>
      </c>
      <c r="AF95" s="13">
        <f t="shared" si="51"/>
        <v>0</v>
      </c>
      <c r="AG95" s="13">
        <f t="shared" si="51"/>
        <v>0</v>
      </c>
      <c r="AH95" s="13">
        <f t="shared" si="51"/>
        <v>0</v>
      </c>
      <c r="AI95" s="13">
        <f t="shared" si="51"/>
        <v>0</v>
      </c>
      <c r="AJ95" s="13">
        <f t="shared" si="51"/>
        <v>0</v>
      </c>
      <c r="AK95" s="13">
        <f t="shared" si="51"/>
        <v>0</v>
      </c>
      <c r="AL95" s="13">
        <f t="shared" si="51"/>
        <v>0</v>
      </c>
      <c r="AM95" s="13">
        <f t="shared" si="51"/>
        <v>0</v>
      </c>
      <c r="AN95" s="13">
        <f t="shared" si="51"/>
        <v>0</v>
      </c>
      <c r="AO95" s="13">
        <f t="shared" si="51"/>
        <v>0</v>
      </c>
      <c r="AP95" s="13">
        <f t="shared" si="51"/>
        <v>0</v>
      </c>
      <c r="AQ95" s="13">
        <f t="shared" si="51"/>
        <v>0</v>
      </c>
      <c r="AR95" s="13">
        <f t="shared" si="51"/>
        <v>0</v>
      </c>
      <c r="AS95" s="13">
        <f t="shared" si="51"/>
        <v>0</v>
      </c>
      <c r="AT95" s="13">
        <f t="shared" si="51"/>
        <v>0</v>
      </c>
      <c r="AU95" s="13">
        <f t="shared" si="51"/>
        <v>0</v>
      </c>
      <c r="AV95" s="13">
        <f t="shared" si="51"/>
        <v>0</v>
      </c>
      <c r="AW95" s="13">
        <f t="shared" si="51"/>
        <v>0</v>
      </c>
      <c r="AX95" s="13">
        <f t="shared" si="51"/>
        <v>0</v>
      </c>
      <c r="AY95" s="13">
        <f t="shared" si="51"/>
        <v>0</v>
      </c>
      <c r="AZ95" s="13">
        <f t="shared" si="51"/>
        <v>0</v>
      </c>
      <c r="BA95" s="13">
        <f t="shared" si="51"/>
        <v>0</v>
      </c>
      <c r="BB95" s="13">
        <f t="shared" si="51"/>
        <v>0</v>
      </c>
      <c r="BC95" s="13">
        <f t="shared" si="51"/>
        <v>0</v>
      </c>
      <c r="BD95" s="13">
        <f t="shared" si="51"/>
        <v>0</v>
      </c>
      <c r="BE95" s="13">
        <f t="shared" si="51"/>
        <v>0</v>
      </c>
      <c r="BF95" s="13">
        <f t="shared" si="51"/>
        <v>0</v>
      </c>
      <c r="BG95" s="13">
        <f t="shared" si="51"/>
        <v>0</v>
      </c>
      <c r="BH95" s="13">
        <f t="shared" si="51"/>
        <v>0</v>
      </c>
      <c r="BI95" s="13">
        <f t="shared" si="51"/>
        <v>0</v>
      </c>
      <c r="BJ95" s="13">
        <f t="shared" si="51"/>
        <v>0</v>
      </c>
      <c r="BK95" s="13">
        <f t="shared" si="51"/>
        <v>0</v>
      </c>
      <c r="BL95" s="13">
        <f t="shared" si="51"/>
        <v>0</v>
      </c>
      <c r="BM95" s="13">
        <f t="shared" si="51"/>
        <v>0</v>
      </c>
      <c r="BN95" s="13">
        <f t="shared" si="51"/>
        <v>0</v>
      </c>
      <c r="BO95" s="13">
        <f t="shared" si="51"/>
        <v>0</v>
      </c>
      <c r="BP95" s="13">
        <f t="shared" ref="BP95:EA95" si="52">BP93-BP89</f>
        <v>0</v>
      </c>
      <c r="BQ95" s="13">
        <f t="shared" si="52"/>
        <v>0</v>
      </c>
      <c r="BR95" s="13">
        <f t="shared" si="52"/>
        <v>0</v>
      </c>
      <c r="BS95" s="13">
        <f t="shared" si="52"/>
        <v>0</v>
      </c>
      <c r="BT95" s="13">
        <f t="shared" si="52"/>
        <v>0</v>
      </c>
      <c r="BU95" s="13">
        <f t="shared" si="52"/>
        <v>0</v>
      </c>
      <c r="BV95" s="13">
        <f t="shared" si="52"/>
        <v>0</v>
      </c>
      <c r="BW95" s="13">
        <f t="shared" si="52"/>
        <v>0</v>
      </c>
      <c r="BX95" s="13">
        <f t="shared" si="52"/>
        <v>0</v>
      </c>
      <c r="BY95" s="13">
        <f t="shared" si="52"/>
        <v>0</v>
      </c>
      <c r="BZ95" s="13">
        <f t="shared" si="52"/>
        <v>0</v>
      </c>
      <c r="CA95" s="13">
        <f t="shared" si="52"/>
        <v>0</v>
      </c>
      <c r="CB95" s="13">
        <f t="shared" si="52"/>
        <v>0</v>
      </c>
      <c r="CC95" s="13">
        <f t="shared" si="52"/>
        <v>0</v>
      </c>
      <c r="CD95" s="13">
        <f t="shared" si="52"/>
        <v>0</v>
      </c>
      <c r="CE95" s="13">
        <f t="shared" si="52"/>
        <v>0</v>
      </c>
      <c r="CF95" s="13">
        <f t="shared" si="52"/>
        <v>0</v>
      </c>
      <c r="CG95" s="13">
        <f t="shared" si="52"/>
        <v>0</v>
      </c>
      <c r="CH95" s="13">
        <f t="shared" si="52"/>
        <v>0</v>
      </c>
      <c r="CI95" s="13">
        <f t="shared" si="52"/>
        <v>0</v>
      </c>
      <c r="CJ95" s="13">
        <f t="shared" si="52"/>
        <v>0</v>
      </c>
      <c r="CK95" s="13">
        <f t="shared" si="52"/>
        <v>0</v>
      </c>
      <c r="CL95" s="13">
        <f t="shared" si="52"/>
        <v>0</v>
      </c>
      <c r="CM95" s="13">
        <f t="shared" si="52"/>
        <v>0</v>
      </c>
      <c r="CN95" s="13">
        <f t="shared" si="52"/>
        <v>0</v>
      </c>
      <c r="CO95" s="13">
        <f t="shared" si="52"/>
        <v>0</v>
      </c>
      <c r="CP95" s="13">
        <f t="shared" si="52"/>
        <v>0</v>
      </c>
      <c r="CQ95" s="13">
        <f t="shared" si="52"/>
        <v>0</v>
      </c>
      <c r="CR95" s="13">
        <f t="shared" si="52"/>
        <v>0</v>
      </c>
      <c r="CS95" s="13">
        <f t="shared" si="52"/>
        <v>0</v>
      </c>
      <c r="CT95" s="13">
        <f t="shared" si="52"/>
        <v>0</v>
      </c>
      <c r="CU95" s="13">
        <f t="shared" si="52"/>
        <v>0</v>
      </c>
      <c r="CV95" s="13">
        <f t="shared" si="52"/>
        <v>0</v>
      </c>
      <c r="CW95" s="13">
        <f t="shared" si="52"/>
        <v>0</v>
      </c>
      <c r="CX95" s="13">
        <f t="shared" si="52"/>
        <v>0</v>
      </c>
      <c r="CY95" s="13">
        <f t="shared" si="52"/>
        <v>0</v>
      </c>
      <c r="CZ95" s="13">
        <f t="shared" si="52"/>
        <v>0</v>
      </c>
      <c r="DA95" s="13">
        <f t="shared" si="52"/>
        <v>0</v>
      </c>
      <c r="DB95" s="13">
        <f t="shared" si="52"/>
        <v>0</v>
      </c>
      <c r="DC95" s="13">
        <f t="shared" si="52"/>
        <v>0</v>
      </c>
      <c r="DD95" s="13">
        <f t="shared" si="52"/>
        <v>0</v>
      </c>
      <c r="DE95" s="13">
        <f t="shared" si="52"/>
        <v>0</v>
      </c>
      <c r="DF95" s="13">
        <f t="shared" si="52"/>
        <v>0</v>
      </c>
      <c r="DG95" s="13">
        <f t="shared" si="52"/>
        <v>0</v>
      </c>
      <c r="DH95" s="13">
        <f t="shared" si="52"/>
        <v>0</v>
      </c>
      <c r="DI95" s="13">
        <f t="shared" si="52"/>
        <v>0</v>
      </c>
      <c r="DJ95" s="13">
        <f t="shared" si="52"/>
        <v>0</v>
      </c>
      <c r="DK95" s="13">
        <f t="shared" si="52"/>
        <v>0</v>
      </c>
      <c r="DL95" s="13">
        <f t="shared" si="52"/>
        <v>0</v>
      </c>
      <c r="DM95" s="13">
        <f t="shared" si="52"/>
        <v>0</v>
      </c>
      <c r="DN95" s="13">
        <f t="shared" si="52"/>
        <v>0</v>
      </c>
      <c r="DO95" s="13">
        <f t="shared" si="52"/>
        <v>0</v>
      </c>
      <c r="DP95" s="13">
        <f t="shared" si="52"/>
        <v>0</v>
      </c>
      <c r="DQ95" s="13">
        <f t="shared" si="52"/>
        <v>0</v>
      </c>
      <c r="DR95" s="13">
        <f t="shared" si="52"/>
        <v>0</v>
      </c>
      <c r="DS95" s="13">
        <f t="shared" si="52"/>
        <v>0</v>
      </c>
      <c r="DT95" s="13">
        <f t="shared" si="52"/>
        <v>0</v>
      </c>
      <c r="DU95" s="13">
        <f t="shared" si="52"/>
        <v>0</v>
      </c>
      <c r="DV95" s="13">
        <f t="shared" si="52"/>
        <v>0</v>
      </c>
      <c r="DW95" s="13">
        <f t="shared" si="52"/>
        <v>0</v>
      </c>
      <c r="DX95" s="13">
        <f t="shared" si="52"/>
        <v>0</v>
      </c>
      <c r="DY95" s="13">
        <f t="shared" si="52"/>
        <v>0</v>
      </c>
      <c r="DZ95" s="13">
        <f t="shared" si="52"/>
        <v>0</v>
      </c>
      <c r="EA95" s="13">
        <f t="shared" si="52"/>
        <v>0</v>
      </c>
      <c r="EB95" s="13">
        <f t="shared" ref="EB95:EN95" si="53">EB93-EB89</f>
        <v>0</v>
      </c>
      <c r="EC95" s="13">
        <f t="shared" si="53"/>
        <v>0</v>
      </c>
      <c r="ED95" s="13">
        <f t="shared" si="53"/>
        <v>0</v>
      </c>
      <c r="EE95" s="13">
        <f t="shared" si="53"/>
        <v>0</v>
      </c>
      <c r="EF95" s="13">
        <f t="shared" si="53"/>
        <v>0</v>
      </c>
      <c r="EG95" s="13">
        <f t="shared" si="53"/>
        <v>0</v>
      </c>
      <c r="EH95" s="13">
        <f t="shared" si="53"/>
        <v>0</v>
      </c>
      <c r="EI95" s="13">
        <f t="shared" si="53"/>
        <v>0</v>
      </c>
      <c r="EJ95" s="13">
        <f t="shared" si="53"/>
        <v>0</v>
      </c>
      <c r="EK95" s="13">
        <f t="shared" si="53"/>
        <v>0</v>
      </c>
      <c r="EL95" s="13">
        <f t="shared" si="53"/>
        <v>0</v>
      </c>
      <c r="EM95" s="13">
        <f t="shared" si="53"/>
        <v>0</v>
      </c>
      <c r="EN95" s="14">
        <f t="shared" si="53"/>
        <v>0</v>
      </c>
    </row>
  </sheetData>
  <mergeCells count="15">
    <mergeCell ref="A78:A86"/>
    <mergeCell ref="A87:A95"/>
    <mergeCell ref="A37:A45"/>
    <mergeCell ref="A46:A54"/>
    <mergeCell ref="A55:A63"/>
    <mergeCell ref="A65:B65"/>
    <mergeCell ref="C65:J65"/>
    <mergeCell ref="A69:A77"/>
    <mergeCell ref="A1:B1"/>
    <mergeCell ref="C1:J1"/>
    <mergeCell ref="A5:A13"/>
    <mergeCell ref="A14:A22"/>
    <mergeCell ref="A23:A31"/>
    <mergeCell ref="A33:B33"/>
    <mergeCell ref="C33:J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74AB-5DEC-4A24-9565-A6D870D4E9BD}">
  <dimension ref="A1:EN41"/>
  <sheetViews>
    <sheetView workbookViewId="0">
      <selection activeCell="C6" sqref="C6"/>
    </sheetView>
  </sheetViews>
  <sheetFormatPr defaultRowHeight="14.5" x14ac:dyDescent="0.35"/>
  <sheetData>
    <row r="1" spans="1:144" x14ac:dyDescent="0.35">
      <c r="A1" t="str" cm="1">
        <f t="array" ref="A1:EN41">IF('[1]Cat Level-Wise Aggregates'!$A$1:$EN$41&lt;&gt;"",'[1]Cat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TI_SCORE</v>
      </c>
      <c r="AC2" t="str">
        <v>LT_GRADE</v>
      </c>
      <c r="AD2" t="str">
        <v>CT_GRADE</v>
      </c>
      <c r="AE2" t="str">
        <v>AW_GRADE</v>
      </c>
      <c r="AF2" t="str">
        <v>AW_PA_GRADE</v>
      </c>
      <c r="AG2" t="str">
        <v>AME_GRADE</v>
      </c>
      <c r="AH2" t="str">
        <v>AME_PA_GRADE</v>
      </c>
      <c r="AI2" t="str">
        <v>GRADE</v>
      </c>
      <c r="AJ2" t="str">
        <v>HAS_TRAILING</v>
      </c>
      <c r="AK2" t="str">
        <v>TOT_CHOICES</v>
      </c>
      <c r="AL2" t="str">
        <v>PRE_CHOICES</v>
      </c>
      <c r="AM2" t="str">
        <v>FGOALS_ORDER</v>
      </c>
      <c r="AN2" t="str">
        <v>CP_EF_L</v>
      </c>
      <c r="AO2" t="str">
        <v>CP_EF_A</v>
      </c>
      <c r="AP2" t="str">
        <v>SP_ED_L</v>
      </c>
      <c r="AQ2" t="str">
        <v>SP_ED_A</v>
      </c>
      <c r="AR2" t="str">
        <v>SP_EB_L</v>
      </c>
      <c r="AS2" t="str">
        <v>SP_EB_A</v>
      </c>
      <c r="AT2" t="str">
        <v>SP_EBS_L</v>
      </c>
      <c r="AU2" t="str">
        <v>SP_EBS_A</v>
      </c>
      <c r="AV2" t="str">
        <v>SP_MIN_L</v>
      </c>
      <c r="AW2" t="str">
        <v>SP_MIN_A</v>
      </c>
      <c r="AX2" t="str">
        <v>SP_LOWER_L</v>
      </c>
      <c r="AY2" t="str">
        <v>SP_LOWER_A</v>
      </c>
      <c r="AZ2" t="str">
        <v>SP_MED_L</v>
      </c>
      <c r="BA2" t="str">
        <v>SP_MED_A</v>
      </c>
      <c r="BB2" t="str">
        <v>SP_UPPER_L</v>
      </c>
      <c r="BC2" t="str">
        <v>SP_UPPER_A</v>
      </c>
      <c r="BD2" t="str">
        <v>SP_MAX_L</v>
      </c>
      <c r="BE2" t="str">
        <v>SP_MAX_A</v>
      </c>
      <c r="BF2" t="str">
        <v>T_INTER_SP</v>
      </c>
      <c r="BG2" t="str">
        <v>P_INTER_SP</v>
      </c>
      <c r="BH2" t="str">
        <v>T_INTER_Q</v>
      </c>
      <c r="BI2" t="str">
        <v>P_INTER_Q</v>
      </c>
      <c r="BJ2" t="str">
        <v>M_CHILD_RMSE</v>
      </c>
      <c r="BK2" t="str">
        <v>M_CHILD_RMSE_SCORE</v>
      </c>
      <c r="BL2" t="str">
        <v>M_CHILD_MAE</v>
      </c>
      <c r="BM2" t="str">
        <v>M_CHILD_MAE_SCORE</v>
      </c>
      <c r="BN2" t="str">
        <v>M_CHILD_NRMSE</v>
      </c>
      <c r="BO2" t="str">
        <v>M_CHILD_NRMSE_SCORE</v>
      </c>
      <c r="BP2" t="str">
        <v>M_CHILD_NMAE</v>
      </c>
      <c r="BQ2" t="str">
        <v>M_CHILD_NMAE_SCORE</v>
      </c>
      <c r="BR2" t="str">
        <v>DIV_INDEX_RMSE</v>
      </c>
      <c r="BS2" t="str">
        <v>DIV_INDEX_RMSE_SCORE</v>
      </c>
      <c r="BT2" t="str">
        <v>DIV_INDEX_MAE</v>
      </c>
      <c r="BU2" t="str">
        <v>DIV_INDEX_MAE_SCORE</v>
      </c>
      <c r="BV2" t="str">
        <v>DIV_INDEX_NRMSE</v>
      </c>
      <c r="BW2" t="str">
        <v>DIV_INDEX_NRMSE_SCORE</v>
      </c>
      <c r="BX2" t="str">
        <v>DIV_INDEX_NMAE</v>
      </c>
      <c r="BY2" t="str">
        <v>DIV_INDEX_NMAE_SCORE</v>
      </c>
      <c r="BZ2" t="str">
        <v>DIV_STEP_RMSE</v>
      </c>
      <c r="CA2" t="str">
        <v>DIV_STEP_RMSE_SCORE</v>
      </c>
      <c r="CB2" t="str">
        <v>DIV_STEP_MAE</v>
      </c>
      <c r="CC2" t="str">
        <v>DIV_STEP_MAE_SCORE</v>
      </c>
      <c r="CD2" t="str">
        <v>DIV_STEP_NRMSE</v>
      </c>
      <c r="CE2" t="str">
        <v>DIV_STEP_NRMSE_SCORE</v>
      </c>
      <c r="CF2" t="str">
        <v>DIV_STEP_NMAE</v>
      </c>
      <c r="CG2" t="str">
        <v>DIV_STEP_NMAE_SCORE</v>
      </c>
      <c r="CH2" t="str">
        <v>DIVS_T</v>
      </c>
      <c r="CI2" t="str">
        <v>DS_T</v>
      </c>
      <c r="CJ2" t="str">
        <v>DS_TD_MEAN</v>
      </c>
      <c r="CK2" t="str">
        <v>DS_TD_STD</v>
      </c>
      <c r="CL2" t="str">
        <v>DS_TD_CD</v>
      </c>
      <c r="CM2" t="str">
        <v>DS_TD_MIN</v>
      </c>
      <c r="CN2" t="str">
        <v>DS_TD_LOWER</v>
      </c>
      <c r="CO2" t="str">
        <v>DS_TD_MED</v>
      </c>
      <c r="CP2" t="str">
        <v>DS_TD_UPPER</v>
      </c>
      <c r="CQ2" t="str">
        <v>DS_TD_MAX</v>
      </c>
      <c r="CR2" t="str">
        <v>DS_TS_MEAN</v>
      </c>
      <c r="CS2" t="str">
        <v>DS_TS_STD</v>
      </c>
      <c r="CT2" t="str">
        <v>DS_TS_CD</v>
      </c>
      <c r="CU2" t="str">
        <v>DS_TS_MIN</v>
      </c>
      <c r="CV2" t="str">
        <v>DS_TS_LOWER</v>
      </c>
      <c r="CW2" t="str">
        <v>DS_TS_MED</v>
      </c>
      <c r="CX2" t="str">
        <v>DS_TS_UPPER</v>
      </c>
      <c r="CY2" t="str">
        <v>DS_TS_MAX</v>
      </c>
      <c r="CZ2" t="str">
        <v>PR_T</v>
      </c>
      <c r="DA2" t="str">
        <v>PR_TS_MEAN</v>
      </c>
      <c r="DB2" t="str">
        <v>PR_TS_STD</v>
      </c>
      <c r="DC2" t="str">
        <v>PR_TS_CD</v>
      </c>
      <c r="DD2" t="str">
        <v>PR_TS_MIN</v>
      </c>
      <c r="DE2" t="str">
        <v>PR_TS_LOWER</v>
      </c>
      <c r="DF2" t="str">
        <v>PR_TS_MED</v>
      </c>
      <c r="DG2" t="str">
        <v>PR_TS_UPPER</v>
      </c>
      <c r="DH2" t="str">
        <v>PR_TS_MAX</v>
      </c>
      <c r="DI2" t="str">
        <v>PP_LE_MEAN</v>
      </c>
      <c r="DJ2" t="str">
        <v>PP_AC_MEAN</v>
      </c>
      <c r="DK2" t="str">
        <v>PP_LE_STD</v>
      </c>
      <c r="DL2" t="str">
        <v>PP_AC_STD</v>
      </c>
      <c r="DM2" t="str">
        <v>PP_LE_CD</v>
      </c>
      <c r="DN2" t="str">
        <v>PP_AC_CD</v>
      </c>
      <c r="DO2" t="str">
        <v>PP_LE_MIN</v>
      </c>
      <c r="DP2" t="str">
        <v>PP_AC_MIN</v>
      </c>
      <c r="DQ2" t="str">
        <v>PP_LE_LOWER</v>
      </c>
      <c r="DR2" t="str">
        <v>PP_AC_LOWER</v>
      </c>
      <c r="DS2" t="str">
        <v>PP_LE_MED</v>
      </c>
      <c r="DT2" t="str">
        <v>PP_AC_MED</v>
      </c>
      <c r="DU2" t="str">
        <v>PP_LE_UPPER</v>
      </c>
      <c r="DV2" t="str">
        <v>PP_AC_UPPER</v>
      </c>
      <c r="DW2" t="str">
        <v>PP_LE_MAX</v>
      </c>
      <c r="DX2" t="str">
        <v>PP_AC_MAX</v>
      </c>
      <c r="DY2" t="str">
        <v>PP_ED_L</v>
      </c>
      <c r="DZ2" t="str">
        <v>PP_ED_A</v>
      </c>
      <c r="EA2" t="str">
        <v>PP_EB_L</v>
      </c>
      <c r="EB2" t="str">
        <v>PP_EB_A</v>
      </c>
      <c r="EC2" t="str">
        <v>PP_EBS_L</v>
      </c>
      <c r="ED2" t="str">
        <v>PP_EBS_A</v>
      </c>
      <c r="EE2" t="str">
        <v>PP_EF_LE_MIN</v>
      </c>
      <c r="EF2" t="str">
        <v>PP_EF_AC_MIN</v>
      </c>
      <c r="EG2" t="str">
        <v>PP_EF_LE_LOWER</v>
      </c>
      <c r="EH2" t="str">
        <v>PP_EF_AC_LOWER</v>
      </c>
      <c r="EI2" t="str">
        <v>PP_EF_LE_MED</v>
      </c>
      <c r="EJ2" t="str">
        <v>PP_EF_AC_MED</v>
      </c>
      <c r="EK2" t="str">
        <v>PP_EF_LE_UPPER</v>
      </c>
      <c r="EL2" t="str">
        <v>PP_EF_AC_UPPER</v>
      </c>
      <c r="EM2" t="str">
        <v>PP_EF_LE_MAX</v>
      </c>
      <c r="EN2" t="str">
        <v>PP_EF_AC_MAX</v>
      </c>
    </row>
    <row r="3" spans="1:144" x14ac:dyDescent="0.35">
      <c r="A3">
        <v>0</v>
      </c>
      <c r="B3">
        <v>3</v>
      </c>
      <c r="C3">
        <v>0.99898322000001205</v>
      </c>
      <c r="D3">
        <v>0.3721774119999961</v>
      </c>
      <c r="E3">
        <v>0</v>
      </c>
      <c r="F3">
        <v>1.371160632000008</v>
      </c>
      <c r="G3">
        <v>1.371160632000008</v>
      </c>
      <c r="H3">
        <v>1.371160632000008</v>
      </c>
      <c r="I3">
        <v>1.371160632000008</v>
      </c>
      <c r="J3">
        <v>7.6175590666667112E-2</v>
      </c>
      <c r="K3">
        <v>0</v>
      </c>
      <c r="L3">
        <v>0</v>
      </c>
      <c r="M3">
        <v>387.22874999999999</v>
      </c>
      <c r="N3">
        <v>380.93624999999997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35">
      <c r="A4">
        <v>1</v>
      </c>
      <c r="B4">
        <v>2</v>
      </c>
      <c r="C4">
        <v>1.4854806680000019</v>
      </c>
      <c r="D4">
        <v>0.51264481199999123</v>
      </c>
      <c r="E4">
        <v>0</v>
      </c>
      <c r="F4">
        <v>1.9981254799999939</v>
      </c>
      <c r="G4">
        <v>3.3692861120000019</v>
      </c>
      <c r="H4">
        <v>3.3692861120000019</v>
      </c>
      <c r="I4">
        <v>3.3692861120000019</v>
      </c>
      <c r="J4">
        <v>0.12958792738461539</v>
      </c>
      <c r="K4">
        <v>0</v>
      </c>
      <c r="L4">
        <v>0</v>
      </c>
      <c r="M4">
        <v>416.17046875</v>
      </c>
      <c r="N4">
        <v>410.73859375000001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0.83784732802487238</v>
      </c>
      <c r="AQ4">
        <v>0.83784732802487238</v>
      </c>
      <c r="AR4">
        <v>0.58004815017106548</v>
      </c>
      <c r="AS4">
        <v>0.58004815017106548</v>
      </c>
      <c r="AT4">
        <v>0.79000427476250079</v>
      </c>
      <c r="AU4">
        <v>0.79000427476250079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1.64</v>
      </c>
      <c r="BC4">
        <v>1.64</v>
      </c>
      <c r="BD4">
        <v>3.72</v>
      </c>
      <c r="BE4">
        <v>3.72</v>
      </c>
      <c r="BF4">
        <v>0</v>
      </c>
      <c r="BG4">
        <v>0</v>
      </c>
      <c r="BH4">
        <v>0</v>
      </c>
      <c r="BI4">
        <v>0</v>
      </c>
      <c r="BJ4">
        <v>3.1583509297632379</v>
      </c>
      <c r="BK4">
        <v>4.3126379815506828E-2</v>
      </c>
      <c r="BL4">
        <v>2.6933333333333329</v>
      </c>
      <c r="BM4">
        <v>6.8306337411141033E-2</v>
      </c>
      <c r="BN4">
        <v>2.1865506436822408</v>
      </c>
      <c r="BO4">
        <v>0.1130920835559103</v>
      </c>
      <c r="BP4">
        <v>1.864615384615385</v>
      </c>
      <c r="BQ4">
        <v>0.15566746583800681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 x14ac:dyDescent="0.35">
      <c r="A5">
        <v>2</v>
      </c>
      <c r="B5">
        <v>1</v>
      </c>
      <c r="C5">
        <v>3.74969670400001</v>
      </c>
      <c r="D5">
        <v>3.131976044</v>
      </c>
      <c r="E5">
        <v>0</v>
      </c>
      <c r="F5">
        <v>6.8816727480000104</v>
      </c>
      <c r="G5">
        <v>10.25095886000001</v>
      </c>
      <c r="H5">
        <v>10.25095886000001</v>
      </c>
      <c r="I5">
        <v>10.25095886000001</v>
      </c>
      <c r="J5">
        <v>0.26284509897435931</v>
      </c>
      <c r="K5">
        <v>0</v>
      </c>
      <c r="L5">
        <v>0</v>
      </c>
      <c r="M5">
        <v>481.90812499999998</v>
      </c>
      <c r="N5">
        <v>495.60374999999999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0.75646637163255481</v>
      </c>
      <c r="W5">
        <v>0.75646637163255481</v>
      </c>
      <c r="X5">
        <v>0.75646637163255481</v>
      </c>
      <c r="Y5">
        <v>1</v>
      </c>
      <c r="Z5">
        <v>1</v>
      </c>
      <c r="AA5">
        <v>1</v>
      </c>
      <c r="AB5">
        <v>0.75646637163255481</v>
      </c>
      <c r="AC5">
        <v>0.75646637163255481</v>
      </c>
      <c r="AD5">
        <v>0.75646637163255481</v>
      </c>
      <c r="AE5">
        <v>0.75646637163255481</v>
      </c>
      <c r="AF5">
        <v>1</v>
      </c>
      <c r="AG5">
        <v>1</v>
      </c>
      <c r="AH5">
        <v>1</v>
      </c>
      <c r="AI5">
        <v>0.75646637163255481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0.80205818559076991</v>
      </c>
      <c r="AQ5">
        <v>0.80205818559076991</v>
      </c>
      <c r="AR5">
        <v>0.5347054570605132</v>
      </c>
      <c r="AS5">
        <v>0.5347054570605132</v>
      </c>
      <c r="AT5">
        <v>0.81973320751123846</v>
      </c>
      <c r="AU5">
        <v>0.81973320751123846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3.92</v>
      </c>
      <c r="BE5">
        <v>3.92</v>
      </c>
      <c r="BF5">
        <v>0</v>
      </c>
      <c r="BG5">
        <v>0</v>
      </c>
      <c r="BH5">
        <v>0</v>
      </c>
      <c r="BI5">
        <v>0</v>
      </c>
      <c r="BJ5">
        <v>2.6130515420416081</v>
      </c>
      <c r="BK5">
        <v>7.7450849117410195E-2</v>
      </c>
      <c r="BL5">
        <v>2.2392307692307689</v>
      </c>
      <c r="BM5">
        <v>0.1113767273853743</v>
      </c>
      <c r="BN5">
        <v>1.742034361361072</v>
      </c>
      <c r="BO5">
        <v>0.17935760601008829</v>
      </c>
      <c r="BP5">
        <v>1.492820512820513</v>
      </c>
      <c r="BQ5">
        <v>0.22911662233390839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TI_SCORE</v>
      </c>
      <c r="AC8" t="str">
        <v>LT_GRADE</v>
      </c>
      <c r="AD8" t="str">
        <v>CT_GRADE</v>
      </c>
      <c r="AE8" t="str">
        <v>AW_GRADE</v>
      </c>
      <c r="AF8" t="str">
        <v>AW_PA_GRADE</v>
      </c>
      <c r="AG8" t="str">
        <v>AME_GRADE</v>
      </c>
      <c r="AH8" t="str">
        <v>AME_PA_GRADE</v>
      </c>
      <c r="AI8" t="str">
        <v>GRADE</v>
      </c>
      <c r="AJ8" t="str">
        <v>HAS_TRAILING</v>
      </c>
      <c r="AK8" t="str">
        <v>TOT_CHOICES</v>
      </c>
      <c r="AL8" t="str">
        <v>PRE_CHOICES</v>
      </c>
      <c r="AM8" t="str">
        <v>FGOALS_ORDER</v>
      </c>
      <c r="AN8" t="str">
        <v>CP_EF_L</v>
      </c>
      <c r="AO8" t="str">
        <v>CP_EF_A</v>
      </c>
      <c r="AP8" t="str">
        <v>SP_ED_L</v>
      </c>
      <c r="AQ8" t="str">
        <v>SP_ED_A</v>
      </c>
      <c r="AR8" t="str">
        <v>SP_EB_L</v>
      </c>
      <c r="AS8" t="str">
        <v>SP_EB_A</v>
      </c>
      <c r="AT8" t="str">
        <v>SP_EBS_L</v>
      </c>
      <c r="AU8" t="str">
        <v>SP_EBS_A</v>
      </c>
      <c r="AV8" t="str">
        <v>SP_MIN_L</v>
      </c>
      <c r="AW8" t="str">
        <v>SP_MIN_A</v>
      </c>
      <c r="AX8" t="str">
        <v>SP_LOWER_L</v>
      </c>
      <c r="AY8" t="str">
        <v>SP_LOWER_A</v>
      </c>
      <c r="AZ8" t="str">
        <v>SP_MED_L</v>
      </c>
      <c r="BA8" t="str">
        <v>SP_MED_A</v>
      </c>
      <c r="BB8" t="str">
        <v>SP_UPPER_L</v>
      </c>
      <c r="BC8" t="str">
        <v>SP_UPPER_A</v>
      </c>
      <c r="BD8" t="str">
        <v>SP_MAX_L</v>
      </c>
      <c r="BE8" t="str">
        <v>SP_MAX_A</v>
      </c>
      <c r="BF8" t="str">
        <v>T_INTER_SP</v>
      </c>
      <c r="BG8" t="str">
        <v>P_INTER_SP</v>
      </c>
      <c r="BH8" t="str">
        <v>T_INTER_Q</v>
      </c>
      <c r="BI8" t="str">
        <v>P_INTER_Q</v>
      </c>
      <c r="BJ8" t="str">
        <v>M_CHILD_RMSE</v>
      </c>
      <c r="BK8" t="str">
        <v>M_CHILD_RMSE_SCORE</v>
      </c>
      <c r="BL8" t="str">
        <v>M_CHILD_MAE</v>
      </c>
      <c r="BM8" t="str">
        <v>M_CHILD_MAE_SCORE</v>
      </c>
      <c r="BN8" t="str">
        <v>M_CHILD_NRMSE</v>
      </c>
      <c r="BO8" t="str">
        <v>M_CHILD_NRMSE_SCORE</v>
      </c>
      <c r="BP8" t="str">
        <v>M_CHILD_NMAE</v>
      </c>
      <c r="BQ8" t="str">
        <v>M_CHILD_NMAE_SCORE</v>
      </c>
      <c r="BR8" t="str">
        <v>DIV_INDEX_RMSE</v>
      </c>
      <c r="BS8" t="str">
        <v>DIV_INDEX_RMSE_SCORE</v>
      </c>
      <c r="BT8" t="str">
        <v>DIV_INDEX_MAE</v>
      </c>
      <c r="BU8" t="str">
        <v>DIV_INDEX_MAE_SCORE</v>
      </c>
      <c r="BV8" t="str">
        <v>DIV_INDEX_NRMSE</v>
      </c>
      <c r="BW8" t="str">
        <v>DIV_INDEX_NRMSE_SCORE</v>
      </c>
      <c r="BX8" t="str">
        <v>DIV_INDEX_NMAE</v>
      </c>
      <c r="BY8" t="str">
        <v>DIV_INDEX_NMAE_SCORE</v>
      </c>
      <c r="BZ8" t="str">
        <v>DIV_STEP_RMSE</v>
      </c>
      <c r="CA8" t="str">
        <v>DIV_STEP_RMSE_SCORE</v>
      </c>
      <c r="CB8" t="str">
        <v>DIV_STEP_MAE</v>
      </c>
      <c r="CC8" t="str">
        <v>DIV_STEP_MAE_SCORE</v>
      </c>
      <c r="CD8" t="str">
        <v>DIV_STEP_NRMSE</v>
      </c>
      <c r="CE8" t="str">
        <v>DIV_STEP_NRMSE_SCORE</v>
      </c>
      <c r="CF8" t="str">
        <v>DIV_STEP_NMAE</v>
      </c>
      <c r="CG8" t="str">
        <v>DIV_STEP_NMAE_SCORE</v>
      </c>
      <c r="CH8" t="str">
        <v>DIVS_T</v>
      </c>
      <c r="CI8" t="str">
        <v>DS_T</v>
      </c>
      <c r="CJ8" t="str">
        <v>DS_TD_MEAN</v>
      </c>
      <c r="CK8" t="str">
        <v>DS_TD_STD</v>
      </c>
      <c r="CL8" t="str">
        <v>DS_TD_CD</v>
      </c>
      <c r="CM8" t="str">
        <v>DS_TD_MIN</v>
      </c>
      <c r="CN8" t="str">
        <v>DS_TD_LOWER</v>
      </c>
      <c r="CO8" t="str">
        <v>DS_TD_MED</v>
      </c>
      <c r="CP8" t="str">
        <v>DS_TD_UPPER</v>
      </c>
      <c r="CQ8" t="str">
        <v>DS_TD_MAX</v>
      </c>
      <c r="CR8" t="str">
        <v>DS_TS_MEAN</v>
      </c>
      <c r="CS8" t="str">
        <v>DS_TS_STD</v>
      </c>
      <c r="CT8" t="str">
        <v>DS_TS_CD</v>
      </c>
      <c r="CU8" t="str">
        <v>DS_TS_MIN</v>
      </c>
      <c r="CV8" t="str">
        <v>DS_TS_LOWER</v>
      </c>
      <c r="CW8" t="str">
        <v>DS_TS_MED</v>
      </c>
      <c r="CX8" t="str">
        <v>DS_TS_UPPER</v>
      </c>
      <c r="CY8" t="str">
        <v>DS_TS_MAX</v>
      </c>
      <c r="CZ8" t="str">
        <v>PR_T</v>
      </c>
      <c r="DA8" t="str">
        <v>PR_TS_MEAN</v>
      </c>
      <c r="DB8" t="str">
        <v>PR_TS_STD</v>
      </c>
      <c r="DC8" t="str">
        <v>PR_TS_CD</v>
      </c>
      <c r="DD8" t="str">
        <v>PR_TS_MIN</v>
      </c>
      <c r="DE8" t="str">
        <v>PR_TS_LOWER</v>
      </c>
      <c r="DF8" t="str">
        <v>PR_TS_MED</v>
      </c>
      <c r="DG8" t="str">
        <v>PR_TS_UPPER</v>
      </c>
      <c r="DH8" t="str">
        <v>PR_TS_MAX</v>
      </c>
      <c r="DI8" t="str">
        <v>PP_LE_MEAN</v>
      </c>
      <c r="DJ8" t="str">
        <v>PP_AC_MEAN</v>
      </c>
      <c r="DK8" t="str">
        <v>PP_LE_STD</v>
      </c>
      <c r="DL8" t="str">
        <v>PP_AC_STD</v>
      </c>
      <c r="DM8" t="str">
        <v>PP_LE_CD</v>
      </c>
      <c r="DN8" t="str">
        <v>PP_AC_CD</v>
      </c>
      <c r="DO8" t="str">
        <v>PP_LE_MIN</v>
      </c>
      <c r="DP8" t="str">
        <v>PP_AC_MIN</v>
      </c>
      <c r="DQ8" t="str">
        <v>PP_LE_LOWER</v>
      </c>
      <c r="DR8" t="str">
        <v>PP_AC_LOWER</v>
      </c>
      <c r="DS8" t="str">
        <v>PP_LE_MED</v>
      </c>
      <c r="DT8" t="str">
        <v>PP_AC_MED</v>
      </c>
      <c r="DU8" t="str">
        <v>PP_LE_UPPER</v>
      </c>
      <c r="DV8" t="str">
        <v>PP_AC_UPPER</v>
      </c>
      <c r="DW8" t="str">
        <v>PP_LE_MAX</v>
      </c>
      <c r="DX8" t="str">
        <v>PP_AC_MAX</v>
      </c>
      <c r="DY8" t="str">
        <v>PP_ED_L</v>
      </c>
      <c r="DZ8" t="str">
        <v>PP_ED_A</v>
      </c>
      <c r="EA8" t="str">
        <v>PP_EB_L</v>
      </c>
      <c r="EB8" t="str">
        <v>PP_EB_A</v>
      </c>
      <c r="EC8" t="str">
        <v>PP_EBS_L</v>
      </c>
      <c r="ED8" t="str">
        <v>PP_EBS_A</v>
      </c>
      <c r="EE8" t="str">
        <v>PP_EF_LE_MIN</v>
      </c>
      <c r="EF8" t="str">
        <v>PP_EF_AC_MIN</v>
      </c>
      <c r="EG8" t="str">
        <v>PP_EF_LE_LOWER</v>
      </c>
      <c r="EH8" t="str">
        <v>PP_EF_AC_LOWER</v>
      </c>
      <c r="EI8" t="str">
        <v>PP_EF_LE_MED</v>
      </c>
      <c r="EJ8" t="str">
        <v>PP_EF_AC_MED</v>
      </c>
      <c r="EK8" t="str">
        <v>PP_EF_LE_UPPER</v>
      </c>
      <c r="EL8" t="str">
        <v>PP_EF_AC_UPPER</v>
      </c>
      <c r="EM8" t="str">
        <v>PP_EF_LE_MAX</v>
      </c>
      <c r="EN8" t="str">
        <v>PP_EF_AC_MAX</v>
      </c>
    </row>
    <row r="9" spans="1:144" x14ac:dyDescent="0.35">
      <c r="A9">
        <v>0</v>
      </c>
      <c r="B9">
        <v>3</v>
      </c>
      <c r="C9">
        <v>6.6696670077940204E-3</v>
      </c>
      <c r="D9">
        <v>5.8556545572865222E-2</v>
      </c>
      <c r="E9">
        <v>0</v>
      </c>
      <c r="F9">
        <v>5.9920462779654578E-2</v>
      </c>
      <c r="G9">
        <v>5.9920462779654578E-2</v>
      </c>
      <c r="H9">
        <v>5.9920462779654578E-2</v>
      </c>
      <c r="I9">
        <v>5.9920462779654578E-2</v>
      </c>
      <c r="J9">
        <v>3.3289145988697E-3</v>
      </c>
      <c r="K9">
        <v>0</v>
      </c>
      <c r="L9">
        <v>0</v>
      </c>
      <c r="M9">
        <v>86.949030558421015</v>
      </c>
      <c r="N9">
        <v>88.007329265091258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35">
      <c r="A10">
        <v>1</v>
      </c>
      <c r="B10">
        <v>2</v>
      </c>
      <c r="C10">
        <v>1.3983172389899099E-2</v>
      </c>
      <c r="D10">
        <v>5.6788870092021562E-2</v>
      </c>
      <c r="E10">
        <v>0</v>
      </c>
      <c r="F10">
        <v>6.116972236427131E-2</v>
      </c>
      <c r="G10">
        <v>8.4309437761546535E-2</v>
      </c>
      <c r="H10">
        <v>8.4309437761546535E-2</v>
      </c>
      <c r="I10">
        <v>8.4309437761546535E-2</v>
      </c>
      <c r="J10">
        <v>3.2426706831364051E-3</v>
      </c>
      <c r="K10">
        <v>0</v>
      </c>
      <c r="L10">
        <v>0</v>
      </c>
      <c r="M10">
        <v>79.352592055753234</v>
      </c>
      <c r="N10">
        <v>78.177091397509727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0.10808209312768351</v>
      </c>
      <c r="AQ10">
        <v>0.10808209312768351</v>
      </c>
      <c r="AR10">
        <v>7.4826064473011614E-2</v>
      </c>
      <c r="AS10">
        <v>7.4826064473011614E-2</v>
      </c>
      <c r="AT10">
        <v>2.0065170897895002E-2</v>
      </c>
      <c r="AU10">
        <v>2.0065170897895002E-2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0.38242646351945891</v>
      </c>
      <c r="BC10">
        <v>0.38242646351945891</v>
      </c>
      <c r="BD10">
        <v>0.73711147958319934</v>
      </c>
      <c r="BE10">
        <v>0.73711147958319934</v>
      </c>
      <c r="BF10">
        <v>0</v>
      </c>
      <c r="BG10">
        <v>0</v>
      </c>
      <c r="BH10">
        <v>0</v>
      </c>
      <c r="BI10">
        <v>0</v>
      </c>
      <c r="BJ10">
        <v>0.1726189586625346</v>
      </c>
      <c r="BK10">
        <v>7.822974553572332E-3</v>
      </c>
      <c r="BL10">
        <v>0.14083817290245601</v>
      </c>
      <c r="BM10">
        <v>9.7760355139067598E-3</v>
      </c>
      <c r="BN10">
        <v>0.1195054329202163</v>
      </c>
      <c r="BO10">
        <v>1.397499707361635E-2</v>
      </c>
      <c r="BP10">
        <v>9.7503350470931074E-2</v>
      </c>
      <c r="BQ10">
        <v>1.5320961127709771E-2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35">
      <c r="A11">
        <v>2</v>
      </c>
      <c r="B11">
        <v>1</v>
      </c>
      <c r="C11">
        <v>1.71324769312685E-2</v>
      </c>
      <c r="D11">
        <v>0.79289287110313966</v>
      </c>
      <c r="E11">
        <v>0</v>
      </c>
      <c r="F11">
        <v>0.79827300188876527</v>
      </c>
      <c r="G11">
        <v>0.78649258669514732</v>
      </c>
      <c r="H11">
        <v>0.78649258669514732</v>
      </c>
      <c r="I11">
        <v>0.78649258669514732</v>
      </c>
      <c r="J11">
        <v>2.016647658192686E-2</v>
      </c>
      <c r="K11">
        <v>0</v>
      </c>
      <c r="L11">
        <v>0</v>
      </c>
      <c r="M11">
        <v>62.320876967381331</v>
      </c>
      <c r="N11">
        <v>63.119328180000551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1.6334184549544509E-2</v>
      </c>
      <c r="W11">
        <v>1.6334184549544509E-2</v>
      </c>
      <c r="X11">
        <v>1.6334184549544509E-2</v>
      </c>
      <c r="Y11">
        <v>0</v>
      </c>
      <c r="Z11">
        <v>0</v>
      </c>
      <c r="AA11">
        <v>0</v>
      </c>
      <c r="AB11">
        <v>1.6334184549544509E-2</v>
      </c>
      <c r="AC11">
        <v>1.6334184549544509E-2</v>
      </c>
      <c r="AD11">
        <v>1.6334184549544509E-2</v>
      </c>
      <c r="AE11">
        <v>1.6334184549544509E-2</v>
      </c>
      <c r="AF11">
        <v>0</v>
      </c>
      <c r="AG11">
        <v>0</v>
      </c>
      <c r="AH11">
        <v>0</v>
      </c>
      <c r="AI11">
        <v>1.6334184549544509E-2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0.1035950998622063</v>
      </c>
      <c r="AQ11">
        <v>0.1035950998622063</v>
      </c>
      <c r="AR11">
        <v>6.9063399908137507E-2</v>
      </c>
      <c r="AS11">
        <v>6.9063399908137507E-2</v>
      </c>
      <c r="AT11">
        <v>1.7786392662527239E-2</v>
      </c>
      <c r="AU11">
        <v>1.7786392662527239E-2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</v>
      </c>
      <c r="BC11">
        <v>0.05</v>
      </c>
      <c r="BD11">
        <v>0.81240384046359593</v>
      </c>
      <c r="BE11">
        <v>0.81240384046359593</v>
      </c>
      <c r="BF11">
        <v>0</v>
      </c>
      <c r="BG11">
        <v>0</v>
      </c>
      <c r="BH11">
        <v>0</v>
      </c>
      <c r="BI11">
        <v>0</v>
      </c>
      <c r="BJ11">
        <v>0.32281083487937012</v>
      </c>
      <c r="BK11">
        <v>2.9582933875938071E-2</v>
      </c>
      <c r="BL11">
        <v>0.29407361313254282</v>
      </c>
      <c r="BM11">
        <v>3.6973725656233733E-2</v>
      </c>
      <c r="BN11">
        <v>0.21520722325291339</v>
      </c>
      <c r="BO11">
        <v>4.2897073543026867E-2</v>
      </c>
      <c r="BP11">
        <v>0.1960490754216952</v>
      </c>
      <c r="BQ11">
        <v>4.8478455662899628E-2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TI_SCORE</v>
      </c>
      <c r="AC14" t="str">
        <v>LT_GRADE</v>
      </c>
      <c r="AD14" t="str">
        <v>CT_GRADE</v>
      </c>
      <c r="AE14" t="str">
        <v>AW_GRADE</v>
      </c>
      <c r="AF14" t="str">
        <v>AW_PA_GRADE</v>
      </c>
      <c r="AG14" t="str">
        <v>AME_GRADE</v>
      </c>
      <c r="AH14" t="str">
        <v>AME_PA_GRADE</v>
      </c>
      <c r="AI14" t="str">
        <v>GRADE</v>
      </c>
      <c r="AJ14" t="str">
        <v>HAS_TRAILING</v>
      </c>
      <c r="AK14" t="str">
        <v>TOT_CHOICES</v>
      </c>
      <c r="AL14" t="str">
        <v>PRE_CHOICES</v>
      </c>
      <c r="AM14" t="str">
        <v>FGOALS_ORDER</v>
      </c>
      <c r="AN14" t="str">
        <v>CP_EF_L</v>
      </c>
      <c r="AO14" t="str">
        <v>CP_EF_A</v>
      </c>
      <c r="AP14" t="str">
        <v>SP_ED_L</v>
      </c>
      <c r="AQ14" t="str">
        <v>SP_ED_A</v>
      </c>
      <c r="AR14" t="str">
        <v>SP_EB_L</v>
      </c>
      <c r="AS14" t="str">
        <v>SP_EB_A</v>
      </c>
      <c r="AT14" t="str">
        <v>SP_EBS_L</v>
      </c>
      <c r="AU14" t="str">
        <v>SP_EBS_A</v>
      </c>
      <c r="AV14" t="str">
        <v>SP_MIN_L</v>
      </c>
      <c r="AW14" t="str">
        <v>SP_MIN_A</v>
      </c>
      <c r="AX14" t="str">
        <v>SP_LOWER_L</v>
      </c>
      <c r="AY14" t="str">
        <v>SP_LOWER_A</v>
      </c>
      <c r="AZ14" t="str">
        <v>SP_MED_L</v>
      </c>
      <c r="BA14" t="str">
        <v>SP_MED_A</v>
      </c>
      <c r="BB14" t="str">
        <v>SP_UPPER_L</v>
      </c>
      <c r="BC14" t="str">
        <v>SP_UPPER_A</v>
      </c>
      <c r="BD14" t="str">
        <v>SP_MAX_L</v>
      </c>
      <c r="BE14" t="str">
        <v>SP_MAX_A</v>
      </c>
      <c r="BF14" t="str">
        <v>T_INTER_SP</v>
      </c>
      <c r="BG14" t="str">
        <v>P_INTER_SP</v>
      </c>
      <c r="BH14" t="str">
        <v>T_INTER_Q</v>
      </c>
      <c r="BI14" t="str">
        <v>P_INTER_Q</v>
      </c>
      <c r="BJ14" t="str">
        <v>M_CHILD_RMSE</v>
      </c>
      <c r="BK14" t="str">
        <v>M_CHILD_RMSE_SCORE</v>
      </c>
      <c r="BL14" t="str">
        <v>M_CHILD_MAE</v>
      </c>
      <c r="BM14" t="str">
        <v>M_CHILD_MAE_SCORE</v>
      </c>
      <c r="BN14" t="str">
        <v>M_CHILD_NRMSE</v>
      </c>
      <c r="BO14" t="str">
        <v>M_CHILD_NRMSE_SCORE</v>
      </c>
      <c r="BP14" t="str">
        <v>M_CHILD_NMAE</v>
      </c>
      <c r="BQ14" t="str">
        <v>M_CHILD_NMAE_SCORE</v>
      </c>
      <c r="BR14" t="str">
        <v>DIV_INDEX_RMSE</v>
      </c>
      <c r="BS14" t="str">
        <v>DIV_INDEX_RMSE_SCORE</v>
      </c>
      <c r="BT14" t="str">
        <v>DIV_INDEX_MAE</v>
      </c>
      <c r="BU14" t="str">
        <v>DIV_INDEX_MAE_SCORE</v>
      </c>
      <c r="BV14" t="str">
        <v>DIV_INDEX_NRMSE</v>
      </c>
      <c r="BW14" t="str">
        <v>DIV_INDEX_NRMSE_SCORE</v>
      </c>
      <c r="BX14" t="str">
        <v>DIV_INDEX_NMAE</v>
      </c>
      <c r="BY14" t="str">
        <v>DIV_INDEX_NMAE_SCORE</v>
      </c>
      <c r="BZ14" t="str">
        <v>DIV_STEP_RMSE</v>
      </c>
      <c r="CA14" t="str">
        <v>DIV_STEP_RMSE_SCORE</v>
      </c>
      <c r="CB14" t="str">
        <v>DIV_STEP_MAE</v>
      </c>
      <c r="CC14" t="str">
        <v>DIV_STEP_MAE_SCORE</v>
      </c>
      <c r="CD14" t="str">
        <v>DIV_STEP_NRMSE</v>
      </c>
      <c r="CE14" t="str">
        <v>DIV_STEP_NRMSE_SCORE</v>
      </c>
      <c r="CF14" t="str">
        <v>DIV_STEP_NMAE</v>
      </c>
      <c r="CG14" t="str">
        <v>DIV_STEP_NMAE_SCORE</v>
      </c>
      <c r="CH14" t="str">
        <v>DIVS_T</v>
      </c>
      <c r="CI14" t="str">
        <v>DS_T</v>
      </c>
      <c r="CJ14" t="str">
        <v>DS_TD_MEAN</v>
      </c>
      <c r="CK14" t="str">
        <v>DS_TD_STD</v>
      </c>
      <c r="CL14" t="str">
        <v>DS_TD_CD</v>
      </c>
      <c r="CM14" t="str">
        <v>DS_TD_MIN</v>
      </c>
      <c r="CN14" t="str">
        <v>DS_TD_LOWER</v>
      </c>
      <c r="CO14" t="str">
        <v>DS_TD_MED</v>
      </c>
      <c r="CP14" t="str">
        <v>DS_TD_UPPER</v>
      </c>
      <c r="CQ14" t="str">
        <v>DS_TD_MAX</v>
      </c>
      <c r="CR14" t="str">
        <v>DS_TS_MEAN</v>
      </c>
      <c r="CS14" t="str">
        <v>DS_TS_STD</v>
      </c>
      <c r="CT14" t="str">
        <v>DS_TS_CD</v>
      </c>
      <c r="CU14" t="str">
        <v>DS_TS_MIN</v>
      </c>
      <c r="CV14" t="str">
        <v>DS_TS_LOWER</v>
      </c>
      <c r="CW14" t="str">
        <v>DS_TS_MED</v>
      </c>
      <c r="CX14" t="str">
        <v>DS_TS_UPPER</v>
      </c>
      <c r="CY14" t="str">
        <v>DS_TS_MAX</v>
      </c>
      <c r="CZ14" t="str">
        <v>PR_T</v>
      </c>
      <c r="DA14" t="str">
        <v>PR_TS_MEAN</v>
      </c>
      <c r="DB14" t="str">
        <v>PR_TS_STD</v>
      </c>
      <c r="DC14" t="str">
        <v>PR_TS_CD</v>
      </c>
      <c r="DD14" t="str">
        <v>PR_TS_MIN</v>
      </c>
      <c r="DE14" t="str">
        <v>PR_TS_LOWER</v>
      </c>
      <c r="DF14" t="str">
        <v>PR_TS_MED</v>
      </c>
      <c r="DG14" t="str">
        <v>PR_TS_UPPER</v>
      </c>
      <c r="DH14" t="str">
        <v>PR_TS_MAX</v>
      </c>
      <c r="DI14" t="str">
        <v>PP_LE_MEAN</v>
      </c>
      <c r="DJ14" t="str">
        <v>PP_AC_MEAN</v>
      </c>
      <c r="DK14" t="str">
        <v>PP_LE_STD</v>
      </c>
      <c r="DL14" t="str">
        <v>PP_AC_STD</v>
      </c>
      <c r="DM14" t="str">
        <v>PP_LE_CD</v>
      </c>
      <c r="DN14" t="str">
        <v>PP_AC_CD</v>
      </c>
      <c r="DO14" t="str">
        <v>PP_LE_MIN</v>
      </c>
      <c r="DP14" t="str">
        <v>PP_AC_MIN</v>
      </c>
      <c r="DQ14" t="str">
        <v>PP_LE_LOWER</v>
      </c>
      <c r="DR14" t="str">
        <v>PP_AC_LOWER</v>
      </c>
      <c r="DS14" t="str">
        <v>PP_LE_MED</v>
      </c>
      <c r="DT14" t="str">
        <v>PP_AC_MED</v>
      </c>
      <c r="DU14" t="str">
        <v>PP_LE_UPPER</v>
      </c>
      <c r="DV14" t="str">
        <v>PP_AC_UPPER</v>
      </c>
      <c r="DW14" t="str">
        <v>PP_LE_MAX</v>
      </c>
      <c r="DX14" t="str">
        <v>PP_AC_MAX</v>
      </c>
      <c r="DY14" t="str">
        <v>PP_ED_L</v>
      </c>
      <c r="DZ14" t="str">
        <v>PP_ED_A</v>
      </c>
      <c r="EA14" t="str">
        <v>PP_EB_L</v>
      </c>
      <c r="EB14" t="str">
        <v>PP_EB_A</v>
      </c>
      <c r="EC14" t="str">
        <v>PP_EBS_L</v>
      </c>
      <c r="ED14" t="str">
        <v>PP_EBS_A</v>
      </c>
      <c r="EE14" t="str">
        <v>PP_EF_LE_MIN</v>
      </c>
      <c r="EF14" t="str">
        <v>PP_EF_AC_MIN</v>
      </c>
      <c r="EG14" t="str">
        <v>PP_EF_LE_LOWER</v>
      </c>
      <c r="EH14" t="str">
        <v>PP_EF_AC_LOWER</v>
      </c>
      <c r="EI14" t="str">
        <v>PP_EF_LE_MED</v>
      </c>
      <c r="EJ14" t="str">
        <v>PP_EF_AC_MED</v>
      </c>
      <c r="EK14" t="str">
        <v>PP_EF_LE_UPPER</v>
      </c>
      <c r="EL14" t="str">
        <v>PP_EF_AC_UPPER</v>
      </c>
      <c r="EM14" t="str">
        <v>PP_EF_LE_MAX</v>
      </c>
      <c r="EN14" t="str">
        <v>PP_EF_AC_MAX</v>
      </c>
    </row>
    <row r="15" spans="1:144" x14ac:dyDescent="0.35">
      <c r="A15">
        <v>4</v>
      </c>
      <c r="B15">
        <v>3</v>
      </c>
      <c r="C15">
        <v>0.99162219999996637</v>
      </c>
      <c r="D15">
        <v>0.31752409999998582</v>
      </c>
      <c r="E15">
        <v>0</v>
      </c>
      <c r="F15">
        <v>1.310842800000046</v>
      </c>
      <c r="G15">
        <v>1.310842800000046</v>
      </c>
      <c r="H15">
        <v>1.310842800000046</v>
      </c>
      <c r="I15">
        <v>1.310842800000046</v>
      </c>
      <c r="J15">
        <v>7.2824600000002543E-2</v>
      </c>
      <c r="K15">
        <v>0</v>
      </c>
      <c r="L15">
        <v>0</v>
      </c>
      <c r="M15">
        <v>213.86328125</v>
      </c>
      <c r="N15">
        <v>205.359375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35">
      <c r="A16">
        <v>9</v>
      </c>
      <c r="B16">
        <v>2</v>
      </c>
      <c r="C16">
        <v>1.467859299999986</v>
      </c>
      <c r="D16">
        <v>0.46877949999998242</v>
      </c>
      <c r="E16">
        <v>0</v>
      </c>
      <c r="F16">
        <v>1.9439954000000339</v>
      </c>
      <c r="G16">
        <v>3.2779921999998578</v>
      </c>
      <c r="H16">
        <v>3.2779921999998578</v>
      </c>
      <c r="I16">
        <v>3.2779921999998578</v>
      </c>
      <c r="J16">
        <v>0.12607662307691761</v>
      </c>
      <c r="K16">
        <v>0</v>
      </c>
      <c r="L16">
        <v>0</v>
      </c>
      <c r="M16">
        <v>257.5390625</v>
      </c>
      <c r="N16">
        <v>251.109375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0.70479218649456588</v>
      </c>
      <c r="AQ16">
        <v>0.70479218649456588</v>
      </c>
      <c r="AR16">
        <v>0.4879330521885456</v>
      </c>
      <c r="AS16">
        <v>0.4879330521885456</v>
      </c>
      <c r="AT16">
        <v>0.75306205668673254</v>
      </c>
      <c r="AU16">
        <v>0.75306205668673254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2.727696687336588</v>
      </c>
      <c r="BK16">
        <v>3.2785857477006512E-2</v>
      </c>
      <c r="BL16">
        <v>2.333333333333333</v>
      </c>
      <c r="BM16">
        <v>5.263129130194371E-2</v>
      </c>
      <c r="BN16">
        <v>1.88840539892533</v>
      </c>
      <c r="BO16">
        <v>9.3842242736216566E-2</v>
      </c>
      <c r="BP16">
        <v>1.615384615384615</v>
      </c>
      <c r="BQ16">
        <v>0.13022890900808251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 x14ac:dyDescent="0.35">
      <c r="A17">
        <v>14</v>
      </c>
      <c r="B17">
        <v>1</v>
      </c>
      <c r="C17">
        <v>3.712510400000014</v>
      </c>
      <c r="D17">
        <v>2.0255649999999932</v>
      </c>
      <c r="E17">
        <v>0</v>
      </c>
      <c r="F17">
        <v>5.766420399999987</v>
      </c>
      <c r="G17">
        <v>9.1733082999999311</v>
      </c>
      <c r="H17">
        <v>9.1733082999999311</v>
      </c>
      <c r="I17">
        <v>9.1733082999999311</v>
      </c>
      <c r="J17">
        <v>0.2352130333333316</v>
      </c>
      <c r="K17">
        <v>0</v>
      </c>
      <c r="L17">
        <v>0</v>
      </c>
      <c r="M17">
        <v>371.30078125</v>
      </c>
      <c r="N17">
        <v>385.34765625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0.71847016601098157</v>
      </c>
      <c r="W17">
        <v>0.71847016601098157</v>
      </c>
      <c r="X17">
        <v>0.71847016601098157</v>
      </c>
      <c r="Y17">
        <v>1</v>
      </c>
      <c r="Z17">
        <v>1</v>
      </c>
      <c r="AA17">
        <v>1</v>
      </c>
      <c r="AB17">
        <v>0.71847016601098157</v>
      </c>
      <c r="AC17">
        <v>0.71847016601098157</v>
      </c>
      <c r="AD17">
        <v>0.71847016601098157</v>
      </c>
      <c r="AE17">
        <v>0.71847016601098157</v>
      </c>
      <c r="AF17">
        <v>1</v>
      </c>
      <c r="AG17">
        <v>1</v>
      </c>
      <c r="AH17">
        <v>1</v>
      </c>
      <c r="AI17">
        <v>0.71847016601098157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0.38873012632302012</v>
      </c>
      <c r="AS17">
        <v>0.38873012632302012</v>
      </c>
      <c r="AT17">
        <v>0.78880022420624207</v>
      </c>
      <c r="AU17">
        <v>0.78880022420624207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1.6899021364473239</v>
      </c>
      <c r="BK17">
        <v>4.607319369456233E-2</v>
      </c>
      <c r="BL17">
        <v>1.4423076923076921</v>
      </c>
      <c r="BM17">
        <v>6.9039469024379907E-2</v>
      </c>
      <c r="BN17">
        <v>1.1266014242982161</v>
      </c>
      <c r="BO17">
        <v>0.12851846953437951</v>
      </c>
      <c r="BP17">
        <v>0.96153846153846156</v>
      </c>
      <c r="BQ17">
        <v>0.1682925774157332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TI_SCORE</v>
      </c>
      <c r="AC20" t="str">
        <v>LT_GRADE</v>
      </c>
      <c r="AD20" t="str">
        <v>CT_GRADE</v>
      </c>
      <c r="AE20" t="str">
        <v>AW_GRADE</v>
      </c>
      <c r="AF20" t="str">
        <v>AW_PA_GRADE</v>
      </c>
      <c r="AG20" t="str">
        <v>AME_GRADE</v>
      </c>
      <c r="AH20" t="str">
        <v>AME_PA_GRADE</v>
      </c>
      <c r="AI20" t="str">
        <v>GRADE</v>
      </c>
      <c r="AJ20" t="str">
        <v>HAS_TRAILING</v>
      </c>
      <c r="AK20" t="str">
        <v>TOT_CHOICES</v>
      </c>
      <c r="AL20" t="str">
        <v>PRE_CHOICES</v>
      </c>
      <c r="AM20" t="str">
        <v>FGOALS_ORDER</v>
      </c>
      <c r="AN20" t="str">
        <v>CP_EF_L</v>
      </c>
      <c r="AO20" t="str">
        <v>CP_EF_A</v>
      </c>
      <c r="AP20" t="str">
        <v>SP_ED_L</v>
      </c>
      <c r="AQ20" t="str">
        <v>SP_ED_A</v>
      </c>
      <c r="AR20" t="str">
        <v>SP_EB_L</v>
      </c>
      <c r="AS20" t="str">
        <v>SP_EB_A</v>
      </c>
      <c r="AT20" t="str">
        <v>SP_EBS_L</v>
      </c>
      <c r="AU20" t="str">
        <v>SP_EBS_A</v>
      </c>
      <c r="AV20" t="str">
        <v>SP_MIN_L</v>
      </c>
      <c r="AW20" t="str">
        <v>SP_MIN_A</v>
      </c>
      <c r="AX20" t="str">
        <v>SP_LOWER_L</v>
      </c>
      <c r="AY20" t="str">
        <v>SP_LOWER_A</v>
      </c>
      <c r="AZ20" t="str">
        <v>SP_MED_L</v>
      </c>
      <c r="BA20" t="str">
        <v>SP_MED_A</v>
      </c>
      <c r="BB20" t="str">
        <v>SP_UPPER_L</v>
      </c>
      <c r="BC20" t="str">
        <v>SP_UPPER_A</v>
      </c>
      <c r="BD20" t="str">
        <v>SP_MAX_L</v>
      </c>
      <c r="BE20" t="str">
        <v>SP_MAX_A</v>
      </c>
      <c r="BF20" t="str">
        <v>T_INTER_SP</v>
      </c>
      <c r="BG20" t="str">
        <v>P_INTER_SP</v>
      </c>
      <c r="BH20" t="str">
        <v>T_INTER_Q</v>
      </c>
      <c r="BI20" t="str">
        <v>P_INTER_Q</v>
      </c>
      <c r="BJ20" t="str">
        <v>M_CHILD_RMSE</v>
      </c>
      <c r="BK20" t="str">
        <v>M_CHILD_RMSE_SCORE</v>
      </c>
      <c r="BL20" t="str">
        <v>M_CHILD_MAE</v>
      </c>
      <c r="BM20" t="str">
        <v>M_CHILD_MAE_SCORE</v>
      </c>
      <c r="BN20" t="str">
        <v>M_CHILD_NRMSE</v>
      </c>
      <c r="BO20" t="str">
        <v>M_CHILD_NRMSE_SCORE</v>
      </c>
      <c r="BP20" t="str">
        <v>M_CHILD_NMAE</v>
      </c>
      <c r="BQ20" t="str">
        <v>M_CHILD_NMAE_SCORE</v>
      </c>
      <c r="BR20" t="str">
        <v>DIV_INDEX_RMSE</v>
      </c>
      <c r="BS20" t="str">
        <v>DIV_INDEX_RMSE_SCORE</v>
      </c>
      <c r="BT20" t="str">
        <v>DIV_INDEX_MAE</v>
      </c>
      <c r="BU20" t="str">
        <v>DIV_INDEX_MAE_SCORE</v>
      </c>
      <c r="BV20" t="str">
        <v>DIV_INDEX_NRMSE</v>
      </c>
      <c r="BW20" t="str">
        <v>DIV_INDEX_NRMSE_SCORE</v>
      </c>
      <c r="BX20" t="str">
        <v>DIV_INDEX_NMAE</v>
      </c>
      <c r="BY20" t="str">
        <v>DIV_INDEX_NMAE_SCORE</v>
      </c>
      <c r="BZ20" t="str">
        <v>DIV_STEP_RMSE</v>
      </c>
      <c r="CA20" t="str">
        <v>DIV_STEP_RMSE_SCORE</v>
      </c>
      <c r="CB20" t="str">
        <v>DIV_STEP_MAE</v>
      </c>
      <c r="CC20" t="str">
        <v>DIV_STEP_MAE_SCORE</v>
      </c>
      <c r="CD20" t="str">
        <v>DIV_STEP_NRMSE</v>
      </c>
      <c r="CE20" t="str">
        <v>DIV_STEP_NRMSE_SCORE</v>
      </c>
      <c r="CF20" t="str">
        <v>DIV_STEP_NMAE</v>
      </c>
      <c r="CG20" t="str">
        <v>DIV_STEP_NMAE_SCORE</v>
      </c>
      <c r="CH20" t="str">
        <v>DIVS_T</v>
      </c>
      <c r="CI20" t="str">
        <v>DS_T</v>
      </c>
      <c r="CJ20" t="str">
        <v>DS_TD_MEAN</v>
      </c>
      <c r="CK20" t="str">
        <v>DS_TD_STD</v>
      </c>
      <c r="CL20" t="str">
        <v>DS_TD_CD</v>
      </c>
      <c r="CM20" t="str">
        <v>DS_TD_MIN</v>
      </c>
      <c r="CN20" t="str">
        <v>DS_TD_LOWER</v>
      </c>
      <c r="CO20" t="str">
        <v>DS_TD_MED</v>
      </c>
      <c r="CP20" t="str">
        <v>DS_TD_UPPER</v>
      </c>
      <c r="CQ20" t="str">
        <v>DS_TD_MAX</v>
      </c>
      <c r="CR20" t="str">
        <v>DS_TS_MEAN</v>
      </c>
      <c r="CS20" t="str">
        <v>DS_TS_STD</v>
      </c>
      <c r="CT20" t="str">
        <v>DS_TS_CD</v>
      </c>
      <c r="CU20" t="str">
        <v>DS_TS_MIN</v>
      </c>
      <c r="CV20" t="str">
        <v>DS_TS_LOWER</v>
      </c>
      <c r="CW20" t="str">
        <v>DS_TS_MED</v>
      </c>
      <c r="CX20" t="str">
        <v>DS_TS_UPPER</v>
      </c>
      <c r="CY20" t="str">
        <v>DS_TS_MAX</v>
      </c>
      <c r="CZ20" t="str">
        <v>PR_T</v>
      </c>
      <c r="DA20" t="str">
        <v>PR_TS_MEAN</v>
      </c>
      <c r="DB20" t="str">
        <v>PR_TS_STD</v>
      </c>
      <c r="DC20" t="str">
        <v>PR_TS_CD</v>
      </c>
      <c r="DD20" t="str">
        <v>PR_TS_MIN</v>
      </c>
      <c r="DE20" t="str">
        <v>PR_TS_LOWER</v>
      </c>
      <c r="DF20" t="str">
        <v>PR_TS_MED</v>
      </c>
      <c r="DG20" t="str">
        <v>PR_TS_UPPER</v>
      </c>
      <c r="DH20" t="str">
        <v>PR_TS_MAX</v>
      </c>
      <c r="DI20" t="str">
        <v>PP_LE_MEAN</v>
      </c>
      <c r="DJ20" t="str">
        <v>PP_AC_MEAN</v>
      </c>
      <c r="DK20" t="str">
        <v>PP_LE_STD</v>
      </c>
      <c r="DL20" t="str">
        <v>PP_AC_STD</v>
      </c>
      <c r="DM20" t="str">
        <v>PP_LE_CD</v>
      </c>
      <c r="DN20" t="str">
        <v>PP_AC_CD</v>
      </c>
      <c r="DO20" t="str">
        <v>PP_LE_MIN</v>
      </c>
      <c r="DP20" t="str">
        <v>PP_AC_MIN</v>
      </c>
      <c r="DQ20" t="str">
        <v>PP_LE_LOWER</v>
      </c>
      <c r="DR20" t="str">
        <v>PP_AC_LOWER</v>
      </c>
      <c r="DS20" t="str">
        <v>PP_LE_MED</v>
      </c>
      <c r="DT20" t="str">
        <v>PP_AC_MED</v>
      </c>
      <c r="DU20" t="str">
        <v>PP_LE_UPPER</v>
      </c>
      <c r="DV20" t="str">
        <v>PP_AC_UPPER</v>
      </c>
      <c r="DW20" t="str">
        <v>PP_LE_MAX</v>
      </c>
      <c r="DX20" t="str">
        <v>PP_AC_MAX</v>
      </c>
      <c r="DY20" t="str">
        <v>PP_ED_L</v>
      </c>
      <c r="DZ20" t="str">
        <v>PP_ED_A</v>
      </c>
      <c r="EA20" t="str">
        <v>PP_EB_L</v>
      </c>
      <c r="EB20" t="str">
        <v>PP_EB_A</v>
      </c>
      <c r="EC20" t="str">
        <v>PP_EBS_L</v>
      </c>
      <c r="ED20" t="str">
        <v>PP_EBS_A</v>
      </c>
      <c r="EE20" t="str">
        <v>PP_EF_LE_MIN</v>
      </c>
      <c r="EF20" t="str">
        <v>PP_EF_AC_MIN</v>
      </c>
      <c r="EG20" t="str">
        <v>PP_EF_LE_LOWER</v>
      </c>
      <c r="EH20" t="str">
        <v>PP_EF_AC_LOWER</v>
      </c>
      <c r="EI20" t="str">
        <v>PP_EF_LE_MED</v>
      </c>
      <c r="EJ20" t="str">
        <v>PP_EF_AC_MED</v>
      </c>
      <c r="EK20" t="str">
        <v>PP_EF_LE_UPPER</v>
      </c>
      <c r="EL20" t="str">
        <v>PP_EF_AC_UPPER</v>
      </c>
      <c r="EM20" t="str">
        <v>PP_EF_LE_MAX</v>
      </c>
      <c r="EN20" t="str">
        <v>PP_EF_AC_MAX</v>
      </c>
    </row>
    <row r="21" spans="1:144" x14ac:dyDescent="0.35">
      <c r="A21">
        <v>3</v>
      </c>
      <c r="B21">
        <v>3</v>
      </c>
      <c r="C21">
        <v>0.99331870000006006</v>
      </c>
      <c r="D21">
        <v>0.3322162999998568</v>
      </c>
      <c r="E21">
        <v>0</v>
      </c>
      <c r="F21">
        <v>1.3276971999999461</v>
      </c>
      <c r="G21">
        <v>1.3276971999999461</v>
      </c>
      <c r="H21">
        <v>1.3276971999999461</v>
      </c>
      <c r="I21">
        <v>1.3276971999999461</v>
      </c>
      <c r="J21">
        <v>7.3760955555552565E-2</v>
      </c>
      <c r="K21">
        <v>0</v>
      </c>
      <c r="L21">
        <v>0</v>
      </c>
      <c r="M21">
        <v>351.484375</v>
      </c>
      <c r="N21">
        <v>343.34375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35">
      <c r="A22">
        <v>8</v>
      </c>
      <c r="B22">
        <v>2</v>
      </c>
      <c r="C22">
        <v>1.4799419000000069</v>
      </c>
      <c r="D22">
        <v>0.47935479999996738</v>
      </c>
      <c r="E22">
        <v>0</v>
      </c>
      <c r="F22">
        <v>1.9637577999999389</v>
      </c>
      <c r="G22">
        <v>3.3141479000001368</v>
      </c>
      <c r="H22">
        <v>3.3141479000001368</v>
      </c>
      <c r="I22">
        <v>3.3141479000001368</v>
      </c>
      <c r="J22">
        <v>0.12746722692308221</v>
      </c>
      <c r="K22">
        <v>0</v>
      </c>
      <c r="L22">
        <v>0</v>
      </c>
      <c r="M22">
        <v>375.21875</v>
      </c>
      <c r="N22">
        <v>366.41796875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0.54264695270515884</v>
      </c>
      <c r="AS22">
        <v>0.54264695270515884</v>
      </c>
      <c r="AT22">
        <v>0.77399087849212467</v>
      </c>
      <c r="AU22">
        <v>0.77399087849212467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3.0401970912935021</v>
      </c>
      <c r="BK22">
        <v>3.9399026026608011E-2</v>
      </c>
      <c r="BL22">
        <v>2.6111111111111112</v>
      </c>
      <c r="BM22">
        <v>6.5728528616530474E-2</v>
      </c>
      <c r="BN22">
        <v>2.1047518324339629</v>
      </c>
      <c r="BO22">
        <v>0.1065721673087042</v>
      </c>
      <c r="BP22">
        <v>1.8076923076923079</v>
      </c>
      <c r="BQ22">
        <v>0.1518874664529187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 x14ac:dyDescent="0.35">
      <c r="A23">
        <v>13</v>
      </c>
      <c r="B23">
        <v>1</v>
      </c>
      <c r="C23">
        <v>3.7385057000000188</v>
      </c>
      <c r="D23">
        <v>2.5689644999999932</v>
      </c>
      <c r="E23">
        <v>0</v>
      </c>
      <c r="F23">
        <v>6.3098230999999032</v>
      </c>
      <c r="G23">
        <v>9.62397100000004</v>
      </c>
      <c r="H23">
        <v>9.62397100000004</v>
      </c>
      <c r="I23">
        <v>9.62397100000004</v>
      </c>
      <c r="J23">
        <v>0.24676848717948821</v>
      </c>
      <c r="K23">
        <v>0</v>
      </c>
      <c r="L23">
        <v>0</v>
      </c>
      <c r="M23">
        <v>436.28515625</v>
      </c>
      <c r="N23">
        <v>448.56640625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0.74330944337306792</v>
      </c>
      <c r="W23">
        <v>0.74330944337306792</v>
      </c>
      <c r="X23">
        <v>0.74330944337306792</v>
      </c>
      <c r="Y23">
        <v>1</v>
      </c>
      <c r="Z23">
        <v>1</v>
      </c>
      <c r="AA23">
        <v>1</v>
      </c>
      <c r="AB23">
        <v>0.74330944337306792</v>
      </c>
      <c r="AC23">
        <v>0.74330944337306792</v>
      </c>
      <c r="AD23">
        <v>0.74330944337306792</v>
      </c>
      <c r="AE23">
        <v>0.74330944337306792</v>
      </c>
      <c r="AF23">
        <v>1</v>
      </c>
      <c r="AG23">
        <v>1</v>
      </c>
      <c r="AH23">
        <v>1</v>
      </c>
      <c r="AI23">
        <v>0.74330944337306792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0.70710678118654757</v>
      </c>
      <c r="AQ23">
        <v>0.70710678118654757</v>
      </c>
      <c r="AR23">
        <v>0.47140452079103168</v>
      </c>
      <c r="AS23">
        <v>0.47140452079103168</v>
      </c>
      <c r="AT23">
        <v>0.80948953260742695</v>
      </c>
      <c r="AU23">
        <v>0.80948953260742695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2.4514516892273011</v>
      </c>
      <c r="BK23">
        <v>5.666452011399143E-2</v>
      </c>
      <c r="BL23">
        <v>2.057692307692307</v>
      </c>
      <c r="BM23">
        <v>8.3678832496106428E-2</v>
      </c>
      <c r="BN23">
        <v>1.6343011261515339</v>
      </c>
      <c r="BO23">
        <v>0.14752789421313689</v>
      </c>
      <c r="BP23">
        <v>1.371794871794872</v>
      </c>
      <c r="BQ23">
        <v>0.19131267379416059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TI_SCORE</v>
      </c>
      <c r="AC26" t="str">
        <v>LT_GRADE</v>
      </c>
      <c r="AD26" t="str">
        <v>CT_GRADE</v>
      </c>
      <c r="AE26" t="str">
        <v>AW_GRADE</v>
      </c>
      <c r="AF26" t="str">
        <v>AW_PA_GRADE</v>
      </c>
      <c r="AG26" t="str">
        <v>AME_GRADE</v>
      </c>
      <c r="AH26" t="str">
        <v>AME_PA_GRADE</v>
      </c>
      <c r="AI26" t="str">
        <v>GRADE</v>
      </c>
      <c r="AJ26" t="str">
        <v>HAS_TRAILING</v>
      </c>
      <c r="AK26" t="str">
        <v>TOT_CHOICES</v>
      </c>
      <c r="AL26" t="str">
        <v>PRE_CHOICES</v>
      </c>
      <c r="AM26" t="str">
        <v>FGOALS_ORDER</v>
      </c>
      <c r="AN26" t="str">
        <v>CP_EF_L</v>
      </c>
      <c r="AO26" t="str">
        <v>CP_EF_A</v>
      </c>
      <c r="AP26" t="str">
        <v>SP_ED_L</v>
      </c>
      <c r="AQ26" t="str">
        <v>SP_ED_A</v>
      </c>
      <c r="AR26" t="str">
        <v>SP_EB_L</v>
      </c>
      <c r="AS26" t="str">
        <v>SP_EB_A</v>
      </c>
      <c r="AT26" t="str">
        <v>SP_EBS_L</v>
      </c>
      <c r="AU26" t="str">
        <v>SP_EBS_A</v>
      </c>
      <c r="AV26" t="str">
        <v>SP_MIN_L</v>
      </c>
      <c r="AW26" t="str">
        <v>SP_MIN_A</v>
      </c>
      <c r="AX26" t="str">
        <v>SP_LOWER_L</v>
      </c>
      <c r="AY26" t="str">
        <v>SP_LOWER_A</v>
      </c>
      <c r="AZ26" t="str">
        <v>SP_MED_L</v>
      </c>
      <c r="BA26" t="str">
        <v>SP_MED_A</v>
      </c>
      <c r="BB26" t="str">
        <v>SP_UPPER_L</v>
      </c>
      <c r="BC26" t="str">
        <v>SP_UPPER_A</v>
      </c>
      <c r="BD26" t="str">
        <v>SP_MAX_L</v>
      </c>
      <c r="BE26" t="str">
        <v>SP_MAX_A</v>
      </c>
      <c r="BF26" t="str">
        <v>T_INTER_SP</v>
      </c>
      <c r="BG26" t="str">
        <v>P_INTER_SP</v>
      </c>
      <c r="BH26" t="str">
        <v>T_INTER_Q</v>
      </c>
      <c r="BI26" t="str">
        <v>P_INTER_Q</v>
      </c>
      <c r="BJ26" t="str">
        <v>M_CHILD_RMSE</v>
      </c>
      <c r="BK26" t="str">
        <v>M_CHILD_RMSE_SCORE</v>
      </c>
      <c r="BL26" t="str">
        <v>M_CHILD_MAE</v>
      </c>
      <c r="BM26" t="str">
        <v>M_CHILD_MAE_SCORE</v>
      </c>
      <c r="BN26" t="str">
        <v>M_CHILD_NRMSE</v>
      </c>
      <c r="BO26" t="str">
        <v>M_CHILD_NRMSE_SCORE</v>
      </c>
      <c r="BP26" t="str">
        <v>M_CHILD_NMAE</v>
      </c>
      <c r="BQ26" t="str">
        <v>M_CHILD_NMAE_SCORE</v>
      </c>
      <c r="BR26" t="str">
        <v>DIV_INDEX_RMSE</v>
      </c>
      <c r="BS26" t="str">
        <v>DIV_INDEX_RMSE_SCORE</v>
      </c>
      <c r="BT26" t="str">
        <v>DIV_INDEX_MAE</v>
      </c>
      <c r="BU26" t="str">
        <v>DIV_INDEX_MAE_SCORE</v>
      </c>
      <c r="BV26" t="str">
        <v>DIV_INDEX_NRMSE</v>
      </c>
      <c r="BW26" t="str">
        <v>DIV_INDEX_NRMSE_SCORE</v>
      </c>
      <c r="BX26" t="str">
        <v>DIV_INDEX_NMAE</v>
      </c>
      <c r="BY26" t="str">
        <v>DIV_INDEX_NMAE_SCORE</v>
      </c>
      <c r="BZ26" t="str">
        <v>DIV_STEP_RMSE</v>
      </c>
      <c r="CA26" t="str">
        <v>DIV_STEP_RMSE_SCORE</v>
      </c>
      <c r="CB26" t="str">
        <v>DIV_STEP_MAE</v>
      </c>
      <c r="CC26" t="str">
        <v>DIV_STEP_MAE_SCORE</v>
      </c>
      <c r="CD26" t="str">
        <v>DIV_STEP_NRMSE</v>
      </c>
      <c r="CE26" t="str">
        <v>DIV_STEP_NRMSE_SCORE</v>
      </c>
      <c r="CF26" t="str">
        <v>DIV_STEP_NMAE</v>
      </c>
      <c r="CG26" t="str">
        <v>DIV_STEP_NMAE_SCORE</v>
      </c>
      <c r="CH26" t="str">
        <v>DIVS_T</v>
      </c>
      <c r="CI26" t="str">
        <v>DS_T</v>
      </c>
      <c r="CJ26" t="str">
        <v>DS_TD_MEAN</v>
      </c>
      <c r="CK26" t="str">
        <v>DS_TD_STD</v>
      </c>
      <c r="CL26" t="str">
        <v>DS_TD_CD</v>
      </c>
      <c r="CM26" t="str">
        <v>DS_TD_MIN</v>
      </c>
      <c r="CN26" t="str">
        <v>DS_TD_LOWER</v>
      </c>
      <c r="CO26" t="str">
        <v>DS_TD_MED</v>
      </c>
      <c r="CP26" t="str">
        <v>DS_TD_UPPER</v>
      </c>
      <c r="CQ26" t="str">
        <v>DS_TD_MAX</v>
      </c>
      <c r="CR26" t="str">
        <v>DS_TS_MEAN</v>
      </c>
      <c r="CS26" t="str">
        <v>DS_TS_STD</v>
      </c>
      <c r="CT26" t="str">
        <v>DS_TS_CD</v>
      </c>
      <c r="CU26" t="str">
        <v>DS_TS_MIN</v>
      </c>
      <c r="CV26" t="str">
        <v>DS_TS_LOWER</v>
      </c>
      <c r="CW26" t="str">
        <v>DS_TS_MED</v>
      </c>
      <c r="CX26" t="str">
        <v>DS_TS_UPPER</v>
      </c>
      <c r="CY26" t="str">
        <v>DS_TS_MAX</v>
      </c>
      <c r="CZ26" t="str">
        <v>PR_T</v>
      </c>
      <c r="DA26" t="str">
        <v>PR_TS_MEAN</v>
      </c>
      <c r="DB26" t="str">
        <v>PR_TS_STD</v>
      </c>
      <c r="DC26" t="str">
        <v>PR_TS_CD</v>
      </c>
      <c r="DD26" t="str">
        <v>PR_TS_MIN</v>
      </c>
      <c r="DE26" t="str">
        <v>PR_TS_LOWER</v>
      </c>
      <c r="DF26" t="str">
        <v>PR_TS_MED</v>
      </c>
      <c r="DG26" t="str">
        <v>PR_TS_UPPER</v>
      </c>
      <c r="DH26" t="str">
        <v>PR_TS_MAX</v>
      </c>
      <c r="DI26" t="str">
        <v>PP_LE_MEAN</v>
      </c>
      <c r="DJ26" t="str">
        <v>PP_AC_MEAN</v>
      </c>
      <c r="DK26" t="str">
        <v>PP_LE_STD</v>
      </c>
      <c r="DL26" t="str">
        <v>PP_AC_STD</v>
      </c>
      <c r="DM26" t="str">
        <v>PP_LE_CD</v>
      </c>
      <c r="DN26" t="str">
        <v>PP_AC_CD</v>
      </c>
      <c r="DO26" t="str">
        <v>PP_LE_MIN</v>
      </c>
      <c r="DP26" t="str">
        <v>PP_AC_MIN</v>
      </c>
      <c r="DQ26" t="str">
        <v>PP_LE_LOWER</v>
      </c>
      <c r="DR26" t="str">
        <v>PP_AC_LOWER</v>
      </c>
      <c r="DS26" t="str">
        <v>PP_LE_MED</v>
      </c>
      <c r="DT26" t="str">
        <v>PP_AC_MED</v>
      </c>
      <c r="DU26" t="str">
        <v>PP_LE_UPPER</v>
      </c>
      <c r="DV26" t="str">
        <v>PP_AC_UPPER</v>
      </c>
      <c r="DW26" t="str">
        <v>PP_LE_MAX</v>
      </c>
      <c r="DX26" t="str">
        <v>PP_AC_MAX</v>
      </c>
      <c r="DY26" t="str">
        <v>PP_ED_L</v>
      </c>
      <c r="DZ26" t="str">
        <v>PP_ED_A</v>
      </c>
      <c r="EA26" t="str">
        <v>PP_EB_L</v>
      </c>
      <c r="EB26" t="str">
        <v>PP_EB_A</v>
      </c>
      <c r="EC26" t="str">
        <v>PP_EBS_L</v>
      </c>
      <c r="ED26" t="str">
        <v>PP_EBS_A</v>
      </c>
      <c r="EE26" t="str">
        <v>PP_EF_LE_MIN</v>
      </c>
      <c r="EF26" t="str">
        <v>PP_EF_AC_MIN</v>
      </c>
      <c r="EG26" t="str">
        <v>PP_EF_LE_LOWER</v>
      </c>
      <c r="EH26" t="str">
        <v>PP_EF_AC_LOWER</v>
      </c>
      <c r="EI26" t="str">
        <v>PP_EF_LE_MED</v>
      </c>
      <c r="EJ26" t="str">
        <v>PP_EF_AC_MED</v>
      </c>
      <c r="EK26" t="str">
        <v>PP_EF_LE_UPPER</v>
      </c>
      <c r="EL26" t="str">
        <v>PP_EF_AC_UPPER</v>
      </c>
      <c r="EM26" t="str">
        <v>PP_EF_LE_MAX</v>
      </c>
      <c r="EN26" t="str">
        <v>PP_EF_AC_MAX</v>
      </c>
    </row>
    <row r="27" spans="1:144" x14ac:dyDescent="0.35">
      <c r="A27">
        <v>2</v>
      </c>
      <c r="B27">
        <v>3</v>
      </c>
      <c r="C27">
        <v>0.99917860000002179</v>
      </c>
      <c r="D27">
        <v>0.35417000000018112</v>
      </c>
      <c r="E27">
        <v>0</v>
      </c>
      <c r="F27">
        <v>1.356307100000208</v>
      </c>
      <c r="G27">
        <v>1.356307100000208</v>
      </c>
      <c r="H27">
        <v>1.356307100000208</v>
      </c>
      <c r="I27">
        <v>1.356307100000208</v>
      </c>
      <c r="J27">
        <v>7.5350394444456015E-2</v>
      </c>
      <c r="K27">
        <v>0</v>
      </c>
      <c r="L27">
        <v>0</v>
      </c>
      <c r="M27">
        <v>399.6953125</v>
      </c>
      <c r="N27">
        <v>392.1640625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35">
      <c r="A28">
        <v>7</v>
      </c>
      <c r="B28">
        <v>2</v>
      </c>
      <c r="C28">
        <v>1.4837719999999881</v>
      </c>
      <c r="D28">
        <v>0.49282310000003798</v>
      </c>
      <c r="E28">
        <v>0</v>
      </c>
      <c r="F28">
        <v>1.9771979</v>
      </c>
      <c r="G28">
        <v>3.3400596999998702</v>
      </c>
      <c r="H28">
        <v>3.3400596999998702</v>
      </c>
      <c r="I28">
        <v>3.3400596999998702</v>
      </c>
      <c r="J28">
        <v>0.12846383461537961</v>
      </c>
      <c r="K28">
        <v>0</v>
      </c>
      <c r="L28">
        <v>0</v>
      </c>
      <c r="M28">
        <v>423.8359375</v>
      </c>
      <c r="N28">
        <v>415.734375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0.7838233761296739</v>
      </c>
      <c r="AQ28">
        <v>0.7838233761296739</v>
      </c>
      <c r="AR28">
        <v>0.54264695270515884</v>
      </c>
      <c r="AS28">
        <v>0.54264695270515884</v>
      </c>
      <c r="AT28">
        <v>0.79976311930676869</v>
      </c>
      <c r="AU28">
        <v>0.79976311930676869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3.1965773877515899</v>
      </c>
      <c r="BK28">
        <v>4.0901956219416107E-2</v>
      </c>
      <c r="BL28">
        <v>2.666666666666667</v>
      </c>
      <c r="BM28">
        <v>6.9483451222801543E-2</v>
      </c>
      <c r="BN28">
        <v>2.2130151145972539</v>
      </c>
      <c r="BO28">
        <v>0.1093703866277619</v>
      </c>
      <c r="BP28">
        <v>1.846153846153846</v>
      </c>
      <c r="BQ28">
        <v>0.15784308913485171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 x14ac:dyDescent="0.35">
      <c r="A29">
        <v>12</v>
      </c>
      <c r="B29">
        <v>1</v>
      </c>
      <c r="C29">
        <v>3.7483151999999929</v>
      </c>
      <c r="D29">
        <v>2.9538838000001419</v>
      </c>
      <c r="E29">
        <v>0</v>
      </c>
      <c r="F29">
        <v>6.7011704000000796</v>
      </c>
      <c r="G29">
        <v>10.02918240000005</v>
      </c>
      <c r="H29">
        <v>10.02918240000005</v>
      </c>
      <c r="I29">
        <v>10.02918240000005</v>
      </c>
      <c r="J29">
        <v>0.25715852307692438</v>
      </c>
      <c r="K29">
        <v>0</v>
      </c>
      <c r="L29">
        <v>0</v>
      </c>
      <c r="M29">
        <v>491.5</v>
      </c>
      <c r="N29">
        <v>504.9609375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0.76030933770053055</v>
      </c>
      <c r="W29">
        <v>0.76030933770053055</v>
      </c>
      <c r="X29">
        <v>0.76030933770053055</v>
      </c>
      <c r="Y29">
        <v>1</v>
      </c>
      <c r="Z29">
        <v>1</v>
      </c>
      <c r="AA29">
        <v>1</v>
      </c>
      <c r="AB29">
        <v>0.76030933770053055</v>
      </c>
      <c r="AC29">
        <v>0.76030933770053055</v>
      </c>
      <c r="AD29">
        <v>0.76030933770053055</v>
      </c>
      <c r="AE29">
        <v>0.76030933770053055</v>
      </c>
      <c r="AF29">
        <v>1</v>
      </c>
      <c r="AG29">
        <v>1</v>
      </c>
      <c r="AH29">
        <v>1</v>
      </c>
      <c r="AI29">
        <v>0.76030933770053055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0.81240384046359604</v>
      </c>
      <c r="AQ29">
        <v>0.81240384046359604</v>
      </c>
      <c r="AR29">
        <v>0.54160256030906406</v>
      </c>
      <c r="AS29">
        <v>0.54160256030906406</v>
      </c>
      <c r="AT29">
        <v>0.81748421329372623</v>
      </c>
      <c r="AU29">
        <v>0.81748421329372623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2.6548214484362078</v>
      </c>
      <c r="BK29">
        <v>7.0311391753458324E-2</v>
      </c>
      <c r="BL29">
        <v>2.2884615384615379</v>
      </c>
      <c r="BM29">
        <v>0.10142237631402939</v>
      </c>
      <c r="BN29">
        <v>1.769880965624139</v>
      </c>
      <c r="BO29">
        <v>0.17035326551321039</v>
      </c>
      <c r="BP29">
        <v>1.525641025641026</v>
      </c>
      <c r="BQ29">
        <v>0.21748160088995849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TI_SCORE</v>
      </c>
      <c r="AC32" t="str">
        <v>LT_GRADE</v>
      </c>
      <c r="AD32" t="str">
        <v>CT_GRADE</v>
      </c>
      <c r="AE32" t="str">
        <v>AW_GRADE</v>
      </c>
      <c r="AF32" t="str">
        <v>AW_PA_GRADE</v>
      </c>
      <c r="AG32" t="str">
        <v>AME_GRADE</v>
      </c>
      <c r="AH32" t="str">
        <v>AME_PA_GRADE</v>
      </c>
      <c r="AI32" t="str">
        <v>GRADE</v>
      </c>
      <c r="AJ32" t="str">
        <v>HAS_TRAILING</v>
      </c>
      <c r="AK32" t="str">
        <v>TOT_CHOICES</v>
      </c>
      <c r="AL32" t="str">
        <v>PRE_CHOICES</v>
      </c>
      <c r="AM32" t="str">
        <v>FGOALS_ORDER</v>
      </c>
      <c r="AN32" t="str">
        <v>CP_EF_L</v>
      </c>
      <c r="AO32" t="str">
        <v>CP_EF_A</v>
      </c>
      <c r="AP32" t="str">
        <v>SP_ED_L</v>
      </c>
      <c r="AQ32" t="str">
        <v>SP_ED_A</v>
      </c>
      <c r="AR32" t="str">
        <v>SP_EB_L</v>
      </c>
      <c r="AS32" t="str">
        <v>SP_EB_A</v>
      </c>
      <c r="AT32" t="str">
        <v>SP_EBS_L</v>
      </c>
      <c r="AU32" t="str">
        <v>SP_EBS_A</v>
      </c>
      <c r="AV32" t="str">
        <v>SP_MIN_L</v>
      </c>
      <c r="AW32" t="str">
        <v>SP_MIN_A</v>
      </c>
      <c r="AX32" t="str">
        <v>SP_LOWER_L</v>
      </c>
      <c r="AY32" t="str">
        <v>SP_LOWER_A</v>
      </c>
      <c r="AZ32" t="str">
        <v>SP_MED_L</v>
      </c>
      <c r="BA32" t="str">
        <v>SP_MED_A</v>
      </c>
      <c r="BB32" t="str">
        <v>SP_UPPER_L</v>
      </c>
      <c r="BC32" t="str">
        <v>SP_UPPER_A</v>
      </c>
      <c r="BD32" t="str">
        <v>SP_MAX_L</v>
      </c>
      <c r="BE32" t="str">
        <v>SP_MAX_A</v>
      </c>
      <c r="BF32" t="str">
        <v>T_INTER_SP</v>
      </c>
      <c r="BG32" t="str">
        <v>P_INTER_SP</v>
      </c>
      <c r="BH32" t="str">
        <v>T_INTER_Q</v>
      </c>
      <c r="BI32" t="str">
        <v>P_INTER_Q</v>
      </c>
      <c r="BJ32" t="str">
        <v>M_CHILD_RMSE</v>
      </c>
      <c r="BK32" t="str">
        <v>M_CHILD_RMSE_SCORE</v>
      </c>
      <c r="BL32" t="str">
        <v>M_CHILD_MAE</v>
      </c>
      <c r="BM32" t="str">
        <v>M_CHILD_MAE_SCORE</v>
      </c>
      <c r="BN32" t="str">
        <v>M_CHILD_NRMSE</v>
      </c>
      <c r="BO32" t="str">
        <v>M_CHILD_NRMSE_SCORE</v>
      </c>
      <c r="BP32" t="str">
        <v>M_CHILD_NMAE</v>
      </c>
      <c r="BQ32" t="str">
        <v>M_CHILD_NMAE_SCORE</v>
      </c>
      <c r="BR32" t="str">
        <v>DIV_INDEX_RMSE</v>
      </c>
      <c r="BS32" t="str">
        <v>DIV_INDEX_RMSE_SCORE</v>
      </c>
      <c r="BT32" t="str">
        <v>DIV_INDEX_MAE</v>
      </c>
      <c r="BU32" t="str">
        <v>DIV_INDEX_MAE_SCORE</v>
      </c>
      <c r="BV32" t="str">
        <v>DIV_INDEX_NRMSE</v>
      </c>
      <c r="BW32" t="str">
        <v>DIV_INDEX_NRMSE_SCORE</v>
      </c>
      <c r="BX32" t="str">
        <v>DIV_INDEX_NMAE</v>
      </c>
      <c r="BY32" t="str">
        <v>DIV_INDEX_NMAE_SCORE</v>
      </c>
      <c r="BZ32" t="str">
        <v>DIV_STEP_RMSE</v>
      </c>
      <c r="CA32" t="str">
        <v>DIV_STEP_RMSE_SCORE</v>
      </c>
      <c r="CB32" t="str">
        <v>DIV_STEP_MAE</v>
      </c>
      <c r="CC32" t="str">
        <v>DIV_STEP_MAE_SCORE</v>
      </c>
      <c r="CD32" t="str">
        <v>DIV_STEP_NRMSE</v>
      </c>
      <c r="CE32" t="str">
        <v>DIV_STEP_NRMSE_SCORE</v>
      </c>
      <c r="CF32" t="str">
        <v>DIV_STEP_NMAE</v>
      </c>
      <c r="CG32" t="str">
        <v>DIV_STEP_NMAE_SCORE</v>
      </c>
      <c r="CH32" t="str">
        <v>DIVS_T</v>
      </c>
      <c r="CI32" t="str">
        <v>DS_T</v>
      </c>
      <c r="CJ32" t="str">
        <v>DS_TD_MEAN</v>
      </c>
      <c r="CK32" t="str">
        <v>DS_TD_STD</v>
      </c>
      <c r="CL32" t="str">
        <v>DS_TD_CD</v>
      </c>
      <c r="CM32" t="str">
        <v>DS_TD_MIN</v>
      </c>
      <c r="CN32" t="str">
        <v>DS_TD_LOWER</v>
      </c>
      <c r="CO32" t="str">
        <v>DS_TD_MED</v>
      </c>
      <c r="CP32" t="str">
        <v>DS_TD_UPPER</v>
      </c>
      <c r="CQ32" t="str">
        <v>DS_TD_MAX</v>
      </c>
      <c r="CR32" t="str">
        <v>DS_TS_MEAN</v>
      </c>
      <c r="CS32" t="str">
        <v>DS_TS_STD</v>
      </c>
      <c r="CT32" t="str">
        <v>DS_TS_CD</v>
      </c>
      <c r="CU32" t="str">
        <v>DS_TS_MIN</v>
      </c>
      <c r="CV32" t="str">
        <v>DS_TS_LOWER</v>
      </c>
      <c r="CW32" t="str">
        <v>DS_TS_MED</v>
      </c>
      <c r="CX32" t="str">
        <v>DS_TS_UPPER</v>
      </c>
      <c r="CY32" t="str">
        <v>DS_TS_MAX</v>
      </c>
      <c r="CZ32" t="str">
        <v>PR_T</v>
      </c>
      <c r="DA32" t="str">
        <v>PR_TS_MEAN</v>
      </c>
      <c r="DB32" t="str">
        <v>PR_TS_STD</v>
      </c>
      <c r="DC32" t="str">
        <v>PR_TS_CD</v>
      </c>
      <c r="DD32" t="str">
        <v>PR_TS_MIN</v>
      </c>
      <c r="DE32" t="str">
        <v>PR_TS_LOWER</v>
      </c>
      <c r="DF32" t="str">
        <v>PR_TS_MED</v>
      </c>
      <c r="DG32" t="str">
        <v>PR_TS_UPPER</v>
      </c>
      <c r="DH32" t="str">
        <v>PR_TS_MAX</v>
      </c>
      <c r="DI32" t="str">
        <v>PP_LE_MEAN</v>
      </c>
      <c r="DJ32" t="str">
        <v>PP_AC_MEAN</v>
      </c>
      <c r="DK32" t="str">
        <v>PP_LE_STD</v>
      </c>
      <c r="DL32" t="str">
        <v>PP_AC_STD</v>
      </c>
      <c r="DM32" t="str">
        <v>PP_LE_CD</v>
      </c>
      <c r="DN32" t="str">
        <v>PP_AC_CD</v>
      </c>
      <c r="DO32" t="str">
        <v>PP_LE_MIN</v>
      </c>
      <c r="DP32" t="str">
        <v>PP_AC_MIN</v>
      </c>
      <c r="DQ32" t="str">
        <v>PP_LE_LOWER</v>
      </c>
      <c r="DR32" t="str">
        <v>PP_AC_LOWER</v>
      </c>
      <c r="DS32" t="str">
        <v>PP_LE_MED</v>
      </c>
      <c r="DT32" t="str">
        <v>PP_AC_MED</v>
      </c>
      <c r="DU32" t="str">
        <v>PP_LE_UPPER</v>
      </c>
      <c r="DV32" t="str">
        <v>PP_AC_UPPER</v>
      </c>
      <c r="DW32" t="str">
        <v>PP_LE_MAX</v>
      </c>
      <c r="DX32" t="str">
        <v>PP_AC_MAX</v>
      </c>
      <c r="DY32" t="str">
        <v>PP_ED_L</v>
      </c>
      <c r="DZ32" t="str">
        <v>PP_ED_A</v>
      </c>
      <c r="EA32" t="str">
        <v>PP_EB_L</v>
      </c>
      <c r="EB32" t="str">
        <v>PP_EB_A</v>
      </c>
      <c r="EC32" t="str">
        <v>PP_EBS_L</v>
      </c>
      <c r="ED32" t="str">
        <v>PP_EBS_A</v>
      </c>
      <c r="EE32" t="str">
        <v>PP_EF_LE_MIN</v>
      </c>
      <c r="EF32" t="str">
        <v>PP_EF_AC_MIN</v>
      </c>
      <c r="EG32" t="str">
        <v>PP_EF_LE_LOWER</v>
      </c>
      <c r="EH32" t="str">
        <v>PP_EF_AC_LOWER</v>
      </c>
      <c r="EI32" t="str">
        <v>PP_EF_LE_MED</v>
      </c>
      <c r="EJ32" t="str">
        <v>PP_EF_AC_MED</v>
      </c>
      <c r="EK32" t="str">
        <v>PP_EF_LE_UPPER</v>
      </c>
      <c r="EL32" t="str">
        <v>PP_EF_AC_UPPER</v>
      </c>
      <c r="EM32" t="str">
        <v>PP_EF_LE_MAX</v>
      </c>
      <c r="EN32" t="str">
        <v>PP_EF_AC_MAX</v>
      </c>
    </row>
    <row r="33" spans="1:144" x14ac:dyDescent="0.35">
      <c r="A33">
        <v>1</v>
      </c>
      <c r="B33">
        <v>3</v>
      </c>
      <c r="C33">
        <v>1.0026600999999571</v>
      </c>
      <c r="D33">
        <v>0.39486809999996808</v>
      </c>
      <c r="E33">
        <v>0</v>
      </c>
      <c r="F33">
        <v>1.386914000000004</v>
      </c>
      <c r="G33">
        <v>1.386914000000004</v>
      </c>
      <c r="H33">
        <v>1.386914000000004</v>
      </c>
      <c r="I33">
        <v>1.386914000000004</v>
      </c>
      <c r="J33">
        <v>7.7050777777778023E-2</v>
      </c>
      <c r="K33">
        <v>0</v>
      </c>
      <c r="L33">
        <v>0</v>
      </c>
      <c r="M33">
        <v>454.9765625</v>
      </c>
      <c r="N33">
        <v>448.78125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35">
      <c r="A34">
        <v>6</v>
      </c>
      <c r="B34">
        <v>2</v>
      </c>
      <c r="C34">
        <v>1.4886820000000971</v>
      </c>
      <c r="D34">
        <v>0.51057769999997049</v>
      </c>
      <c r="E34">
        <v>0</v>
      </c>
      <c r="F34">
        <v>1.9958693000000101</v>
      </c>
      <c r="G34">
        <v>3.4008985999999908</v>
      </c>
      <c r="H34">
        <v>3.4008985999999908</v>
      </c>
      <c r="I34">
        <v>3.4008985999999908</v>
      </c>
      <c r="J34">
        <v>0.13080379230769201</v>
      </c>
      <c r="K34">
        <v>0</v>
      </c>
      <c r="L34">
        <v>0</v>
      </c>
      <c r="M34">
        <v>479.015625</v>
      </c>
      <c r="N34">
        <v>472.59375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0.92177719792495361</v>
      </c>
      <c r="AQ34">
        <v>0.92177719792495361</v>
      </c>
      <c r="AR34">
        <v>0.63815344471727553</v>
      </c>
      <c r="AS34">
        <v>0.63815344471727553</v>
      </c>
      <c r="AT34">
        <v>0.79976311930676869</v>
      </c>
      <c r="AU34">
        <v>0.79976311930676869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3.234014183120649</v>
      </c>
      <c r="BK34">
        <v>4.782546258296503E-2</v>
      </c>
      <c r="BL34">
        <v>2.7222222222222219</v>
      </c>
      <c r="BM34">
        <v>7.3452884089318077E-2</v>
      </c>
      <c r="BN34">
        <v>2.2389328960066028</v>
      </c>
      <c r="BO34">
        <v>0.1218759161658696</v>
      </c>
      <c r="BP34">
        <v>1.884615384615385</v>
      </c>
      <c r="BQ34">
        <v>0.16403223629617639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 x14ac:dyDescent="0.35">
      <c r="A35">
        <v>11</v>
      </c>
      <c r="B35">
        <v>1</v>
      </c>
      <c r="C35">
        <v>3.76113760000004</v>
      </c>
      <c r="D35">
        <v>3.6954190999998668</v>
      </c>
      <c r="E35">
        <v>0</v>
      </c>
      <c r="F35">
        <v>7.4693672999998739</v>
      </c>
      <c r="G35">
        <v>10.84853550000008</v>
      </c>
      <c r="H35">
        <v>10.84853550000008</v>
      </c>
      <c r="I35">
        <v>10.84853550000008</v>
      </c>
      <c r="J35">
        <v>0.27816757692307897</v>
      </c>
      <c r="K35">
        <v>0</v>
      </c>
      <c r="L35">
        <v>0</v>
      </c>
      <c r="M35">
        <v>532.9296875</v>
      </c>
      <c r="N35">
        <v>547.55859375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0.76959131028118188</v>
      </c>
      <c r="W35">
        <v>0.76959131028118188</v>
      </c>
      <c r="X35">
        <v>0.76959131028118188</v>
      </c>
      <c r="Y35">
        <v>1</v>
      </c>
      <c r="Z35">
        <v>1</v>
      </c>
      <c r="AA35">
        <v>1</v>
      </c>
      <c r="AB35">
        <v>0.76959131028118188</v>
      </c>
      <c r="AC35">
        <v>0.76959131028118188</v>
      </c>
      <c r="AD35">
        <v>0.76959131028118188</v>
      </c>
      <c r="AE35">
        <v>0.76959131028118188</v>
      </c>
      <c r="AF35">
        <v>1</v>
      </c>
      <c r="AG35">
        <v>1</v>
      </c>
      <c r="AH35">
        <v>1</v>
      </c>
      <c r="AI35">
        <v>0.76959131028118188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0.86023252670426265</v>
      </c>
      <c r="AQ35">
        <v>0.86023252670426265</v>
      </c>
      <c r="AR35">
        <v>0.57348835113617513</v>
      </c>
      <c r="AS35">
        <v>0.57348835113617513</v>
      </c>
      <c r="AT35">
        <v>0.83585507964588002</v>
      </c>
      <c r="AU35">
        <v>0.83585507964588002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5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2.870607011658791</v>
      </c>
      <c r="BK35">
        <v>8.6168405913102333E-2</v>
      </c>
      <c r="BL35">
        <v>2.4807692307692308</v>
      </c>
      <c r="BM35">
        <v>0.1277484340764159</v>
      </c>
      <c r="BN35">
        <v>1.913738007772527</v>
      </c>
      <c r="BO35">
        <v>0.19508866603404551</v>
      </c>
      <c r="BP35">
        <v>1.653846153846154</v>
      </c>
      <c r="BQ35">
        <v>0.25365127920445441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TI_SCORE</v>
      </c>
      <c r="AC38" t="str">
        <v>LT_GRADE</v>
      </c>
      <c r="AD38" t="str">
        <v>CT_GRADE</v>
      </c>
      <c r="AE38" t="str">
        <v>AW_GRADE</v>
      </c>
      <c r="AF38" t="str">
        <v>AW_PA_GRADE</v>
      </c>
      <c r="AG38" t="str">
        <v>AME_GRADE</v>
      </c>
      <c r="AH38" t="str">
        <v>AME_PA_GRADE</v>
      </c>
      <c r="AI38" t="str">
        <v>GRADE</v>
      </c>
      <c r="AJ38" t="str">
        <v>HAS_TRAILING</v>
      </c>
      <c r="AK38" t="str">
        <v>TOT_CHOICES</v>
      </c>
      <c r="AL38" t="str">
        <v>PRE_CHOICES</v>
      </c>
      <c r="AM38" t="str">
        <v>FGOALS_ORDER</v>
      </c>
      <c r="AN38" t="str">
        <v>CP_EF_L</v>
      </c>
      <c r="AO38" t="str">
        <v>CP_EF_A</v>
      </c>
      <c r="AP38" t="str">
        <v>SP_ED_L</v>
      </c>
      <c r="AQ38" t="str">
        <v>SP_ED_A</v>
      </c>
      <c r="AR38" t="str">
        <v>SP_EB_L</v>
      </c>
      <c r="AS38" t="str">
        <v>SP_EB_A</v>
      </c>
      <c r="AT38" t="str">
        <v>SP_EBS_L</v>
      </c>
      <c r="AU38" t="str">
        <v>SP_EBS_A</v>
      </c>
      <c r="AV38" t="str">
        <v>SP_MIN_L</v>
      </c>
      <c r="AW38" t="str">
        <v>SP_MIN_A</v>
      </c>
      <c r="AX38" t="str">
        <v>SP_LOWER_L</v>
      </c>
      <c r="AY38" t="str">
        <v>SP_LOWER_A</v>
      </c>
      <c r="AZ38" t="str">
        <v>SP_MED_L</v>
      </c>
      <c r="BA38" t="str">
        <v>SP_MED_A</v>
      </c>
      <c r="BB38" t="str">
        <v>SP_UPPER_L</v>
      </c>
      <c r="BC38" t="str">
        <v>SP_UPPER_A</v>
      </c>
      <c r="BD38" t="str">
        <v>SP_MAX_L</v>
      </c>
      <c r="BE38" t="str">
        <v>SP_MAX_A</v>
      </c>
      <c r="BF38" t="str">
        <v>T_INTER_SP</v>
      </c>
      <c r="BG38" t="str">
        <v>P_INTER_SP</v>
      </c>
      <c r="BH38" t="str">
        <v>T_INTER_Q</v>
      </c>
      <c r="BI38" t="str">
        <v>P_INTER_Q</v>
      </c>
      <c r="BJ38" t="str">
        <v>M_CHILD_RMSE</v>
      </c>
      <c r="BK38" t="str">
        <v>M_CHILD_RMSE_SCORE</v>
      </c>
      <c r="BL38" t="str">
        <v>M_CHILD_MAE</v>
      </c>
      <c r="BM38" t="str">
        <v>M_CHILD_MAE_SCORE</v>
      </c>
      <c r="BN38" t="str">
        <v>M_CHILD_NRMSE</v>
      </c>
      <c r="BO38" t="str">
        <v>M_CHILD_NRMSE_SCORE</v>
      </c>
      <c r="BP38" t="str">
        <v>M_CHILD_NMAE</v>
      </c>
      <c r="BQ38" t="str">
        <v>M_CHILD_NMAE_SCORE</v>
      </c>
      <c r="BR38" t="str">
        <v>DIV_INDEX_RMSE</v>
      </c>
      <c r="BS38" t="str">
        <v>DIV_INDEX_RMSE_SCORE</v>
      </c>
      <c r="BT38" t="str">
        <v>DIV_INDEX_MAE</v>
      </c>
      <c r="BU38" t="str">
        <v>DIV_INDEX_MAE_SCORE</v>
      </c>
      <c r="BV38" t="str">
        <v>DIV_INDEX_NRMSE</v>
      </c>
      <c r="BW38" t="str">
        <v>DIV_INDEX_NRMSE_SCORE</v>
      </c>
      <c r="BX38" t="str">
        <v>DIV_INDEX_NMAE</v>
      </c>
      <c r="BY38" t="str">
        <v>DIV_INDEX_NMAE_SCORE</v>
      </c>
      <c r="BZ38" t="str">
        <v>DIV_STEP_RMSE</v>
      </c>
      <c r="CA38" t="str">
        <v>DIV_STEP_RMSE_SCORE</v>
      </c>
      <c r="CB38" t="str">
        <v>DIV_STEP_MAE</v>
      </c>
      <c r="CC38" t="str">
        <v>DIV_STEP_MAE_SCORE</v>
      </c>
      <c r="CD38" t="str">
        <v>DIV_STEP_NRMSE</v>
      </c>
      <c r="CE38" t="str">
        <v>DIV_STEP_NRMSE_SCORE</v>
      </c>
      <c r="CF38" t="str">
        <v>DIV_STEP_NMAE</v>
      </c>
      <c r="CG38" t="str">
        <v>DIV_STEP_NMAE_SCORE</v>
      </c>
      <c r="CH38" t="str">
        <v>DIVS_T</v>
      </c>
      <c r="CI38" t="str">
        <v>DS_T</v>
      </c>
      <c r="CJ38" t="str">
        <v>DS_TD_MEAN</v>
      </c>
      <c r="CK38" t="str">
        <v>DS_TD_STD</v>
      </c>
      <c r="CL38" t="str">
        <v>DS_TD_CD</v>
      </c>
      <c r="CM38" t="str">
        <v>DS_TD_MIN</v>
      </c>
      <c r="CN38" t="str">
        <v>DS_TD_LOWER</v>
      </c>
      <c r="CO38" t="str">
        <v>DS_TD_MED</v>
      </c>
      <c r="CP38" t="str">
        <v>DS_TD_UPPER</v>
      </c>
      <c r="CQ38" t="str">
        <v>DS_TD_MAX</v>
      </c>
      <c r="CR38" t="str">
        <v>DS_TS_MEAN</v>
      </c>
      <c r="CS38" t="str">
        <v>DS_TS_STD</v>
      </c>
      <c r="CT38" t="str">
        <v>DS_TS_CD</v>
      </c>
      <c r="CU38" t="str">
        <v>DS_TS_MIN</v>
      </c>
      <c r="CV38" t="str">
        <v>DS_TS_LOWER</v>
      </c>
      <c r="CW38" t="str">
        <v>DS_TS_MED</v>
      </c>
      <c r="CX38" t="str">
        <v>DS_TS_UPPER</v>
      </c>
      <c r="CY38" t="str">
        <v>DS_TS_MAX</v>
      </c>
      <c r="CZ38" t="str">
        <v>PR_T</v>
      </c>
      <c r="DA38" t="str">
        <v>PR_TS_MEAN</v>
      </c>
      <c r="DB38" t="str">
        <v>PR_TS_STD</v>
      </c>
      <c r="DC38" t="str">
        <v>PR_TS_CD</v>
      </c>
      <c r="DD38" t="str">
        <v>PR_TS_MIN</v>
      </c>
      <c r="DE38" t="str">
        <v>PR_TS_LOWER</v>
      </c>
      <c r="DF38" t="str">
        <v>PR_TS_MED</v>
      </c>
      <c r="DG38" t="str">
        <v>PR_TS_UPPER</v>
      </c>
      <c r="DH38" t="str">
        <v>PR_TS_MAX</v>
      </c>
      <c r="DI38" t="str">
        <v>PP_LE_MEAN</v>
      </c>
      <c r="DJ38" t="str">
        <v>PP_AC_MEAN</v>
      </c>
      <c r="DK38" t="str">
        <v>PP_LE_STD</v>
      </c>
      <c r="DL38" t="str">
        <v>PP_AC_STD</v>
      </c>
      <c r="DM38" t="str">
        <v>PP_LE_CD</v>
      </c>
      <c r="DN38" t="str">
        <v>PP_AC_CD</v>
      </c>
      <c r="DO38" t="str">
        <v>PP_LE_MIN</v>
      </c>
      <c r="DP38" t="str">
        <v>PP_AC_MIN</v>
      </c>
      <c r="DQ38" t="str">
        <v>PP_LE_LOWER</v>
      </c>
      <c r="DR38" t="str">
        <v>PP_AC_LOWER</v>
      </c>
      <c r="DS38" t="str">
        <v>PP_LE_MED</v>
      </c>
      <c r="DT38" t="str">
        <v>PP_AC_MED</v>
      </c>
      <c r="DU38" t="str">
        <v>PP_LE_UPPER</v>
      </c>
      <c r="DV38" t="str">
        <v>PP_AC_UPPER</v>
      </c>
      <c r="DW38" t="str">
        <v>PP_LE_MAX</v>
      </c>
      <c r="DX38" t="str">
        <v>PP_AC_MAX</v>
      </c>
      <c r="DY38" t="str">
        <v>PP_ED_L</v>
      </c>
      <c r="DZ38" t="str">
        <v>PP_ED_A</v>
      </c>
      <c r="EA38" t="str">
        <v>PP_EB_L</v>
      </c>
      <c r="EB38" t="str">
        <v>PP_EB_A</v>
      </c>
      <c r="EC38" t="str">
        <v>PP_EBS_L</v>
      </c>
      <c r="ED38" t="str">
        <v>PP_EBS_A</v>
      </c>
      <c r="EE38" t="str">
        <v>PP_EF_LE_MIN</v>
      </c>
      <c r="EF38" t="str">
        <v>PP_EF_AC_MIN</v>
      </c>
      <c r="EG38" t="str">
        <v>PP_EF_LE_LOWER</v>
      </c>
      <c r="EH38" t="str">
        <v>PP_EF_AC_LOWER</v>
      </c>
      <c r="EI38" t="str">
        <v>PP_EF_LE_MED</v>
      </c>
      <c r="EJ38" t="str">
        <v>PP_EF_AC_MED</v>
      </c>
      <c r="EK38" t="str">
        <v>PP_EF_LE_UPPER</v>
      </c>
      <c r="EL38" t="str">
        <v>PP_EF_AC_UPPER</v>
      </c>
      <c r="EM38" t="str">
        <v>PP_EF_LE_MAX</v>
      </c>
      <c r="EN38" t="str">
        <v>PP_EF_AC_MAX</v>
      </c>
    </row>
    <row r="39" spans="1:144" x14ac:dyDescent="0.35">
      <c r="A39">
        <v>0</v>
      </c>
      <c r="B39">
        <v>3</v>
      </c>
      <c r="C39">
        <v>1.021636899999997</v>
      </c>
      <c r="D39">
        <v>0.574614899999915</v>
      </c>
      <c r="E39">
        <v>0</v>
      </c>
      <c r="F39">
        <v>1.575334699999928</v>
      </c>
      <c r="G39">
        <v>1.575334699999928</v>
      </c>
      <c r="H39">
        <v>1.575334699999928</v>
      </c>
      <c r="I39">
        <v>1.575334699999928</v>
      </c>
      <c r="J39">
        <v>8.7518594444440448E-2</v>
      </c>
      <c r="K39">
        <v>0</v>
      </c>
      <c r="L39">
        <v>0</v>
      </c>
      <c r="M39">
        <v>504.95703125</v>
      </c>
      <c r="N39">
        <v>499.90625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35">
      <c r="A40">
        <v>5</v>
      </c>
      <c r="B40">
        <v>2</v>
      </c>
      <c r="C40">
        <v>1.544648499999997</v>
      </c>
      <c r="D40">
        <v>0.6851279000000261</v>
      </c>
      <c r="E40">
        <v>0</v>
      </c>
      <c r="F40">
        <v>2.1742784000000199</v>
      </c>
      <c r="G40">
        <v>3.575894200000135</v>
      </c>
      <c r="H40">
        <v>3.575894200000135</v>
      </c>
      <c r="I40">
        <v>3.575894200000135</v>
      </c>
      <c r="J40">
        <v>0.13753439230769751</v>
      </c>
      <c r="K40">
        <v>0</v>
      </c>
      <c r="L40">
        <v>0</v>
      </c>
      <c r="M40">
        <v>528.7890625</v>
      </c>
      <c r="N40">
        <v>523.4765625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0.72111990870371545</v>
      </c>
      <c r="AS40">
        <v>0.72111990870371545</v>
      </c>
      <c r="AT40">
        <v>0.81544131231710804</v>
      </c>
      <c r="AU40">
        <v>0.81544131231710804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6.5369683219114474E-2</v>
      </c>
      <c r="BL40">
        <v>2.9444444444444451</v>
      </c>
      <c r="BM40">
        <v>9.6971967864405054E-2</v>
      </c>
      <c r="BN40">
        <v>2.366140175346457</v>
      </c>
      <c r="BO40">
        <v>0.15131290027634189</v>
      </c>
      <c r="BP40">
        <v>2.0384615384615392</v>
      </c>
      <c r="BQ40">
        <v>0.19881418873807419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 x14ac:dyDescent="0.35">
      <c r="A41">
        <v>10</v>
      </c>
      <c r="B41">
        <v>1</v>
      </c>
      <c r="C41">
        <v>3.7875435999999989</v>
      </c>
      <c r="D41">
        <v>5.178724099999954</v>
      </c>
      <c r="E41">
        <v>0</v>
      </c>
      <c r="F41">
        <v>8.9290819000000567</v>
      </c>
      <c r="G41">
        <v>12.25004519999999</v>
      </c>
      <c r="H41">
        <v>12.25004519999999</v>
      </c>
      <c r="I41">
        <v>12.25004519999999</v>
      </c>
      <c r="J41">
        <v>0.31410372307692269</v>
      </c>
      <c r="K41">
        <v>0</v>
      </c>
      <c r="L41">
        <v>0</v>
      </c>
      <c r="M41">
        <v>580.265625</v>
      </c>
      <c r="N41">
        <v>594.5859375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0.78073468210011332</v>
      </c>
      <c r="W41">
        <v>0.78073468210011332</v>
      </c>
      <c r="X41">
        <v>0.78073468210011332</v>
      </c>
      <c r="Y41">
        <v>1</v>
      </c>
      <c r="Z41">
        <v>1</v>
      </c>
      <c r="AA41">
        <v>1</v>
      </c>
      <c r="AB41">
        <v>0.78073468210011332</v>
      </c>
      <c r="AC41">
        <v>0.78073468210011332</v>
      </c>
      <c r="AD41">
        <v>0.78073468210011332</v>
      </c>
      <c r="AE41">
        <v>0.78073468210011332</v>
      </c>
      <c r="AF41">
        <v>1</v>
      </c>
      <c r="AG41">
        <v>1</v>
      </c>
      <c r="AH41">
        <v>1</v>
      </c>
      <c r="AI41">
        <v>0.78073468210011332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0.98994949366116658</v>
      </c>
      <c r="AQ41">
        <v>0.98994949366116658</v>
      </c>
      <c r="AR41">
        <v>0.65996632910744435</v>
      </c>
      <c r="AS41">
        <v>0.65996632910744435</v>
      </c>
      <c r="AT41">
        <v>0.85900297733232833</v>
      </c>
      <c r="AU41">
        <v>0.85900297733232833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3.0775239797853482</v>
      </c>
      <c r="BK41">
        <v>0.1845375826127712</v>
      </c>
      <c r="BL41">
        <v>2.6730769230769229</v>
      </c>
      <c r="BM41">
        <v>0.23638163270365559</v>
      </c>
      <c r="BN41">
        <v>2.0516826531902321</v>
      </c>
      <c r="BO41">
        <v>0.32413297708184402</v>
      </c>
      <c r="BP41">
        <v>1.7820512820512819</v>
      </c>
      <c r="BQ41">
        <v>0.38230427289208058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8DB-2AED-4DD7-9DE9-566E1D4C4A82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IF('[7]Cat Level-Wise Aggregates'!$A$1:$EN$41&lt;&gt;"",'[7]Cat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TI_SCORE</v>
      </c>
      <c r="AC2" t="str">
        <v>LT_GRADE</v>
      </c>
      <c r="AD2" t="str">
        <v>CT_GRADE</v>
      </c>
      <c r="AE2" t="str">
        <v>AW_GRADE</v>
      </c>
      <c r="AF2" t="str">
        <v>AW_PA_GRADE</v>
      </c>
      <c r="AG2" t="str">
        <v>AME_GRADE</v>
      </c>
      <c r="AH2" t="str">
        <v>AME_PA_GRADE</v>
      </c>
      <c r="AI2" t="str">
        <v>GRADE</v>
      </c>
      <c r="AJ2" t="str">
        <v>HAS_TRAILING</v>
      </c>
      <c r="AK2" t="str">
        <v>TOT_CHOICES</v>
      </c>
      <c r="AL2" t="str">
        <v>PRE_CHOICES</v>
      </c>
      <c r="AM2" t="str">
        <v>FGOALS_ORDER</v>
      </c>
      <c r="AN2" t="str">
        <v>CP_EF_L</v>
      </c>
      <c r="AO2" t="str">
        <v>CP_EF_A</v>
      </c>
      <c r="AP2" t="str">
        <v>SP_ED_L</v>
      </c>
      <c r="AQ2" t="str">
        <v>SP_ED_A</v>
      </c>
      <c r="AR2" t="str">
        <v>SP_EB_L</v>
      </c>
      <c r="AS2" t="str">
        <v>SP_EB_A</v>
      </c>
      <c r="AT2" t="str">
        <v>SP_EBS_L</v>
      </c>
      <c r="AU2" t="str">
        <v>SP_EBS_A</v>
      </c>
      <c r="AV2" t="str">
        <v>SP_MIN_L</v>
      </c>
      <c r="AW2" t="str">
        <v>SP_MIN_A</v>
      </c>
      <c r="AX2" t="str">
        <v>SP_LOWER_L</v>
      </c>
      <c r="AY2" t="str">
        <v>SP_LOWER_A</v>
      </c>
      <c r="AZ2" t="str">
        <v>SP_MED_L</v>
      </c>
      <c r="BA2" t="str">
        <v>SP_MED_A</v>
      </c>
      <c r="BB2" t="str">
        <v>SP_UPPER_L</v>
      </c>
      <c r="BC2" t="str">
        <v>SP_UPPER_A</v>
      </c>
      <c r="BD2" t="str">
        <v>SP_MAX_L</v>
      </c>
      <c r="BE2" t="str">
        <v>SP_MAX_A</v>
      </c>
      <c r="BF2" t="str">
        <v>T_INTER_SP</v>
      </c>
      <c r="BG2" t="str">
        <v>P_INTER_SP</v>
      </c>
      <c r="BH2" t="str">
        <v>T_INTER_Q</v>
      </c>
      <c r="BI2" t="str">
        <v>P_INTER_Q</v>
      </c>
      <c r="BJ2" t="str">
        <v>M_CHILD_RMSE</v>
      </c>
      <c r="BK2" t="str">
        <v>M_CHILD_RMSE_SCORE</v>
      </c>
      <c r="BL2" t="str">
        <v>M_CHILD_MAE</v>
      </c>
      <c r="BM2" t="str">
        <v>M_CHILD_MAE_SCORE</v>
      </c>
      <c r="BN2" t="str">
        <v>M_CHILD_NRMSE</v>
      </c>
      <c r="BO2" t="str">
        <v>M_CHILD_NRMSE_SCORE</v>
      </c>
      <c r="BP2" t="str">
        <v>M_CHILD_NMAE</v>
      </c>
      <c r="BQ2" t="str">
        <v>M_CHILD_NMAE_SCORE</v>
      </c>
      <c r="BR2" t="str">
        <v>DIV_INDEX_RMSE</v>
      </c>
      <c r="BS2" t="str">
        <v>DIV_INDEX_RMSE_SCORE</v>
      </c>
      <c r="BT2" t="str">
        <v>DIV_INDEX_MAE</v>
      </c>
      <c r="BU2" t="str">
        <v>DIV_INDEX_MAE_SCORE</v>
      </c>
      <c r="BV2" t="str">
        <v>DIV_INDEX_NRMSE</v>
      </c>
      <c r="BW2" t="str">
        <v>DIV_INDEX_NRMSE_SCORE</v>
      </c>
      <c r="BX2" t="str">
        <v>DIV_INDEX_NMAE</v>
      </c>
      <c r="BY2" t="str">
        <v>DIV_INDEX_NMAE_SCORE</v>
      </c>
      <c r="BZ2" t="str">
        <v>DIV_STEP_RMSE</v>
      </c>
      <c r="CA2" t="str">
        <v>DIV_STEP_RMSE_SCORE</v>
      </c>
      <c r="CB2" t="str">
        <v>DIV_STEP_MAE</v>
      </c>
      <c r="CC2" t="str">
        <v>DIV_STEP_MAE_SCORE</v>
      </c>
      <c r="CD2" t="str">
        <v>DIV_STEP_NRMSE</v>
      </c>
      <c r="CE2" t="str">
        <v>DIV_STEP_NRMSE_SCORE</v>
      </c>
      <c r="CF2" t="str">
        <v>DIV_STEP_NMAE</v>
      </c>
      <c r="CG2" t="str">
        <v>DIV_STEP_NMAE_SCORE</v>
      </c>
      <c r="CH2" t="str">
        <v>DIVS_T</v>
      </c>
      <c r="CI2" t="str">
        <v>DS_T</v>
      </c>
      <c r="CJ2" t="str">
        <v>DS_TD_MEAN</v>
      </c>
      <c r="CK2" t="str">
        <v>DS_TD_STD</v>
      </c>
      <c r="CL2" t="str">
        <v>DS_TD_CD</v>
      </c>
      <c r="CM2" t="str">
        <v>DS_TD_MIN</v>
      </c>
      <c r="CN2" t="str">
        <v>DS_TD_LOWER</v>
      </c>
      <c r="CO2" t="str">
        <v>DS_TD_MED</v>
      </c>
      <c r="CP2" t="str">
        <v>DS_TD_UPPER</v>
      </c>
      <c r="CQ2" t="str">
        <v>DS_TD_MAX</v>
      </c>
      <c r="CR2" t="str">
        <v>DS_TS_MEAN</v>
      </c>
      <c r="CS2" t="str">
        <v>DS_TS_STD</v>
      </c>
      <c r="CT2" t="str">
        <v>DS_TS_CD</v>
      </c>
      <c r="CU2" t="str">
        <v>DS_TS_MIN</v>
      </c>
      <c r="CV2" t="str">
        <v>DS_TS_LOWER</v>
      </c>
      <c r="CW2" t="str">
        <v>DS_TS_MED</v>
      </c>
      <c r="CX2" t="str">
        <v>DS_TS_UPPER</v>
      </c>
      <c r="CY2" t="str">
        <v>DS_TS_MAX</v>
      </c>
      <c r="CZ2" t="str">
        <v>PR_T</v>
      </c>
      <c r="DA2" t="str">
        <v>PR_TS_MEAN</v>
      </c>
      <c r="DB2" t="str">
        <v>PR_TS_STD</v>
      </c>
      <c r="DC2" t="str">
        <v>PR_TS_CD</v>
      </c>
      <c r="DD2" t="str">
        <v>PR_TS_MIN</v>
      </c>
      <c r="DE2" t="str">
        <v>PR_TS_LOWER</v>
      </c>
      <c r="DF2" t="str">
        <v>PR_TS_MED</v>
      </c>
      <c r="DG2" t="str">
        <v>PR_TS_UPPER</v>
      </c>
      <c r="DH2" t="str">
        <v>PR_TS_MAX</v>
      </c>
      <c r="DI2" t="str">
        <v>PP_LE_MEAN</v>
      </c>
      <c r="DJ2" t="str">
        <v>PP_AC_MEAN</v>
      </c>
      <c r="DK2" t="str">
        <v>PP_LE_STD</v>
      </c>
      <c r="DL2" t="str">
        <v>PP_AC_STD</v>
      </c>
      <c r="DM2" t="str">
        <v>PP_LE_CD</v>
      </c>
      <c r="DN2" t="str">
        <v>PP_AC_CD</v>
      </c>
      <c r="DO2" t="str">
        <v>PP_LE_MIN</v>
      </c>
      <c r="DP2" t="str">
        <v>PP_AC_MIN</v>
      </c>
      <c r="DQ2" t="str">
        <v>PP_LE_LOWER</v>
      </c>
      <c r="DR2" t="str">
        <v>PP_AC_LOWER</v>
      </c>
      <c r="DS2" t="str">
        <v>PP_LE_MED</v>
      </c>
      <c r="DT2" t="str">
        <v>PP_AC_MED</v>
      </c>
      <c r="DU2" t="str">
        <v>PP_LE_UPPER</v>
      </c>
      <c r="DV2" t="str">
        <v>PP_AC_UPPER</v>
      </c>
      <c r="DW2" t="str">
        <v>PP_LE_MAX</v>
      </c>
      <c r="DX2" t="str">
        <v>PP_AC_MAX</v>
      </c>
      <c r="DY2" t="str">
        <v>PP_ED_L</v>
      </c>
      <c r="DZ2" t="str">
        <v>PP_ED_A</v>
      </c>
      <c r="EA2" t="str">
        <v>PP_EB_L</v>
      </c>
      <c r="EB2" t="str">
        <v>PP_EB_A</v>
      </c>
      <c r="EC2" t="str">
        <v>PP_EBS_L</v>
      </c>
      <c r="ED2" t="str">
        <v>PP_EBS_A</v>
      </c>
      <c r="EE2" t="str">
        <v>PP_EF_LE_MIN</v>
      </c>
      <c r="EF2" t="str">
        <v>PP_EF_AC_MIN</v>
      </c>
      <c r="EG2" t="str">
        <v>PP_EF_LE_LOWER</v>
      </c>
      <c r="EH2" t="str">
        <v>PP_EF_AC_LOWER</v>
      </c>
      <c r="EI2" t="str">
        <v>PP_EF_LE_MED</v>
      </c>
      <c r="EJ2" t="str">
        <v>PP_EF_AC_MED</v>
      </c>
      <c r="EK2" t="str">
        <v>PP_EF_LE_UPPER</v>
      </c>
      <c r="EL2" t="str">
        <v>PP_EF_AC_UPPER</v>
      </c>
      <c r="EM2" t="str">
        <v>PP_EF_LE_MAX</v>
      </c>
      <c r="EN2" t="str">
        <v>PP_EF_AC_MAX</v>
      </c>
    </row>
    <row r="3" spans="1:144" x14ac:dyDescent="0.35">
      <c r="A3">
        <v>0</v>
      </c>
      <c r="B3">
        <v>3</v>
      </c>
      <c r="C3">
        <v>0.99801032799999234</v>
      </c>
      <c r="D3">
        <v>0.37590104000001312</v>
      </c>
      <c r="E3">
        <v>0</v>
      </c>
      <c r="F3">
        <v>1.373911368000005</v>
      </c>
      <c r="G3">
        <v>1.373911368000005</v>
      </c>
      <c r="H3">
        <v>1.373911368000005</v>
      </c>
      <c r="I3">
        <v>1.373911368000005</v>
      </c>
      <c r="J3">
        <v>7.6328409333333638E-2</v>
      </c>
      <c r="K3">
        <v>0</v>
      </c>
      <c r="L3">
        <v>0</v>
      </c>
      <c r="M3">
        <v>478.76171875</v>
      </c>
      <c r="N3">
        <v>474.28953124999998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35">
      <c r="A4">
        <v>1</v>
      </c>
      <c r="B4">
        <v>2</v>
      </c>
      <c r="C4">
        <v>2.3896372999999969</v>
      </c>
      <c r="D4">
        <v>0.93007745199996805</v>
      </c>
      <c r="E4">
        <v>0</v>
      </c>
      <c r="F4">
        <v>3.3197147519999661</v>
      </c>
      <c r="G4">
        <v>4.6936261199999709</v>
      </c>
      <c r="H4">
        <v>4.6936261199999709</v>
      </c>
      <c r="I4">
        <v>4.6936261199999709</v>
      </c>
      <c r="J4">
        <v>0.13804782705882271</v>
      </c>
      <c r="K4">
        <v>0</v>
      </c>
      <c r="L4">
        <v>0</v>
      </c>
      <c r="M4">
        <v>516.59312499999999</v>
      </c>
      <c r="N4">
        <v>514.12296875000004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0.99975998153540102</v>
      </c>
      <c r="W4">
        <v>0.99975998153540102</v>
      </c>
      <c r="X4">
        <v>0.99975998153540102</v>
      </c>
      <c r="Y4">
        <v>1</v>
      </c>
      <c r="Z4">
        <v>1</v>
      </c>
      <c r="AA4">
        <v>1</v>
      </c>
      <c r="AB4">
        <v>0.99975998153540102</v>
      </c>
      <c r="AC4">
        <v>0.99975998153540102</v>
      </c>
      <c r="AD4">
        <v>0.99975998153540102</v>
      </c>
      <c r="AE4">
        <v>0.99975998153540102</v>
      </c>
      <c r="AF4">
        <v>1</v>
      </c>
      <c r="AG4">
        <v>1</v>
      </c>
      <c r="AH4">
        <v>1</v>
      </c>
      <c r="AI4">
        <v>0.99975998153540102</v>
      </c>
      <c r="AJ4">
        <v>0</v>
      </c>
      <c r="AK4">
        <v>0</v>
      </c>
      <c r="AL4">
        <v>0</v>
      </c>
      <c r="AM4">
        <v>0</v>
      </c>
      <c r="AN4">
        <v>1.8888888888888891</v>
      </c>
      <c r="AO4">
        <v>1.8888888888888891</v>
      </c>
      <c r="AP4">
        <v>2.2248101755113678</v>
      </c>
      <c r="AQ4">
        <v>2.2248101755113678</v>
      </c>
      <c r="AR4">
        <v>1.1778406811530771</v>
      </c>
      <c r="AS4">
        <v>1.1778406811530771</v>
      </c>
      <c r="AT4">
        <v>0.59493626895222707</v>
      </c>
      <c r="AU4">
        <v>0.59493626895222707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1.44</v>
      </c>
      <c r="BC4">
        <v>1.44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7.4406135193551144</v>
      </c>
      <c r="BK4">
        <v>5.9673295819864293E-4</v>
      </c>
      <c r="BL4">
        <v>6.5600000000000023</v>
      </c>
      <c r="BM4">
        <v>1.429382464739353E-3</v>
      </c>
      <c r="BN4">
        <v>3.9391483337762372</v>
      </c>
      <c r="BO4">
        <v>1.955550569281855E-2</v>
      </c>
      <c r="BP4">
        <v>3.4729411764705902</v>
      </c>
      <c r="BQ4">
        <v>3.1108336784787659E-2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1.8888888888888891</v>
      </c>
      <c r="EF4">
        <v>1.8888888888888891</v>
      </c>
      <c r="EG4">
        <v>1.8888888888888891</v>
      </c>
      <c r="EH4">
        <v>1.8888888888888891</v>
      </c>
      <c r="EI4">
        <v>1.8888888888888891</v>
      </c>
      <c r="EJ4">
        <v>1.8888888888888891</v>
      </c>
      <c r="EK4">
        <v>1.8888888888888891</v>
      </c>
      <c r="EL4">
        <v>1.8888888888888891</v>
      </c>
      <c r="EM4">
        <v>1.8888888888888891</v>
      </c>
      <c r="EN4">
        <v>1.8888888888888891</v>
      </c>
    </row>
    <row r="5" spans="1:144" x14ac:dyDescent="0.35">
      <c r="A5">
        <v>2</v>
      </c>
      <c r="B5">
        <v>1</v>
      </c>
      <c r="C5">
        <v>5.9751517599999682</v>
      </c>
      <c r="D5">
        <v>6.6061024439999896</v>
      </c>
      <c r="E5">
        <v>0</v>
      </c>
      <c r="F5">
        <v>12.58125420399996</v>
      </c>
      <c r="G5">
        <v>17.27488032399993</v>
      </c>
      <c r="H5">
        <v>17.27488032399993</v>
      </c>
      <c r="I5">
        <v>17.27488032399993</v>
      </c>
      <c r="J5">
        <v>0.32088741047409819</v>
      </c>
      <c r="K5">
        <v>0</v>
      </c>
      <c r="L5">
        <v>0</v>
      </c>
      <c r="M5">
        <v>611.18812500000001</v>
      </c>
      <c r="N5">
        <v>630.92203125000003</v>
      </c>
      <c r="O5">
        <v>53.8</v>
      </c>
      <c r="P5">
        <v>53.8</v>
      </c>
      <c r="Q5">
        <v>1</v>
      </c>
      <c r="R5">
        <v>0</v>
      </c>
      <c r="S5">
        <v>34</v>
      </c>
      <c r="T5">
        <v>34</v>
      </c>
      <c r="U5">
        <v>0.98545454545454547</v>
      </c>
      <c r="V5">
        <v>0.6565734772868862</v>
      </c>
      <c r="W5">
        <v>0.6565734772868862</v>
      </c>
      <c r="X5">
        <v>0.6565734772868862</v>
      </c>
      <c r="Y5">
        <v>1</v>
      </c>
      <c r="Z5">
        <v>1</v>
      </c>
      <c r="AA5">
        <v>1</v>
      </c>
      <c r="AB5">
        <v>0.6565734772868862</v>
      </c>
      <c r="AC5">
        <v>0.64717752429865993</v>
      </c>
      <c r="AD5">
        <v>0.64717752429865993</v>
      </c>
      <c r="AE5">
        <v>0.64717752429865993</v>
      </c>
      <c r="AF5">
        <v>0.98545454545454547</v>
      </c>
      <c r="AG5">
        <v>0.98545454545454547</v>
      </c>
      <c r="AH5">
        <v>0.98545454545454547</v>
      </c>
      <c r="AI5">
        <v>0.64717752429865993</v>
      </c>
      <c r="AJ5">
        <v>0</v>
      </c>
      <c r="AK5">
        <v>0</v>
      </c>
      <c r="AL5">
        <v>0</v>
      </c>
      <c r="AM5">
        <v>0</v>
      </c>
      <c r="AN5">
        <v>1.582352941176471</v>
      </c>
      <c r="AO5">
        <v>1.582352941176471</v>
      </c>
      <c r="AP5">
        <v>1.072468539595117</v>
      </c>
      <c r="AQ5">
        <v>1.072468539595117</v>
      </c>
      <c r="AR5">
        <v>0.6779251694345928</v>
      </c>
      <c r="AS5">
        <v>0.6779251694345928</v>
      </c>
      <c r="AT5">
        <v>0.79346859755820853</v>
      </c>
      <c r="AU5">
        <v>0.79346859755820853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3.3769870796557941</v>
      </c>
      <c r="BK5">
        <v>3.648023120629084E-2</v>
      </c>
      <c r="BL5">
        <v>2.876782006920414</v>
      </c>
      <c r="BM5">
        <v>5.8910626174657622E-2</v>
      </c>
      <c r="BN5">
        <v>2.1322166312318278</v>
      </c>
      <c r="BO5">
        <v>0.1212283028342027</v>
      </c>
      <c r="BP5">
        <v>1.8165081222883659</v>
      </c>
      <c r="BQ5">
        <v>0.16504167530487221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53.8</v>
      </c>
      <c r="DJ5">
        <v>53.8</v>
      </c>
      <c r="DK5">
        <v>0</v>
      </c>
      <c r="DL5">
        <v>0</v>
      </c>
      <c r="DM5">
        <v>0</v>
      </c>
      <c r="DN5">
        <v>0</v>
      </c>
      <c r="DO5">
        <v>53.8</v>
      </c>
      <c r="DP5">
        <v>53.8</v>
      </c>
      <c r="DQ5">
        <v>53.8</v>
      </c>
      <c r="DR5">
        <v>53.8</v>
      </c>
      <c r="DS5">
        <v>53.8</v>
      </c>
      <c r="DT5">
        <v>53.8</v>
      </c>
      <c r="DU5">
        <v>53.8</v>
      </c>
      <c r="DV5">
        <v>53.8</v>
      </c>
      <c r="DW5">
        <v>53.8</v>
      </c>
      <c r="DX5">
        <v>53.8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1.582352941176471</v>
      </c>
      <c r="EF5">
        <v>1.582352941176471</v>
      </c>
      <c r="EG5">
        <v>1.582352941176471</v>
      </c>
      <c r="EH5">
        <v>1.582352941176471</v>
      </c>
      <c r="EI5">
        <v>1.582352941176471</v>
      </c>
      <c r="EJ5">
        <v>1.582352941176471</v>
      </c>
      <c r="EK5">
        <v>1.582352941176471</v>
      </c>
      <c r="EL5">
        <v>1.582352941176471</v>
      </c>
      <c r="EM5">
        <v>1.582352941176471</v>
      </c>
      <c r="EN5">
        <v>1.582352941176471</v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TI_SCORE</v>
      </c>
      <c r="AC8" t="str">
        <v>LT_GRADE</v>
      </c>
      <c r="AD8" t="str">
        <v>CT_GRADE</v>
      </c>
      <c r="AE8" t="str">
        <v>AW_GRADE</v>
      </c>
      <c r="AF8" t="str">
        <v>AW_PA_GRADE</v>
      </c>
      <c r="AG8" t="str">
        <v>AME_GRADE</v>
      </c>
      <c r="AH8" t="str">
        <v>AME_PA_GRADE</v>
      </c>
      <c r="AI8" t="str">
        <v>GRADE</v>
      </c>
      <c r="AJ8" t="str">
        <v>HAS_TRAILING</v>
      </c>
      <c r="AK8" t="str">
        <v>TOT_CHOICES</v>
      </c>
      <c r="AL8" t="str">
        <v>PRE_CHOICES</v>
      </c>
      <c r="AM8" t="str">
        <v>FGOALS_ORDER</v>
      </c>
      <c r="AN8" t="str">
        <v>CP_EF_L</v>
      </c>
      <c r="AO8" t="str">
        <v>CP_EF_A</v>
      </c>
      <c r="AP8" t="str">
        <v>SP_ED_L</v>
      </c>
      <c r="AQ8" t="str">
        <v>SP_ED_A</v>
      </c>
      <c r="AR8" t="str">
        <v>SP_EB_L</v>
      </c>
      <c r="AS8" t="str">
        <v>SP_EB_A</v>
      </c>
      <c r="AT8" t="str">
        <v>SP_EBS_L</v>
      </c>
      <c r="AU8" t="str">
        <v>SP_EBS_A</v>
      </c>
      <c r="AV8" t="str">
        <v>SP_MIN_L</v>
      </c>
      <c r="AW8" t="str">
        <v>SP_MIN_A</v>
      </c>
      <c r="AX8" t="str">
        <v>SP_LOWER_L</v>
      </c>
      <c r="AY8" t="str">
        <v>SP_LOWER_A</v>
      </c>
      <c r="AZ8" t="str">
        <v>SP_MED_L</v>
      </c>
      <c r="BA8" t="str">
        <v>SP_MED_A</v>
      </c>
      <c r="BB8" t="str">
        <v>SP_UPPER_L</v>
      </c>
      <c r="BC8" t="str">
        <v>SP_UPPER_A</v>
      </c>
      <c r="BD8" t="str">
        <v>SP_MAX_L</v>
      </c>
      <c r="BE8" t="str">
        <v>SP_MAX_A</v>
      </c>
      <c r="BF8" t="str">
        <v>T_INTER_SP</v>
      </c>
      <c r="BG8" t="str">
        <v>P_INTER_SP</v>
      </c>
      <c r="BH8" t="str">
        <v>T_INTER_Q</v>
      </c>
      <c r="BI8" t="str">
        <v>P_INTER_Q</v>
      </c>
      <c r="BJ8" t="str">
        <v>M_CHILD_RMSE</v>
      </c>
      <c r="BK8" t="str">
        <v>M_CHILD_RMSE_SCORE</v>
      </c>
      <c r="BL8" t="str">
        <v>M_CHILD_MAE</v>
      </c>
      <c r="BM8" t="str">
        <v>M_CHILD_MAE_SCORE</v>
      </c>
      <c r="BN8" t="str">
        <v>M_CHILD_NRMSE</v>
      </c>
      <c r="BO8" t="str">
        <v>M_CHILD_NRMSE_SCORE</v>
      </c>
      <c r="BP8" t="str">
        <v>M_CHILD_NMAE</v>
      </c>
      <c r="BQ8" t="str">
        <v>M_CHILD_NMAE_SCORE</v>
      </c>
      <c r="BR8" t="str">
        <v>DIV_INDEX_RMSE</v>
      </c>
      <c r="BS8" t="str">
        <v>DIV_INDEX_RMSE_SCORE</v>
      </c>
      <c r="BT8" t="str">
        <v>DIV_INDEX_MAE</v>
      </c>
      <c r="BU8" t="str">
        <v>DIV_INDEX_MAE_SCORE</v>
      </c>
      <c r="BV8" t="str">
        <v>DIV_INDEX_NRMSE</v>
      </c>
      <c r="BW8" t="str">
        <v>DIV_INDEX_NRMSE_SCORE</v>
      </c>
      <c r="BX8" t="str">
        <v>DIV_INDEX_NMAE</v>
      </c>
      <c r="BY8" t="str">
        <v>DIV_INDEX_NMAE_SCORE</v>
      </c>
      <c r="BZ8" t="str">
        <v>DIV_STEP_RMSE</v>
      </c>
      <c r="CA8" t="str">
        <v>DIV_STEP_RMSE_SCORE</v>
      </c>
      <c r="CB8" t="str">
        <v>DIV_STEP_MAE</v>
      </c>
      <c r="CC8" t="str">
        <v>DIV_STEP_MAE_SCORE</v>
      </c>
      <c r="CD8" t="str">
        <v>DIV_STEP_NRMSE</v>
      </c>
      <c r="CE8" t="str">
        <v>DIV_STEP_NRMSE_SCORE</v>
      </c>
      <c r="CF8" t="str">
        <v>DIV_STEP_NMAE</v>
      </c>
      <c r="CG8" t="str">
        <v>DIV_STEP_NMAE_SCORE</v>
      </c>
      <c r="CH8" t="str">
        <v>DIVS_T</v>
      </c>
      <c r="CI8" t="str">
        <v>DS_T</v>
      </c>
      <c r="CJ8" t="str">
        <v>DS_TD_MEAN</v>
      </c>
      <c r="CK8" t="str">
        <v>DS_TD_STD</v>
      </c>
      <c r="CL8" t="str">
        <v>DS_TD_CD</v>
      </c>
      <c r="CM8" t="str">
        <v>DS_TD_MIN</v>
      </c>
      <c r="CN8" t="str">
        <v>DS_TD_LOWER</v>
      </c>
      <c r="CO8" t="str">
        <v>DS_TD_MED</v>
      </c>
      <c r="CP8" t="str">
        <v>DS_TD_UPPER</v>
      </c>
      <c r="CQ8" t="str">
        <v>DS_TD_MAX</v>
      </c>
      <c r="CR8" t="str">
        <v>DS_TS_MEAN</v>
      </c>
      <c r="CS8" t="str">
        <v>DS_TS_STD</v>
      </c>
      <c r="CT8" t="str">
        <v>DS_TS_CD</v>
      </c>
      <c r="CU8" t="str">
        <v>DS_TS_MIN</v>
      </c>
      <c r="CV8" t="str">
        <v>DS_TS_LOWER</v>
      </c>
      <c r="CW8" t="str">
        <v>DS_TS_MED</v>
      </c>
      <c r="CX8" t="str">
        <v>DS_TS_UPPER</v>
      </c>
      <c r="CY8" t="str">
        <v>DS_TS_MAX</v>
      </c>
      <c r="CZ8" t="str">
        <v>PR_T</v>
      </c>
      <c r="DA8" t="str">
        <v>PR_TS_MEAN</v>
      </c>
      <c r="DB8" t="str">
        <v>PR_TS_STD</v>
      </c>
      <c r="DC8" t="str">
        <v>PR_TS_CD</v>
      </c>
      <c r="DD8" t="str">
        <v>PR_TS_MIN</v>
      </c>
      <c r="DE8" t="str">
        <v>PR_TS_LOWER</v>
      </c>
      <c r="DF8" t="str">
        <v>PR_TS_MED</v>
      </c>
      <c r="DG8" t="str">
        <v>PR_TS_UPPER</v>
      </c>
      <c r="DH8" t="str">
        <v>PR_TS_MAX</v>
      </c>
      <c r="DI8" t="str">
        <v>PP_LE_MEAN</v>
      </c>
      <c r="DJ8" t="str">
        <v>PP_AC_MEAN</v>
      </c>
      <c r="DK8" t="str">
        <v>PP_LE_STD</v>
      </c>
      <c r="DL8" t="str">
        <v>PP_AC_STD</v>
      </c>
      <c r="DM8" t="str">
        <v>PP_LE_CD</v>
      </c>
      <c r="DN8" t="str">
        <v>PP_AC_CD</v>
      </c>
      <c r="DO8" t="str">
        <v>PP_LE_MIN</v>
      </c>
      <c r="DP8" t="str">
        <v>PP_AC_MIN</v>
      </c>
      <c r="DQ8" t="str">
        <v>PP_LE_LOWER</v>
      </c>
      <c r="DR8" t="str">
        <v>PP_AC_LOWER</v>
      </c>
      <c r="DS8" t="str">
        <v>PP_LE_MED</v>
      </c>
      <c r="DT8" t="str">
        <v>PP_AC_MED</v>
      </c>
      <c r="DU8" t="str">
        <v>PP_LE_UPPER</v>
      </c>
      <c r="DV8" t="str">
        <v>PP_AC_UPPER</v>
      </c>
      <c r="DW8" t="str">
        <v>PP_LE_MAX</v>
      </c>
      <c r="DX8" t="str">
        <v>PP_AC_MAX</v>
      </c>
      <c r="DY8" t="str">
        <v>PP_ED_L</v>
      </c>
      <c r="DZ8" t="str">
        <v>PP_ED_A</v>
      </c>
      <c r="EA8" t="str">
        <v>PP_EB_L</v>
      </c>
      <c r="EB8" t="str">
        <v>PP_EB_A</v>
      </c>
      <c r="EC8" t="str">
        <v>PP_EBS_L</v>
      </c>
      <c r="ED8" t="str">
        <v>PP_EBS_A</v>
      </c>
      <c r="EE8" t="str">
        <v>PP_EF_LE_MIN</v>
      </c>
      <c r="EF8" t="str">
        <v>PP_EF_AC_MIN</v>
      </c>
      <c r="EG8" t="str">
        <v>PP_EF_LE_LOWER</v>
      </c>
      <c r="EH8" t="str">
        <v>PP_EF_AC_LOWER</v>
      </c>
      <c r="EI8" t="str">
        <v>PP_EF_LE_MED</v>
      </c>
      <c r="EJ8" t="str">
        <v>PP_EF_AC_MED</v>
      </c>
      <c r="EK8" t="str">
        <v>PP_EF_LE_UPPER</v>
      </c>
      <c r="EL8" t="str">
        <v>PP_EF_AC_UPPER</v>
      </c>
      <c r="EM8" t="str">
        <v>PP_EF_LE_MAX</v>
      </c>
      <c r="EN8" t="str">
        <v>PP_EF_AC_MAX</v>
      </c>
    </row>
    <row r="9" spans="1:144" x14ac:dyDescent="0.35">
      <c r="A9">
        <v>0</v>
      </c>
      <c r="B9">
        <v>3</v>
      </c>
      <c r="C9">
        <v>5.8509738907987019E-3</v>
      </c>
      <c r="D9">
        <v>8.2638298986462147E-2</v>
      </c>
      <c r="E9">
        <v>0</v>
      </c>
      <c r="F9">
        <v>8.3075536306093767E-2</v>
      </c>
      <c r="G9">
        <v>8.3075536306093767E-2</v>
      </c>
      <c r="H9">
        <v>8.3075536306093767E-2</v>
      </c>
      <c r="I9">
        <v>8.3075536306093767E-2</v>
      </c>
      <c r="J9">
        <v>4.6153075725607626E-3</v>
      </c>
      <c r="K9">
        <v>0</v>
      </c>
      <c r="L9">
        <v>0</v>
      </c>
      <c r="M9">
        <v>106.00725459819</v>
      </c>
      <c r="N9">
        <v>105.75393660003689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35">
      <c r="A10">
        <v>1</v>
      </c>
      <c r="B10">
        <v>2</v>
      </c>
      <c r="C10">
        <v>2.8504770239617401E-2</v>
      </c>
      <c r="D10">
        <v>0.1110780459657473</v>
      </c>
      <c r="E10">
        <v>0</v>
      </c>
      <c r="F10">
        <v>0.1304380284561982</v>
      </c>
      <c r="G10">
        <v>0.1630995682395443</v>
      </c>
      <c r="H10">
        <v>0.1630995682395443</v>
      </c>
      <c r="I10">
        <v>0.1630995682395443</v>
      </c>
      <c r="J10">
        <v>4.7970461246924787E-3</v>
      </c>
      <c r="K10">
        <v>0</v>
      </c>
      <c r="L10">
        <v>0</v>
      </c>
      <c r="M10">
        <v>95.053820932141605</v>
      </c>
      <c r="N10">
        <v>94.12601431642473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1.2000923229945179E-3</v>
      </c>
      <c r="W10">
        <v>1.2000923229945179E-3</v>
      </c>
      <c r="X10">
        <v>1.2000923229945179E-3</v>
      </c>
      <c r="Y10">
        <v>0</v>
      </c>
      <c r="Z10">
        <v>0</v>
      </c>
      <c r="AA10">
        <v>0</v>
      </c>
      <c r="AB10">
        <v>1.2000923229945179E-3</v>
      </c>
      <c r="AC10">
        <v>1.2000923229945179E-3</v>
      </c>
      <c r="AD10">
        <v>1.2000923229945179E-3</v>
      </c>
      <c r="AE10">
        <v>1.2000923229945179E-3</v>
      </c>
      <c r="AF10">
        <v>0</v>
      </c>
      <c r="AG10">
        <v>0</v>
      </c>
      <c r="AH10">
        <v>0</v>
      </c>
      <c r="AI10">
        <v>1.2000923229945179E-3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4.3942076802636711E-2</v>
      </c>
      <c r="AQ10">
        <v>4.3942076802636711E-2</v>
      </c>
      <c r="AR10">
        <v>2.326345242492529E-2</v>
      </c>
      <c r="AS10">
        <v>2.326345242492529E-2</v>
      </c>
      <c r="AT10">
        <v>4.722140290320428E-3</v>
      </c>
      <c r="AU10">
        <v>4.722140290320428E-3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0.40362936794374449</v>
      </c>
      <c r="BC10">
        <v>0.40362936794374449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0.18584051532963691</v>
      </c>
      <c r="BK10">
        <v>1.109488237641397E-4</v>
      </c>
      <c r="BL10">
        <v>0.14065543223524651</v>
      </c>
      <c r="BM10">
        <v>2.0081558602426101E-4</v>
      </c>
      <c r="BN10">
        <v>9.8386155174513823E-2</v>
      </c>
      <c r="BO10">
        <v>1.9266583069837461E-3</v>
      </c>
      <c r="BP10">
        <v>7.4464640595130416E-2</v>
      </c>
      <c r="BQ10">
        <v>2.3168127553129651E-3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35">
      <c r="A11">
        <v>2</v>
      </c>
      <c r="B11">
        <v>1</v>
      </c>
      <c r="C11">
        <v>0.2338775993787672</v>
      </c>
      <c r="D11">
        <v>2.175977768411788</v>
      </c>
      <c r="E11">
        <v>0</v>
      </c>
      <c r="F11">
        <v>2.2680637772504308</v>
      </c>
      <c r="G11">
        <v>2.2662064173333198</v>
      </c>
      <c r="H11">
        <v>2.2662064173333198</v>
      </c>
      <c r="I11">
        <v>2.2662064173333198</v>
      </c>
      <c r="J11">
        <v>3.9560814826340142E-2</v>
      </c>
      <c r="K11">
        <v>0</v>
      </c>
      <c r="L11">
        <v>0</v>
      </c>
      <c r="M11">
        <v>83.854138812996823</v>
      </c>
      <c r="N11">
        <v>83.623146682676705</v>
      </c>
      <c r="O11">
        <v>0.99999999999999867</v>
      </c>
      <c r="P11">
        <v>0.99999999999999867</v>
      </c>
      <c r="Q11">
        <v>0</v>
      </c>
      <c r="R11">
        <v>0</v>
      </c>
      <c r="S11">
        <v>0</v>
      </c>
      <c r="T11">
        <v>0</v>
      </c>
      <c r="U11">
        <v>1.8181818181818181E-2</v>
      </c>
      <c r="V11">
        <v>1.9999785721873511E-2</v>
      </c>
      <c r="W11">
        <v>1.9999785721873511E-2</v>
      </c>
      <c r="X11">
        <v>1.9999785721873511E-2</v>
      </c>
      <c r="Y11">
        <v>0</v>
      </c>
      <c r="Z11">
        <v>0</v>
      </c>
      <c r="AA11">
        <v>0</v>
      </c>
      <c r="AB11">
        <v>1.9999785721873511E-2</v>
      </c>
      <c r="AC11">
        <v>2.7042092623558601E-2</v>
      </c>
      <c r="AD11">
        <v>2.7042092623558601E-2</v>
      </c>
      <c r="AE11">
        <v>2.7042092623558601E-2</v>
      </c>
      <c r="AF11">
        <v>1.8181818181818181E-2</v>
      </c>
      <c r="AG11">
        <v>1.8181818181818181E-2</v>
      </c>
      <c r="AH11">
        <v>1.8181818181818181E-2</v>
      </c>
      <c r="AI11">
        <v>2.7042092623558601E-2</v>
      </c>
      <c r="AJ11">
        <v>0</v>
      </c>
      <c r="AK11">
        <v>0</v>
      </c>
      <c r="AL11">
        <v>0</v>
      </c>
      <c r="AM11">
        <v>0</v>
      </c>
      <c r="AN11">
        <v>2.9411764705882349E-2</v>
      </c>
      <c r="AO11">
        <v>2.9411764705882349E-2</v>
      </c>
      <c r="AP11">
        <v>6.280157361017219E-2</v>
      </c>
      <c r="AQ11">
        <v>6.280157361017219E-2</v>
      </c>
      <c r="AR11">
        <v>4.0291476490780603E-2</v>
      </c>
      <c r="AS11">
        <v>4.0291476490780603E-2</v>
      </c>
      <c r="AT11">
        <v>8.5276391718189723E-3</v>
      </c>
      <c r="AU11">
        <v>8.5276391718189723E-3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4.9999999999999989E-2</v>
      </c>
      <c r="BC11">
        <v>4.9999999999999989E-2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0.38044839693693228</v>
      </c>
      <c r="BK11">
        <v>1.3079610196194471E-2</v>
      </c>
      <c r="BL11">
        <v>0.31148376546682383</v>
      </c>
      <c r="BM11">
        <v>1.7662115710785058E-2</v>
      </c>
      <c r="BN11">
        <v>0.2172246337556539</v>
      </c>
      <c r="BO11">
        <v>2.5588429047563081E-2</v>
      </c>
      <c r="BP11">
        <v>0.17771479112741601</v>
      </c>
      <c r="BQ11">
        <v>2.883053953912891E-2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0.99999999999999867</v>
      </c>
      <c r="DJ11">
        <v>0.99999999999999867</v>
      </c>
      <c r="DK11">
        <v>0</v>
      </c>
      <c r="DL11">
        <v>0</v>
      </c>
      <c r="DM11">
        <v>0</v>
      </c>
      <c r="DN11">
        <v>0</v>
      </c>
      <c r="DO11">
        <v>0.99999999999999867</v>
      </c>
      <c r="DP11">
        <v>0.99999999999999867</v>
      </c>
      <c r="DQ11">
        <v>0.99999999999999867</v>
      </c>
      <c r="DR11">
        <v>0.99999999999999867</v>
      </c>
      <c r="DS11">
        <v>0.99999999999999867</v>
      </c>
      <c r="DT11">
        <v>0.99999999999999867</v>
      </c>
      <c r="DU11">
        <v>0.99999999999999867</v>
      </c>
      <c r="DV11">
        <v>0.99999999999999867</v>
      </c>
      <c r="DW11">
        <v>0.99999999999999867</v>
      </c>
      <c r="DX11">
        <v>0.99999999999999867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2.9411764705882349E-2</v>
      </c>
      <c r="EF11">
        <v>2.9411764705882349E-2</v>
      </c>
      <c r="EG11">
        <v>2.9411764705882349E-2</v>
      </c>
      <c r="EH11">
        <v>2.9411764705882349E-2</v>
      </c>
      <c r="EI11">
        <v>2.9411764705882349E-2</v>
      </c>
      <c r="EJ11">
        <v>2.9411764705882349E-2</v>
      </c>
      <c r="EK11">
        <v>2.9411764705882349E-2</v>
      </c>
      <c r="EL11">
        <v>2.9411764705882349E-2</v>
      </c>
      <c r="EM11">
        <v>2.9411764705882349E-2</v>
      </c>
      <c r="EN11">
        <v>2.9411764705882349E-2</v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TI_SCORE</v>
      </c>
      <c r="AC14" t="str">
        <v>LT_GRADE</v>
      </c>
      <c r="AD14" t="str">
        <v>CT_GRADE</v>
      </c>
      <c r="AE14" t="str">
        <v>AW_GRADE</v>
      </c>
      <c r="AF14" t="str">
        <v>AW_PA_GRADE</v>
      </c>
      <c r="AG14" t="str">
        <v>AME_GRADE</v>
      </c>
      <c r="AH14" t="str">
        <v>AME_PA_GRADE</v>
      </c>
      <c r="AI14" t="str">
        <v>GRADE</v>
      </c>
      <c r="AJ14" t="str">
        <v>HAS_TRAILING</v>
      </c>
      <c r="AK14" t="str">
        <v>TOT_CHOICES</v>
      </c>
      <c r="AL14" t="str">
        <v>PRE_CHOICES</v>
      </c>
      <c r="AM14" t="str">
        <v>FGOALS_ORDER</v>
      </c>
      <c r="AN14" t="str">
        <v>CP_EF_L</v>
      </c>
      <c r="AO14" t="str">
        <v>CP_EF_A</v>
      </c>
      <c r="AP14" t="str">
        <v>SP_ED_L</v>
      </c>
      <c r="AQ14" t="str">
        <v>SP_ED_A</v>
      </c>
      <c r="AR14" t="str">
        <v>SP_EB_L</v>
      </c>
      <c r="AS14" t="str">
        <v>SP_EB_A</v>
      </c>
      <c r="AT14" t="str">
        <v>SP_EBS_L</v>
      </c>
      <c r="AU14" t="str">
        <v>SP_EBS_A</v>
      </c>
      <c r="AV14" t="str">
        <v>SP_MIN_L</v>
      </c>
      <c r="AW14" t="str">
        <v>SP_MIN_A</v>
      </c>
      <c r="AX14" t="str">
        <v>SP_LOWER_L</v>
      </c>
      <c r="AY14" t="str">
        <v>SP_LOWER_A</v>
      </c>
      <c r="AZ14" t="str">
        <v>SP_MED_L</v>
      </c>
      <c r="BA14" t="str">
        <v>SP_MED_A</v>
      </c>
      <c r="BB14" t="str">
        <v>SP_UPPER_L</v>
      </c>
      <c r="BC14" t="str">
        <v>SP_UPPER_A</v>
      </c>
      <c r="BD14" t="str">
        <v>SP_MAX_L</v>
      </c>
      <c r="BE14" t="str">
        <v>SP_MAX_A</v>
      </c>
      <c r="BF14" t="str">
        <v>T_INTER_SP</v>
      </c>
      <c r="BG14" t="str">
        <v>P_INTER_SP</v>
      </c>
      <c r="BH14" t="str">
        <v>T_INTER_Q</v>
      </c>
      <c r="BI14" t="str">
        <v>P_INTER_Q</v>
      </c>
      <c r="BJ14" t="str">
        <v>M_CHILD_RMSE</v>
      </c>
      <c r="BK14" t="str">
        <v>M_CHILD_RMSE_SCORE</v>
      </c>
      <c r="BL14" t="str">
        <v>M_CHILD_MAE</v>
      </c>
      <c r="BM14" t="str">
        <v>M_CHILD_MAE_SCORE</v>
      </c>
      <c r="BN14" t="str">
        <v>M_CHILD_NRMSE</v>
      </c>
      <c r="BO14" t="str">
        <v>M_CHILD_NRMSE_SCORE</v>
      </c>
      <c r="BP14" t="str">
        <v>M_CHILD_NMAE</v>
      </c>
      <c r="BQ14" t="str">
        <v>M_CHILD_NMAE_SCORE</v>
      </c>
      <c r="BR14" t="str">
        <v>DIV_INDEX_RMSE</v>
      </c>
      <c r="BS14" t="str">
        <v>DIV_INDEX_RMSE_SCORE</v>
      </c>
      <c r="BT14" t="str">
        <v>DIV_INDEX_MAE</v>
      </c>
      <c r="BU14" t="str">
        <v>DIV_INDEX_MAE_SCORE</v>
      </c>
      <c r="BV14" t="str">
        <v>DIV_INDEX_NRMSE</v>
      </c>
      <c r="BW14" t="str">
        <v>DIV_INDEX_NRMSE_SCORE</v>
      </c>
      <c r="BX14" t="str">
        <v>DIV_INDEX_NMAE</v>
      </c>
      <c r="BY14" t="str">
        <v>DIV_INDEX_NMAE_SCORE</v>
      </c>
      <c r="BZ14" t="str">
        <v>DIV_STEP_RMSE</v>
      </c>
      <c r="CA14" t="str">
        <v>DIV_STEP_RMSE_SCORE</v>
      </c>
      <c r="CB14" t="str">
        <v>DIV_STEP_MAE</v>
      </c>
      <c r="CC14" t="str">
        <v>DIV_STEP_MAE_SCORE</v>
      </c>
      <c r="CD14" t="str">
        <v>DIV_STEP_NRMSE</v>
      </c>
      <c r="CE14" t="str">
        <v>DIV_STEP_NRMSE_SCORE</v>
      </c>
      <c r="CF14" t="str">
        <v>DIV_STEP_NMAE</v>
      </c>
      <c r="CG14" t="str">
        <v>DIV_STEP_NMAE_SCORE</v>
      </c>
      <c r="CH14" t="str">
        <v>DIVS_T</v>
      </c>
      <c r="CI14" t="str">
        <v>DS_T</v>
      </c>
      <c r="CJ14" t="str">
        <v>DS_TD_MEAN</v>
      </c>
      <c r="CK14" t="str">
        <v>DS_TD_STD</v>
      </c>
      <c r="CL14" t="str">
        <v>DS_TD_CD</v>
      </c>
      <c r="CM14" t="str">
        <v>DS_TD_MIN</v>
      </c>
      <c r="CN14" t="str">
        <v>DS_TD_LOWER</v>
      </c>
      <c r="CO14" t="str">
        <v>DS_TD_MED</v>
      </c>
      <c r="CP14" t="str">
        <v>DS_TD_UPPER</v>
      </c>
      <c r="CQ14" t="str">
        <v>DS_TD_MAX</v>
      </c>
      <c r="CR14" t="str">
        <v>DS_TS_MEAN</v>
      </c>
      <c r="CS14" t="str">
        <v>DS_TS_STD</v>
      </c>
      <c r="CT14" t="str">
        <v>DS_TS_CD</v>
      </c>
      <c r="CU14" t="str">
        <v>DS_TS_MIN</v>
      </c>
      <c r="CV14" t="str">
        <v>DS_TS_LOWER</v>
      </c>
      <c r="CW14" t="str">
        <v>DS_TS_MED</v>
      </c>
      <c r="CX14" t="str">
        <v>DS_TS_UPPER</v>
      </c>
      <c r="CY14" t="str">
        <v>DS_TS_MAX</v>
      </c>
      <c r="CZ14" t="str">
        <v>PR_T</v>
      </c>
      <c r="DA14" t="str">
        <v>PR_TS_MEAN</v>
      </c>
      <c r="DB14" t="str">
        <v>PR_TS_STD</v>
      </c>
      <c r="DC14" t="str">
        <v>PR_TS_CD</v>
      </c>
      <c r="DD14" t="str">
        <v>PR_TS_MIN</v>
      </c>
      <c r="DE14" t="str">
        <v>PR_TS_LOWER</v>
      </c>
      <c r="DF14" t="str">
        <v>PR_TS_MED</v>
      </c>
      <c r="DG14" t="str">
        <v>PR_TS_UPPER</v>
      </c>
      <c r="DH14" t="str">
        <v>PR_TS_MAX</v>
      </c>
      <c r="DI14" t="str">
        <v>PP_LE_MEAN</v>
      </c>
      <c r="DJ14" t="str">
        <v>PP_AC_MEAN</v>
      </c>
      <c r="DK14" t="str">
        <v>PP_LE_STD</v>
      </c>
      <c r="DL14" t="str">
        <v>PP_AC_STD</v>
      </c>
      <c r="DM14" t="str">
        <v>PP_LE_CD</v>
      </c>
      <c r="DN14" t="str">
        <v>PP_AC_CD</v>
      </c>
      <c r="DO14" t="str">
        <v>PP_LE_MIN</v>
      </c>
      <c r="DP14" t="str">
        <v>PP_AC_MIN</v>
      </c>
      <c r="DQ14" t="str">
        <v>PP_LE_LOWER</v>
      </c>
      <c r="DR14" t="str">
        <v>PP_AC_LOWER</v>
      </c>
      <c r="DS14" t="str">
        <v>PP_LE_MED</v>
      </c>
      <c r="DT14" t="str">
        <v>PP_AC_MED</v>
      </c>
      <c r="DU14" t="str">
        <v>PP_LE_UPPER</v>
      </c>
      <c r="DV14" t="str">
        <v>PP_AC_UPPER</v>
      </c>
      <c r="DW14" t="str">
        <v>PP_LE_MAX</v>
      </c>
      <c r="DX14" t="str">
        <v>PP_AC_MAX</v>
      </c>
      <c r="DY14" t="str">
        <v>PP_ED_L</v>
      </c>
      <c r="DZ14" t="str">
        <v>PP_ED_A</v>
      </c>
      <c r="EA14" t="str">
        <v>PP_EB_L</v>
      </c>
      <c r="EB14" t="str">
        <v>PP_EB_A</v>
      </c>
      <c r="EC14" t="str">
        <v>PP_EBS_L</v>
      </c>
      <c r="ED14" t="str">
        <v>PP_EBS_A</v>
      </c>
      <c r="EE14" t="str">
        <v>PP_EF_LE_MIN</v>
      </c>
      <c r="EF14" t="str">
        <v>PP_EF_AC_MIN</v>
      </c>
      <c r="EG14" t="str">
        <v>PP_EF_LE_LOWER</v>
      </c>
      <c r="EH14" t="str">
        <v>PP_EF_AC_LOWER</v>
      </c>
      <c r="EI14" t="str">
        <v>PP_EF_LE_MED</v>
      </c>
      <c r="EJ14" t="str">
        <v>PP_EF_AC_MED</v>
      </c>
      <c r="EK14" t="str">
        <v>PP_EF_LE_UPPER</v>
      </c>
      <c r="EL14" t="str">
        <v>PP_EF_AC_UPPER</v>
      </c>
      <c r="EM14" t="str">
        <v>PP_EF_LE_MAX</v>
      </c>
      <c r="EN14" t="str">
        <v>PP_EF_AC_MAX</v>
      </c>
    </row>
    <row r="15" spans="1:144" x14ac:dyDescent="0.35">
      <c r="A15">
        <v>4</v>
      </c>
      <c r="B15">
        <v>3</v>
      </c>
      <c r="C15">
        <v>0.99118670000007114</v>
      </c>
      <c r="D15">
        <v>0.30542850000003341</v>
      </c>
      <c r="E15">
        <v>0</v>
      </c>
      <c r="F15">
        <v>1.298157000000089</v>
      </c>
      <c r="G15">
        <v>1.298157000000089</v>
      </c>
      <c r="H15">
        <v>1.298157000000089</v>
      </c>
      <c r="I15">
        <v>1.298157000000089</v>
      </c>
      <c r="J15">
        <v>7.2119833333338254E-2</v>
      </c>
      <c r="K15">
        <v>0</v>
      </c>
      <c r="L15">
        <v>0</v>
      </c>
      <c r="M15">
        <v>272.9140625</v>
      </c>
      <c r="N15">
        <v>268.875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35">
      <c r="A16">
        <v>9</v>
      </c>
      <c r="B16">
        <v>2</v>
      </c>
      <c r="C16">
        <v>2.3442258999999979</v>
      </c>
      <c r="D16">
        <v>0.7390791000000263</v>
      </c>
      <c r="E16">
        <v>0</v>
      </c>
      <c r="F16">
        <v>3.0889111000000748</v>
      </c>
      <c r="G16">
        <v>4.4146541000000354</v>
      </c>
      <c r="H16">
        <v>4.4146541000000354</v>
      </c>
      <c r="I16">
        <v>4.4146541000000354</v>
      </c>
      <c r="J16">
        <v>0.1298427676470599</v>
      </c>
      <c r="K16">
        <v>0</v>
      </c>
      <c r="L16">
        <v>0</v>
      </c>
      <c r="M16">
        <v>331.1171875</v>
      </c>
      <c r="N16">
        <v>329.734375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0.99399953838502741</v>
      </c>
      <c r="W16">
        <v>0.99399953838502741</v>
      </c>
      <c r="X16">
        <v>0.99399953838502741</v>
      </c>
      <c r="Y16">
        <v>1</v>
      </c>
      <c r="Z16">
        <v>1</v>
      </c>
      <c r="AA16">
        <v>1</v>
      </c>
      <c r="AB16">
        <v>0.99399953838502741</v>
      </c>
      <c r="AC16">
        <v>0.99399953838502741</v>
      </c>
      <c r="AD16">
        <v>0.99399953838502741</v>
      </c>
      <c r="AE16">
        <v>0.99399953838502741</v>
      </c>
      <c r="AF16">
        <v>1</v>
      </c>
      <c r="AG16">
        <v>1</v>
      </c>
      <c r="AH16">
        <v>1</v>
      </c>
      <c r="AI16">
        <v>0.99399953838502741</v>
      </c>
      <c r="AJ16">
        <v>0</v>
      </c>
      <c r="AK16">
        <v>0</v>
      </c>
      <c r="AL16">
        <v>0</v>
      </c>
      <c r="AM16">
        <v>0</v>
      </c>
      <c r="AN16">
        <v>1.8888888888888891</v>
      </c>
      <c r="AO16">
        <v>1.8888888888888891</v>
      </c>
      <c r="AP16">
        <v>2.138963159732493</v>
      </c>
      <c r="AQ16">
        <v>2.138963159732493</v>
      </c>
      <c r="AR16">
        <v>1.1323922610348489</v>
      </c>
      <c r="AS16">
        <v>1.1323922610348489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7.1316255022629136</v>
      </c>
      <c r="BK16">
        <v>4.7380522086598039E-4</v>
      </c>
      <c r="BL16">
        <v>6.3333333333333348</v>
      </c>
      <c r="BM16">
        <v>1.203859994828201E-3</v>
      </c>
      <c r="BN16">
        <v>3.7755664423744841</v>
      </c>
      <c r="BO16">
        <v>1.7378946477772699E-2</v>
      </c>
      <c r="BP16">
        <v>3.3529411764705892</v>
      </c>
      <c r="BQ16">
        <v>2.84723018435925E-2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1.8888888888888891</v>
      </c>
      <c r="EF16">
        <v>1.8888888888888891</v>
      </c>
      <c r="EG16">
        <v>1.8888888888888891</v>
      </c>
      <c r="EH16">
        <v>1.8888888888888891</v>
      </c>
      <c r="EI16">
        <v>1.8888888888888891</v>
      </c>
      <c r="EJ16">
        <v>1.8888888888888891</v>
      </c>
      <c r="EK16">
        <v>1.8888888888888891</v>
      </c>
      <c r="EL16">
        <v>1.8888888888888891</v>
      </c>
      <c r="EM16">
        <v>1.8888888888888891</v>
      </c>
      <c r="EN16">
        <v>1.8888888888888891</v>
      </c>
    </row>
    <row r="17" spans="1:144" x14ac:dyDescent="0.35">
      <c r="A17">
        <v>14</v>
      </c>
      <c r="B17">
        <v>1</v>
      </c>
      <c r="C17">
        <v>5.7552284000001066</v>
      </c>
      <c r="D17">
        <v>4.4574062999999464</v>
      </c>
      <c r="E17">
        <v>0</v>
      </c>
      <c r="F17">
        <v>10.253412799999889</v>
      </c>
      <c r="G17">
        <v>14.8688363</v>
      </c>
      <c r="H17">
        <v>14.8688363</v>
      </c>
      <c r="I17">
        <v>14.8688363</v>
      </c>
      <c r="J17">
        <v>0.28054408113207552</v>
      </c>
      <c r="K17">
        <v>0</v>
      </c>
      <c r="L17">
        <v>0</v>
      </c>
      <c r="M17">
        <v>458.04296875</v>
      </c>
      <c r="N17">
        <v>479.9453125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0.96363636363636362</v>
      </c>
      <c r="V17">
        <v>0.58934094997332176</v>
      </c>
      <c r="W17">
        <v>0.58934094997332176</v>
      </c>
      <c r="X17">
        <v>0.58934094997332176</v>
      </c>
      <c r="Y17">
        <v>1</v>
      </c>
      <c r="Z17">
        <v>1</v>
      </c>
      <c r="AA17">
        <v>1</v>
      </c>
      <c r="AB17">
        <v>0.58934094997332176</v>
      </c>
      <c r="AC17">
        <v>0.5679103699742919</v>
      </c>
      <c r="AD17">
        <v>0.5679103699742919</v>
      </c>
      <c r="AE17">
        <v>0.5679103699742919</v>
      </c>
      <c r="AF17">
        <v>0.96363636363636362</v>
      </c>
      <c r="AG17">
        <v>0.96363636363636362</v>
      </c>
      <c r="AH17">
        <v>0.96363636363636362</v>
      </c>
      <c r="AI17">
        <v>0.5679103699742919</v>
      </c>
      <c r="AJ17">
        <v>0</v>
      </c>
      <c r="AK17">
        <v>0</v>
      </c>
      <c r="AL17">
        <v>0</v>
      </c>
      <c r="AM17">
        <v>0</v>
      </c>
      <c r="AN17">
        <v>1.5588235294117649</v>
      </c>
      <c r="AO17">
        <v>1.5588235294117649</v>
      </c>
      <c r="AP17">
        <v>0.98518436614377802</v>
      </c>
      <c r="AQ17">
        <v>0.98518436614377802</v>
      </c>
      <c r="AR17">
        <v>0.60902306270706275</v>
      </c>
      <c r="AS17">
        <v>0.60902306270706275</v>
      </c>
      <c r="AT17">
        <v>0.77501669788239302</v>
      </c>
      <c r="AU17">
        <v>0.77501669788239302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2.7238057285824961</v>
      </c>
      <c r="BK17">
        <v>1.486248552966676E-2</v>
      </c>
      <c r="BL17">
        <v>2.3088235294117641</v>
      </c>
      <c r="BM17">
        <v>2.960250793310213E-2</v>
      </c>
      <c r="BN17">
        <v>1.7473470711661301</v>
      </c>
      <c r="BO17">
        <v>7.4134466382866387E-2</v>
      </c>
      <c r="BP17">
        <v>1.4811320754716979</v>
      </c>
      <c r="BQ17">
        <v>0.11350188561201011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1.5588235294117649</v>
      </c>
      <c r="EF17">
        <v>1.5588235294117649</v>
      </c>
      <c r="EG17">
        <v>1.5588235294117649</v>
      </c>
      <c r="EH17">
        <v>1.5588235294117649</v>
      </c>
      <c r="EI17">
        <v>1.5588235294117649</v>
      </c>
      <c r="EJ17">
        <v>1.5588235294117649</v>
      </c>
      <c r="EK17">
        <v>1.5588235294117649</v>
      </c>
      <c r="EL17">
        <v>1.5588235294117649</v>
      </c>
      <c r="EM17">
        <v>1.5588235294117649</v>
      </c>
      <c r="EN17">
        <v>1.5588235294117649</v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TI_SCORE</v>
      </c>
      <c r="AC20" t="str">
        <v>LT_GRADE</v>
      </c>
      <c r="AD20" t="str">
        <v>CT_GRADE</v>
      </c>
      <c r="AE20" t="str">
        <v>AW_GRADE</v>
      </c>
      <c r="AF20" t="str">
        <v>AW_PA_GRADE</v>
      </c>
      <c r="AG20" t="str">
        <v>AME_GRADE</v>
      </c>
      <c r="AH20" t="str">
        <v>AME_PA_GRADE</v>
      </c>
      <c r="AI20" t="str">
        <v>GRADE</v>
      </c>
      <c r="AJ20" t="str">
        <v>HAS_TRAILING</v>
      </c>
      <c r="AK20" t="str">
        <v>TOT_CHOICES</v>
      </c>
      <c r="AL20" t="str">
        <v>PRE_CHOICES</v>
      </c>
      <c r="AM20" t="str">
        <v>FGOALS_ORDER</v>
      </c>
      <c r="AN20" t="str">
        <v>CP_EF_L</v>
      </c>
      <c r="AO20" t="str">
        <v>CP_EF_A</v>
      </c>
      <c r="AP20" t="str">
        <v>SP_ED_L</v>
      </c>
      <c r="AQ20" t="str">
        <v>SP_ED_A</v>
      </c>
      <c r="AR20" t="str">
        <v>SP_EB_L</v>
      </c>
      <c r="AS20" t="str">
        <v>SP_EB_A</v>
      </c>
      <c r="AT20" t="str">
        <v>SP_EBS_L</v>
      </c>
      <c r="AU20" t="str">
        <v>SP_EBS_A</v>
      </c>
      <c r="AV20" t="str">
        <v>SP_MIN_L</v>
      </c>
      <c r="AW20" t="str">
        <v>SP_MIN_A</v>
      </c>
      <c r="AX20" t="str">
        <v>SP_LOWER_L</v>
      </c>
      <c r="AY20" t="str">
        <v>SP_LOWER_A</v>
      </c>
      <c r="AZ20" t="str">
        <v>SP_MED_L</v>
      </c>
      <c r="BA20" t="str">
        <v>SP_MED_A</v>
      </c>
      <c r="BB20" t="str">
        <v>SP_UPPER_L</v>
      </c>
      <c r="BC20" t="str">
        <v>SP_UPPER_A</v>
      </c>
      <c r="BD20" t="str">
        <v>SP_MAX_L</v>
      </c>
      <c r="BE20" t="str">
        <v>SP_MAX_A</v>
      </c>
      <c r="BF20" t="str">
        <v>T_INTER_SP</v>
      </c>
      <c r="BG20" t="str">
        <v>P_INTER_SP</v>
      </c>
      <c r="BH20" t="str">
        <v>T_INTER_Q</v>
      </c>
      <c r="BI20" t="str">
        <v>P_INTER_Q</v>
      </c>
      <c r="BJ20" t="str">
        <v>M_CHILD_RMSE</v>
      </c>
      <c r="BK20" t="str">
        <v>M_CHILD_RMSE_SCORE</v>
      </c>
      <c r="BL20" t="str">
        <v>M_CHILD_MAE</v>
      </c>
      <c r="BM20" t="str">
        <v>M_CHILD_MAE_SCORE</v>
      </c>
      <c r="BN20" t="str">
        <v>M_CHILD_NRMSE</v>
      </c>
      <c r="BO20" t="str">
        <v>M_CHILD_NRMSE_SCORE</v>
      </c>
      <c r="BP20" t="str">
        <v>M_CHILD_NMAE</v>
      </c>
      <c r="BQ20" t="str">
        <v>M_CHILD_NMAE_SCORE</v>
      </c>
      <c r="BR20" t="str">
        <v>DIV_INDEX_RMSE</v>
      </c>
      <c r="BS20" t="str">
        <v>DIV_INDEX_RMSE_SCORE</v>
      </c>
      <c r="BT20" t="str">
        <v>DIV_INDEX_MAE</v>
      </c>
      <c r="BU20" t="str">
        <v>DIV_INDEX_MAE_SCORE</v>
      </c>
      <c r="BV20" t="str">
        <v>DIV_INDEX_NRMSE</v>
      </c>
      <c r="BW20" t="str">
        <v>DIV_INDEX_NRMSE_SCORE</v>
      </c>
      <c r="BX20" t="str">
        <v>DIV_INDEX_NMAE</v>
      </c>
      <c r="BY20" t="str">
        <v>DIV_INDEX_NMAE_SCORE</v>
      </c>
      <c r="BZ20" t="str">
        <v>DIV_STEP_RMSE</v>
      </c>
      <c r="CA20" t="str">
        <v>DIV_STEP_RMSE_SCORE</v>
      </c>
      <c r="CB20" t="str">
        <v>DIV_STEP_MAE</v>
      </c>
      <c r="CC20" t="str">
        <v>DIV_STEP_MAE_SCORE</v>
      </c>
      <c r="CD20" t="str">
        <v>DIV_STEP_NRMSE</v>
      </c>
      <c r="CE20" t="str">
        <v>DIV_STEP_NRMSE_SCORE</v>
      </c>
      <c r="CF20" t="str">
        <v>DIV_STEP_NMAE</v>
      </c>
      <c r="CG20" t="str">
        <v>DIV_STEP_NMAE_SCORE</v>
      </c>
      <c r="CH20" t="str">
        <v>DIVS_T</v>
      </c>
      <c r="CI20" t="str">
        <v>DS_T</v>
      </c>
      <c r="CJ20" t="str">
        <v>DS_TD_MEAN</v>
      </c>
      <c r="CK20" t="str">
        <v>DS_TD_STD</v>
      </c>
      <c r="CL20" t="str">
        <v>DS_TD_CD</v>
      </c>
      <c r="CM20" t="str">
        <v>DS_TD_MIN</v>
      </c>
      <c r="CN20" t="str">
        <v>DS_TD_LOWER</v>
      </c>
      <c r="CO20" t="str">
        <v>DS_TD_MED</v>
      </c>
      <c r="CP20" t="str">
        <v>DS_TD_UPPER</v>
      </c>
      <c r="CQ20" t="str">
        <v>DS_TD_MAX</v>
      </c>
      <c r="CR20" t="str">
        <v>DS_TS_MEAN</v>
      </c>
      <c r="CS20" t="str">
        <v>DS_TS_STD</v>
      </c>
      <c r="CT20" t="str">
        <v>DS_TS_CD</v>
      </c>
      <c r="CU20" t="str">
        <v>DS_TS_MIN</v>
      </c>
      <c r="CV20" t="str">
        <v>DS_TS_LOWER</v>
      </c>
      <c r="CW20" t="str">
        <v>DS_TS_MED</v>
      </c>
      <c r="CX20" t="str">
        <v>DS_TS_UPPER</v>
      </c>
      <c r="CY20" t="str">
        <v>DS_TS_MAX</v>
      </c>
      <c r="CZ20" t="str">
        <v>PR_T</v>
      </c>
      <c r="DA20" t="str">
        <v>PR_TS_MEAN</v>
      </c>
      <c r="DB20" t="str">
        <v>PR_TS_STD</v>
      </c>
      <c r="DC20" t="str">
        <v>PR_TS_CD</v>
      </c>
      <c r="DD20" t="str">
        <v>PR_TS_MIN</v>
      </c>
      <c r="DE20" t="str">
        <v>PR_TS_LOWER</v>
      </c>
      <c r="DF20" t="str">
        <v>PR_TS_MED</v>
      </c>
      <c r="DG20" t="str">
        <v>PR_TS_UPPER</v>
      </c>
      <c r="DH20" t="str">
        <v>PR_TS_MAX</v>
      </c>
      <c r="DI20" t="str">
        <v>PP_LE_MEAN</v>
      </c>
      <c r="DJ20" t="str">
        <v>PP_AC_MEAN</v>
      </c>
      <c r="DK20" t="str">
        <v>PP_LE_STD</v>
      </c>
      <c r="DL20" t="str">
        <v>PP_AC_STD</v>
      </c>
      <c r="DM20" t="str">
        <v>PP_LE_CD</v>
      </c>
      <c r="DN20" t="str">
        <v>PP_AC_CD</v>
      </c>
      <c r="DO20" t="str">
        <v>PP_LE_MIN</v>
      </c>
      <c r="DP20" t="str">
        <v>PP_AC_MIN</v>
      </c>
      <c r="DQ20" t="str">
        <v>PP_LE_LOWER</v>
      </c>
      <c r="DR20" t="str">
        <v>PP_AC_LOWER</v>
      </c>
      <c r="DS20" t="str">
        <v>PP_LE_MED</v>
      </c>
      <c r="DT20" t="str">
        <v>PP_AC_MED</v>
      </c>
      <c r="DU20" t="str">
        <v>PP_LE_UPPER</v>
      </c>
      <c r="DV20" t="str">
        <v>PP_AC_UPPER</v>
      </c>
      <c r="DW20" t="str">
        <v>PP_LE_MAX</v>
      </c>
      <c r="DX20" t="str">
        <v>PP_AC_MAX</v>
      </c>
      <c r="DY20" t="str">
        <v>PP_ED_L</v>
      </c>
      <c r="DZ20" t="str">
        <v>PP_ED_A</v>
      </c>
      <c r="EA20" t="str">
        <v>PP_EB_L</v>
      </c>
      <c r="EB20" t="str">
        <v>PP_EB_A</v>
      </c>
      <c r="EC20" t="str">
        <v>PP_EBS_L</v>
      </c>
      <c r="ED20" t="str">
        <v>PP_EBS_A</v>
      </c>
      <c r="EE20" t="str">
        <v>PP_EF_LE_MIN</v>
      </c>
      <c r="EF20" t="str">
        <v>PP_EF_AC_MIN</v>
      </c>
      <c r="EG20" t="str">
        <v>PP_EF_LE_LOWER</v>
      </c>
      <c r="EH20" t="str">
        <v>PP_EF_AC_LOWER</v>
      </c>
      <c r="EI20" t="str">
        <v>PP_EF_LE_MED</v>
      </c>
      <c r="EJ20" t="str">
        <v>PP_EF_AC_MED</v>
      </c>
      <c r="EK20" t="str">
        <v>PP_EF_LE_UPPER</v>
      </c>
      <c r="EL20" t="str">
        <v>PP_EF_AC_UPPER</v>
      </c>
      <c r="EM20" t="str">
        <v>PP_EF_LE_MAX</v>
      </c>
      <c r="EN20" t="str">
        <v>PP_EF_AC_MAX</v>
      </c>
    </row>
    <row r="21" spans="1:144" x14ac:dyDescent="0.35">
      <c r="A21">
        <v>3</v>
      </c>
      <c r="B21">
        <v>3</v>
      </c>
      <c r="C21">
        <v>0.99305500000000535</v>
      </c>
      <c r="D21">
        <v>0.33325180000008459</v>
      </c>
      <c r="E21">
        <v>0</v>
      </c>
      <c r="F21">
        <v>1.32940600000012</v>
      </c>
      <c r="G21">
        <v>1.32940600000012</v>
      </c>
      <c r="H21">
        <v>1.32940600000012</v>
      </c>
      <c r="I21">
        <v>1.32940600000012</v>
      </c>
      <c r="J21">
        <v>7.3855888888895535E-2</v>
      </c>
      <c r="K21">
        <v>0</v>
      </c>
      <c r="L21">
        <v>0</v>
      </c>
      <c r="M21">
        <v>408.59375</v>
      </c>
      <c r="N21">
        <v>409.90234375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35">
      <c r="A22">
        <v>8</v>
      </c>
      <c r="B22">
        <v>2</v>
      </c>
      <c r="C22">
        <v>2.3725775999999432</v>
      </c>
      <c r="D22">
        <v>0.85151509999992925</v>
      </c>
      <c r="E22">
        <v>0</v>
      </c>
      <c r="F22">
        <v>3.2071940999998669</v>
      </c>
      <c r="G22">
        <v>4.5934166999998638</v>
      </c>
      <c r="H22">
        <v>4.5934166999998638</v>
      </c>
      <c r="I22">
        <v>4.5934166999998638</v>
      </c>
      <c r="J22">
        <v>0.13510049117646661</v>
      </c>
      <c r="K22">
        <v>0</v>
      </c>
      <c r="L22">
        <v>0</v>
      </c>
      <c r="M22">
        <v>448.3046875</v>
      </c>
      <c r="N22">
        <v>443.46484375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1.8888888888888891</v>
      </c>
      <c r="AO22">
        <v>1.8888888888888891</v>
      </c>
      <c r="AP22">
        <v>2.1932755222132649</v>
      </c>
      <c r="AQ22">
        <v>2.1932755222132649</v>
      </c>
      <c r="AR22">
        <v>1.1611458647011399</v>
      </c>
      <c r="AS22">
        <v>1.1611458647011399</v>
      </c>
      <c r="AT22">
        <v>0.5898463390261125</v>
      </c>
      <c r="AU22">
        <v>0.5898463390261125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7.2993037606984483</v>
      </c>
      <c r="BK22">
        <v>4.7380522086598039E-4</v>
      </c>
      <c r="BL22">
        <v>6.4444444444444464</v>
      </c>
      <c r="BM22">
        <v>1.203859994828201E-3</v>
      </c>
      <c r="BN22">
        <v>3.8643372850756492</v>
      </c>
      <c r="BO22">
        <v>1.7378946477772699E-2</v>
      </c>
      <c r="BP22">
        <v>3.4117647058823541</v>
      </c>
      <c r="BQ22">
        <v>2.84723018435925E-2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1.8888888888888891</v>
      </c>
      <c r="EF22">
        <v>1.8888888888888891</v>
      </c>
      <c r="EG22">
        <v>1.8888888888888891</v>
      </c>
      <c r="EH22">
        <v>1.8888888888888891</v>
      </c>
      <c r="EI22">
        <v>1.8888888888888891</v>
      </c>
      <c r="EJ22">
        <v>1.8888888888888891</v>
      </c>
      <c r="EK22">
        <v>1.8888888888888891</v>
      </c>
      <c r="EL22">
        <v>1.8888888888888891</v>
      </c>
      <c r="EM22">
        <v>1.8888888888888891</v>
      </c>
      <c r="EN22">
        <v>1.8888888888888891</v>
      </c>
    </row>
    <row r="23" spans="1:144" x14ac:dyDescent="0.35">
      <c r="A23">
        <v>13</v>
      </c>
      <c r="B23">
        <v>1</v>
      </c>
      <c r="C23">
        <v>5.7906840000000557</v>
      </c>
      <c r="D23">
        <v>5.4024113000000966</v>
      </c>
      <c r="E23">
        <v>0</v>
      </c>
      <c r="F23">
        <v>11.242489499999831</v>
      </c>
      <c r="G23">
        <v>15.87754950000021</v>
      </c>
      <c r="H23">
        <v>15.87754950000021</v>
      </c>
      <c r="I23">
        <v>15.87754950000021</v>
      </c>
      <c r="J23">
        <v>0.29875497924527822</v>
      </c>
      <c r="K23">
        <v>0</v>
      </c>
      <c r="L23">
        <v>0</v>
      </c>
      <c r="M23">
        <v>542.3671875</v>
      </c>
      <c r="N23">
        <v>564.25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0.96363636363636362</v>
      </c>
      <c r="V23">
        <v>0.64987819335208252</v>
      </c>
      <c r="W23">
        <v>0.64987819335208252</v>
      </c>
      <c r="X23">
        <v>0.64987819335208252</v>
      </c>
      <c r="Y23">
        <v>1</v>
      </c>
      <c r="Z23">
        <v>1</v>
      </c>
      <c r="AA23">
        <v>1</v>
      </c>
      <c r="AB23">
        <v>0.64987819335208252</v>
      </c>
      <c r="AC23">
        <v>0.63264099746999192</v>
      </c>
      <c r="AD23">
        <v>0.63264099746999192</v>
      </c>
      <c r="AE23">
        <v>0.63264099746999192</v>
      </c>
      <c r="AF23">
        <v>0.96363636363636362</v>
      </c>
      <c r="AG23">
        <v>0.96363636363636362</v>
      </c>
      <c r="AH23">
        <v>0.96363636363636362</v>
      </c>
      <c r="AI23">
        <v>0.63264099746999192</v>
      </c>
      <c r="AJ23">
        <v>0</v>
      </c>
      <c r="AK23">
        <v>0</v>
      </c>
      <c r="AL23">
        <v>0</v>
      </c>
      <c r="AM23">
        <v>0</v>
      </c>
      <c r="AN23">
        <v>1.5588235294117649</v>
      </c>
      <c r="AO23">
        <v>1.5588235294117649</v>
      </c>
      <c r="AP23">
        <v>1.020729877619909</v>
      </c>
      <c r="AQ23">
        <v>1.020729877619909</v>
      </c>
      <c r="AR23">
        <v>0.65480784602031883</v>
      </c>
      <c r="AS23">
        <v>0.65480784602031883</v>
      </c>
      <c r="AT23">
        <v>0.78876474981244338</v>
      </c>
      <c r="AU23">
        <v>0.78876474981244338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3.124368448293517</v>
      </c>
      <c r="BK23">
        <v>2.6725749309667129E-2</v>
      </c>
      <c r="BL23">
        <v>2.6911764705882359</v>
      </c>
      <c r="BM23">
        <v>4.6257604275795339E-2</v>
      </c>
      <c r="BN23">
        <v>1.989336112919915</v>
      </c>
      <c r="BO23">
        <v>9.908535048176223E-2</v>
      </c>
      <c r="BP23">
        <v>1.688679245283019</v>
      </c>
      <c r="BQ23">
        <v>0.1392202436399563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1.5588235294117649</v>
      </c>
      <c r="EF23">
        <v>1.5588235294117649</v>
      </c>
      <c r="EG23">
        <v>1.5588235294117649</v>
      </c>
      <c r="EH23">
        <v>1.5588235294117649</v>
      </c>
      <c r="EI23">
        <v>1.5588235294117649</v>
      </c>
      <c r="EJ23">
        <v>1.5588235294117649</v>
      </c>
      <c r="EK23">
        <v>1.5588235294117649</v>
      </c>
      <c r="EL23">
        <v>1.5588235294117649</v>
      </c>
      <c r="EM23">
        <v>1.5588235294117649</v>
      </c>
      <c r="EN23">
        <v>1.5588235294117649</v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TI_SCORE</v>
      </c>
      <c r="AC26" t="str">
        <v>LT_GRADE</v>
      </c>
      <c r="AD26" t="str">
        <v>CT_GRADE</v>
      </c>
      <c r="AE26" t="str">
        <v>AW_GRADE</v>
      </c>
      <c r="AF26" t="str">
        <v>AW_PA_GRADE</v>
      </c>
      <c r="AG26" t="str">
        <v>AME_GRADE</v>
      </c>
      <c r="AH26" t="str">
        <v>AME_PA_GRADE</v>
      </c>
      <c r="AI26" t="str">
        <v>GRADE</v>
      </c>
      <c r="AJ26" t="str">
        <v>HAS_TRAILING</v>
      </c>
      <c r="AK26" t="str">
        <v>TOT_CHOICES</v>
      </c>
      <c r="AL26" t="str">
        <v>PRE_CHOICES</v>
      </c>
      <c r="AM26" t="str">
        <v>FGOALS_ORDER</v>
      </c>
      <c r="AN26" t="str">
        <v>CP_EF_L</v>
      </c>
      <c r="AO26" t="str">
        <v>CP_EF_A</v>
      </c>
      <c r="AP26" t="str">
        <v>SP_ED_L</v>
      </c>
      <c r="AQ26" t="str">
        <v>SP_ED_A</v>
      </c>
      <c r="AR26" t="str">
        <v>SP_EB_L</v>
      </c>
      <c r="AS26" t="str">
        <v>SP_EB_A</v>
      </c>
      <c r="AT26" t="str">
        <v>SP_EBS_L</v>
      </c>
      <c r="AU26" t="str">
        <v>SP_EBS_A</v>
      </c>
      <c r="AV26" t="str">
        <v>SP_MIN_L</v>
      </c>
      <c r="AW26" t="str">
        <v>SP_MIN_A</v>
      </c>
      <c r="AX26" t="str">
        <v>SP_LOWER_L</v>
      </c>
      <c r="AY26" t="str">
        <v>SP_LOWER_A</v>
      </c>
      <c r="AZ26" t="str">
        <v>SP_MED_L</v>
      </c>
      <c r="BA26" t="str">
        <v>SP_MED_A</v>
      </c>
      <c r="BB26" t="str">
        <v>SP_UPPER_L</v>
      </c>
      <c r="BC26" t="str">
        <v>SP_UPPER_A</v>
      </c>
      <c r="BD26" t="str">
        <v>SP_MAX_L</v>
      </c>
      <c r="BE26" t="str">
        <v>SP_MAX_A</v>
      </c>
      <c r="BF26" t="str">
        <v>T_INTER_SP</v>
      </c>
      <c r="BG26" t="str">
        <v>P_INTER_SP</v>
      </c>
      <c r="BH26" t="str">
        <v>T_INTER_Q</v>
      </c>
      <c r="BI26" t="str">
        <v>P_INTER_Q</v>
      </c>
      <c r="BJ26" t="str">
        <v>M_CHILD_RMSE</v>
      </c>
      <c r="BK26" t="str">
        <v>M_CHILD_RMSE_SCORE</v>
      </c>
      <c r="BL26" t="str">
        <v>M_CHILD_MAE</v>
      </c>
      <c r="BM26" t="str">
        <v>M_CHILD_MAE_SCORE</v>
      </c>
      <c r="BN26" t="str">
        <v>M_CHILD_NRMSE</v>
      </c>
      <c r="BO26" t="str">
        <v>M_CHILD_NRMSE_SCORE</v>
      </c>
      <c r="BP26" t="str">
        <v>M_CHILD_NMAE</v>
      </c>
      <c r="BQ26" t="str">
        <v>M_CHILD_NMAE_SCORE</v>
      </c>
      <c r="BR26" t="str">
        <v>DIV_INDEX_RMSE</v>
      </c>
      <c r="BS26" t="str">
        <v>DIV_INDEX_RMSE_SCORE</v>
      </c>
      <c r="BT26" t="str">
        <v>DIV_INDEX_MAE</v>
      </c>
      <c r="BU26" t="str">
        <v>DIV_INDEX_MAE_SCORE</v>
      </c>
      <c r="BV26" t="str">
        <v>DIV_INDEX_NRMSE</v>
      </c>
      <c r="BW26" t="str">
        <v>DIV_INDEX_NRMSE_SCORE</v>
      </c>
      <c r="BX26" t="str">
        <v>DIV_INDEX_NMAE</v>
      </c>
      <c r="BY26" t="str">
        <v>DIV_INDEX_NMAE_SCORE</v>
      </c>
      <c r="BZ26" t="str">
        <v>DIV_STEP_RMSE</v>
      </c>
      <c r="CA26" t="str">
        <v>DIV_STEP_RMSE_SCORE</v>
      </c>
      <c r="CB26" t="str">
        <v>DIV_STEP_MAE</v>
      </c>
      <c r="CC26" t="str">
        <v>DIV_STEP_MAE_SCORE</v>
      </c>
      <c r="CD26" t="str">
        <v>DIV_STEP_NRMSE</v>
      </c>
      <c r="CE26" t="str">
        <v>DIV_STEP_NRMSE_SCORE</v>
      </c>
      <c r="CF26" t="str">
        <v>DIV_STEP_NMAE</v>
      </c>
      <c r="CG26" t="str">
        <v>DIV_STEP_NMAE_SCORE</v>
      </c>
      <c r="CH26" t="str">
        <v>DIVS_T</v>
      </c>
      <c r="CI26" t="str">
        <v>DS_T</v>
      </c>
      <c r="CJ26" t="str">
        <v>DS_TD_MEAN</v>
      </c>
      <c r="CK26" t="str">
        <v>DS_TD_STD</v>
      </c>
      <c r="CL26" t="str">
        <v>DS_TD_CD</v>
      </c>
      <c r="CM26" t="str">
        <v>DS_TD_MIN</v>
      </c>
      <c r="CN26" t="str">
        <v>DS_TD_LOWER</v>
      </c>
      <c r="CO26" t="str">
        <v>DS_TD_MED</v>
      </c>
      <c r="CP26" t="str">
        <v>DS_TD_UPPER</v>
      </c>
      <c r="CQ26" t="str">
        <v>DS_TD_MAX</v>
      </c>
      <c r="CR26" t="str">
        <v>DS_TS_MEAN</v>
      </c>
      <c r="CS26" t="str">
        <v>DS_TS_STD</v>
      </c>
      <c r="CT26" t="str">
        <v>DS_TS_CD</v>
      </c>
      <c r="CU26" t="str">
        <v>DS_TS_MIN</v>
      </c>
      <c r="CV26" t="str">
        <v>DS_TS_LOWER</v>
      </c>
      <c r="CW26" t="str">
        <v>DS_TS_MED</v>
      </c>
      <c r="CX26" t="str">
        <v>DS_TS_UPPER</v>
      </c>
      <c r="CY26" t="str">
        <v>DS_TS_MAX</v>
      </c>
      <c r="CZ26" t="str">
        <v>PR_T</v>
      </c>
      <c r="DA26" t="str">
        <v>PR_TS_MEAN</v>
      </c>
      <c r="DB26" t="str">
        <v>PR_TS_STD</v>
      </c>
      <c r="DC26" t="str">
        <v>PR_TS_CD</v>
      </c>
      <c r="DD26" t="str">
        <v>PR_TS_MIN</v>
      </c>
      <c r="DE26" t="str">
        <v>PR_TS_LOWER</v>
      </c>
      <c r="DF26" t="str">
        <v>PR_TS_MED</v>
      </c>
      <c r="DG26" t="str">
        <v>PR_TS_UPPER</v>
      </c>
      <c r="DH26" t="str">
        <v>PR_TS_MAX</v>
      </c>
      <c r="DI26" t="str">
        <v>PP_LE_MEAN</v>
      </c>
      <c r="DJ26" t="str">
        <v>PP_AC_MEAN</v>
      </c>
      <c r="DK26" t="str">
        <v>PP_LE_STD</v>
      </c>
      <c r="DL26" t="str">
        <v>PP_AC_STD</v>
      </c>
      <c r="DM26" t="str">
        <v>PP_LE_CD</v>
      </c>
      <c r="DN26" t="str">
        <v>PP_AC_CD</v>
      </c>
      <c r="DO26" t="str">
        <v>PP_LE_MIN</v>
      </c>
      <c r="DP26" t="str">
        <v>PP_AC_MIN</v>
      </c>
      <c r="DQ26" t="str">
        <v>PP_LE_LOWER</v>
      </c>
      <c r="DR26" t="str">
        <v>PP_AC_LOWER</v>
      </c>
      <c r="DS26" t="str">
        <v>PP_LE_MED</v>
      </c>
      <c r="DT26" t="str">
        <v>PP_AC_MED</v>
      </c>
      <c r="DU26" t="str">
        <v>PP_LE_UPPER</v>
      </c>
      <c r="DV26" t="str">
        <v>PP_AC_UPPER</v>
      </c>
      <c r="DW26" t="str">
        <v>PP_LE_MAX</v>
      </c>
      <c r="DX26" t="str">
        <v>PP_AC_MAX</v>
      </c>
      <c r="DY26" t="str">
        <v>PP_ED_L</v>
      </c>
      <c r="DZ26" t="str">
        <v>PP_ED_A</v>
      </c>
      <c r="EA26" t="str">
        <v>PP_EB_L</v>
      </c>
      <c r="EB26" t="str">
        <v>PP_EB_A</v>
      </c>
      <c r="EC26" t="str">
        <v>PP_EBS_L</v>
      </c>
      <c r="ED26" t="str">
        <v>PP_EBS_A</v>
      </c>
      <c r="EE26" t="str">
        <v>PP_EF_LE_MIN</v>
      </c>
      <c r="EF26" t="str">
        <v>PP_EF_AC_MIN</v>
      </c>
      <c r="EG26" t="str">
        <v>PP_EF_LE_LOWER</v>
      </c>
      <c r="EH26" t="str">
        <v>PP_EF_AC_LOWER</v>
      </c>
      <c r="EI26" t="str">
        <v>PP_EF_LE_MED</v>
      </c>
      <c r="EJ26" t="str">
        <v>PP_EF_AC_MED</v>
      </c>
      <c r="EK26" t="str">
        <v>PP_EF_LE_UPPER</v>
      </c>
      <c r="EL26" t="str">
        <v>PP_EF_AC_UPPER</v>
      </c>
      <c r="EM26" t="str">
        <v>PP_EF_LE_MAX</v>
      </c>
      <c r="EN26" t="str">
        <v>PP_EF_AC_MAX</v>
      </c>
    </row>
    <row r="27" spans="1:144" x14ac:dyDescent="0.35">
      <c r="A27">
        <v>2</v>
      </c>
      <c r="B27">
        <v>3</v>
      </c>
      <c r="C27">
        <v>0.99794069999984458</v>
      </c>
      <c r="D27">
        <v>0.34510580000002727</v>
      </c>
      <c r="E27">
        <v>0</v>
      </c>
      <c r="F27">
        <v>1.3438776999999791</v>
      </c>
      <c r="G27">
        <v>1.3438776999999791</v>
      </c>
      <c r="H27">
        <v>1.3438776999999791</v>
      </c>
      <c r="I27">
        <v>1.3438776999999791</v>
      </c>
      <c r="J27">
        <v>7.4659872222221049E-2</v>
      </c>
      <c r="K27">
        <v>0</v>
      </c>
      <c r="L27">
        <v>0</v>
      </c>
      <c r="M27">
        <v>479.98046875</v>
      </c>
      <c r="N27">
        <v>473.78125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35">
      <c r="A28">
        <v>7</v>
      </c>
      <c r="B28">
        <v>2</v>
      </c>
      <c r="C28">
        <v>2.3820599999999388</v>
      </c>
      <c r="D28">
        <v>0.91626759999985552</v>
      </c>
      <c r="E28">
        <v>0</v>
      </c>
      <c r="F28">
        <v>3.3055297000000219</v>
      </c>
      <c r="G28">
        <v>4.6938337999994246</v>
      </c>
      <c r="H28">
        <v>4.6938337999994246</v>
      </c>
      <c r="I28">
        <v>4.6938337999994246</v>
      </c>
      <c r="J28">
        <v>0.1380539352941007</v>
      </c>
      <c r="K28">
        <v>0</v>
      </c>
      <c r="L28">
        <v>0</v>
      </c>
      <c r="M28">
        <v>527.41796875</v>
      </c>
      <c r="N28">
        <v>526.52734375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1.8888888888888891</v>
      </c>
      <c r="AO28">
        <v>1.8888888888888891</v>
      </c>
      <c r="AP28">
        <v>2.2199334618774951</v>
      </c>
      <c r="AQ28">
        <v>2.2199334618774951</v>
      </c>
      <c r="AR28">
        <v>1.1752588915822031</v>
      </c>
      <c r="AS28">
        <v>1.1752588915822031</v>
      </c>
      <c r="AT28">
        <v>0.59542896441087434</v>
      </c>
      <c r="AU28">
        <v>0.59542896441087434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7.3670660748659182</v>
      </c>
      <c r="BK28">
        <v>6.3171887875895728E-4</v>
      </c>
      <c r="BL28">
        <v>6.5000000000000018</v>
      </c>
      <c r="BM28">
        <v>1.50343919297757E-3</v>
      </c>
      <c r="BN28">
        <v>3.900211451399604</v>
      </c>
      <c r="BO28">
        <v>2.02376317177917E-2</v>
      </c>
      <c r="BP28">
        <v>3.4411764705882359</v>
      </c>
      <c r="BQ28">
        <v>3.2026984350045702E-2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1.8888888888888891</v>
      </c>
      <c r="EF28">
        <v>1.8888888888888891</v>
      </c>
      <c r="EG28">
        <v>1.8888888888888891</v>
      </c>
      <c r="EH28">
        <v>1.8888888888888891</v>
      </c>
      <c r="EI28">
        <v>1.8888888888888891</v>
      </c>
      <c r="EJ28">
        <v>1.8888888888888891</v>
      </c>
      <c r="EK28">
        <v>1.8888888888888891</v>
      </c>
      <c r="EL28">
        <v>1.8888888888888891</v>
      </c>
      <c r="EM28">
        <v>1.8888888888888891</v>
      </c>
      <c r="EN28">
        <v>1.8888888888888891</v>
      </c>
    </row>
    <row r="29" spans="1:144" x14ac:dyDescent="0.35">
      <c r="A29">
        <v>12</v>
      </c>
      <c r="B29">
        <v>1</v>
      </c>
      <c r="C29">
        <v>5.8002406999999607</v>
      </c>
      <c r="D29">
        <v>6.1220078999998009</v>
      </c>
      <c r="E29">
        <v>0</v>
      </c>
      <c r="F29">
        <v>11.984594900000049</v>
      </c>
      <c r="G29">
        <v>16.766522500000061</v>
      </c>
      <c r="H29">
        <v>16.766522500000061</v>
      </c>
      <c r="I29">
        <v>16.766522500000061</v>
      </c>
      <c r="J29">
        <v>0.31138585272727098</v>
      </c>
      <c r="K29">
        <v>0</v>
      </c>
      <c r="L29">
        <v>0</v>
      </c>
      <c r="M29">
        <v>611.19140625</v>
      </c>
      <c r="N29">
        <v>631.98046875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0.66022119093009191</v>
      </c>
      <c r="W29">
        <v>0.66022119093009191</v>
      </c>
      <c r="X29">
        <v>0.66022119093009191</v>
      </c>
      <c r="Y29">
        <v>1</v>
      </c>
      <c r="Z29">
        <v>1</v>
      </c>
      <c r="AA29">
        <v>1</v>
      </c>
      <c r="AB29">
        <v>0.66022119093009191</v>
      </c>
      <c r="AC29">
        <v>0.65814105974498172</v>
      </c>
      <c r="AD29">
        <v>0.65814105974498172</v>
      </c>
      <c r="AE29">
        <v>0.65814105974498172</v>
      </c>
      <c r="AF29">
        <v>1</v>
      </c>
      <c r="AG29">
        <v>1</v>
      </c>
      <c r="AH29">
        <v>1</v>
      </c>
      <c r="AI29">
        <v>0.65814105974498172</v>
      </c>
      <c r="AJ29">
        <v>0</v>
      </c>
      <c r="AK29">
        <v>0</v>
      </c>
      <c r="AL29">
        <v>0</v>
      </c>
      <c r="AM29">
        <v>0</v>
      </c>
      <c r="AN29">
        <v>1.5588235294117649</v>
      </c>
      <c r="AO29">
        <v>1.5588235294117649</v>
      </c>
      <c r="AP29">
        <v>1.0735019408982449</v>
      </c>
      <c r="AQ29">
        <v>1.0735019408982449</v>
      </c>
      <c r="AR29">
        <v>0.67358354433688572</v>
      </c>
      <c r="AS29">
        <v>0.67358354433688572</v>
      </c>
      <c r="AT29">
        <v>0.79320352197041799</v>
      </c>
      <c r="AU29">
        <v>0.79320352197041799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3.314863767835408</v>
      </c>
      <c r="BK29">
        <v>3.6338998780606847E-2</v>
      </c>
      <c r="BL29">
        <v>2.7846020761245658</v>
      </c>
      <c r="BM29">
        <v>6.1753657397138548E-2</v>
      </c>
      <c r="BN29">
        <v>2.0861209999533301</v>
      </c>
      <c r="BO29">
        <v>0.12416784996540341</v>
      </c>
      <c r="BP29">
        <v>1.7641509433962259</v>
      </c>
      <c r="BQ29">
        <v>0.1713321954779822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53</v>
      </c>
      <c r="DJ29">
        <v>53</v>
      </c>
      <c r="DK29">
        <v>0</v>
      </c>
      <c r="DL29">
        <v>0</v>
      </c>
      <c r="DM29">
        <v>0</v>
      </c>
      <c r="DN29">
        <v>0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  <c r="DV29">
        <v>53</v>
      </c>
      <c r="DW29">
        <v>53</v>
      </c>
      <c r="DX29">
        <v>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1.5588235294117649</v>
      </c>
      <c r="EF29">
        <v>1.5588235294117649</v>
      </c>
      <c r="EG29">
        <v>1.5588235294117649</v>
      </c>
      <c r="EH29">
        <v>1.5588235294117649</v>
      </c>
      <c r="EI29">
        <v>1.5588235294117649</v>
      </c>
      <c r="EJ29">
        <v>1.5588235294117649</v>
      </c>
      <c r="EK29">
        <v>1.5588235294117649</v>
      </c>
      <c r="EL29">
        <v>1.5588235294117649</v>
      </c>
      <c r="EM29">
        <v>1.5588235294117649</v>
      </c>
      <c r="EN29">
        <v>1.5588235294117649</v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TI_SCORE</v>
      </c>
      <c r="AC32" t="str">
        <v>LT_GRADE</v>
      </c>
      <c r="AD32" t="str">
        <v>CT_GRADE</v>
      </c>
      <c r="AE32" t="str">
        <v>AW_GRADE</v>
      </c>
      <c r="AF32" t="str">
        <v>AW_PA_GRADE</v>
      </c>
      <c r="AG32" t="str">
        <v>AME_GRADE</v>
      </c>
      <c r="AH32" t="str">
        <v>AME_PA_GRADE</v>
      </c>
      <c r="AI32" t="str">
        <v>GRADE</v>
      </c>
      <c r="AJ32" t="str">
        <v>HAS_TRAILING</v>
      </c>
      <c r="AK32" t="str">
        <v>TOT_CHOICES</v>
      </c>
      <c r="AL32" t="str">
        <v>PRE_CHOICES</v>
      </c>
      <c r="AM32" t="str">
        <v>FGOALS_ORDER</v>
      </c>
      <c r="AN32" t="str">
        <v>CP_EF_L</v>
      </c>
      <c r="AO32" t="str">
        <v>CP_EF_A</v>
      </c>
      <c r="AP32" t="str">
        <v>SP_ED_L</v>
      </c>
      <c r="AQ32" t="str">
        <v>SP_ED_A</v>
      </c>
      <c r="AR32" t="str">
        <v>SP_EB_L</v>
      </c>
      <c r="AS32" t="str">
        <v>SP_EB_A</v>
      </c>
      <c r="AT32" t="str">
        <v>SP_EBS_L</v>
      </c>
      <c r="AU32" t="str">
        <v>SP_EBS_A</v>
      </c>
      <c r="AV32" t="str">
        <v>SP_MIN_L</v>
      </c>
      <c r="AW32" t="str">
        <v>SP_MIN_A</v>
      </c>
      <c r="AX32" t="str">
        <v>SP_LOWER_L</v>
      </c>
      <c r="AY32" t="str">
        <v>SP_LOWER_A</v>
      </c>
      <c r="AZ32" t="str">
        <v>SP_MED_L</v>
      </c>
      <c r="BA32" t="str">
        <v>SP_MED_A</v>
      </c>
      <c r="BB32" t="str">
        <v>SP_UPPER_L</v>
      </c>
      <c r="BC32" t="str">
        <v>SP_UPPER_A</v>
      </c>
      <c r="BD32" t="str">
        <v>SP_MAX_L</v>
      </c>
      <c r="BE32" t="str">
        <v>SP_MAX_A</v>
      </c>
      <c r="BF32" t="str">
        <v>T_INTER_SP</v>
      </c>
      <c r="BG32" t="str">
        <v>P_INTER_SP</v>
      </c>
      <c r="BH32" t="str">
        <v>T_INTER_Q</v>
      </c>
      <c r="BI32" t="str">
        <v>P_INTER_Q</v>
      </c>
      <c r="BJ32" t="str">
        <v>M_CHILD_RMSE</v>
      </c>
      <c r="BK32" t="str">
        <v>M_CHILD_RMSE_SCORE</v>
      </c>
      <c r="BL32" t="str">
        <v>M_CHILD_MAE</v>
      </c>
      <c r="BM32" t="str">
        <v>M_CHILD_MAE_SCORE</v>
      </c>
      <c r="BN32" t="str">
        <v>M_CHILD_NRMSE</v>
      </c>
      <c r="BO32" t="str">
        <v>M_CHILD_NRMSE_SCORE</v>
      </c>
      <c r="BP32" t="str">
        <v>M_CHILD_NMAE</v>
      </c>
      <c r="BQ32" t="str">
        <v>M_CHILD_NMAE_SCORE</v>
      </c>
      <c r="BR32" t="str">
        <v>DIV_INDEX_RMSE</v>
      </c>
      <c r="BS32" t="str">
        <v>DIV_INDEX_RMSE_SCORE</v>
      </c>
      <c r="BT32" t="str">
        <v>DIV_INDEX_MAE</v>
      </c>
      <c r="BU32" t="str">
        <v>DIV_INDEX_MAE_SCORE</v>
      </c>
      <c r="BV32" t="str">
        <v>DIV_INDEX_NRMSE</v>
      </c>
      <c r="BW32" t="str">
        <v>DIV_INDEX_NRMSE_SCORE</v>
      </c>
      <c r="BX32" t="str">
        <v>DIV_INDEX_NMAE</v>
      </c>
      <c r="BY32" t="str">
        <v>DIV_INDEX_NMAE_SCORE</v>
      </c>
      <c r="BZ32" t="str">
        <v>DIV_STEP_RMSE</v>
      </c>
      <c r="CA32" t="str">
        <v>DIV_STEP_RMSE_SCORE</v>
      </c>
      <c r="CB32" t="str">
        <v>DIV_STEP_MAE</v>
      </c>
      <c r="CC32" t="str">
        <v>DIV_STEP_MAE_SCORE</v>
      </c>
      <c r="CD32" t="str">
        <v>DIV_STEP_NRMSE</v>
      </c>
      <c r="CE32" t="str">
        <v>DIV_STEP_NRMSE_SCORE</v>
      </c>
      <c r="CF32" t="str">
        <v>DIV_STEP_NMAE</v>
      </c>
      <c r="CG32" t="str">
        <v>DIV_STEP_NMAE_SCORE</v>
      </c>
      <c r="CH32" t="str">
        <v>DIVS_T</v>
      </c>
      <c r="CI32" t="str">
        <v>DS_T</v>
      </c>
      <c r="CJ32" t="str">
        <v>DS_TD_MEAN</v>
      </c>
      <c r="CK32" t="str">
        <v>DS_TD_STD</v>
      </c>
      <c r="CL32" t="str">
        <v>DS_TD_CD</v>
      </c>
      <c r="CM32" t="str">
        <v>DS_TD_MIN</v>
      </c>
      <c r="CN32" t="str">
        <v>DS_TD_LOWER</v>
      </c>
      <c r="CO32" t="str">
        <v>DS_TD_MED</v>
      </c>
      <c r="CP32" t="str">
        <v>DS_TD_UPPER</v>
      </c>
      <c r="CQ32" t="str">
        <v>DS_TD_MAX</v>
      </c>
      <c r="CR32" t="str">
        <v>DS_TS_MEAN</v>
      </c>
      <c r="CS32" t="str">
        <v>DS_TS_STD</v>
      </c>
      <c r="CT32" t="str">
        <v>DS_TS_CD</v>
      </c>
      <c r="CU32" t="str">
        <v>DS_TS_MIN</v>
      </c>
      <c r="CV32" t="str">
        <v>DS_TS_LOWER</v>
      </c>
      <c r="CW32" t="str">
        <v>DS_TS_MED</v>
      </c>
      <c r="CX32" t="str">
        <v>DS_TS_UPPER</v>
      </c>
      <c r="CY32" t="str">
        <v>DS_TS_MAX</v>
      </c>
      <c r="CZ32" t="str">
        <v>PR_T</v>
      </c>
      <c r="DA32" t="str">
        <v>PR_TS_MEAN</v>
      </c>
      <c r="DB32" t="str">
        <v>PR_TS_STD</v>
      </c>
      <c r="DC32" t="str">
        <v>PR_TS_CD</v>
      </c>
      <c r="DD32" t="str">
        <v>PR_TS_MIN</v>
      </c>
      <c r="DE32" t="str">
        <v>PR_TS_LOWER</v>
      </c>
      <c r="DF32" t="str">
        <v>PR_TS_MED</v>
      </c>
      <c r="DG32" t="str">
        <v>PR_TS_UPPER</v>
      </c>
      <c r="DH32" t="str">
        <v>PR_TS_MAX</v>
      </c>
      <c r="DI32" t="str">
        <v>PP_LE_MEAN</v>
      </c>
      <c r="DJ32" t="str">
        <v>PP_AC_MEAN</v>
      </c>
      <c r="DK32" t="str">
        <v>PP_LE_STD</v>
      </c>
      <c r="DL32" t="str">
        <v>PP_AC_STD</v>
      </c>
      <c r="DM32" t="str">
        <v>PP_LE_CD</v>
      </c>
      <c r="DN32" t="str">
        <v>PP_AC_CD</v>
      </c>
      <c r="DO32" t="str">
        <v>PP_LE_MIN</v>
      </c>
      <c r="DP32" t="str">
        <v>PP_AC_MIN</v>
      </c>
      <c r="DQ32" t="str">
        <v>PP_LE_LOWER</v>
      </c>
      <c r="DR32" t="str">
        <v>PP_AC_LOWER</v>
      </c>
      <c r="DS32" t="str">
        <v>PP_LE_MED</v>
      </c>
      <c r="DT32" t="str">
        <v>PP_AC_MED</v>
      </c>
      <c r="DU32" t="str">
        <v>PP_LE_UPPER</v>
      </c>
      <c r="DV32" t="str">
        <v>PP_AC_UPPER</v>
      </c>
      <c r="DW32" t="str">
        <v>PP_LE_MAX</v>
      </c>
      <c r="DX32" t="str">
        <v>PP_AC_MAX</v>
      </c>
      <c r="DY32" t="str">
        <v>PP_ED_L</v>
      </c>
      <c r="DZ32" t="str">
        <v>PP_ED_A</v>
      </c>
      <c r="EA32" t="str">
        <v>PP_EB_L</v>
      </c>
      <c r="EB32" t="str">
        <v>PP_EB_A</v>
      </c>
      <c r="EC32" t="str">
        <v>PP_EBS_L</v>
      </c>
      <c r="ED32" t="str">
        <v>PP_EBS_A</v>
      </c>
      <c r="EE32" t="str">
        <v>PP_EF_LE_MIN</v>
      </c>
      <c r="EF32" t="str">
        <v>PP_EF_AC_MIN</v>
      </c>
      <c r="EG32" t="str">
        <v>PP_EF_LE_LOWER</v>
      </c>
      <c r="EH32" t="str">
        <v>PP_EF_AC_LOWER</v>
      </c>
      <c r="EI32" t="str">
        <v>PP_EF_LE_MED</v>
      </c>
      <c r="EJ32" t="str">
        <v>PP_EF_AC_MED</v>
      </c>
      <c r="EK32" t="str">
        <v>PP_EF_LE_UPPER</v>
      </c>
      <c r="EL32" t="str">
        <v>PP_EF_AC_UPPER</v>
      </c>
      <c r="EM32" t="str">
        <v>PP_EF_LE_MAX</v>
      </c>
      <c r="EN32" t="str">
        <v>PP_EF_AC_MAX</v>
      </c>
    </row>
    <row r="33" spans="1:144" x14ac:dyDescent="0.35">
      <c r="A33">
        <v>1</v>
      </c>
      <c r="B33">
        <v>3</v>
      </c>
      <c r="C33">
        <v>1.000545599999725</v>
      </c>
      <c r="D33">
        <v>0.39265319999998383</v>
      </c>
      <c r="E33">
        <v>0</v>
      </c>
      <c r="F33">
        <v>1.387191399999949</v>
      </c>
      <c r="G33">
        <v>1.387191399999949</v>
      </c>
      <c r="H33">
        <v>1.387191399999949</v>
      </c>
      <c r="I33">
        <v>1.387191399999949</v>
      </c>
      <c r="J33">
        <v>7.706618888888607E-2</v>
      </c>
      <c r="K33">
        <v>0</v>
      </c>
      <c r="L33">
        <v>0</v>
      </c>
      <c r="M33">
        <v>567.83203125</v>
      </c>
      <c r="N33">
        <v>562.375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35">
      <c r="A34">
        <v>6</v>
      </c>
      <c r="B34">
        <v>2</v>
      </c>
      <c r="C34">
        <v>2.4073279000000412</v>
      </c>
      <c r="D34">
        <v>1.026305399999728</v>
      </c>
      <c r="E34">
        <v>0</v>
      </c>
      <c r="F34">
        <v>3.411922399999924</v>
      </c>
      <c r="G34">
        <v>4.812324599999954</v>
      </c>
      <c r="H34">
        <v>4.812324599999954</v>
      </c>
      <c r="I34">
        <v>4.812324599999954</v>
      </c>
      <c r="J34">
        <v>0.1415389588235281</v>
      </c>
      <c r="K34">
        <v>0</v>
      </c>
      <c r="L34">
        <v>0</v>
      </c>
      <c r="M34">
        <v>597.51953125</v>
      </c>
      <c r="N34">
        <v>593.3125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1.8888888888888891</v>
      </c>
      <c r="AO34">
        <v>1.8888888888888891</v>
      </c>
      <c r="AP34">
        <v>2.27231131071657</v>
      </c>
      <c r="AQ34">
        <v>2.27231131071657</v>
      </c>
      <c r="AR34">
        <v>1.2029883409675961</v>
      </c>
      <c r="AS34">
        <v>1.2029883409675961</v>
      </c>
      <c r="AT34">
        <v>0.59830523658837542</v>
      </c>
      <c r="AU34">
        <v>0.59830523658837542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7.6547142471656846</v>
      </c>
      <c r="BK34">
        <v>6.7600927561029076E-4</v>
      </c>
      <c r="BL34">
        <v>6.7222222222222241</v>
      </c>
      <c r="BM34">
        <v>1.589327283456528E-3</v>
      </c>
      <c r="BN34">
        <v>4.0524957779112452</v>
      </c>
      <c r="BO34">
        <v>2.0976819482989999E-2</v>
      </c>
      <c r="BP34">
        <v>3.5588235294117658</v>
      </c>
      <c r="BQ34">
        <v>3.2982943793209131E-2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1.8888888888888891</v>
      </c>
      <c r="EF34">
        <v>1.8888888888888891</v>
      </c>
      <c r="EG34">
        <v>1.8888888888888891</v>
      </c>
      <c r="EH34">
        <v>1.8888888888888891</v>
      </c>
      <c r="EI34">
        <v>1.8888888888888891</v>
      </c>
      <c r="EJ34">
        <v>1.8888888888888891</v>
      </c>
      <c r="EK34">
        <v>1.8888888888888891</v>
      </c>
      <c r="EL34">
        <v>1.8888888888888891</v>
      </c>
      <c r="EM34">
        <v>1.8888888888888891</v>
      </c>
      <c r="EN34">
        <v>1.8888888888888891</v>
      </c>
    </row>
    <row r="35" spans="1:144" x14ac:dyDescent="0.35">
      <c r="A35">
        <v>11</v>
      </c>
      <c r="B35">
        <v>1</v>
      </c>
      <c r="C35">
        <v>6.2420967999999561</v>
      </c>
      <c r="D35">
        <v>6.7662270000000717</v>
      </c>
      <c r="E35">
        <v>0</v>
      </c>
      <c r="F35">
        <v>12.988323499999749</v>
      </c>
      <c r="G35">
        <v>17.795641200000318</v>
      </c>
      <c r="H35">
        <v>17.795641200000318</v>
      </c>
      <c r="I35">
        <v>17.795641200000318</v>
      </c>
      <c r="J35">
        <v>0.3235571127272785</v>
      </c>
      <c r="K35">
        <v>0</v>
      </c>
      <c r="L35">
        <v>0</v>
      </c>
      <c r="M35">
        <v>674.28125</v>
      </c>
      <c r="N35">
        <v>695.125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0.6698504204044835</v>
      </c>
      <c r="W35">
        <v>0.6698504204044835</v>
      </c>
      <c r="X35">
        <v>0.6698504204044835</v>
      </c>
      <c r="Y35">
        <v>1</v>
      </c>
      <c r="Z35">
        <v>1</v>
      </c>
      <c r="AA35">
        <v>1</v>
      </c>
      <c r="AB35">
        <v>0.6698504204044835</v>
      </c>
      <c r="AC35">
        <v>0.6698504204044835</v>
      </c>
      <c r="AD35">
        <v>0.6698504204044835</v>
      </c>
      <c r="AE35">
        <v>0.6698504204044835</v>
      </c>
      <c r="AF35">
        <v>1</v>
      </c>
      <c r="AG35">
        <v>1</v>
      </c>
      <c r="AH35">
        <v>1</v>
      </c>
      <c r="AI35">
        <v>0.6698504204044835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1.1062132095053541</v>
      </c>
      <c r="AQ35">
        <v>1.1062132095053541</v>
      </c>
      <c r="AR35">
        <v>0.70964620987135896</v>
      </c>
      <c r="AS35">
        <v>0.70964620987135896</v>
      </c>
      <c r="AT35">
        <v>0.80051422229956593</v>
      </c>
      <c r="AU35">
        <v>0.80051422229956593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3.622127784684205</v>
      </c>
      <c r="BK35">
        <v>4.3964690832948843E-2</v>
      </c>
      <c r="BL35">
        <v>3.0735294117647061</v>
      </c>
      <c r="BM35">
        <v>6.7801126401100684E-2</v>
      </c>
      <c r="BN35">
        <v>2.3117736741863708</v>
      </c>
      <c r="BO35">
        <v>0.136786205903036</v>
      </c>
      <c r="BP35">
        <v>1.9716981132075471</v>
      </c>
      <c r="BQ35">
        <v>0.18476339003283951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TI_SCORE</v>
      </c>
      <c r="AC38" t="str">
        <v>LT_GRADE</v>
      </c>
      <c r="AD38" t="str">
        <v>CT_GRADE</v>
      </c>
      <c r="AE38" t="str">
        <v>AW_GRADE</v>
      </c>
      <c r="AF38" t="str">
        <v>AW_PA_GRADE</v>
      </c>
      <c r="AG38" t="str">
        <v>AME_GRADE</v>
      </c>
      <c r="AH38" t="str">
        <v>AME_PA_GRADE</v>
      </c>
      <c r="AI38" t="str">
        <v>GRADE</v>
      </c>
      <c r="AJ38" t="str">
        <v>HAS_TRAILING</v>
      </c>
      <c r="AK38" t="str">
        <v>TOT_CHOICES</v>
      </c>
      <c r="AL38" t="str">
        <v>PRE_CHOICES</v>
      </c>
      <c r="AM38" t="str">
        <v>FGOALS_ORDER</v>
      </c>
      <c r="AN38" t="str">
        <v>CP_EF_L</v>
      </c>
      <c r="AO38" t="str">
        <v>CP_EF_A</v>
      </c>
      <c r="AP38" t="str">
        <v>SP_ED_L</v>
      </c>
      <c r="AQ38" t="str">
        <v>SP_ED_A</v>
      </c>
      <c r="AR38" t="str">
        <v>SP_EB_L</v>
      </c>
      <c r="AS38" t="str">
        <v>SP_EB_A</v>
      </c>
      <c r="AT38" t="str">
        <v>SP_EBS_L</v>
      </c>
      <c r="AU38" t="str">
        <v>SP_EBS_A</v>
      </c>
      <c r="AV38" t="str">
        <v>SP_MIN_L</v>
      </c>
      <c r="AW38" t="str">
        <v>SP_MIN_A</v>
      </c>
      <c r="AX38" t="str">
        <v>SP_LOWER_L</v>
      </c>
      <c r="AY38" t="str">
        <v>SP_LOWER_A</v>
      </c>
      <c r="AZ38" t="str">
        <v>SP_MED_L</v>
      </c>
      <c r="BA38" t="str">
        <v>SP_MED_A</v>
      </c>
      <c r="BB38" t="str">
        <v>SP_UPPER_L</v>
      </c>
      <c r="BC38" t="str">
        <v>SP_UPPER_A</v>
      </c>
      <c r="BD38" t="str">
        <v>SP_MAX_L</v>
      </c>
      <c r="BE38" t="str">
        <v>SP_MAX_A</v>
      </c>
      <c r="BF38" t="str">
        <v>T_INTER_SP</v>
      </c>
      <c r="BG38" t="str">
        <v>P_INTER_SP</v>
      </c>
      <c r="BH38" t="str">
        <v>T_INTER_Q</v>
      </c>
      <c r="BI38" t="str">
        <v>P_INTER_Q</v>
      </c>
      <c r="BJ38" t="str">
        <v>M_CHILD_RMSE</v>
      </c>
      <c r="BK38" t="str">
        <v>M_CHILD_RMSE_SCORE</v>
      </c>
      <c r="BL38" t="str">
        <v>M_CHILD_MAE</v>
      </c>
      <c r="BM38" t="str">
        <v>M_CHILD_MAE_SCORE</v>
      </c>
      <c r="BN38" t="str">
        <v>M_CHILD_NRMSE</v>
      </c>
      <c r="BO38" t="str">
        <v>M_CHILD_NRMSE_SCORE</v>
      </c>
      <c r="BP38" t="str">
        <v>M_CHILD_NMAE</v>
      </c>
      <c r="BQ38" t="str">
        <v>M_CHILD_NMAE_SCORE</v>
      </c>
      <c r="BR38" t="str">
        <v>DIV_INDEX_RMSE</v>
      </c>
      <c r="BS38" t="str">
        <v>DIV_INDEX_RMSE_SCORE</v>
      </c>
      <c r="BT38" t="str">
        <v>DIV_INDEX_MAE</v>
      </c>
      <c r="BU38" t="str">
        <v>DIV_INDEX_MAE_SCORE</v>
      </c>
      <c r="BV38" t="str">
        <v>DIV_INDEX_NRMSE</v>
      </c>
      <c r="BW38" t="str">
        <v>DIV_INDEX_NRMSE_SCORE</v>
      </c>
      <c r="BX38" t="str">
        <v>DIV_INDEX_NMAE</v>
      </c>
      <c r="BY38" t="str">
        <v>DIV_INDEX_NMAE_SCORE</v>
      </c>
      <c r="BZ38" t="str">
        <v>DIV_STEP_RMSE</v>
      </c>
      <c r="CA38" t="str">
        <v>DIV_STEP_RMSE_SCORE</v>
      </c>
      <c r="CB38" t="str">
        <v>DIV_STEP_MAE</v>
      </c>
      <c r="CC38" t="str">
        <v>DIV_STEP_MAE_SCORE</v>
      </c>
      <c r="CD38" t="str">
        <v>DIV_STEP_NRMSE</v>
      </c>
      <c r="CE38" t="str">
        <v>DIV_STEP_NRMSE_SCORE</v>
      </c>
      <c r="CF38" t="str">
        <v>DIV_STEP_NMAE</v>
      </c>
      <c r="CG38" t="str">
        <v>DIV_STEP_NMAE_SCORE</v>
      </c>
      <c r="CH38" t="str">
        <v>DIVS_T</v>
      </c>
      <c r="CI38" t="str">
        <v>DS_T</v>
      </c>
      <c r="CJ38" t="str">
        <v>DS_TD_MEAN</v>
      </c>
      <c r="CK38" t="str">
        <v>DS_TD_STD</v>
      </c>
      <c r="CL38" t="str">
        <v>DS_TD_CD</v>
      </c>
      <c r="CM38" t="str">
        <v>DS_TD_MIN</v>
      </c>
      <c r="CN38" t="str">
        <v>DS_TD_LOWER</v>
      </c>
      <c r="CO38" t="str">
        <v>DS_TD_MED</v>
      </c>
      <c r="CP38" t="str">
        <v>DS_TD_UPPER</v>
      </c>
      <c r="CQ38" t="str">
        <v>DS_TD_MAX</v>
      </c>
      <c r="CR38" t="str">
        <v>DS_TS_MEAN</v>
      </c>
      <c r="CS38" t="str">
        <v>DS_TS_STD</v>
      </c>
      <c r="CT38" t="str">
        <v>DS_TS_CD</v>
      </c>
      <c r="CU38" t="str">
        <v>DS_TS_MIN</v>
      </c>
      <c r="CV38" t="str">
        <v>DS_TS_LOWER</v>
      </c>
      <c r="CW38" t="str">
        <v>DS_TS_MED</v>
      </c>
      <c r="CX38" t="str">
        <v>DS_TS_UPPER</v>
      </c>
      <c r="CY38" t="str">
        <v>DS_TS_MAX</v>
      </c>
      <c r="CZ38" t="str">
        <v>PR_T</v>
      </c>
      <c r="DA38" t="str">
        <v>PR_TS_MEAN</v>
      </c>
      <c r="DB38" t="str">
        <v>PR_TS_STD</v>
      </c>
      <c r="DC38" t="str">
        <v>PR_TS_CD</v>
      </c>
      <c r="DD38" t="str">
        <v>PR_TS_MIN</v>
      </c>
      <c r="DE38" t="str">
        <v>PR_TS_LOWER</v>
      </c>
      <c r="DF38" t="str">
        <v>PR_TS_MED</v>
      </c>
      <c r="DG38" t="str">
        <v>PR_TS_UPPER</v>
      </c>
      <c r="DH38" t="str">
        <v>PR_TS_MAX</v>
      </c>
      <c r="DI38" t="str">
        <v>PP_LE_MEAN</v>
      </c>
      <c r="DJ38" t="str">
        <v>PP_AC_MEAN</v>
      </c>
      <c r="DK38" t="str">
        <v>PP_LE_STD</v>
      </c>
      <c r="DL38" t="str">
        <v>PP_AC_STD</v>
      </c>
      <c r="DM38" t="str">
        <v>PP_LE_CD</v>
      </c>
      <c r="DN38" t="str">
        <v>PP_AC_CD</v>
      </c>
      <c r="DO38" t="str">
        <v>PP_LE_MIN</v>
      </c>
      <c r="DP38" t="str">
        <v>PP_AC_MIN</v>
      </c>
      <c r="DQ38" t="str">
        <v>PP_LE_LOWER</v>
      </c>
      <c r="DR38" t="str">
        <v>PP_AC_LOWER</v>
      </c>
      <c r="DS38" t="str">
        <v>PP_LE_MED</v>
      </c>
      <c r="DT38" t="str">
        <v>PP_AC_MED</v>
      </c>
      <c r="DU38" t="str">
        <v>PP_LE_UPPER</v>
      </c>
      <c r="DV38" t="str">
        <v>PP_AC_UPPER</v>
      </c>
      <c r="DW38" t="str">
        <v>PP_LE_MAX</v>
      </c>
      <c r="DX38" t="str">
        <v>PP_AC_MAX</v>
      </c>
      <c r="DY38" t="str">
        <v>PP_ED_L</v>
      </c>
      <c r="DZ38" t="str">
        <v>PP_ED_A</v>
      </c>
      <c r="EA38" t="str">
        <v>PP_EB_L</v>
      </c>
      <c r="EB38" t="str">
        <v>PP_EB_A</v>
      </c>
      <c r="EC38" t="str">
        <v>PP_EBS_L</v>
      </c>
      <c r="ED38" t="str">
        <v>PP_EBS_A</v>
      </c>
      <c r="EE38" t="str">
        <v>PP_EF_LE_MIN</v>
      </c>
      <c r="EF38" t="str">
        <v>PP_EF_AC_MIN</v>
      </c>
      <c r="EG38" t="str">
        <v>PP_EF_LE_LOWER</v>
      </c>
      <c r="EH38" t="str">
        <v>PP_EF_AC_LOWER</v>
      </c>
      <c r="EI38" t="str">
        <v>PP_EF_LE_MED</v>
      </c>
      <c r="EJ38" t="str">
        <v>PP_EF_AC_MED</v>
      </c>
      <c r="EK38" t="str">
        <v>PP_EF_LE_UPPER</v>
      </c>
      <c r="EL38" t="str">
        <v>PP_EF_AC_UPPER</v>
      </c>
      <c r="EM38" t="str">
        <v>PP_EF_LE_MAX</v>
      </c>
      <c r="EN38" t="str">
        <v>PP_EF_AC_MAX</v>
      </c>
    </row>
    <row r="39" spans="1:144" x14ac:dyDescent="0.35">
      <c r="A39">
        <v>0</v>
      </c>
      <c r="B39">
        <v>3</v>
      </c>
      <c r="C39">
        <v>1.016350100000295</v>
      </c>
      <c r="D39">
        <v>0.65365240000011227</v>
      </c>
      <c r="E39">
        <v>0</v>
      </c>
      <c r="F39">
        <v>1.6515930999999571</v>
      </c>
      <c r="G39">
        <v>1.6515930999999571</v>
      </c>
      <c r="H39">
        <v>1.6515930999999571</v>
      </c>
      <c r="I39">
        <v>1.6515930999999571</v>
      </c>
      <c r="J39">
        <v>9.1755172222219822E-2</v>
      </c>
      <c r="K39">
        <v>0</v>
      </c>
      <c r="L39">
        <v>0</v>
      </c>
      <c r="M39">
        <v>634.28125</v>
      </c>
      <c r="N39">
        <v>629.01171875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35">
      <c r="A40">
        <v>5</v>
      </c>
      <c r="B40">
        <v>2</v>
      </c>
      <c r="C40">
        <v>2.4600099000001592</v>
      </c>
      <c r="D40">
        <v>1.207975599999997</v>
      </c>
      <c r="E40">
        <v>0</v>
      </c>
      <c r="F40">
        <v>3.6036914999999108</v>
      </c>
      <c r="G40">
        <v>5.0460035000002676</v>
      </c>
      <c r="H40">
        <v>5.0460035000002676</v>
      </c>
      <c r="I40">
        <v>5.0460035000002676</v>
      </c>
      <c r="J40">
        <v>0.14841186764706671</v>
      </c>
      <c r="K40">
        <v>0</v>
      </c>
      <c r="L40">
        <v>0</v>
      </c>
      <c r="M40">
        <v>663.828125</v>
      </c>
      <c r="N40">
        <v>659.95703125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1.8888888888888891</v>
      </c>
      <c r="AO40">
        <v>1.8888888888888891</v>
      </c>
      <c r="AP40">
        <v>2.27231131071657</v>
      </c>
      <c r="AQ40">
        <v>2.27231131071657</v>
      </c>
      <c r="AR40">
        <v>1.2029883409675961</v>
      </c>
      <c r="AS40">
        <v>1.2029883409675961</v>
      </c>
      <c r="AT40">
        <v>0.60424034093226409</v>
      </c>
      <c r="AU40">
        <v>0.60424034093226409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7.6547142471656846</v>
      </c>
      <c r="BK40">
        <v>7.9941887359645124E-4</v>
      </c>
      <c r="BL40">
        <v>6.7222222222222241</v>
      </c>
      <c r="BM40">
        <v>1.7761035457343761E-3</v>
      </c>
      <c r="BN40">
        <v>4.0524957779112452</v>
      </c>
      <c r="BO40">
        <v>2.2924101780909891E-2</v>
      </c>
      <c r="BP40">
        <v>3.5588235294117658</v>
      </c>
      <c r="BQ40">
        <v>3.4981316424350081E-2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1.8888888888888891</v>
      </c>
      <c r="EF40">
        <v>1.8888888888888891</v>
      </c>
      <c r="EG40">
        <v>1.8888888888888891</v>
      </c>
      <c r="EH40">
        <v>1.8888888888888891</v>
      </c>
      <c r="EI40">
        <v>1.8888888888888891</v>
      </c>
      <c r="EJ40">
        <v>1.8888888888888891</v>
      </c>
      <c r="EK40">
        <v>1.8888888888888891</v>
      </c>
      <c r="EL40">
        <v>1.8888888888888891</v>
      </c>
      <c r="EM40">
        <v>1.8888888888888891</v>
      </c>
      <c r="EN40">
        <v>1.8888888888888891</v>
      </c>
    </row>
    <row r="41" spans="1:144" x14ac:dyDescent="0.35">
      <c r="A41">
        <v>10</v>
      </c>
      <c r="B41">
        <v>1</v>
      </c>
      <c r="C41">
        <v>6.3341551999994863</v>
      </c>
      <c r="D41">
        <v>15.042500099999931</v>
      </c>
      <c r="E41">
        <v>0</v>
      </c>
      <c r="F41">
        <v>21.302710099999931</v>
      </c>
      <c r="G41">
        <v>25.71736419999996</v>
      </c>
      <c r="H41">
        <v>25.71736419999996</v>
      </c>
      <c r="I41">
        <v>25.71736419999996</v>
      </c>
      <c r="J41">
        <v>0.46758843999999927</v>
      </c>
      <c r="K41">
        <v>0</v>
      </c>
      <c r="L41">
        <v>0</v>
      </c>
      <c r="M41">
        <v>738.515625</v>
      </c>
      <c r="N41">
        <v>757.72265625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0.68169084275071734</v>
      </c>
      <c r="W41">
        <v>0.68169084275071734</v>
      </c>
      <c r="X41">
        <v>0.68169084275071734</v>
      </c>
      <c r="Y41">
        <v>1</v>
      </c>
      <c r="Z41">
        <v>1</v>
      </c>
      <c r="AA41">
        <v>1</v>
      </c>
      <c r="AB41">
        <v>0.68169084275071734</v>
      </c>
      <c r="AC41">
        <v>0.68169084275071734</v>
      </c>
      <c r="AD41">
        <v>0.68169084275071734</v>
      </c>
      <c r="AE41">
        <v>0.68169084275071734</v>
      </c>
      <c r="AF41">
        <v>1</v>
      </c>
      <c r="AG41">
        <v>1</v>
      </c>
      <c r="AH41">
        <v>1</v>
      </c>
      <c r="AI41">
        <v>0.68169084275071734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1.210839340006914</v>
      </c>
      <c r="AQ41">
        <v>1.210839340006914</v>
      </c>
      <c r="AR41">
        <v>0.77676485962707653</v>
      </c>
      <c r="AS41">
        <v>0.77676485962707653</v>
      </c>
      <c r="AT41">
        <v>0.80554688475304081</v>
      </c>
      <c r="AU41">
        <v>0.80554688475304081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4.2089149905793857</v>
      </c>
      <c r="BK41">
        <v>6.562452943682745E-2</v>
      </c>
      <c r="BL41">
        <v>3.5198961937716251</v>
      </c>
      <c r="BM41">
        <v>9.9378098222510994E-2</v>
      </c>
      <c r="BN41">
        <v>2.6018747214490752</v>
      </c>
      <c r="BO41">
        <v>0.1742355654099611</v>
      </c>
      <c r="BP41">
        <v>2.1759358288770052</v>
      </c>
      <c r="BQ41">
        <v>0.2273801311549771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332-DACF-4433-837A-5EB1FF683471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IF('[13]Cat Level-Wise Aggregates'!$A$1:$EN$41&lt;&gt;"",'[13]Cat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TI_SCORE</v>
      </c>
      <c r="AC2" t="str">
        <v>LT_GRADE</v>
      </c>
      <c r="AD2" t="str">
        <v>CT_GRADE</v>
      </c>
      <c r="AE2" t="str">
        <v>AW_GRADE</v>
      </c>
      <c r="AF2" t="str">
        <v>AW_PA_GRADE</v>
      </c>
      <c r="AG2" t="str">
        <v>AME_GRADE</v>
      </c>
      <c r="AH2" t="str">
        <v>AME_PA_GRADE</v>
      </c>
      <c r="AI2" t="str">
        <v>GRADE</v>
      </c>
      <c r="AJ2" t="str">
        <v>HAS_TRAILING</v>
      </c>
      <c r="AK2" t="str">
        <v>TOT_CHOICES</v>
      </c>
      <c r="AL2" t="str">
        <v>PRE_CHOICES</v>
      </c>
      <c r="AM2" t="str">
        <v>FGOALS_ORDER</v>
      </c>
      <c r="AN2" t="str">
        <v>CP_EF_L</v>
      </c>
      <c r="AO2" t="str">
        <v>CP_EF_A</v>
      </c>
      <c r="AP2" t="str">
        <v>SP_ED_L</v>
      </c>
      <c r="AQ2" t="str">
        <v>SP_ED_A</v>
      </c>
      <c r="AR2" t="str">
        <v>SP_EB_L</v>
      </c>
      <c r="AS2" t="str">
        <v>SP_EB_A</v>
      </c>
      <c r="AT2" t="str">
        <v>SP_EBS_L</v>
      </c>
      <c r="AU2" t="str">
        <v>SP_EBS_A</v>
      </c>
      <c r="AV2" t="str">
        <v>SP_MIN_L</v>
      </c>
      <c r="AW2" t="str">
        <v>SP_MIN_A</v>
      </c>
      <c r="AX2" t="str">
        <v>SP_LOWER_L</v>
      </c>
      <c r="AY2" t="str">
        <v>SP_LOWER_A</v>
      </c>
      <c r="AZ2" t="str">
        <v>SP_MED_L</v>
      </c>
      <c r="BA2" t="str">
        <v>SP_MED_A</v>
      </c>
      <c r="BB2" t="str">
        <v>SP_UPPER_L</v>
      </c>
      <c r="BC2" t="str">
        <v>SP_UPPER_A</v>
      </c>
      <c r="BD2" t="str">
        <v>SP_MAX_L</v>
      </c>
      <c r="BE2" t="str">
        <v>SP_MAX_A</v>
      </c>
      <c r="BF2" t="str">
        <v>T_INTER_SP</v>
      </c>
      <c r="BG2" t="str">
        <v>P_INTER_SP</v>
      </c>
      <c r="BH2" t="str">
        <v>T_INTER_Q</v>
      </c>
      <c r="BI2" t="str">
        <v>P_INTER_Q</v>
      </c>
      <c r="BJ2" t="str">
        <v>M_CHILD_RMSE</v>
      </c>
      <c r="BK2" t="str">
        <v>M_CHILD_RMSE_SCORE</v>
      </c>
      <c r="BL2" t="str">
        <v>M_CHILD_MAE</v>
      </c>
      <c r="BM2" t="str">
        <v>M_CHILD_MAE_SCORE</v>
      </c>
      <c r="BN2" t="str">
        <v>M_CHILD_NRMSE</v>
      </c>
      <c r="BO2" t="str">
        <v>M_CHILD_NRMSE_SCORE</v>
      </c>
      <c r="BP2" t="str">
        <v>M_CHILD_NMAE</v>
      </c>
      <c r="BQ2" t="str">
        <v>M_CHILD_NMAE_SCORE</v>
      </c>
      <c r="BR2" t="str">
        <v>DIV_INDEX_RMSE</v>
      </c>
      <c r="BS2" t="str">
        <v>DIV_INDEX_RMSE_SCORE</v>
      </c>
      <c r="BT2" t="str">
        <v>DIV_INDEX_MAE</v>
      </c>
      <c r="BU2" t="str">
        <v>DIV_INDEX_MAE_SCORE</v>
      </c>
      <c r="BV2" t="str">
        <v>DIV_INDEX_NRMSE</v>
      </c>
      <c r="BW2" t="str">
        <v>DIV_INDEX_NRMSE_SCORE</v>
      </c>
      <c r="BX2" t="str">
        <v>DIV_INDEX_NMAE</v>
      </c>
      <c r="BY2" t="str">
        <v>DIV_INDEX_NMAE_SCORE</v>
      </c>
      <c r="BZ2" t="str">
        <v>DIV_STEP_RMSE</v>
      </c>
      <c r="CA2" t="str">
        <v>DIV_STEP_RMSE_SCORE</v>
      </c>
      <c r="CB2" t="str">
        <v>DIV_STEP_MAE</v>
      </c>
      <c r="CC2" t="str">
        <v>DIV_STEP_MAE_SCORE</v>
      </c>
      <c r="CD2" t="str">
        <v>DIV_STEP_NRMSE</v>
      </c>
      <c r="CE2" t="str">
        <v>DIV_STEP_NRMSE_SCORE</v>
      </c>
      <c r="CF2" t="str">
        <v>DIV_STEP_NMAE</v>
      </c>
      <c r="CG2" t="str">
        <v>DIV_STEP_NMAE_SCORE</v>
      </c>
      <c r="CH2" t="str">
        <v>DIVS_T</v>
      </c>
      <c r="CI2" t="str">
        <v>DS_T</v>
      </c>
      <c r="CJ2" t="str">
        <v>DS_TD_MEAN</v>
      </c>
      <c r="CK2" t="str">
        <v>DS_TD_STD</v>
      </c>
      <c r="CL2" t="str">
        <v>DS_TD_CD</v>
      </c>
      <c r="CM2" t="str">
        <v>DS_TD_MIN</v>
      </c>
      <c r="CN2" t="str">
        <v>DS_TD_LOWER</v>
      </c>
      <c r="CO2" t="str">
        <v>DS_TD_MED</v>
      </c>
      <c r="CP2" t="str">
        <v>DS_TD_UPPER</v>
      </c>
      <c r="CQ2" t="str">
        <v>DS_TD_MAX</v>
      </c>
      <c r="CR2" t="str">
        <v>DS_TS_MEAN</v>
      </c>
      <c r="CS2" t="str">
        <v>DS_TS_STD</v>
      </c>
      <c r="CT2" t="str">
        <v>DS_TS_CD</v>
      </c>
      <c r="CU2" t="str">
        <v>DS_TS_MIN</v>
      </c>
      <c r="CV2" t="str">
        <v>DS_TS_LOWER</v>
      </c>
      <c r="CW2" t="str">
        <v>DS_TS_MED</v>
      </c>
      <c r="CX2" t="str">
        <v>DS_TS_UPPER</v>
      </c>
      <c r="CY2" t="str">
        <v>DS_TS_MAX</v>
      </c>
      <c r="CZ2" t="str">
        <v>PR_T</v>
      </c>
      <c r="DA2" t="str">
        <v>PR_TS_MEAN</v>
      </c>
      <c r="DB2" t="str">
        <v>PR_TS_STD</v>
      </c>
      <c r="DC2" t="str">
        <v>PR_TS_CD</v>
      </c>
      <c r="DD2" t="str">
        <v>PR_TS_MIN</v>
      </c>
      <c r="DE2" t="str">
        <v>PR_TS_LOWER</v>
      </c>
      <c r="DF2" t="str">
        <v>PR_TS_MED</v>
      </c>
      <c r="DG2" t="str">
        <v>PR_TS_UPPER</v>
      </c>
      <c r="DH2" t="str">
        <v>PR_TS_MAX</v>
      </c>
      <c r="DI2" t="str">
        <v>PP_LE_MEAN</v>
      </c>
      <c r="DJ2" t="str">
        <v>PP_AC_MEAN</v>
      </c>
      <c r="DK2" t="str">
        <v>PP_LE_STD</v>
      </c>
      <c r="DL2" t="str">
        <v>PP_AC_STD</v>
      </c>
      <c r="DM2" t="str">
        <v>PP_LE_CD</v>
      </c>
      <c r="DN2" t="str">
        <v>PP_AC_CD</v>
      </c>
      <c r="DO2" t="str">
        <v>PP_LE_MIN</v>
      </c>
      <c r="DP2" t="str">
        <v>PP_AC_MIN</v>
      </c>
      <c r="DQ2" t="str">
        <v>PP_LE_LOWER</v>
      </c>
      <c r="DR2" t="str">
        <v>PP_AC_LOWER</v>
      </c>
      <c r="DS2" t="str">
        <v>PP_LE_MED</v>
      </c>
      <c r="DT2" t="str">
        <v>PP_AC_MED</v>
      </c>
      <c r="DU2" t="str">
        <v>PP_LE_UPPER</v>
      </c>
      <c r="DV2" t="str">
        <v>PP_AC_UPPER</v>
      </c>
      <c r="DW2" t="str">
        <v>PP_LE_MAX</v>
      </c>
      <c r="DX2" t="str">
        <v>PP_AC_MAX</v>
      </c>
      <c r="DY2" t="str">
        <v>PP_ED_L</v>
      </c>
      <c r="DZ2" t="str">
        <v>PP_ED_A</v>
      </c>
      <c r="EA2" t="str">
        <v>PP_EB_L</v>
      </c>
      <c r="EB2" t="str">
        <v>PP_EB_A</v>
      </c>
      <c r="EC2" t="str">
        <v>PP_EBS_L</v>
      </c>
      <c r="ED2" t="str">
        <v>PP_EBS_A</v>
      </c>
      <c r="EE2" t="str">
        <v>PP_EF_LE_MIN</v>
      </c>
      <c r="EF2" t="str">
        <v>PP_EF_AC_MIN</v>
      </c>
      <c r="EG2" t="str">
        <v>PP_EF_LE_LOWER</v>
      </c>
      <c r="EH2" t="str">
        <v>PP_EF_AC_LOWER</v>
      </c>
      <c r="EI2" t="str">
        <v>PP_EF_LE_MED</v>
      </c>
      <c r="EJ2" t="str">
        <v>PP_EF_AC_MED</v>
      </c>
      <c r="EK2" t="str">
        <v>PP_EF_LE_UPPER</v>
      </c>
      <c r="EL2" t="str">
        <v>PP_EF_AC_UPPER</v>
      </c>
      <c r="EM2" t="str">
        <v>PP_EF_LE_MAX</v>
      </c>
      <c r="EN2" t="str">
        <v>PP_EF_AC_MAX</v>
      </c>
    </row>
    <row r="3" spans="1:144" x14ac:dyDescent="0.35">
      <c r="A3">
        <v>0</v>
      </c>
      <c r="B3">
        <v>3</v>
      </c>
      <c r="C3">
        <v>1.1328400040000031</v>
      </c>
      <c r="D3">
        <v>0.80895582799995058</v>
      </c>
      <c r="E3">
        <v>0</v>
      </c>
      <c r="F3">
        <v>1.941795831999954</v>
      </c>
      <c r="G3">
        <v>1.941795831999954</v>
      </c>
      <c r="H3">
        <v>1.941795831999954</v>
      </c>
      <c r="I3">
        <v>1.941795831999954</v>
      </c>
      <c r="J3">
        <v>9.7089791599997671E-2</v>
      </c>
      <c r="K3">
        <v>0</v>
      </c>
      <c r="L3">
        <v>0</v>
      </c>
      <c r="M3">
        <v>593.4034375</v>
      </c>
      <c r="N3">
        <v>591.57140625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35">
      <c r="A4">
        <v>1</v>
      </c>
      <c r="B4">
        <v>2</v>
      </c>
      <c r="C4">
        <v>3.7042104920000418</v>
      </c>
      <c r="D4">
        <v>6.2609656080000047</v>
      </c>
      <c r="E4">
        <v>0</v>
      </c>
      <c r="F4">
        <v>9.9651761000000469</v>
      </c>
      <c r="G4">
        <v>11.906971931999999</v>
      </c>
      <c r="H4">
        <v>11.906971931999999</v>
      </c>
      <c r="I4">
        <v>11.906971931999999</v>
      </c>
      <c r="J4">
        <v>0.27248271515584421</v>
      </c>
      <c r="K4">
        <v>0</v>
      </c>
      <c r="L4">
        <v>0</v>
      </c>
      <c r="M4">
        <v>648.15390624999998</v>
      </c>
      <c r="N4">
        <v>645.86734375000003</v>
      </c>
      <c r="O4">
        <v>43.6</v>
      </c>
      <c r="P4">
        <v>43.6</v>
      </c>
      <c r="Q4">
        <v>1</v>
      </c>
      <c r="R4">
        <v>43.6</v>
      </c>
      <c r="S4">
        <v>20</v>
      </c>
      <c r="T4">
        <v>20</v>
      </c>
      <c r="U4">
        <v>0.96363636363636374</v>
      </c>
      <c r="V4">
        <v>0.7337784104418017</v>
      </c>
      <c r="W4">
        <v>0.7337784104418017</v>
      </c>
      <c r="X4">
        <v>0.7337784104418017</v>
      </c>
      <c r="Y4">
        <v>1</v>
      </c>
      <c r="Z4">
        <v>1</v>
      </c>
      <c r="AA4">
        <v>1</v>
      </c>
      <c r="AB4">
        <v>0.7337784104418017</v>
      </c>
      <c r="AC4">
        <v>0.70769267790511192</v>
      </c>
      <c r="AD4">
        <v>0.70769267790511192</v>
      </c>
      <c r="AE4">
        <v>0.70769267790511192</v>
      </c>
      <c r="AF4">
        <v>0.96363636363636374</v>
      </c>
      <c r="AG4">
        <v>0.96363636363636374</v>
      </c>
      <c r="AH4">
        <v>0.96363636363636374</v>
      </c>
      <c r="AI4">
        <v>0.70769267790511192</v>
      </c>
      <c r="AJ4">
        <v>0</v>
      </c>
      <c r="AK4">
        <v>0</v>
      </c>
      <c r="AL4">
        <v>0</v>
      </c>
      <c r="AM4">
        <v>0</v>
      </c>
      <c r="AN4">
        <v>2.1800000000000002</v>
      </c>
      <c r="AO4">
        <v>2.1800000000000002</v>
      </c>
      <c r="AP4">
        <v>2.0813951615299668</v>
      </c>
      <c r="AQ4">
        <v>2.0813951615299668</v>
      </c>
      <c r="AR4">
        <v>0.95515703692355114</v>
      </c>
      <c r="AS4">
        <v>0.95515703692355114</v>
      </c>
      <c r="AT4">
        <v>0.62438251261636279</v>
      </c>
      <c r="AU4">
        <v>0.62438251261636279</v>
      </c>
      <c r="AV4">
        <v>1</v>
      </c>
      <c r="AW4">
        <v>1</v>
      </c>
      <c r="AX4">
        <v>1</v>
      </c>
      <c r="AY4">
        <v>1</v>
      </c>
      <c r="AZ4">
        <v>1.4</v>
      </c>
      <c r="BA4">
        <v>1.4</v>
      </c>
      <c r="BB4">
        <v>2.67</v>
      </c>
      <c r="BC4">
        <v>2.67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6.1988265744770361</v>
      </c>
      <c r="BK4">
        <v>2.7233814716414459E-3</v>
      </c>
      <c r="BL4">
        <v>5.4159999999999977</v>
      </c>
      <c r="BM4">
        <v>6.5172248770907146E-3</v>
      </c>
      <c r="BN4">
        <v>2.8474902794526691</v>
      </c>
      <c r="BO4">
        <v>6.27577031631531E-2</v>
      </c>
      <c r="BP4">
        <v>2.4884415584415569</v>
      </c>
      <c r="BQ4">
        <v>9.182901703701285E-2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43.6</v>
      </c>
      <c r="DJ4">
        <v>43.6</v>
      </c>
      <c r="DK4">
        <v>0</v>
      </c>
      <c r="DL4">
        <v>0</v>
      </c>
      <c r="DM4">
        <v>0</v>
      </c>
      <c r="DN4">
        <v>0</v>
      </c>
      <c r="DO4">
        <v>43.6</v>
      </c>
      <c r="DP4">
        <v>43.6</v>
      </c>
      <c r="DQ4">
        <v>43.6</v>
      </c>
      <c r="DR4">
        <v>43.6</v>
      </c>
      <c r="DS4">
        <v>43.6</v>
      </c>
      <c r="DT4">
        <v>43.6</v>
      </c>
      <c r="DU4">
        <v>43.6</v>
      </c>
      <c r="DV4">
        <v>43.6</v>
      </c>
      <c r="DW4">
        <v>43.6</v>
      </c>
      <c r="DX4">
        <v>43.6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2.1800000000000002</v>
      </c>
      <c r="EF4">
        <v>2.1800000000000002</v>
      </c>
      <c r="EG4">
        <v>2.1800000000000002</v>
      </c>
      <c r="EH4">
        <v>2.1800000000000002</v>
      </c>
      <c r="EI4">
        <v>2.1800000000000002</v>
      </c>
      <c r="EJ4">
        <v>2.1800000000000002</v>
      </c>
      <c r="EK4">
        <v>2.1800000000000002</v>
      </c>
      <c r="EL4">
        <v>2.1800000000000002</v>
      </c>
      <c r="EM4">
        <v>2.1800000000000002</v>
      </c>
      <c r="EN4">
        <v>2.1800000000000002</v>
      </c>
    </row>
    <row r="5" spans="1:144" x14ac:dyDescent="0.35">
      <c r="A5">
        <v>2</v>
      </c>
      <c r="B5">
        <v>1</v>
      </c>
      <c r="C5">
        <v>9.5063132600000877</v>
      </c>
      <c r="D5">
        <v>30.796797311999949</v>
      </c>
      <c r="E5">
        <v>0</v>
      </c>
      <c r="F5">
        <v>40.303110572000037</v>
      </c>
      <c r="G5">
        <v>52.210082504000042</v>
      </c>
      <c r="H5">
        <v>52.210082504000042</v>
      </c>
      <c r="I5">
        <v>52.210082504000042</v>
      </c>
      <c r="J5">
        <v>0.73206241208128076</v>
      </c>
      <c r="K5">
        <v>0</v>
      </c>
      <c r="L5">
        <v>0</v>
      </c>
      <c r="M5">
        <v>772.73015625000005</v>
      </c>
      <c r="N5">
        <v>797.08249999999998</v>
      </c>
      <c r="O5">
        <v>71.239999999999995</v>
      </c>
      <c r="P5">
        <v>71.239999999999995</v>
      </c>
      <c r="Q5">
        <v>1</v>
      </c>
      <c r="R5">
        <v>0</v>
      </c>
      <c r="S5">
        <v>43.6</v>
      </c>
      <c r="T5">
        <v>43.6</v>
      </c>
      <c r="U5">
        <v>0.94085927516658419</v>
      </c>
      <c r="V5">
        <v>0.4861305596344867</v>
      </c>
      <c r="W5">
        <v>0.4861305596344867</v>
      </c>
      <c r="X5">
        <v>0.4861305596344867</v>
      </c>
      <c r="Y5">
        <v>0.99850901509477141</v>
      </c>
      <c r="Z5">
        <v>1</v>
      </c>
      <c r="AA5">
        <v>1</v>
      </c>
      <c r="AB5">
        <v>0.4861305596344867</v>
      </c>
      <c r="AC5">
        <v>0.45756581187406331</v>
      </c>
      <c r="AD5">
        <v>0.45756581187406331</v>
      </c>
      <c r="AE5">
        <v>0.45756581187406331</v>
      </c>
      <c r="AF5">
        <v>0.93947622847593282</v>
      </c>
      <c r="AG5">
        <v>0.94085927516658419</v>
      </c>
      <c r="AH5">
        <v>0.94085927516658419</v>
      </c>
      <c r="AI5">
        <v>0.45756581187406331</v>
      </c>
      <c r="AJ5">
        <v>0</v>
      </c>
      <c r="AK5">
        <v>0</v>
      </c>
      <c r="AL5">
        <v>0</v>
      </c>
      <c r="AM5">
        <v>0</v>
      </c>
      <c r="AN5">
        <v>1.6340259740259739</v>
      </c>
      <c r="AO5">
        <v>1.6340259740259739</v>
      </c>
      <c r="AP5">
        <v>1.0242772442651891</v>
      </c>
      <c r="AQ5">
        <v>1.0242772442651891</v>
      </c>
      <c r="AR5">
        <v>0.62686009909792406</v>
      </c>
      <c r="AS5">
        <v>0.62686009909792406</v>
      </c>
      <c r="AT5">
        <v>0.8133286014960649</v>
      </c>
      <c r="AU5">
        <v>0.8133286014960649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2.770253088761943</v>
      </c>
      <c r="BK5">
        <v>7.0897576052420669E-2</v>
      </c>
      <c r="BL5">
        <v>2.3343469949963458</v>
      </c>
      <c r="BM5">
        <v>0.1073815913100766</v>
      </c>
      <c r="BN5">
        <v>1.6932032052854531</v>
      </c>
      <c r="BO5">
        <v>0.19220666315751991</v>
      </c>
      <c r="BP5">
        <v>1.426575410736842</v>
      </c>
      <c r="BQ5">
        <v>0.24915989981512821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43.6</v>
      </c>
      <c r="DB5">
        <v>0</v>
      </c>
      <c r="DC5">
        <v>0</v>
      </c>
      <c r="DD5">
        <v>43.6</v>
      </c>
      <c r="DE5">
        <v>43.6</v>
      </c>
      <c r="DF5">
        <v>43.6</v>
      </c>
      <c r="DG5">
        <v>43.6</v>
      </c>
      <c r="DH5">
        <v>43.6</v>
      </c>
      <c r="DI5">
        <v>71.239999999999995</v>
      </c>
      <c r="DJ5">
        <v>71.239999999999995</v>
      </c>
      <c r="DK5">
        <v>0</v>
      </c>
      <c r="DL5">
        <v>0</v>
      </c>
      <c r="DM5">
        <v>0</v>
      </c>
      <c r="DN5">
        <v>0</v>
      </c>
      <c r="DO5">
        <v>71.239999999999995</v>
      </c>
      <c r="DP5">
        <v>71.239999999999995</v>
      </c>
      <c r="DQ5">
        <v>71.239999999999995</v>
      </c>
      <c r="DR5">
        <v>71.239999999999995</v>
      </c>
      <c r="DS5">
        <v>71.239999999999995</v>
      </c>
      <c r="DT5">
        <v>71.239999999999995</v>
      </c>
      <c r="DU5">
        <v>71.239999999999995</v>
      </c>
      <c r="DV5">
        <v>71.239999999999995</v>
      </c>
      <c r="DW5">
        <v>71.239999999999995</v>
      </c>
      <c r="DX5">
        <v>71.239999999999995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1.6340259740259739</v>
      </c>
      <c r="EF5">
        <v>1.6340259740259739</v>
      </c>
      <c r="EG5">
        <v>1.6340259740259739</v>
      </c>
      <c r="EH5">
        <v>1.6340259740259739</v>
      </c>
      <c r="EI5">
        <v>1.6340259740259739</v>
      </c>
      <c r="EJ5">
        <v>1.6340259740259739</v>
      </c>
      <c r="EK5">
        <v>1.6340259740259739</v>
      </c>
      <c r="EL5">
        <v>1.6340259740259739</v>
      </c>
      <c r="EM5">
        <v>1.6340259740259739</v>
      </c>
      <c r="EN5">
        <v>1.6340259740259739</v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TI_SCORE</v>
      </c>
      <c r="AC8" t="str">
        <v>LT_GRADE</v>
      </c>
      <c r="AD8" t="str">
        <v>CT_GRADE</v>
      </c>
      <c r="AE8" t="str">
        <v>AW_GRADE</v>
      </c>
      <c r="AF8" t="str">
        <v>AW_PA_GRADE</v>
      </c>
      <c r="AG8" t="str">
        <v>AME_GRADE</v>
      </c>
      <c r="AH8" t="str">
        <v>AME_PA_GRADE</v>
      </c>
      <c r="AI8" t="str">
        <v>GRADE</v>
      </c>
      <c r="AJ8" t="str">
        <v>HAS_TRAILING</v>
      </c>
      <c r="AK8" t="str">
        <v>TOT_CHOICES</v>
      </c>
      <c r="AL8" t="str">
        <v>PRE_CHOICES</v>
      </c>
      <c r="AM8" t="str">
        <v>FGOALS_ORDER</v>
      </c>
      <c r="AN8" t="str">
        <v>CP_EF_L</v>
      </c>
      <c r="AO8" t="str">
        <v>CP_EF_A</v>
      </c>
      <c r="AP8" t="str">
        <v>SP_ED_L</v>
      </c>
      <c r="AQ8" t="str">
        <v>SP_ED_A</v>
      </c>
      <c r="AR8" t="str">
        <v>SP_EB_L</v>
      </c>
      <c r="AS8" t="str">
        <v>SP_EB_A</v>
      </c>
      <c r="AT8" t="str">
        <v>SP_EBS_L</v>
      </c>
      <c r="AU8" t="str">
        <v>SP_EBS_A</v>
      </c>
      <c r="AV8" t="str">
        <v>SP_MIN_L</v>
      </c>
      <c r="AW8" t="str">
        <v>SP_MIN_A</v>
      </c>
      <c r="AX8" t="str">
        <v>SP_LOWER_L</v>
      </c>
      <c r="AY8" t="str">
        <v>SP_LOWER_A</v>
      </c>
      <c r="AZ8" t="str">
        <v>SP_MED_L</v>
      </c>
      <c r="BA8" t="str">
        <v>SP_MED_A</v>
      </c>
      <c r="BB8" t="str">
        <v>SP_UPPER_L</v>
      </c>
      <c r="BC8" t="str">
        <v>SP_UPPER_A</v>
      </c>
      <c r="BD8" t="str">
        <v>SP_MAX_L</v>
      </c>
      <c r="BE8" t="str">
        <v>SP_MAX_A</v>
      </c>
      <c r="BF8" t="str">
        <v>T_INTER_SP</v>
      </c>
      <c r="BG8" t="str">
        <v>P_INTER_SP</v>
      </c>
      <c r="BH8" t="str">
        <v>T_INTER_Q</v>
      </c>
      <c r="BI8" t="str">
        <v>P_INTER_Q</v>
      </c>
      <c r="BJ8" t="str">
        <v>M_CHILD_RMSE</v>
      </c>
      <c r="BK8" t="str">
        <v>M_CHILD_RMSE_SCORE</v>
      </c>
      <c r="BL8" t="str">
        <v>M_CHILD_MAE</v>
      </c>
      <c r="BM8" t="str">
        <v>M_CHILD_MAE_SCORE</v>
      </c>
      <c r="BN8" t="str">
        <v>M_CHILD_NRMSE</v>
      </c>
      <c r="BO8" t="str">
        <v>M_CHILD_NRMSE_SCORE</v>
      </c>
      <c r="BP8" t="str">
        <v>M_CHILD_NMAE</v>
      </c>
      <c r="BQ8" t="str">
        <v>M_CHILD_NMAE_SCORE</v>
      </c>
      <c r="BR8" t="str">
        <v>DIV_INDEX_RMSE</v>
      </c>
      <c r="BS8" t="str">
        <v>DIV_INDEX_RMSE_SCORE</v>
      </c>
      <c r="BT8" t="str">
        <v>DIV_INDEX_MAE</v>
      </c>
      <c r="BU8" t="str">
        <v>DIV_INDEX_MAE_SCORE</v>
      </c>
      <c r="BV8" t="str">
        <v>DIV_INDEX_NRMSE</v>
      </c>
      <c r="BW8" t="str">
        <v>DIV_INDEX_NRMSE_SCORE</v>
      </c>
      <c r="BX8" t="str">
        <v>DIV_INDEX_NMAE</v>
      </c>
      <c r="BY8" t="str">
        <v>DIV_INDEX_NMAE_SCORE</v>
      </c>
      <c r="BZ8" t="str">
        <v>DIV_STEP_RMSE</v>
      </c>
      <c r="CA8" t="str">
        <v>DIV_STEP_RMSE_SCORE</v>
      </c>
      <c r="CB8" t="str">
        <v>DIV_STEP_MAE</v>
      </c>
      <c r="CC8" t="str">
        <v>DIV_STEP_MAE_SCORE</v>
      </c>
      <c r="CD8" t="str">
        <v>DIV_STEP_NRMSE</v>
      </c>
      <c r="CE8" t="str">
        <v>DIV_STEP_NRMSE_SCORE</v>
      </c>
      <c r="CF8" t="str">
        <v>DIV_STEP_NMAE</v>
      </c>
      <c r="CG8" t="str">
        <v>DIV_STEP_NMAE_SCORE</v>
      </c>
      <c r="CH8" t="str">
        <v>DIVS_T</v>
      </c>
      <c r="CI8" t="str">
        <v>DS_T</v>
      </c>
      <c r="CJ8" t="str">
        <v>DS_TD_MEAN</v>
      </c>
      <c r="CK8" t="str">
        <v>DS_TD_STD</v>
      </c>
      <c r="CL8" t="str">
        <v>DS_TD_CD</v>
      </c>
      <c r="CM8" t="str">
        <v>DS_TD_MIN</v>
      </c>
      <c r="CN8" t="str">
        <v>DS_TD_LOWER</v>
      </c>
      <c r="CO8" t="str">
        <v>DS_TD_MED</v>
      </c>
      <c r="CP8" t="str">
        <v>DS_TD_UPPER</v>
      </c>
      <c r="CQ8" t="str">
        <v>DS_TD_MAX</v>
      </c>
      <c r="CR8" t="str">
        <v>DS_TS_MEAN</v>
      </c>
      <c r="CS8" t="str">
        <v>DS_TS_STD</v>
      </c>
      <c r="CT8" t="str">
        <v>DS_TS_CD</v>
      </c>
      <c r="CU8" t="str">
        <v>DS_TS_MIN</v>
      </c>
      <c r="CV8" t="str">
        <v>DS_TS_LOWER</v>
      </c>
      <c r="CW8" t="str">
        <v>DS_TS_MED</v>
      </c>
      <c r="CX8" t="str">
        <v>DS_TS_UPPER</v>
      </c>
      <c r="CY8" t="str">
        <v>DS_TS_MAX</v>
      </c>
      <c r="CZ8" t="str">
        <v>PR_T</v>
      </c>
      <c r="DA8" t="str">
        <v>PR_TS_MEAN</v>
      </c>
      <c r="DB8" t="str">
        <v>PR_TS_STD</v>
      </c>
      <c r="DC8" t="str">
        <v>PR_TS_CD</v>
      </c>
      <c r="DD8" t="str">
        <v>PR_TS_MIN</v>
      </c>
      <c r="DE8" t="str">
        <v>PR_TS_LOWER</v>
      </c>
      <c r="DF8" t="str">
        <v>PR_TS_MED</v>
      </c>
      <c r="DG8" t="str">
        <v>PR_TS_UPPER</v>
      </c>
      <c r="DH8" t="str">
        <v>PR_TS_MAX</v>
      </c>
      <c r="DI8" t="str">
        <v>PP_LE_MEAN</v>
      </c>
      <c r="DJ8" t="str">
        <v>PP_AC_MEAN</v>
      </c>
      <c r="DK8" t="str">
        <v>PP_LE_STD</v>
      </c>
      <c r="DL8" t="str">
        <v>PP_AC_STD</v>
      </c>
      <c r="DM8" t="str">
        <v>PP_LE_CD</v>
      </c>
      <c r="DN8" t="str">
        <v>PP_AC_CD</v>
      </c>
      <c r="DO8" t="str">
        <v>PP_LE_MIN</v>
      </c>
      <c r="DP8" t="str">
        <v>PP_AC_MIN</v>
      </c>
      <c r="DQ8" t="str">
        <v>PP_LE_LOWER</v>
      </c>
      <c r="DR8" t="str">
        <v>PP_AC_LOWER</v>
      </c>
      <c r="DS8" t="str">
        <v>PP_LE_MED</v>
      </c>
      <c r="DT8" t="str">
        <v>PP_AC_MED</v>
      </c>
      <c r="DU8" t="str">
        <v>PP_LE_UPPER</v>
      </c>
      <c r="DV8" t="str">
        <v>PP_AC_UPPER</v>
      </c>
      <c r="DW8" t="str">
        <v>PP_LE_MAX</v>
      </c>
      <c r="DX8" t="str">
        <v>PP_AC_MAX</v>
      </c>
      <c r="DY8" t="str">
        <v>PP_ED_L</v>
      </c>
      <c r="DZ8" t="str">
        <v>PP_ED_A</v>
      </c>
      <c r="EA8" t="str">
        <v>PP_EB_L</v>
      </c>
      <c r="EB8" t="str">
        <v>PP_EB_A</v>
      </c>
      <c r="EC8" t="str">
        <v>PP_EBS_L</v>
      </c>
      <c r="ED8" t="str">
        <v>PP_EBS_A</v>
      </c>
      <c r="EE8" t="str">
        <v>PP_EF_LE_MIN</v>
      </c>
      <c r="EF8" t="str">
        <v>PP_EF_AC_MIN</v>
      </c>
      <c r="EG8" t="str">
        <v>PP_EF_LE_LOWER</v>
      </c>
      <c r="EH8" t="str">
        <v>PP_EF_AC_LOWER</v>
      </c>
      <c r="EI8" t="str">
        <v>PP_EF_LE_MED</v>
      </c>
      <c r="EJ8" t="str">
        <v>PP_EF_AC_MED</v>
      </c>
      <c r="EK8" t="str">
        <v>PP_EF_LE_UPPER</v>
      </c>
      <c r="EL8" t="str">
        <v>PP_EF_AC_UPPER</v>
      </c>
      <c r="EM8" t="str">
        <v>PP_EF_LE_MAX</v>
      </c>
      <c r="EN8" t="str">
        <v>PP_EF_AC_MAX</v>
      </c>
    </row>
    <row r="9" spans="1:144" x14ac:dyDescent="0.35">
      <c r="A9">
        <v>0</v>
      </c>
      <c r="B9">
        <v>3</v>
      </c>
      <c r="C9">
        <v>5.5718000296345986E-3</v>
      </c>
      <c r="D9">
        <v>0.1167713177556324</v>
      </c>
      <c r="E9">
        <v>0</v>
      </c>
      <c r="F9">
        <v>0.1176352521203879</v>
      </c>
      <c r="G9">
        <v>0.1176352521203879</v>
      </c>
      <c r="H9">
        <v>0.1176352521203879</v>
      </c>
      <c r="I9">
        <v>0.1176352521203879</v>
      </c>
      <c r="J9">
        <v>5.8817626060193888E-3</v>
      </c>
      <c r="K9">
        <v>0</v>
      </c>
      <c r="L9">
        <v>0</v>
      </c>
      <c r="M9">
        <v>135.86218916547159</v>
      </c>
      <c r="N9">
        <v>134.2618286657756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35">
      <c r="A10">
        <v>1</v>
      </c>
      <c r="B10">
        <v>2</v>
      </c>
      <c r="C10">
        <v>0.13647881612745741</v>
      </c>
      <c r="D10">
        <v>2.937180773276991</v>
      </c>
      <c r="E10">
        <v>0</v>
      </c>
      <c r="F10">
        <v>3.0157247364082012</v>
      </c>
      <c r="G10">
        <v>3.0375950998370072</v>
      </c>
      <c r="H10">
        <v>3.0375950998370072</v>
      </c>
      <c r="I10">
        <v>3.0375950998370072</v>
      </c>
      <c r="J10">
        <v>6.7117902319628817E-2</v>
      </c>
      <c r="K10">
        <v>0</v>
      </c>
      <c r="L10">
        <v>0</v>
      </c>
      <c r="M10">
        <v>120.34307494494649</v>
      </c>
      <c r="N10">
        <v>119.53189573414561</v>
      </c>
      <c r="O10">
        <v>0.81649658092772526</v>
      </c>
      <c r="P10">
        <v>0.81649658092772526</v>
      </c>
      <c r="Q10">
        <v>0</v>
      </c>
      <c r="R10">
        <v>0.81649658092772526</v>
      </c>
      <c r="S10">
        <v>0</v>
      </c>
      <c r="T10">
        <v>0</v>
      </c>
      <c r="U10">
        <v>1.855674047563011E-2</v>
      </c>
      <c r="V10">
        <v>5.2623086395633303E-2</v>
      </c>
      <c r="W10">
        <v>5.2623086395633303E-2</v>
      </c>
      <c r="X10">
        <v>5.2623086395633303E-2</v>
      </c>
      <c r="Y10">
        <v>0</v>
      </c>
      <c r="Z10">
        <v>0</v>
      </c>
      <c r="AA10">
        <v>0</v>
      </c>
      <c r="AB10">
        <v>5.2623086395633303E-2</v>
      </c>
      <c r="AC10">
        <v>6.0938269721935633E-2</v>
      </c>
      <c r="AD10">
        <v>6.0938269721935633E-2</v>
      </c>
      <c r="AE10">
        <v>6.0938269721935633E-2</v>
      </c>
      <c r="AF10">
        <v>1.855674047563011E-2</v>
      </c>
      <c r="AG10">
        <v>1.855674047563011E-2</v>
      </c>
      <c r="AH10">
        <v>1.855674047563011E-2</v>
      </c>
      <c r="AI10">
        <v>6.0938269721935633E-2</v>
      </c>
      <c r="AJ10">
        <v>0</v>
      </c>
      <c r="AK10">
        <v>0</v>
      </c>
      <c r="AL10">
        <v>0</v>
      </c>
      <c r="AM10">
        <v>0</v>
      </c>
      <c r="AN10">
        <v>4.0824829046386443E-2</v>
      </c>
      <c r="AO10">
        <v>4.0824829046386443E-2</v>
      </c>
      <c r="AP10">
        <v>5.134669399557653E-2</v>
      </c>
      <c r="AQ10">
        <v>5.134669399557653E-2</v>
      </c>
      <c r="AR10">
        <v>3.1749534244560722E-2</v>
      </c>
      <c r="AS10">
        <v>3.1749534244560722E-2</v>
      </c>
      <c r="AT10">
        <v>5.5548886059540213E-3</v>
      </c>
      <c r="AU10">
        <v>5.5548886059540213E-3</v>
      </c>
      <c r="AV10">
        <v>0</v>
      </c>
      <c r="AW10">
        <v>0</v>
      </c>
      <c r="AX10">
        <v>0</v>
      </c>
      <c r="AY10">
        <v>0</v>
      </c>
      <c r="AZ10">
        <v>0.40824829046386302</v>
      </c>
      <c r="BA10">
        <v>0.40824829046386302</v>
      </c>
      <c r="BB10">
        <v>0.4190763653560054</v>
      </c>
      <c r="BC10">
        <v>0.4190763653560054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0.8729434758555874</v>
      </c>
      <c r="BK10">
        <v>1.777372785095731E-3</v>
      </c>
      <c r="BL10">
        <v>1.0029872049699009</v>
      </c>
      <c r="BM10">
        <v>4.8120314670020451E-3</v>
      </c>
      <c r="BN10">
        <v>0.42973959290703612</v>
      </c>
      <c r="BO10">
        <v>2.2935188633816762E-2</v>
      </c>
      <c r="BP10">
        <v>0.48341733417878902</v>
      </c>
      <c r="BQ10">
        <v>3.8057617830792902E-2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0.81649658092772526</v>
      </c>
      <c r="DJ10">
        <v>0.81649658092772526</v>
      </c>
      <c r="DK10">
        <v>0</v>
      </c>
      <c r="DL10">
        <v>0</v>
      </c>
      <c r="DM10">
        <v>0</v>
      </c>
      <c r="DN10">
        <v>0</v>
      </c>
      <c r="DO10">
        <v>0.81649658092772526</v>
      </c>
      <c r="DP10">
        <v>0.81649658092772526</v>
      </c>
      <c r="DQ10">
        <v>0.81649658092772526</v>
      </c>
      <c r="DR10">
        <v>0.81649658092772526</v>
      </c>
      <c r="DS10">
        <v>0.81649658092772526</v>
      </c>
      <c r="DT10">
        <v>0.81649658092772526</v>
      </c>
      <c r="DU10">
        <v>0.81649658092772526</v>
      </c>
      <c r="DV10">
        <v>0.81649658092772526</v>
      </c>
      <c r="DW10">
        <v>0.81649658092772526</v>
      </c>
      <c r="DX10">
        <v>0.81649658092772526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4.0824829046386443E-2</v>
      </c>
      <c r="EF10">
        <v>4.0824829046386443E-2</v>
      </c>
      <c r="EG10">
        <v>4.0824829046386443E-2</v>
      </c>
      <c r="EH10">
        <v>4.0824829046386443E-2</v>
      </c>
      <c r="EI10">
        <v>4.0824829046386443E-2</v>
      </c>
      <c r="EJ10">
        <v>4.0824829046386443E-2</v>
      </c>
      <c r="EK10">
        <v>4.0824829046386443E-2</v>
      </c>
      <c r="EL10">
        <v>4.0824829046386443E-2</v>
      </c>
      <c r="EM10">
        <v>4.0824829046386443E-2</v>
      </c>
      <c r="EN10">
        <v>4.0824829046386443E-2</v>
      </c>
    </row>
    <row r="11" spans="1:144" x14ac:dyDescent="0.35">
      <c r="A11">
        <v>2</v>
      </c>
      <c r="B11">
        <v>1</v>
      </c>
      <c r="C11">
        <v>0.36889174750907011</v>
      </c>
      <c r="D11">
        <v>10.522882112893949</v>
      </c>
      <c r="E11">
        <v>0</v>
      </c>
      <c r="F11">
        <v>10.62107046214669</v>
      </c>
      <c r="G11">
        <v>11.513491221065889</v>
      </c>
      <c r="H11">
        <v>11.513491221065889</v>
      </c>
      <c r="I11">
        <v>11.513491221065889</v>
      </c>
      <c r="J11">
        <v>0.1555877444165453</v>
      </c>
      <c r="K11">
        <v>0</v>
      </c>
      <c r="L11">
        <v>0</v>
      </c>
      <c r="M11">
        <v>102.65858101434929</v>
      </c>
      <c r="N11">
        <v>102.9802657133571</v>
      </c>
      <c r="O11">
        <v>1.4514360704718161</v>
      </c>
      <c r="P11">
        <v>1.4514360704718161</v>
      </c>
      <c r="Q11">
        <v>0</v>
      </c>
      <c r="R11">
        <v>0</v>
      </c>
      <c r="S11">
        <v>0.81649658092772526</v>
      </c>
      <c r="T11">
        <v>0.81649658092772526</v>
      </c>
      <c r="U11">
        <v>1.9248113001885541E-2</v>
      </c>
      <c r="V11">
        <v>2.8878474079756598E-2</v>
      </c>
      <c r="W11">
        <v>2.8878474079756598E-2</v>
      </c>
      <c r="X11">
        <v>2.8878474079756598E-2</v>
      </c>
      <c r="Y11">
        <v>5.3222223311110688E-3</v>
      </c>
      <c r="Z11">
        <v>0</v>
      </c>
      <c r="AA11">
        <v>0</v>
      </c>
      <c r="AB11">
        <v>2.8878474079756598E-2</v>
      </c>
      <c r="AC11">
        <v>3.1508181719658628E-2</v>
      </c>
      <c r="AD11">
        <v>3.1508181719658628E-2</v>
      </c>
      <c r="AE11">
        <v>3.1508181719658628E-2</v>
      </c>
      <c r="AF11">
        <v>2.0794411478799211E-2</v>
      </c>
      <c r="AG11">
        <v>1.9248113001885541E-2</v>
      </c>
      <c r="AH11">
        <v>1.9248113001885541E-2</v>
      </c>
      <c r="AI11">
        <v>3.1508181719658628E-2</v>
      </c>
      <c r="AJ11">
        <v>0</v>
      </c>
      <c r="AK11">
        <v>0</v>
      </c>
      <c r="AL11">
        <v>0</v>
      </c>
      <c r="AM11">
        <v>0</v>
      </c>
      <c r="AN11">
        <v>2.082145329459862E-2</v>
      </c>
      <c r="AO11">
        <v>2.082145329459862E-2</v>
      </c>
      <c r="AP11">
        <v>6.8988432803733735E-2</v>
      </c>
      <c r="AQ11">
        <v>6.8988432803733735E-2</v>
      </c>
      <c r="AR11">
        <v>4.1683637167692418E-2</v>
      </c>
      <c r="AS11">
        <v>4.1683637167692418E-2</v>
      </c>
      <c r="AT11">
        <v>8.905592649816203E-3</v>
      </c>
      <c r="AU11">
        <v>8.905592649816203E-3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0.52802858388822926</v>
      </c>
      <c r="BK11">
        <v>3.4764316474187873E-2</v>
      </c>
      <c r="BL11">
        <v>0.48409461626824579</v>
      </c>
      <c r="BM11">
        <v>4.7075137711114587E-2</v>
      </c>
      <c r="BN11">
        <v>0.30857123771554368</v>
      </c>
      <c r="BO11">
        <v>5.7090736729663957E-2</v>
      </c>
      <c r="BP11">
        <v>0.28376285311487121</v>
      </c>
      <c r="BQ11">
        <v>6.6896857392418935E-2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0.81649658092772526</v>
      </c>
      <c r="DB11">
        <v>0</v>
      </c>
      <c r="DC11">
        <v>0</v>
      </c>
      <c r="DD11">
        <v>0.81649658092772526</v>
      </c>
      <c r="DE11">
        <v>0.81649658092772526</v>
      </c>
      <c r="DF11">
        <v>0.81649658092772526</v>
      </c>
      <c r="DG11">
        <v>0.81649658092772526</v>
      </c>
      <c r="DH11">
        <v>0.81649658092772526</v>
      </c>
      <c r="DI11">
        <v>1.4514360704718161</v>
      </c>
      <c r="DJ11">
        <v>1.4514360704718161</v>
      </c>
      <c r="DK11">
        <v>0</v>
      </c>
      <c r="DL11">
        <v>0</v>
      </c>
      <c r="DM11">
        <v>0</v>
      </c>
      <c r="DN11">
        <v>0</v>
      </c>
      <c r="DO11">
        <v>1.4514360704718161</v>
      </c>
      <c r="DP11">
        <v>1.4514360704718161</v>
      </c>
      <c r="DQ11">
        <v>1.4514360704718161</v>
      </c>
      <c r="DR11">
        <v>1.4514360704718161</v>
      </c>
      <c r="DS11">
        <v>1.4514360704718161</v>
      </c>
      <c r="DT11">
        <v>1.4514360704718161</v>
      </c>
      <c r="DU11">
        <v>1.4514360704718161</v>
      </c>
      <c r="DV11">
        <v>1.4514360704718161</v>
      </c>
      <c r="DW11">
        <v>1.4514360704718161</v>
      </c>
      <c r="DX11">
        <v>1.4514360704718161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2.082145329459862E-2</v>
      </c>
      <c r="EF11">
        <v>2.082145329459862E-2</v>
      </c>
      <c r="EG11">
        <v>2.082145329459862E-2</v>
      </c>
      <c r="EH11">
        <v>2.082145329459862E-2</v>
      </c>
      <c r="EI11">
        <v>2.082145329459862E-2</v>
      </c>
      <c r="EJ11">
        <v>2.082145329459862E-2</v>
      </c>
      <c r="EK11">
        <v>2.082145329459862E-2</v>
      </c>
      <c r="EL11">
        <v>2.082145329459862E-2</v>
      </c>
      <c r="EM11">
        <v>2.082145329459862E-2</v>
      </c>
      <c r="EN11">
        <v>2.082145329459862E-2</v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TI_SCORE</v>
      </c>
      <c r="AC14" t="str">
        <v>LT_GRADE</v>
      </c>
      <c r="AD14" t="str">
        <v>CT_GRADE</v>
      </c>
      <c r="AE14" t="str">
        <v>AW_GRADE</v>
      </c>
      <c r="AF14" t="str">
        <v>AW_PA_GRADE</v>
      </c>
      <c r="AG14" t="str">
        <v>AME_GRADE</v>
      </c>
      <c r="AH14" t="str">
        <v>AME_PA_GRADE</v>
      </c>
      <c r="AI14" t="str">
        <v>GRADE</v>
      </c>
      <c r="AJ14" t="str">
        <v>HAS_TRAILING</v>
      </c>
      <c r="AK14" t="str">
        <v>TOT_CHOICES</v>
      </c>
      <c r="AL14" t="str">
        <v>PRE_CHOICES</v>
      </c>
      <c r="AM14" t="str">
        <v>FGOALS_ORDER</v>
      </c>
      <c r="AN14" t="str">
        <v>CP_EF_L</v>
      </c>
      <c r="AO14" t="str">
        <v>CP_EF_A</v>
      </c>
      <c r="AP14" t="str">
        <v>SP_ED_L</v>
      </c>
      <c r="AQ14" t="str">
        <v>SP_ED_A</v>
      </c>
      <c r="AR14" t="str">
        <v>SP_EB_L</v>
      </c>
      <c r="AS14" t="str">
        <v>SP_EB_A</v>
      </c>
      <c r="AT14" t="str">
        <v>SP_EBS_L</v>
      </c>
      <c r="AU14" t="str">
        <v>SP_EBS_A</v>
      </c>
      <c r="AV14" t="str">
        <v>SP_MIN_L</v>
      </c>
      <c r="AW14" t="str">
        <v>SP_MIN_A</v>
      </c>
      <c r="AX14" t="str">
        <v>SP_LOWER_L</v>
      </c>
      <c r="AY14" t="str">
        <v>SP_LOWER_A</v>
      </c>
      <c r="AZ14" t="str">
        <v>SP_MED_L</v>
      </c>
      <c r="BA14" t="str">
        <v>SP_MED_A</v>
      </c>
      <c r="BB14" t="str">
        <v>SP_UPPER_L</v>
      </c>
      <c r="BC14" t="str">
        <v>SP_UPPER_A</v>
      </c>
      <c r="BD14" t="str">
        <v>SP_MAX_L</v>
      </c>
      <c r="BE14" t="str">
        <v>SP_MAX_A</v>
      </c>
      <c r="BF14" t="str">
        <v>T_INTER_SP</v>
      </c>
      <c r="BG14" t="str">
        <v>P_INTER_SP</v>
      </c>
      <c r="BH14" t="str">
        <v>T_INTER_Q</v>
      </c>
      <c r="BI14" t="str">
        <v>P_INTER_Q</v>
      </c>
      <c r="BJ14" t="str">
        <v>M_CHILD_RMSE</v>
      </c>
      <c r="BK14" t="str">
        <v>M_CHILD_RMSE_SCORE</v>
      </c>
      <c r="BL14" t="str">
        <v>M_CHILD_MAE</v>
      </c>
      <c r="BM14" t="str">
        <v>M_CHILD_MAE_SCORE</v>
      </c>
      <c r="BN14" t="str">
        <v>M_CHILD_NRMSE</v>
      </c>
      <c r="BO14" t="str">
        <v>M_CHILD_NRMSE_SCORE</v>
      </c>
      <c r="BP14" t="str">
        <v>M_CHILD_NMAE</v>
      </c>
      <c r="BQ14" t="str">
        <v>M_CHILD_NMAE_SCORE</v>
      </c>
      <c r="BR14" t="str">
        <v>DIV_INDEX_RMSE</v>
      </c>
      <c r="BS14" t="str">
        <v>DIV_INDEX_RMSE_SCORE</v>
      </c>
      <c r="BT14" t="str">
        <v>DIV_INDEX_MAE</v>
      </c>
      <c r="BU14" t="str">
        <v>DIV_INDEX_MAE_SCORE</v>
      </c>
      <c r="BV14" t="str">
        <v>DIV_INDEX_NRMSE</v>
      </c>
      <c r="BW14" t="str">
        <v>DIV_INDEX_NRMSE_SCORE</v>
      </c>
      <c r="BX14" t="str">
        <v>DIV_INDEX_NMAE</v>
      </c>
      <c r="BY14" t="str">
        <v>DIV_INDEX_NMAE_SCORE</v>
      </c>
      <c r="BZ14" t="str">
        <v>DIV_STEP_RMSE</v>
      </c>
      <c r="CA14" t="str">
        <v>DIV_STEP_RMSE_SCORE</v>
      </c>
      <c r="CB14" t="str">
        <v>DIV_STEP_MAE</v>
      </c>
      <c r="CC14" t="str">
        <v>DIV_STEP_MAE_SCORE</v>
      </c>
      <c r="CD14" t="str">
        <v>DIV_STEP_NRMSE</v>
      </c>
      <c r="CE14" t="str">
        <v>DIV_STEP_NRMSE_SCORE</v>
      </c>
      <c r="CF14" t="str">
        <v>DIV_STEP_NMAE</v>
      </c>
      <c r="CG14" t="str">
        <v>DIV_STEP_NMAE_SCORE</v>
      </c>
      <c r="CH14" t="str">
        <v>DIVS_T</v>
      </c>
      <c r="CI14" t="str">
        <v>DS_T</v>
      </c>
      <c r="CJ14" t="str">
        <v>DS_TD_MEAN</v>
      </c>
      <c r="CK14" t="str">
        <v>DS_TD_STD</v>
      </c>
      <c r="CL14" t="str">
        <v>DS_TD_CD</v>
      </c>
      <c r="CM14" t="str">
        <v>DS_TD_MIN</v>
      </c>
      <c r="CN14" t="str">
        <v>DS_TD_LOWER</v>
      </c>
      <c r="CO14" t="str">
        <v>DS_TD_MED</v>
      </c>
      <c r="CP14" t="str">
        <v>DS_TD_UPPER</v>
      </c>
      <c r="CQ14" t="str">
        <v>DS_TD_MAX</v>
      </c>
      <c r="CR14" t="str">
        <v>DS_TS_MEAN</v>
      </c>
      <c r="CS14" t="str">
        <v>DS_TS_STD</v>
      </c>
      <c r="CT14" t="str">
        <v>DS_TS_CD</v>
      </c>
      <c r="CU14" t="str">
        <v>DS_TS_MIN</v>
      </c>
      <c r="CV14" t="str">
        <v>DS_TS_LOWER</v>
      </c>
      <c r="CW14" t="str">
        <v>DS_TS_MED</v>
      </c>
      <c r="CX14" t="str">
        <v>DS_TS_UPPER</v>
      </c>
      <c r="CY14" t="str">
        <v>DS_TS_MAX</v>
      </c>
      <c r="CZ14" t="str">
        <v>PR_T</v>
      </c>
      <c r="DA14" t="str">
        <v>PR_TS_MEAN</v>
      </c>
      <c r="DB14" t="str">
        <v>PR_TS_STD</v>
      </c>
      <c r="DC14" t="str">
        <v>PR_TS_CD</v>
      </c>
      <c r="DD14" t="str">
        <v>PR_TS_MIN</v>
      </c>
      <c r="DE14" t="str">
        <v>PR_TS_LOWER</v>
      </c>
      <c r="DF14" t="str">
        <v>PR_TS_MED</v>
      </c>
      <c r="DG14" t="str">
        <v>PR_TS_UPPER</v>
      </c>
      <c r="DH14" t="str">
        <v>PR_TS_MAX</v>
      </c>
      <c r="DI14" t="str">
        <v>PP_LE_MEAN</v>
      </c>
      <c r="DJ14" t="str">
        <v>PP_AC_MEAN</v>
      </c>
      <c r="DK14" t="str">
        <v>PP_LE_STD</v>
      </c>
      <c r="DL14" t="str">
        <v>PP_AC_STD</v>
      </c>
      <c r="DM14" t="str">
        <v>PP_LE_CD</v>
      </c>
      <c r="DN14" t="str">
        <v>PP_AC_CD</v>
      </c>
      <c r="DO14" t="str">
        <v>PP_LE_MIN</v>
      </c>
      <c r="DP14" t="str">
        <v>PP_AC_MIN</v>
      </c>
      <c r="DQ14" t="str">
        <v>PP_LE_LOWER</v>
      </c>
      <c r="DR14" t="str">
        <v>PP_AC_LOWER</v>
      </c>
      <c r="DS14" t="str">
        <v>PP_LE_MED</v>
      </c>
      <c r="DT14" t="str">
        <v>PP_AC_MED</v>
      </c>
      <c r="DU14" t="str">
        <v>PP_LE_UPPER</v>
      </c>
      <c r="DV14" t="str">
        <v>PP_AC_UPPER</v>
      </c>
      <c r="DW14" t="str">
        <v>PP_LE_MAX</v>
      </c>
      <c r="DX14" t="str">
        <v>PP_AC_MAX</v>
      </c>
      <c r="DY14" t="str">
        <v>PP_ED_L</v>
      </c>
      <c r="DZ14" t="str">
        <v>PP_ED_A</v>
      </c>
      <c r="EA14" t="str">
        <v>PP_EB_L</v>
      </c>
      <c r="EB14" t="str">
        <v>PP_EB_A</v>
      </c>
      <c r="EC14" t="str">
        <v>PP_EBS_L</v>
      </c>
      <c r="ED14" t="str">
        <v>PP_EBS_A</v>
      </c>
      <c r="EE14" t="str">
        <v>PP_EF_LE_MIN</v>
      </c>
      <c r="EF14" t="str">
        <v>PP_EF_AC_MIN</v>
      </c>
      <c r="EG14" t="str">
        <v>PP_EF_LE_LOWER</v>
      </c>
      <c r="EH14" t="str">
        <v>PP_EF_AC_LOWER</v>
      </c>
      <c r="EI14" t="str">
        <v>PP_EF_LE_MED</v>
      </c>
      <c r="EJ14" t="str">
        <v>PP_EF_AC_MED</v>
      </c>
      <c r="EK14" t="str">
        <v>PP_EF_LE_UPPER</v>
      </c>
      <c r="EL14" t="str">
        <v>PP_EF_AC_UPPER</v>
      </c>
      <c r="EM14" t="str">
        <v>PP_EF_LE_MAX</v>
      </c>
      <c r="EN14" t="str">
        <v>PP_EF_AC_MAX</v>
      </c>
    </row>
    <row r="15" spans="1:144" x14ac:dyDescent="0.35">
      <c r="A15">
        <v>4</v>
      </c>
      <c r="B15">
        <v>3</v>
      </c>
      <c r="C15">
        <v>1.1245418000000029</v>
      </c>
      <c r="D15">
        <v>0.64891529999994191</v>
      </c>
      <c r="E15">
        <v>0</v>
      </c>
      <c r="F15">
        <v>1.778497300000083</v>
      </c>
      <c r="G15">
        <v>1.778497300000083</v>
      </c>
      <c r="H15">
        <v>1.778497300000083</v>
      </c>
      <c r="I15">
        <v>1.778497300000083</v>
      </c>
      <c r="J15">
        <v>8.8924865000004155E-2</v>
      </c>
      <c r="K15">
        <v>0</v>
      </c>
      <c r="L15">
        <v>0</v>
      </c>
      <c r="M15">
        <v>332.04296875</v>
      </c>
      <c r="N15">
        <v>336.97265625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35">
      <c r="A16">
        <v>9</v>
      </c>
      <c r="B16">
        <v>2</v>
      </c>
      <c r="C16">
        <v>3.389244499999847</v>
      </c>
      <c r="D16">
        <v>1.8937511000000311</v>
      </c>
      <c r="E16">
        <v>0</v>
      </c>
      <c r="F16">
        <v>5.2829955999998788</v>
      </c>
      <c r="G16">
        <v>7.0721873999996774</v>
      </c>
      <c r="H16">
        <v>7.0721873999996774</v>
      </c>
      <c r="I16">
        <v>7.0721873999996774</v>
      </c>
      <c r="J16">
        <v>0.16838541428570661</v>
      </c>
      <c r="K16">
        <v>0</v>
      </c>
      <c r="L16">
        <v>0</v>
      </c>
      <c r="M16">
        <v>423.984375</v>
      </c>
      <c r="N16">
        <v>427.5703125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0.95454545454545459</v>
      </c>
      <c r="V16">
        <v>0.63581270247319965</v>
      </c>
      <c r="W16">
        <v>0.63581270247319965</v>
      </c>
      <c r="X16">
        <v>0.63581270247319965</v>
      </c>
      <c r="Y16">
        <v>1</v>
      </c>
      <c r="Z16">
        <v>1</v>
      </c>
      <c r="AA16">
        <v>1</v>
      </c>
      <c r="AB16">
        <v>0.63581270247319965</v>
      </c>
      <c r="AC16">
        <v>0.60691212508805426</v>
      </c>
      <c r="AD16">
        <v>0.60691212508805426</v>
      </c>
      <c r="AE16">
        <v>0.60691212508805426</v>
      </c>
      <c r="AF16">
        <v>0.95454545454545459</v>
      </c>
      <c r="AG16">
        <v>0.95454545454545459</v>
      </c>
      <c r="AH16">
        <v>0.95454545454545459</v>
      </c>
      <c r="AI16">
        <v>0.60691212508805426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1.9894458366193599</v>
      </c>
      <c r="AQ16">
        <v>1.9894458366193599</v>
      </c>
      <c r="AR16">
        <v>0.90429356209970901</v>
      </c>
      <c r="AS16">
        <v>0.90429356209970901</v>
      </c>
      <c r="AT16">
        <v>0.61268236247970098</v>
      </c>
      <c r="AU16">
        <v>0.61268236247970098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4.9234134500364677</v>
      </c>
      <c r="BK16">
        <v>4.3346169727800129E-4</v>
      </c>
      <c r="BL16">
        <v>4.099999999999997</v>
      </c>
      <c r="BM16">
        <v>8.6740895730700327E-4</v>
      </c>
      <c r="BN16">
        <v>2.237915204562031</v>
      </c>
      <c r="BO16">
        <v>2.5035021305504699E-2</v>
      </c>
      <c r="BP16">
        <v>1.863636363636362</v>
      </c>
      <c r="BQ16">
        <v>3.4834644453412479E-2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 x14ac:dyDescent="0.35">
      <c r="A17">
        <v>14</v>
      </c>
      <c r="B17">
        <v>1</v>
      </c>
      <c r="C17">
        <v>9.0029670999999212</v>
      </c>
      <c r="D17">
        <v>18.50534480000033</v>
      </c>
      <c r="E17">
        <v>0</v>
      </c>
      <c r="F17">
        <v>28.009521600000308</v>
      </c>
      <c r="G17">
        <v>38.071193100000983</v>
      </c>
      <c r="H17">
        <v>38.071193100000983</v>
      </c>
      <c r="I17">
        <v>38.071193100000983</v>
      </c>
      <c r="J17">
        <v>0.53621398732395753</v>
      </c>
      <c r="K17">
        <v>0</v>
      </c>
      <c r="L17">
        <v>0</v>
      </c>
      <c r="M17">
        <v>606.24609375</v>
      </c>
      <c r="N17">
        <v>630.58203125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0.41074183415198617</v>
      </c>
      <c r="W17">
        <v>0.41074183415198617</v>
      </c>
      <c r="X17">
        <v>0.41074183415198617</v>
      </c>
      <c r="Y17">
        <v>0.97685146010685819</v>
      </c>
      <c r="Z17">
        <v>1</v>
      </c>
      <c r="AA17">
        <v>1</v>
      </c>
      <c r="AB17">
        <v>0.41074183415198617</v>
      </c>
      <c r="AC17">
        <v>0.37698223134497361</v>
      </c>
      <c r="AD17">
        <v>0.37698223134497361</v>
      </c>
      <c r="AE17">
        <v>0.37698223134497361</v>
      </c>
      <c r="AF17">
        <v>0.89656229900218487</v>
      </c>
      <c r="AG17">
        <v>0.9178082191780822</v>
      </c>
      <c r="AH17">
        <v>0.9178082191780822</v>
      </c>
      <c r="AI17">
        <v>0.37698223134497361</v>
      </c>
      <c r="AJ17">
        <v>0</v>
      </c>
      <c r="AK17">
        <v>0</v>
      </c>
      <c r="AL17">
        <v>0</v>
      </c>
      <c r="AM17">
        <v>0</v>
      </c>
      <c r="AN17">
        <v>1.613636363636364</v>
      </c>
      <c r="AO17">
        <v>1.613636363636364</v>
      </c>
      <c r="AP17">
        <v>0.92046270191881141</v>
      </c>
      <c r="AQ17">
        <v>0.92046270191881141</v>
      </c>
      <c r="AR17">
        <v>0.57042758992151699</v>
      </c>
      <c r="AS17">
        <v>0.57042758992151699</v>
      </c>
      <c r="AT17">
        <v>0.79404193495391062</v>
      </c>
      <c r="AU17">
        <v>0.79404193495391062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1.8706014166208551</v>
      </c>
      <c r="BK17">
        <v>1.9620229697914649E-2</v>
      </c>
      <c r="BL17">
        <v>1.5697278911564629</v>
      </c>
      <c r="BM17">
        <v>3.1536440192772762E-2</v>
      </c>
      <c r="BN17">
        <v>1.138626949247477</v>
      </c>
      <c r="BO17">
        <v>9.3528706783284718E-2</v>
      </c>
      <c r="BP17">
        <v>0.95548654244306475</v>
      </c>
      <c r="BQ17">
        <v>0.1245015503139064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69</v>
      </c>
      <c r="DJ17">
        <v>69</v>
      </c>
      <c r="DK17">
        <v>0</v>
      </c>
      <c r="DL17">
        <v>0</v>
      </c>
      <c r="DM17">
        <v>0</v>
      </c>
      <c r="DN17">
        <v>0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  <c r="DV17">
        <v>69</v>
      </c>
      <c r="DW17">
        <v>69</v>
      </c>
      <c r="DX17">
        <v>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1.613636363636364</v>
      </c>
      <c r="EF17">
        <v>1.613636363636364</v>
      </c>
      <c r="EG17">
        <v>1.613636363636364</v>
      </c>
      <c r="EH17">
        <v>1.613636363636364</v>
      </c>
      <c r="EI17">
        <v>1.613636363636364</v>
      </c>
      <c r="EJ17">
        <v>1.613636363636364</v>
      </c>
      <c r="EK17">
        <v>1.613636363636364</v>
      </c>
      <c r="EL17">
        <v>1.613636363636364</v>
      </c>
      <c r="EM17">
        <v>1.613636363636364</v>
      </c>
      <c r="EN17">
        <v>1.613636363636364</v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TI_SCORE</v>
      </c>
      <c r="AC20" t="str">
        <v>LT_GRADE</v>
      </c>
      <c r="AD20" t="str">
        <v>CT_GRADE</v>
      </c>
      <c r="AE20" t="str">
        <v>AW_GRADE</v>
      </c>
      <c r="AF20" t="str">
        <v>AW_PA_GRADE</v>
      </c>
      <c r="AG20" t="str">
        <v>AME_GRADE</v>
      </c>
      <c r="AH20" t="str">
        <v>AME_PA_GRADE</v>
      </c>
      <c r="AI20" t="str">
        <v>GRADE</v>
      </c>
      <c r="AJ20" t="str">
        <v>HAS_TRAILING</v>
      </c>
      <c r="AK20" t="str">
        <v>TOT_CHOICES</v>
      </c>
      <c r="AL20" t="str">
        <v>PRE_CHOICES</v>
      </c>
      <c r="AM20" t="str">
        <v>FGOALS_ORDER</v>
      </c>
      <c r="AN20" t="str">
        <v>CP_EF_L</v>
      </c>
      <c r="AO20" t="str">
        <v>CP_EF_A</v>
      </c>
      <c r="AP20" t="str">
        <v>SP_ED_L</v>
      </c>
      <c r="AQ20" t="str">
        <v>SP_ED_A</v>
      </c>
      <c r="AR20" t="str">
        <v>SP_EB_L</v>
      </c>
      <c r="AS20" t="str">
        <v>SP_EB_A</v>
      </c>
      <c r="AT20" t="str">
        <v>SP_EBS_L</v>
      </c>
      <c r="AU20" t="str">
        <v>SP_EBS_A</v>
      </c>
      <c r="AV20" t="str">
        <v>SP_MIN_L</v>
      </c>
      <c r="AW20" t="str">
        <v>SP_MIN_A</v>
      </c>
      <c r="AX20" t="str">
        <v>SP_LOWER_L</v>
      </c>
      <c r="AY20" t="str">
        <v>SP_LOWER_A</v>
      </c>
      <c r="AZ20" t="str">
        <v>SP_MED_L</v>
      </c>
      <c r="BA20" t="str">
        <v>SP_MED_A</v>
      </c>
      <c r="BB20" t="str">
        <v>SP_UPPER_L</v>
      </c>
      <c r="BC20" t="str">
        <v>SP_UPPER_A</v>
      </c>
      <c r="BD20" t="str">
        <v>SP_MAX_L</v>
      </c>
      <c r="BE20" t="str">
        <v>SP_MAX_A</v>
      </c>
      <c r="BF20" t="str">
        <v>T_INTER_SP</v>
      </c>
      <c r="BG20" t="str">
        <v>P_INTER_SP</v>
      </c>
      <c r="BH20" t="str">
        <v>T_INTER_Q</v>
      </c>
      <c r="BI20" t="str">
        <v>P_INTER_Q</v>
      </c>
      <c r="BJ20" t="str">
        <v>M_CHILD_RMSE</v>
      </c>
      <c r="BK20" t="str">
        <v>M_CHILD_RMSE_SCORE</v>
      </c>
      <c r="BL20" t="str">
        <v>M_CHILD_MAE</v>
      </c>
      <c r="BM20" t="str">
        <v>M_CHILD_MAE_SCORE</v>
      </c>
      <c r="BN20" t="str">
        <v>M_CHILD_NRMSE</v>
      </c>
      <c r="BO20" t="str">
        <v>M_CHILD_NRMSE_SCORE</v>
      </c>
      <c r="BP20" t="str">
        <v>M_CHILD_NMAE</v>
      </c>
      <c r="BQ20" t="str">
        <v>M_CHILD_NMAE_SCORE</v>
      </c>
      <c r="BR20" t="str">
        <v>DIV_INDEX_RMSE</v>
      </c>
      <c r="BS20" t="str">
        <v>DIV_INDEX_RMSE_SCORE</v>
      </c>
      <c r="BT20" t="str">
        <v>DIV_INDEX_MAE</v>
      </c>
      <c r="BU20" t="str">
        <v>DIV_INDEX_MAE_SCORE</v>
      </c>
      <c r="BV20" t="str">
        <v>DIV_INDEX_NRMSE</v>
      </c>
      <c r="BW20" t="str">
        <v>DIV_INDEX_NRMSE_SCORE</v>
      </c>
      <c r="BX20" t="str">
        <v>DIV_INDEX_NMAE</v>
      </c>
      <c r="BY20" t="str">
        <v>DIV_INDEX_NMAE_SCORE</v>
      </c>
      <c r="BZ20" t="str">
        <v>DIV_STEP_RMSE</v>
      </c>
      <c r="CA20" t="str">
        <v>DIV_STEP_RMSE_SCORE</v>
      </c>
      <c r="CB20" t="str">
        <v>DIV_STEP_MAE</v>
      </c>
      <c r="CC20" t="str">
        <v>DIV_STEP_MAE_SCORE</v>
      </c>
      <c r="CD20" t="str">
        <v>DIV_STEP_NRMSE</v>
      </c>
      <c r="CE20" t="str">
        <v>DIV_STEP_NRMSE_SCORE</v>
      </c>
      <c r="CF20" t="str">
        <v>DIV_STEP_NMAE</v>
      </c>
      <c r="CG20" t="str">
        <v>DIV_STEP_NMAE_SCORE</v>
      </c>
      <c r="CH20" t="str">
        <v>DIVS_T</v>
      </c>
      <c r="CI20" t="str">
        <v>DS_T</v>
      </c>
      <c r="CJ20" t="str">
        <v>DS_TD_MEAN</v>
      </c>
      <c r="CK20" t="str">
        <v>DS_TD_STD</v>
      </c>
      <c r="CL20" t="str">
        <v>DS_TD_CD</v>
      </c>
      <c r="CM20" t="str">
        <v>DS_TD_MIN</v>
      </c>
      <c r="CN20" t="str">
        <v>DS_TD_LOWER</v>
      </c>
      <c r="CO20" t="str">
        <v>DS_TD_MED</v>
      </c>
      <c r="CP20" t="str">
        <v>DS_TD_UPPER</v>
      </c>
      <c r="CQ20" t="str">
        <v>DS_TD_MAX</v>
      </c>
      <c r="CR20" t="str">
        <v>DS_TS_MEAN</v>
      </c>
      <c r="CS20" t="str">
        <v>DS_TS_STD</v>
      </c>
      <c r="CT20" t="str">
        <v>DS_TS_CD</v>
      </c>
      <c r="CU20" t="str">
        <v>DS_TS_MIN</v>
      </c>
      <c r="CV20" t="str">
        <v>DS_TS_LOWER</v>
      </c>
      <c r="CW20" t="str">
        <v>DS_TS_MED</v>
      </c>
      <c r="CX20" t="str">
        <v>DS_TS_UPPER</v>
      </c>
      <c r="CY20" t="str">
        <v>DS_TS_MAX</v>
      </c>
      <c r="CZ20" t="str">
        <v>PR_T</v>
      </c>
      <c r="DA20" t="str">
        <v>PR_TS_MEAN</v>
      </c>
      <c r="DB20" t="str">
        <v>PR_TS_STD</v>
      </c>
      <c r="DC20" t="str">
        <v>PR_TS_CD</v>
      </c>
      <c r="DD20" t="str">
        <v>PR_TS_MIN</v>
      </c>
      <c r="DE20" t="str">
        <v>PR_TS_LOWER</v>
      </c>
      <c r="DF20" t="str">
        <v>PR_TS_MED</v>
      </c>
      <c r="DG20" t="str">
        <v>PR_TS_UPPER</v>
      </c>
      <c r="DH20" t="str">
        <v>PR_TS_MAX</v>
      </c>
      <c r="DI20" t="str">
        <v>PP_LE_MEAN</v>
      </c>
      <c r="DJ20" t="str">
        <v>PP_AC_MEAN</v>
      </c>
      <c r="DK20" t="str">
        <v>PP_LE_STD</v>
      </c>
      <c r="DL20" t="str">
        <v>PP_AC_STD</v>
      </c>
      <c r="DM20" t="str">
        <v>PP_LE_CD</v>
      </c>
      <c r="DN20" t="str">
        <v>PP_AC_CD</v>
      </c>
      <c r="DO20" t="str">
        <v>PP_LE_MIN</v>
      </c>
      <c r="DP20" t="str">
        <v>PP_AC_MIN</v>
      </c>
      <c r="DQ20" t="str">
        <v>PP_LE_LOWER</v>
      </c>
      <c r="DR20" t="str">
        <v>PP_AC_LOWER</v>
      </c>
      <c r="DS20" t="str">
        <v>PP_LE_MED</v>
      </c>
      <c r="DT20" t="str">
        <v>PP_AC_MED</v>
      </c>
      <c r="DU20" t="str">
        <v>PP_LE_UPPER</v>
      </c>
      <c r="DV20" t="str">
        <v>PP_AC_UPPER</v>
      </c>
      <c r="DW20" t="str">
        <v>PP_LE_MAX</v>
      </c>
      <c r="DX20" t="str">
        <v>PP_AC_MAX</v>
      </c>
      <c r="DY20" t="str">
        <v>PP_ED_L</v>
      </c>
      <c r="DZ20" t="str">
        <v>PP_ED_A</v>
      </c>
      <c r="EA20" t="str">
        <v>PP_EB_L</v>
      </c>
      <c r="EB20" t="str">
        <v>PP_EB_A</v>
      </c>
      <c r="EC20" t="str">
        <v>PP_EBS_L</v>
      </c>
      <c r="ED20" t="str">
        <v>PP_EBS_A</v>
      </c>
      <c r="EE20" t="str">
        <v>PP_EF_LE_MIN</v>
      </c>
      <c r="EF20" t="str">
        <v>PP_EF_AC_MIN</v>
      </c>
      <c r="EG20" t="str">
        <v>PP_EF_LE_LOWER</v>
      </c>
      <c r="EH20" t="str">
        <v>PP_EF_AC_LOWER</v>
      </c>
      <c r="EI20" t="str">
        <v>PP_EF_LE_MED</v>
      </c>
      <c r="EJ20" t="str">
        <v>PP_EF_AC_MED</v>
      </c>
      <c r="EK20" t="str">
        <v>PP_EF_LE_UPPER</v>
      </c>
      <c r="EL20" t="str">
        <v>PP_EF_AC_UPPER</v>
      </c>
      <c r="EM20" t="str">
        <v>PP_EF_LE_MAX</v>
      </c>
      <c r="EN20" t="str">
        <v>PP_EF_AC_MAX</v>
      </c>
    </row>
    <row r="21" spans="1:144" x14ac:dyDescent="0.35">
      <c r="A21">
        <v>3</v>
      </c>
      <c r="B21">
        <v>3</v>
      </c>
      <c r="C21">
        <v>1.127911199999744</v>
      </c>
      <c r="D21">
        <v>0.72316359999967972</v>
      </c>
      <c r="E21">
        <v>0</v>
      </c>
      <c r="F21">
        <v>1.852267199999915</v>
      </c>
      <c r="G21">
        <v>1.852267199999915</v>
      </c>
      <c r="H21">
        <v>1.852267199999915</v>
      </c>
      <c r="I21">
        <v>1.852267199999915</v>
      </c>
      <c r="J21">
        <v>9.2613359999995731E-2</v>
      </c>
      <c r="K21">
        <v>0</v>
      </c>
      <c r="L21">
        <v>0</v>
      </c>
      <c r="M21">
        <v>518.80078125</v>
      </c>
      <c r="N21">
        <v>514.85546875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35">
      <c r="A22">
        <v>8</v>
      </c>
      <c r="B22">
        <v>2</v>
      </c>
      <c r="C22">
        <v>3.709202800000412</v>
      </c>
      <c r="D22">
        <v>4.2001877000001286</v>
      </c>
      <c r="E22">
        <v>0</v>
      </c>
      <c r="F22">
        <v>7.977470700000481</v>
      </c>
      <c r="G22">
        <v>10.061671500000671</v>
      </c>
      <c r="H22">
        <v>10.061671500000671</v>
      </c>
      <c r="I22">
        <v>10.061671500000671</v>
      </c>
      <c r="J22">
        <v>0.22981309285713841</v>
      </c>
      <c r="K22">
        <v>0</v>
      </c>
      <c r="L22">
        <v>0</v>
      </c>
      <c r="M22">
        <v>564.65234375</v>
      </c>
      <c r="N22">
        <v>559.73828125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0.95454545454545459</v>
      </c>
      <c r="V22">
        <v>0.69450968260051638</v>
      </c>
      <c r="W22">
        <v>0.69450968260051638</v>
      </c>
      <c r="X22">
        <v>0.69450968260051638</v>
      </c>
      <c r="Y22">
        <v>1</v>
      </c>
      <c r="Z22">
        <v>1</v>
      </c>
      <c r="AA22">
        <v>1</v>
      </c>
      <c r="AB22">
        <v>0.69450968260051638</v>
      </c>
      <c r="AC22">
        <v>0.66294106066412928</v>
      </c>
      <c r="AD22">
        <v>0.66294106066412928</v>
      </c>
      <c r="AE22">
        <v>0.66294106066412928</v>
      </c>
      <c r="AF22">
        <v>0.95454545454545459</v>
      </c>
      <c r="AG22">
        <v>0.95454545454545459</v>
      </c>
      <c r="AH22">
        <v>0.95454545454545459</v>
      </c>
      <c r="AI22">
        <v>0.66294106066412928</v>
      </c>
      <c r="AJ22">
        <v>0</v>
      </c>
      <c r="AK22">
        <v>0</v>
      </c>
      <c r="AL22">
        <v>0</v>
      </c>
      <c r="AM22">
        <v>0</v>
      </c>
      <c r="AN22">
        <v>2.2000000000000002</v>
      </c>
      <c r="AO22">
        <v>2.2000000000000002</v>
      </c>
      <c r="AP22">
        <v>2.041671142136162</v>
      </c>
      <c r="AQ22">
        <v>2.041671142136162</v>
      </c>
      <c r="AR22">
        <v>0.92803233733461876</v>
      </c>
      <c r="AS22">
        <v>0.92803233733461876</v>
      </c>
      <c r="AT22">
        <v>0.620439373576817</v>
      </c>
      <c r="AU22">
        <v>0.620439373576817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5.5883808030591453</v>
      </c>
      <c r="BK22">
        <v>8.50527802682729E-4</v>
      </c>
      <c r="BL22">
        <v>4.599999999999997</v>
      </c>
      <c r="BM22">
        <v>1.5034391929775761E-3</v>
      </c>
      <c r="BN22">
        <v>2.5401730922996109</v>
      </c>
      <c r="BO22">
        <v>4.0216462831216507E-2</v>
      </c>
      <c r="BP22">
        <v>2.0909090909090891</v>
      </c>
      <c r="BQ22">
        <v>5.2102338075251553E-2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2.2000000000000002</v>
      </c>
      <c r="EF22">
        <v>2.2000000000000002</v>
      </c>
      <c r="EG22">
        <v>2.2000000000000002</v>
      </c>
      <c r="EH22">
        <v>2.2000000000000002</v>
      </c>
      <c r="EI22">
        <v>2.2000000000000002</v>
      </c>
      <c r="EJ22">
        <v>2.2000000000000002</v>
      </c>
      <c r="EK22">
        <v>2.2000000000000002</v>
      </c>
      <c r="EL22">
        <v>2.2000000000000002</v>
      </c>
      <c r="EM22">
        <v>2.2000000000000002</v>
      </c>
      <c r="EN22">
        <v>2.2000000000000002</v>
      </c>
    </row>
    <row r="23" spans="1:144" x14ac:dyDescent="0.35">
      <c r="A23">
        <v>13</v>
      </c>
      <c r="B23">
        <v>1</v>
      </c>
      <c r="C23">
        <v>9.3218658000000119</v>
      </c>
      <c r="D23">
        <v>24.79322279999997</v>
      </c>
      <c r="E23">
        <v>0</v>
      </c>
      <c r="F23">
        <v>34.087545799999823</v>
      </c>
      <c r="G23">
        <v>46.32525859999987</v>
      </c>
      <c r="H23">
        <v>46.32525859999987</v>
      </c>
      <c r="I23">
        <v>46.32525859999987</v>
      </c>
      <c r="J23">
        <v>0.65246843098591367</v>
      </c>
      <c r="K23">
        <v>0</v>
      </c>
      <c r="L23">
        <v>0</v>
      </c>
      <c r="M23">
        <v>681.19921875</v>
      </c>
      <c r="N23">
        <v>702.203125</v>
      </c>
      <c r="O23">
        <v>71</v>
      </c>
      <c r="P23">
        <v>71</v>
      </c>
      <c r="Q23">
        <v>1</v>
      </c>
      <c r="R23">
        <v>0</v>
      </c>
      <c r="S23">
        <v>44</v>
      </c>
      <c r="T23">
        <v>44</v>
      </c>
      <c r="U23">
        <v>0.9178082191780822</v>
      </c>
      <c r="V23">
        <v>0.47482779880233739</v>
      </c>
      <c r="W23">
        <v>0.47482779880233739</v>
      </c>
      <c r="X23">
        <v>0.47482779880233739</v>
      </c>
      <c r="Y23">
        <v>1</v>
      </c>
      <c r="Z23">
        <v>1</v>
      </c>
      <c r="AA23">
        <v>1</v>
      </c>
      <c r="AB23">
        <v>0.47482779880233739</v>
      </c>
      <c r="AC23">
        <v>0.44516164995018881</v>
      </c>
      <c r="AD23">
        <v>0.44516164995018881</v>
      </c>
      <c r="AE23">
        <v>0.44516164995018881</v>
      </c>
      <c r="AF23">
        <v>0.9178082191780822</v>
      </c>
      <c r="AG23">
        <v>0.9178082191780822</v>
      </c>
      <c r="AH23">
        <v>0.9178082191780822</v>
      </c>
      <c r="AI23">
        <v>0.44516164995018881</v>
      </c>
      <c r="AJ23">
        <v>0</v>
      </c>
      <c r="AK23">
        <v>0</v>
      </c>
      <c r="AL23">
        <v>0</v>
      </c>
      <c r="AM23">
        <v>0</v>
      </c>
      <c r="AN23">
        <v>1.613636363636364</v>
      </c>
      <c r="AO23">
        <v>1.613636363636364</v>
      </c>
      <c r="AP23">
        <v>0.96311466192165129</v>
      </c>
      <c r="AQ23">
        <v>0.96311466192165129</v>
      </c>
      <c r="AR23">
        <v>0.5858758080742702</v>
      </c>
      <c r="AS23">
        <v>0.5858758080742702</v>
      </c>
      <c r="AT23">
        <v>0.80608880186636012</v>
      </c>
      <c r="AU23">
        <v>0.80608880186636012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2.332564562454067</v>
      </c>
      <c r="BK23">
        <v>4.9092817022767452E-2</v>
      </c>
      <c r="BL23">
        <v>1.889462809917356</v>
      </c>
      <c r="BM23">
        <v>7.4755131894119864E-2</v>
      </c>
      <c r="BN23">
        <v>1.4455329682813931</v>
      </c>
      <c r="BO23">
        <v>0.15727706694262569</v>
      </c>
      <c r="BP23">
        <v>1.1709346991037139</v>
      </c>
      <c r="BQ23">
        <v>0.20386721052096479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71</v>
      </c>
      <c r="DJ23">
        <v>71</v>
      </c>
      <c r="DK23">
        <v>0</v>
      </c>
      <c r="DL23">
        <v>0</v>
      </c>
      <c r="DM23">
        <v>0</v>
      </c>
      <c r="DN23">
        <v>0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  <c r="DV23">
        <v>71</v>
      </c>
      <c r="DW23">
        <v>71</v>
      </c>
      <c r="DX23">
        <v>71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1.613636363636364</v>
      </c>
      <c r="EF23">
        <v>1.613636363636364</v>
      </c>
      <c r="EG23">
        <v>1.613636363636364</v>
      </c>
      <c r="EH23">
        <v>1.613636363636364</v>
      </c>
      <c r="EI23">
        <v>1.613636363636364</v>
      </c>
      <c r="EJ23">
        <v>1.613636363636364</v>
      </c>
      <c r="EK23">
        <v>1.613636363636364</v>
      </c>
      <c r="EL23">
        <v>1.613636363636364</v>
      </c>
      <c r="EM23">
        <v>1.613636363636364</v>
      </c>
      <c r="EN23">
        <v>1.613636363636364</v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TI_SCORE</v>
      </c>
      <c r="AC26" t="str">
        <v>LT_GRADE</v>
      </c>
      <c r="AD26" t="str">
        <v>CT_GRADE</v>
      </c>
      <c r="AE26" t="str">
        <v>AW_GRADE</v>
      </c>
      <c r="AF26" t="str">
        <v>AW_PA_GRADE</v>
      </c>
      <c r="AG26" t="str">
        <v>AME_GRADE</v>
      </c>
      <c r="AH26" t="str">
        <v>AME_PA_GRADE</v>
      </c>
      <c r="AI26" t="str">
        <v>GRADE</v>
      </c>
      <c r="AJ26" t="str">
        <v>HAS_TRAILING</v>
      </c>
      <c r="AK26" t="str">
        <v>TOT_CHOICES</v>
      </c>
      <c r="AL26" t="str">
        <v>PRE_CHOICES</v>
      </c>
      <c r="AM26" t="str">
        <v>FGOALS_ORDER</v>
      </c>
      <c r="AN26" t="str">
        <v>CP_EF_L</v>
      </c>
      <c r="AO26" t="str">
        <v>CP_EF_A</v>
      </c>
      <c r="AP26" t="str">
        <v>SP_ED_L</v>
      </c>
      <c r="AQ26" t="str">
        <v>SP_ED_A</v>
      </c>
      <c r="AR26" t="str">
        <v>SP_EB_L</v>
      </c>
      <c r="AS26" t="str">
        <v>SP_EB_A</v>
      </c>
      <c r="AT26" t="str">
        <v>SP_EBS_L</v>
      </c>
      <c r="AU26" t="str">
        <v>SP_EBS_A</v>
      </c>
      <c r="AV26" t="str">
        <v>SP_MIN_L</v>
      </c>
      <c r="AW26" t="str">
        <v>SP_MIN_A</v>
      </c>
      <c r="AX26" t="str">
        <v>SP_LOWER_L</v>
      </c>
      <c r="AY26" t="str">
        <v>SP_LOWER_A</v>
      </c>
      <c r="AZ26" t="str">
        <v>SP_MED_L</v>
      </c>
      <c r="BA26" t="str">
        <v>SP_MED_A</v>
      </c>
      <c r="BB26" t="str">
        <v>SP_UPPER_L</v>
      </c>
      <c r="BC26" t="str">
        <v>SP_UPPER_A</v>
      </c>
      <c r="BD26" t="str">
        <v>SP_MAX_L</v>
      </c>
      <c r="BE26" t="str">
        <v>SP_MAX_A</v>
      </c>
      <c r="BF26" t="str">
        <v>T_INTER_SP</v>
      </c>
      <c r="BG26" t="str">
        <v>P_INTER_SP</v>
      </c>
      <c r="BH26" t="str">
        <v>T_INTER_Q</v>
      </c>
      <c r="BI26" t="str">
        <v>P_INTER_Q</v>
      </c>
      <c r="BJ26" t="str">
        <v>M_CHILD_RMSE</v>
      </c>
      <c r="BK26" t="str">
        <v>M_CHILD_RMSE_SCORE</v>
      </c>
      <c r="BL26" t="str">
        <v>M_CHILD_MAE</v>
      </c>
      <c r="BM26" t="str">
        <v>M_CHILD_MAE_SCORE</v>
      </c>
      <c r="BN26" t="str">
        <v>M_CHILD_NRMSE</v>
      </c>
      <c r="BO26" t="str">
        <v>M_CHILD_NRMSE_SCORE</v>
      </c>
      <c r="BP26" t="str">
        <v>M_CHILD_NMAE</v>
      </c>
      <c r="BQ26" t="str">
        <v>M_CHILD_NMAE_SCORE</v>
      </c>
      <c r="BR26" t="str">
        <v>DIV_INDEX_RMSE</v>
      </c>
      <c r="BS26" t="str">
        <v>DIV_INDEX_RMSE_SCORE</v>
      </c>
      <c r="BT26" t="str">
        <v>DIV_INDEX_MAE</v>
      </c>
      <c r="BU26" t="str">
        <v>DIV_INDEX_MAE_SCORE</v>
      </c>
      <c r="BV26" t="str">
        <v>DIV_INDEX_NRMSE</v>
      </c>
      <c r="BW26" t="str">
        <v>DIV_INDEX_NRMSE_SCORE</v>
      </c>
      <c r="BX26" t="str">
        <v>DIV_INDEX_NMAE</v>
      </c>
      <c r="BY26" t="str">
        <v>DIV_INDEX_NMAE_SCORE</v>
      </c>
      <c r="BZ26" t="str">
        <v>DIV_STEP_RMSE</v>
      </c>
      <c r="CA26" t="str">
        <v>DIV_STEP_RMSE_SCORE</v>
      </c>
      <c r="CB26" t="str">
        <v>DIV_STEP_MAE</v>
      </c>
      <c r="CC26" t="str">
        <v>DIV_STEP_MAE_SCORE</v>
      </c>
      <c r="CD26" t="str">
        <v>DIV_STEP_NRMSE</v>
      </c>
      <c r="CE26" t="str">
        <v>DIV_STEP_NRMSE_SCORE</v>
      </c>
      <c r="CF26" t="str">
        <v>DIV_STEP_NMAE</v>
      </c>
      <c r="CG26" t="str">
        <v>DIV_STEP_NMAE_SCORE</v>
      </c>
      <c r="CH26" t="str">
        <v>DIVS_T</v>
      </c>
      <c r="CI26" t="str">
        <v>DS_T</v>
      </c>
      <c r="CJ26" t="str">
        <v>DS_TD_MEAN</v>
      </c>
      <c r="CK26" t="str">
        <v>DS_TD_STD</v>
      </c>
      <c r="CL26" t="str">
        <v>DS_TD_CD</v>
      </c>
      <c r="CM26" t="str">
        <v>DS_TD_MIN</v>
      </c>
      <c r="CN26" t="str">
        <v>DS_TD_LOWER</v>
      </c>
      <c r="CO26" t="str">
        <v>DS_TD_MED</v>
      </c>
      <c r="CP26" t="str">
        <v>DS_TD_UPPER</v>
      </c>
      <c r="CQ26" t="str">
        <v>DS_TD_MAX</v>
      </c>
      <c r="CR26" t="str">
        <v>DS_TS_MEAN</v>
      </c>
      <c r="CS26" t="str">
        <v>DS_TS_STD</v>
      </c>
      <c r="CT26" t="str">
        <v>DS_TS_CD</v>
      </c>
      <c r="CU26" t="str">
        <v>DS_TS_MIN</v>
      </c>
      <c r="CV26" t="str">
        <v>DS_TS_LOWER</v>
      </c>
      <c r="CW26" t="str">
        <v>DS_TS_MED</v>
      </c>
      <c r="CX26" t="str">
        <v>DS_TS_UPPER</v>
      </c>
      <c r="CY26" t="str">
        <v>DS_TS_MAX</v>
      </c>
      <c r="CZ26" t="str">
        <v>PR_T</v>
      </c>
      <c r="DA26" t="str">
        <v>PR_TS_MEAN</v>
      </c>
      <c r="DB26" t="str">
        <v>PR_TS_STD</v>
      </c>
      <c r="DC26" t="str">
        <v>PR_TS_CD</v>
      </c>
      <c r="DD26" t="str">
        <v>PR_TS_MIN</v>
      </c>
      <c r="DE26" t="str">
        <v>PR_TS_LOWER</v>
      </c>
      <c r="DF26" t="str">
        <v>PR_TS_MED</v>
      </c>
      <c r="DG26" t="str">
        <v>PR_TS_UPPER</v>
      </c>
      <c r="DH26" t="str">
        <v>PR_TS_MAX</v>
      </c>
      <c r="DI26" t="str">
        <v>PP_LE_MEAN</v>
      </c>
      <c r="DJ26" t="str">
        <v>PP_AC_MEAN</v>
      </c>
      <c r="DK26" t="str">
        <v>PP_LE_STD</v>
      </c>
      <c r="DL26" t="str">
        <v>PP_AC_STD</v>
      </c>
      <c r="DM26" t="str">
        <v>PP_LE_CD</v>
      </c>
      <c r="DN26" t="str">
        <v>PP_AC_CD</v>
      </c>
      <c r="DO26" t="str">
        <v>PP_LE_MIN</v>
      </c>
      <c r="DP26" t="str">
        <v>PP_AC_MIN</v>
      </c>
      <c r="DQ26" t="str">
        <v>PP_LE_LOWER</v>
      </c>
      <c r="DR26" t="str">
        <v>PP_AC_LOWER</v>
      </c>
      <c r="DS26" t="str">
        <v>PP_LE_MED</v>
      </c>
      <c r="DT26" t="str">
        <v>PP_AC_MED</v>
      </c>
      <c r="DU26" t="str">
        <v>PP_LE_UPPER</v>
      </c>
      <c r="DV26" t="str">
        <v>PP_AC_UPPER</v>
      </c>
      <c r="DW26" t="str">
        <v>PP_LE_MAX</v>
      </c>
      <c r="DX26" t="str">
        <v>PP_AC_MAX</v>
      </c>
      <c r="DY26" t="str">
        <v>PP_ED_L</v>
      </c>
      <c r="DZ26" t="str">
        <v>PP_ED_A</v>
      </c>
      <c r="EA26" t="str">
        <v>PP_EB_L</v>
      </c>
      <c r="EB26" t="str">
        <v>PP_EB_A</v>
      </c>
      <c r="EC26" t="str">
        <v>PP_EBS_L</v>
      </c>
      <c r="ED26" t="str">
        <v>PP_EBS_A</v>
      </c>
      <c r="EE26" t="str">
        <v>PP_EF_LE_MIN</v>
      </c>
      <c r="EF26" t="str">
        <v>PP_EF_AC_MIN</v>
      </c>
      <c r="EG26" t="str">
        <v>PP_EF_LE_LOWER</v>
      </c>
      <c r="EH26" t="str">
        <v>PP_EF_AC_LOWER</v>
      </c>
      <c r="EI26" t="str">
        <v>PP_EF_LE_MED</v>
      </c>
      <c r="EJ26" t="str">
        <v>PP_EF_AC_MED</v>
      </c>
      <c r="EK26" t="str">
        <v>PP_EF_LE_UPPER</v>
      </c>
      <c r="EL26" t="str">
        <v>PP_EF_AC_UPPER</v>
      </c>
      <c r="EM26" t="str">
        <v>PP_EF_LE_MAX</v>
      </c>
      <c r="EN26" t="str">
        <v>PP_EF_AC_MAX</v>
      </c>
    </row>
    <row r="27" spans="1:144" x14ac:dyDescent="0.35">
      <c r="A27">
        <v>2</v>
      </c>
      <c r="B27">
        <v>3</v>
      </c>
      <c r="C27">
        <v>1.131412800000021</v>
      </c>
      <c r="D27">
        <v>0.77961739999977908</v>
      </c>
      <c r="E27">
        <v>0</v>
      </c>
      <c r="F27">
        <v>1.909820700000068</v>
      </c>
      <c r="G27">
        <v>1.909820700000068</v>
      </c>
      <c r="H27">
        <v>1.909820700000068</v>
      </c>
      <c r="I27">
        <v>1.909820700000068</v>
      </c>
      <c r="J27">
        <v>9.5491035000003416E-2</v>
      </c>
      <c r="K27">
        <v>0</v>
      </c>
      <c r="L27">
        <v>0</v>
      </c>
      <c r="M27">
        <v>611.23046875</v>
      </c>
      <c r="N27">
        <v>608.6796875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35">
      <c r="A28">
        <v>7</v>
      </c>
      <c r="B28">
        <v>2</v>
      </c>
      <c r="C28">
        <v>3.7630046999998972</v>
      </c>
      <c r="D28">
        <v>5.5211204000000293</v>
      </c>
      <c r="E28">
        <v>0</v>
      </c>
      <c r="F28">
        <v>9.2093258000000162</v>
      </c>
      <c r="G28">
        <v>11.147685499999939</v>
      </c>
      <c r="H28">
        <v>11.147685499999939</v>
      </c>
      <c r="I28">
        <v>11.147685499999939</v>
      </c>
      <c r="J28">
        <v>0.25335648863636218</v>
      </c>
      <c r="K28">
        <v>0</v>
      </c>
      <c r="L28">
        <v>0</v>
      </c>
      <c r="M28">
        <v>657.5859375</v>
      </c>
      <c r="N28">
        <v>654.41796875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0.95454545454545459</v>
      </c>
      <c r="V28">
        <v>0.73760555104187675</v>
      </c>
      <c r="W28">
        <v>0.73760555104187675</v>
      </c>
      <c r="X28">
        <v>0.73760555104187675</v>
      </c>
      <c r="Y28">
        <v>1</v>
      </c>
      <c r="Z28">
        <v>1</v>
      </c>
      <c r="AA28">
        <v>1</v>
      </c>
      <c r="AB28">
        <v>0.73760555104187675</v>
      </c>
      <c r="AC28">
        <v>0.70407802599451874</v>
      </c>
      <c r="AD28">
        <v>0.70407802599451874</v>
      </c>
      <c r="AE28">
        <v>0.70407802599451874</v>
      </c>
      <c r="AF28">
        <v>0.95454545454545459</v>
      </c>
      <c r="AG28">
        <v>0.95454545454545459</v>
      </c>
      <c r="AH28">
        <v>0.95454545454545459</v>
      </c>
      <c r="AI28">
        <v>0.70407802599451874</v>
      </c>
      <c r="AJ28">
        <v>0</v>
      </c>
      <c r="AK28">
        <v>0</v>
      </c>
      <c r="AL28">
        <v>0</v>
      </c>
      <c r="AM28">
        <v>0</v>
      </c>
      <c r="AN28">
        <v>2.2000000000000002</v>
      </c>
      <c r="AO28">
        <v>2.2000000000000002</v>
      </c>
      <c r="AP28">
        <v>2.0749128072993179</v>
      </c>
      <c r="AQ28">
        <v>2.0749128072993179</v>
      </c>
      <c r="AR28">
        <v>0.95117884323744883</v>
      </c>
      <c r="AS28">
        <v>0.95117884323744883</v>
      </c>
      <c r="AT28">
        <v>0.62504107746115611</v>
      </c>
      <c r="AU28">
        <v>0.62504107746115611</v>
      </c>
      <c r="AV28">
        <v>1</v>
      </c>
      <c r="AW28">
        <v>1</v>
      </c>
      <c r="AX28">
        <v>1</v>
      </c>
      <c r="AY28">
        <v>1</v>
      </c>
      <c r="AZ28">
        <v>1.5</v>
      </c>
      <c r="BA28">
        <v>1.5</v>
      </c>
      <c r="BB28">
        <v>3</v>
      </c>
      <c r="BC28">
        <v>3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5.8318093247293321</v>
      </c>
      <c r="BK28">
        <v>2.9327658511140698E-3</v>
      </c>
      <c r="BL28">
        <v>5.099999999999997</v>
      </c>
      <c r="BM28">
        <v>6.0967465655156544E-3</v>
      </c>
      <c r="BN28">
        <v>2.7075041112428049</v>
      </c>
      <c r="BO28">
        <v>6.670308259957454E-2</v>
      </c>
      <c r="BP28">
        <v>2.318181818181817</v>
      </c>
      <c r="BQ28">
        <v>9.845242738508439E-2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2.2000000000000002</v>
      </c>
      <c r="EF28">
        <v>2.2000000000000002</v>
      </c>
      <c r="EG28">
        <v>2.2000000000000002</v>
      </c>
      <c r="EH28">
        <v>2.2000000000000002</v>
      </c>
      <c r="EI28">
        <v>2.2000000000000002</v>
      </c>
      <c r="EJ28">
        <v>2.2000000000000002</v>
      </c>
      <c r="EK28">
        <v>2.2000000000000002</v>
      </c>
      <c r="EL28">
        <v>2.2000000000000002</v>
      </c>
      <c r="EM28">
        <v>2.2000000000000002</v>
      </c>
      <c r="EN28">
        <v>2.2000000000000002</v>
      </c>
    </row>
    <row r="29" spans="1:144" x14ac:dyDescent="0.35">
      <c r="A29">
        <v>12</v>
      </c>
      <c r="B29">
        <v>1</v>
      </c>
      <c r="C29">
        <v>9.4139449999997851</v>
      </c>
      <c r="D29">
        <v>26.641428699999889</v>
      </c>
      <c r="E29">
        <v>0</v>
      </c>
      <c r="F29">
        <v>36.581712100000352</v>
      </c>
      <c r="G29">
        <v>49.96001339999998</v>
      </c>
      <c r="H29">
        <v>49.96001339999998</v>
      </c>
      <c r="I29">
        <v>49.96001339999998</v>
      </c>
      <c r="J29">
        <v>0.70941056901407962</v>
      </c>
      <c r="K29">
        <v>0</v>
      </c>
      <c r="L29">
        <v>0</v>
      </c>
      <c r="M29">
        <v>792.37109375</v>
      </c>
      <c r="N29">
        <v>814.34375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0.94366197183098588</v>
      </c>
      <c r="V29">
        <v>0.48932688614176401</v>
      </c>
      <c r="W29">
        <v>0.48932688614176401</v>
      </c>
      <c r="X29">
        <v>0.48932688614176401</v>
      </c>
      <c r="Y29">
        <v>1</v>
      </c>
      <c r="Z29">
        <v>1</v>
      </c>
      <c r="AA29">
        <v>1</v>
      </c>
      <c r="AB29">
        <v>0.48932688614176401</v>
      </c>
      <c r="AC29">
        <v>0.46473582114382722</v>
      </c>
      <c r="AD29">
        <v>0.46473582114382722</v>
      </c>
      <c r="AE29">
        <v>0.46473582114382722</v>
      </c>
      <c r="AF29">
        <v>0.94366197183098588</v>
      </c>
      <c r="AG29">
        <v>0.94366197183098588</v>
      </c>
      <c r="AH29">
        <v>0.94366197183098588</v>
      </c>
      <c r="AI29">
        <v>0.46473582114382722</v>
      </c>
      <c r="AJ29">
        <v>0</v>
      </c>
      <c r="AK29">
        <v>0</v>
      </c>
      <c r="AL29">
        <v>0</v>
      </c>
      <c r="AM29">
        <v>0</v>
      </c>
      <c r="AN29">
        <v>1.642857142857143</v>
      </c>
      <c r="AO29">
        <v>1.642857142857143</v>
      </c>
      <c r="AP29">
        <v>1.0102539818394229</v>
      </c>
      <c r="AQ29">
        <v>1.0102539818394229</v>
      </c>
      <c r="AR29">
        <v>0.61561036116418355</v>
      </c>
      <c r="AS29">
        <v>0.61561036116418355</v>
      </c>
      <c r="AT29">
        <v>0.81465790353272372</v>
      </c>
      <c r="AU29">
        <v>0.81465790353272372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2.77640404507118</v>
      </c>
      <c r="BK29">
        <v>6.2261996641572892E-2</v>
      </c>
      <c r="BL29">
        <v>2.3440082644628122</v>
      </c>
      <c r="BM29">
        <v>9.5942304357325814E-2</v>
      </c>
      <c r="BN29">
        <v>1.675914171206647</v>
      </c>
      <c r="BO29">
        <v>0.18713702598122589</v>
      </c>
      <c r="BP29">
        <v>1.439601494396014</v>
      </c>
      <c r="BQ29">
        <v>0.23702219453705531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71</v>
      </c>
      <c r="DJ29">
        <v>71</v>
      </c>
      <c r="DK29">
        <v>0</v>
      </c>
      <c r="DL29">
        <v>0</v>
      </c>
      <c r="DM29">
        <v>0</v>
      </c>
      <c r="DN29">
        <v>0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  <c r="DV29">
        <v>71</v>
      </c>
      <c r="DW29">
        <v>71</v>
      </c>
      <c r="DX29">
        <v>71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1.642857142857143</v>
      </c>
      <c r="EF29">
        <v>1.642857142857143</v>
      </c>
      <c r="EG29">
        <v>1.642857142857143</v>
      </c>
      <c r="EH29">
        <v>1.642857142857143</v>
      </c>
      <c r="EI29">
        <v>1.642857142857143</v>
      </c>
      <c r="EJ29">
        <v>1.642857142857143</v>
      </c>
      <c r="EK29">
        <v>1.642857142857143</v>
      </c>
      <c r="EL29">
        <v>1.642857142857143</v>
      </c>
      <c r="EM29">
        <v>1.642857142857143</v>
      </c>
      <c r="EN29">
        <v>1.642857142857143</v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TI_SCORE</v>
      </c>
      <c r="AC32" t="str">
        <v>LT_GRADE</v>
      </c>
      <c r="AD32" t="str">
        <v>CT_GRADE</v>
      </c>
      <c r="AE32" t="str">
        <v>AW_GRADE</v>
      </c>
      <c r="AF32" t="str">
        <v>AW_PA_GRADE</v>
      </c>
      <c r="AG32" t="str">
        <v>AME_GRADE</v>
      </c>
      <c r="AH32" t="str">
        <v>AME_PA_GRADE</v>
      </c>
      <c r="AI32" t="str">
        <v>GRADE</v>
      </c>
      <c r="AJ32" t="str">
        <v>HAS_TRAILING</v>
      </c>
      <c r="AK32" t="str">
        <v>TOT_CHOICES</v>
      </c>
      <c r="AL32" t="str">
        <v>PRE_CHOICES</v>
      </c>
      <c r="AM32" t="str">
        <v>FGOALS_ORDER</v>
      </c>
      <c r="AN32" t="str">
        <v>CP_EF_L</v>
      </c>
      <c r="AO32" t="str">
        <v>CP_EF_A</v>
      </c>
      <c r="AP32" t="str">
        <v>SP_ED_L</v>
      </c>
      <c r="AQ32" t="str">
        <v>SP_ED_A</v>
      </c>
      <c r="AR32" t="str">
        <v>SP_EB_L</v>
      </c>
      <c r="AS32" t="str">
        <v>SP_EB_A</v>
      </c>
      <c r="AT32" t="str">
        <v>SP_EBS_L</v>
      </c>
      <c r="AU32" t="str">
        <v>SP_EBS_A</v>
      </c>
      <c r="AV32" t="str">
        <v>SP_MIN_L</v>
      </c>
      <c r="AW32" t="str">
        <v>SP_MIN_A</v>
      </c>
      <c r="AX32" t="str">
        <v>SP_LOWER_L</v>
      </c>
      <c r="AY32" t="str">
        <v>SP_LOWER_A</v>
      </c>
      <c r="AZ32" t="str">
        <v>SP_MED_L</v>
      </c>
      <c r="BA32" t="str">
        <v>SP_MED_A</v>
      </c>
      <c r="BB32" t="str">
        <v>SP_UPPER_L</v>
      </c>
      <c r="BC32" t="str">
        <v>SP_UPPER_A</v>
      </c>
      <c r="BD32" t="str">
        <v>SP_MAX_L</v>
      </c>
      <c r="BE32" t="str">
        <v>SP_MAX_A</v>
      </c>
      <c r="BF32" t="str">
        <v>T_INTER_SP</v>
      </c>
      <c r="BG32" t="str">
        <v>P_INTER_SP</v>
      </c>
      <c r="BH32" t="str">
        <v>T_INTER_Q</v>
      </c>
      <c r="BI32" t="str">
        <v>P_INTER_Q</v>
      </c>
      <c r="BJ32" t="str">
        <v>M_CHILD_RMSE</v>
      </c>
      <c r="BK32" t="str">
        <v>M_CHILD_RMSE_SCORE</v>
      </c>
      <c r="BL32" t="str">
        <v>M_CHILD_MAE</v>
      </c>
      <c r="BM32" t="str">
        <v>M_CHILD_MAE_SCORE</v>
      </c>
      <c r="BN32" t="str">
        <v>M_CHILD_NRMSE</v>
      </c>
      <c r="BO32" t="str">
        <v>M_CHILD_NRMSE_SCORE</v>
      </c>
      <c r="BP32" t="str">
        <v>M_CHILD_NMAE</v>
      </c>
      <c r="BQ32" t="str">
        <v>M_CHILD_NMAE_SCORE</v>
      </c>
      <c r="BR32" t="str">
        <v>DIV_INDEX_RMSE</v>
      </c>
      <c r="BS32" t="str">
        <v>DIV_INDEX_RMSE_SCORE</v>
      </c>
      <c r="BT32" t="str">
        <v>DIV_INDEX_MAE</v>
      </c>
      <c r="BU32" t="str">
        <v>DIV_INDEX_MAE_SCORE</v>
      </c>
      <c r="BV32" t="str">
        <v>DIV_INDEX_NRMSE</v>
      </c>
      <c r="BW32" t="str">
        <v>DIV_INDEX_NRMSE_SCORE</v>
      </c>
      <c r="BX32" t="str">
        <v>DIV_INDEX_NMAE</v>
      </c>
      <c r="BY32" t="str">
        <v>DIV_INDEX_NMAE_SCORE</v>
      </c>
      <c r="BZ32" t="str">
        <v>DIV_STEP_RMSE</v>
      </c>
      <c r="CA32" t="str">
        <v>DIV_STEP_RMSE_SCORE</v>
      </c>
      <c r="CB32" t="str">
        <v>DIV_STEP_MAE</v>
      </c>
      <c r="CC32" t="str">
        <v>DIV_STEP_MAE_SCORE</v>
      </c>
      <c r="CD32" t="str">
        <v>DIV_STEP_NRMSE</v>
      </c>
      <c r="CE32" t="str">
        <v>DIV_STEP_NRMSE_SCORE</v>
      </c>
      <c r="CF32" t="str">
        <v>DIV_STEP_NMAE</v>
      </c>
      <c r="CG32" t="str">
        <v>DIV_STEP_NMAE_SCORE</v>
      </c>
      <c r="CH32" t="str">
        <v>DIVS_T</v>
      </c>
      <c r="CI32" t="str">
        <v>DS_T</v>
      </c>
      <c r="CJ32" t="str">
        <v>DS_TD_MEAN</v>
      </c>
      <c r="CK32" t="str">
        <v>DS_TD_STD</v>
      </c>
      <c r="CL32" t="str">
        <v>DS_TD_CD</v>
      </c>
      <c r="CM32" t="str">
        <v>DS_TD_MIN</v>
      </c>
      <c r="CN32" t="str">
        <v>DS_TD_LOWER</v>
      </c>
      <c r="CO32" t="str">
        <v>DS_TD_MED</v>
      </c>
      <c r="CP32" t="str">
        <v>DS_TD_UPPER</v>
      </c>
      <c r="CQ32" t="str">
        <v>DS_TD_MAX</v>
      </c>
      <c r="CR32" t="str">
        <v>DS_TS_MEAN</v>
      </c>
      <c r="CS32" t="str">
        <v>DS_TS_STD</v>
      </c>
      <c r="CT32" t="str">
        <v>DS_TS_CD</v>
      </c>
      <c r="CU32" t="str">
        <v>DS_TS_MIN</v>
      </c>
      <c r="CV32" t="str">
        <v>DS_TS_LOWER</v>
      </c>
      <c r="CW32" t="str">
        <v>DS_TS_MED</v>
      </c>
      <c r="CX32" t="str">
        <v>DS_TS_UPPER</v>
      </c>
      <c r="CY32" t="str">
        <v>DS_TS_MAX</v>
      </c>
      <c r="CZ32" t="str">
        <v>PR_T</v>
      </c>
      <c r="DA32" t="str">
        <v>PR_TS_MEAN</v>
      </c>
      <c r="DB32" t="str">
        <v>PR_TS_STD</v>
      </c>
      <c r="DC32" t="str">
        <v>PR_TS_CD</v>
      </c>
      <c r="DD32" t="str">
        <v>PR_TS_MIN</v>
      </c>
      <c r="DE32" t="str">
        <v>PR_TS_LOWER</v>
      </c>
      <c r="DF32" t="str">
        <v>PR_TS_MED</v>
      </c>
      <c r="DG32" t="str">
        <v>PR_TS_UPPER</v>
      </c>
      <c r="DH32" t="str">
        <v>PR_TS_MAX</v>
      </c>
      <c r="DI32" t="str">
        <v>PP_LE_MEAN</v>
      </c>
      <c r="DJ32" t="str">
        <v>PP_AC_MEAN</v>
      </c>
      <c r="DK32" t="str">
        <v>PP_LE_STD</v>
      </c>
      <c r="DL32" t="str">
        <v>PP_AC_STD</v>
      </c>
      <c r="DM32" t="str">
        <v>PP_LE_CD</v>
      </c>
      <c r="DN32" t="str">
        <v>PP_AC_CD</v>
      </c>
      <c r="DO32" t="str">
        <v>PP_LE_MIN</v>
      </c>
      <c r="DP32" t="str">
        <v>PP_AC_MIN</v>
      </c>
      <c r="DQ32" t="str">
        <v>PP_LE_LOWER</v>
      </c>
      <c r="DR32" t="str">
        <v>PP_AC_LOWER</v>
      </c>
      <c r="DS32" t="str">
        <v>PP_LE_MED</v>
      </c>
      <c r="DT32" t="str">
        <v>PP_AC_MED</v>
      </c>
      <c r="DU32" t="str">
        <v>PP_LE_UPPER</v>
      </c>
      <c r="DV32" t="str">
        <v>PP_AC_UPPER</v>
      </c>
      <c r="DW32" t="str">
        <v>PP_LE_MAX</v>
      </c>
      <c r="DX32" t="str">
        <v>PP_AC_MAX</v>
      </c>
      <c r="DY32" t="str">
        <v>PP_ED_L</v>
      </c>
      <c r="DZ32" t="str">
        <v>PP_ED_A</v>
      </c>
      <c r="EA32" t="str">
        <v>PP_EB_L</v>
      </c>
      <c r="EB32" t="str">
        <v>PP_EB_A</v>
      </c>
      <c r="EC32" t="str">
        <v>PP_EBS_L</v>
      </c>
      <c r="ED32" t="str">
        <v>PP_EBS_A</v>
      </c>
      <c r="EE32" t="str">
        <v>PP_EF_LE_MIN</v>
      </c>
      <c r="EF32" t="str">
        <v>PP_EF_AC_MIN</v>
      </c>
      <c r="EG32" t="str">
        <v>PP_EF_LE_LOWER</v>
      </c>
      <c r="EH32" t="str">
        <v>PP_EF_AC_LOWER</v>
      </c>
      <c r="EI32" t="str">
        <v>PP_EF_LE_MED</v>
      </c>
      <c r="EJ32" t="str">
        <v>PP_EF_AC_MED</v>
      </c>
      <c r="EK32" t="str">
        <v>PP_EF_LE_UPPER</v>
      </c>
      <c r="EL32" t="str">
        <v>PP_EF_AC_UPPER</v>
      </c>
      <c r="EM32" t="str">
        <v>PP_EF_LE_MAX</v>
      </c>
      <c r="EN32" t="str">
        <v>PP_EF_AC_MAX</v>
      </c>
    </row>
    <row r="33" spans="1:144" x14ac:dyDescent="0.35">
      <c r="A33">
        <v>1</v>
      </c>
      <c r="B33">
        <v>3</v>
      </c>
      <c r="C33">
        <v>1.1382426000000121</v>
      </c>
      <c r="D33">
        <v>0.84288560000038615</v>
      </c>
      <c r="E33">
        <v>0</v>
      </c>
      <c r="F33">
        <v>1.9722847000000461</v>
      </c>
      <c r="G33">
        <v>1.9722847000000461</v>
      </c>
      <c r="H33">
        <v>1.9722847000000461</v>
      </c>
      <c r="I33">
        <v>1.9722847000000461</v>
      </c>
      <c r="J33">
        <v>9.8614235000002284E-2</v>
      </c>
      <c r="K33">
        <v>0</v>
      </c>
      <c r="L33">
        <v>0</v>
      </c>
      <c r="M33">
        <v>692.83984375</v>
      </c>
      <c r="N33">
        <v>690.09765625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35">
      <c r="A34">
        <v>6</v>
      </c>
      <c r="B34">
        <v>2</v>
      </c>
      <c r="C34">
        <v>3.7825661000000541</v>
      </c>
      <c r="D34">
        <v>8.1554735000001983</v>
      </c>
      <c r="E34">
        <v>0</v>
      </c>
      <c r="F34">
        <v>11.96805910000057</v>
      </c>
      <c r="G34">
        <v>13.873115800000511</v>
      </c>
      <c r="H34">
        <v>13.873115800000511</v>
      </c>
      <c r="I34">
        <v>13.873115800000511</v>
      </c>
      <c r="J34">
        <v>0.31529808636364792</v>
      </c>
      <c r="K34">
        <v>0</v>
      </c>
      <c r="L34">
        <v>0</v>
      </c>
      <c r="M34">
        <v>738.96875</v>
      </c>
      <c r="N34">
        <v>736.09375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0.95454545454545459</v>
      </c>
      <c r="V34">
        <v>0.75959235494621324</v>
      </c>
      <c r="W34">
        <v>0.75959235494621324</v>
      </c>
      <c r="X34">
        <v>0.75959235494621324</v>
      </c>
      <c r="Y34">
        <v>1</v>
      </c>
      <c r="Z34">
        <v>1</v>
      </c>
      <c r="AA34">
        <v>1</v>
      </c>
      <c r="AB34">
        <v>0.75959235494621324</v>
      </c>
      <c r="AC34">
        <v>0.72935623978744268</v>
      </c>
      <c r="AD34">
        <v>0.72935623978744268</v>
      </c>
      <c r="AE34">
        <v>0.72935623978744268</v>
      </c>
      <c r="AF34">
        <v>0.95454545454545459</v>
      </c>
      <c r="AG34">
        <v>0.95454545454545459</v>
      </c>
      <c r="AH34">
        <v>0.95454545454545459</v>
      </c>
      <c r="AI34">
        <v>0.72935623978744268</v>
      </c>
      <c r="AJ34">
        <v>0</v>
      </c>
      <c r="AK34">
        <v>0</v>
      </c>
      <c r="AL34">
        <v>0</v>
      </c>
      <c r="AM34">
        <v>0</v>
      </c>
      <c r="AN34">
        <v>2.2000000000000002</v>
      </c>
      <c r="AO34">
        <v>2.2000000000000002</v>
      </c>
      <c r="AP34">
        <v>2.1175954586076609</v>
      </c>
      <c r="AQ34">
        <v>2.1175954586076609</v>
      </c>
      <c r="AR34">
        <v>0.97377531520690486</v>
      </c>
      <c r="AS34">
        <v>0.97377531520690486</v>
      </c>
      <c r="AT34">
        <v>0.62866939345454642</v>
      </c>
      <c r="AU34">
        <v>0.62866939345454642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1.5</v>
      </c>
      <c r="BB34">
        <v>3</v>
      </c>
      <c r="BC34">
        <v>3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7.0696534568534526</v>
      </c>
      <c r="BK34">
        <v>3.7410805092699712E-3</v>
      </c>
      <c r="BL34">
        <v>6.4999999999999973</v>
      </c>
      <c r="BM34">
        <v>1.005183574463361E-2</v>
      </c>
      <c r="BN34">
        <v>3.213478844024297</v>
      </c>
      <c r="BO34">
        <v>7.8852749805560854E-2</v>
      </c>
      <c r="BP34">
        <v>2.9545454545454528</v>
      </c>
      <c r="BQ34">
        <v>0.1235747440616141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2.2000000000000002</v>
      </c>
      <c r="EF34">
        <v>2.2000000000000002</v>
      </c>
      <c r="EG34">
        <v>2.2000000000000002</v>
      </c>
      <c r="EH34">
        <v>2.2000000000000002</v>
      </c>
      <c r="EI34">
        <v>2.2000000000000002</v>
      </c>
      <c r="EJ34">
        <v>2.2000000000000002</v>
      </c>
      <c r="EK34">
        <v>2.2000000000000002</v>
      </c>
      <c r="EL34">
        <v>2.2000000000000002</v>
      </c>
      <c r="EM34">
        <v>2.2000000000000002</v>
      </c>
      <c r="EN34">
        <v>2.2000000000000002</v>
      </c>
    </row>
    <row r="35" spans="1:144" x14ac:dyDescent="0.35">
      <c r="A35">
        <v>11</v>
      </c>
      <c r="B35">
        <v>1</v>
      </c>
      <c r="C35">
        <v>9.9519798000001174</v>
      </c>
      <c r="D35">
        <v>34.596907799999997</v>
      </c>
      <c r="E35">
        <v>0</v>
      </c>
      <c r="F35">
        <v>44.600784899999837</v>
      </c>
      <c r="G35">
        <v>55.2364023000016</v>
      </c>
      <c r="H35">
        <v>55.2364023000016</v>
      </c>
      <c r="I35">
        <v>55.2364023000016</v>
      </c>
      <c r="J35">
        <v>0.77953611830984504</v>
      </c>
      <c r="K35">
        <v>0</v>
      </c>
      <c r="L35">
        <v>0</v>
      </c>
      <c r="M35">
        <v>862.9609375</v>
      </c>
      <c r="N35">
        <v>888.2109375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0.94366197183098588</v>
      </c>
      <c r="V35">
        <v>0.50031844716437068</v>
      </c>
      <c r="W35">
        <v>0.50031844716437068</v>
      </c>
      <c r="X35">
        <v>0.50031844716437068</v>
      </c>
      <c r="Y35">
        <v>1</v>
      </c>
      <c r="Z35">
        <v>1</v>
      </c>
      <c r="AA35">
        <v>1</v>
      </c>
      <c r="AB35">
        <v>0.50031844716437068</v>
      </c>
      <c r="AC35">
        <v>0.47514349813765488</v>
      </c>
      <c r="AD35">
        <v>0.47514349813765488</v>
      </c>
      <c r="AE35">
        <v>0.47514349813765488</v>
      </c>
      <c r="AF35">
        <v>0.94366197183098588</v>
      </c>
      <c r="AG35">
        <v>0.94366197183098588</v>
      </c>
      <c r="AH35">
        <v>0.94366197183098588</v>
      </c>
      <c r="AI35">
        <v>0.47514349813765488</v>
      </c>
      <c r="AJ35">
        <v>0</v>
      </c>
      <c r="AK35">
        <v>0</v>
      </c>
      <c r="AL35">
        <v>0</v>
      </c>
      <c r="AM35">
        <v>0</v>
      </c>
      <c r="AN35">
        <v>1.6590909090909089</v>
      </c>
      <c r="AO35">
        <v>1.6590909090909089</v>
      </c>
      <c r="AP35">
        <v>1.082974136797604</v>
      </c>
      <c r="AQ35">
        <v>1.082974136797604</v>
      </c>
      <c r="AR35">
        <v>0.66209789338666691</v>
      </c>
      <c r="AS35">
        <v>0.66209789338666691</v>
      </c>
      <c r="AT35">
        <v>0.82020400806873639</v>
      </c>
      <c r="AU35">
        <v>0.82020400806873639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3.0140425476988271</v>
      </c>
      <c r="BK35">
        <v>9.7046545752385666E-2</v>
      </c>
      <c r="BL35">
        <v>2.5935374149659882</v>
      </c>
      <c r="BM35">
        <v>0.15115298491538501</v>
      </c>
      <c r="BN35">
        <v>1.8497462713925601</v>
      </c>
      <c r="BO35">
        <v>0.23562046485109689</v>
      </c>
      <c r="BP35">
        <v>1.590286425902864</v>
      </c>
      <c r="BQ35">
        <v>0.31007697709939569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73</v>
      </c>
      <c r="DJ35">
        <v>73</v>
      </c>
      <c r="DK35">
        <v>0</v>
      </c>
      <c r="DL35">
        <v>0</v>
      </c>
      <c r="DM35">
        <v>0</v>
      </c>
      <c r="DN35">
        <v>0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  <c r="DV35">
        <v>73</v>
      </c>
      <c r="DW35">
        <v>73</v>
      </c>
      <c r="DX35">
        <v>73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1.6590909090909089</v>
      </c>
      <c r="EF35">
        <v>1.6590909090909089</v>
      </c>
      <c r="EG35">
        <v>1.6590909090909089</v>
      </c>
      <c r="EH35">
        <v>1.6590909090909089</v>
      </c>
      <c r="EI35">
        <v>1.6590909090909089</v>
      </c>
      <c r="EJ35">
        <v>1.6590909090909089</v>
      </c>
      <c r="EK35">
        <v>1.6590909090909089</v>
      </c>
      <c r="EL35">
        <v>1.6590909090909089</v>
      </c>
      <c r="EM35">
        <v>1.6590909090909089</v>
      </c>
      <c r="EN35">
        <v>1.6590909090909089</v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TI_SCORE</v>
      </c>
      <c r="AC38" t="str">
        <v>LT_GRADE</v>
      </c>
      <c r="AD38" t="str">
        <v>CT_GRADE</v>
      </c>
      <c r="AE38" t="str">
        <v>AW_GRADE</v>
      </c>
      <c r="AF38" t="str">
        <v>AW_PA_GRADE</v>
      </c>
      <c r="AG38" t="str">
        <v>AME_GRADE</v>
      </c>
      <c r="AH38" t="str">
        <v>AME_PA_GRADE</v>
      </c>
      <c r="AI38" t="str">
        <v>GRADE</v>
      </c>
      <c r="AJ38" t="str">
        <v>HAS_TRAILING</v>
      </c>
      <c r="AK38" t="str">
        <v>TOT_CHOICES</v>
      </c>
      <c r="AL38" t="str">
        <v>PRE_CHOICES</v>
      </c>
      <c r="AM38" t="str">
        <v>FGOALS_ORDER</v>
      </c>
      <c r="AN38" t="str">
        <v>CP_EF_L</v>
      </c>
      <c r="AO38" t="str">
        <v>CP_EF_A</v>
      </c>
      <c r="AP38" t="str">
        <v>SP_ED_L</v>
      </c>
      <c r="AQ38" t="str">
        <v>SP_ED_A</v>
      </c>
      <c r="AR38" t="str">
        <v>SP_EB_L</v>
      </c>
      <c r="AS38" t="str">
        <v>SP_EB_A</v>
      </c>
      <c r="AT38" t="str">
        <v>SP_EBS_L</v>
      </c>
      <c r="AU38" t="str">
        <v>SP_EBS_A</v>
      </c>
      <c r="AV38" t="str">
        <v>SP_MIN_L</v>
      </c>
      <c r="AW38" t="str">
        <v>SP_MIN_A</v>
      </c>
      <c r="AX38" t="str">
        <v>SP_LOWER_L</v>
      </c>
      <c r="AY38" t="str">
        <v>SP_LOWER_A</v>
      </c>
      <c r="AZ38" t="str">
        <v>SP_MED_L</v>
      </c>
      <c r="BA38" t="str">
        <v>SP_MED_A</v>
      </c>
      <c r="BB38" t="str">
        <v>SP_UPPER_L</v>
      </c>
      <c r="BC38" t="str">
        <v>SP_UPPER_A</v>
      </c>
      <c r="BD38" t="str">
        <v>SP_MAX_L</v>
      </c>
      <c r="BE38" t="str">
        <v>SP_MAX_A</v>
      </c>
      <c r="BF38" t="str">
        <v>T_INTER_SP</v>
      </c>
      <c r="BG38" t="str">
        <v>P_INTER_SP</v>
      </c>
      <c r="BH38" t="str">
        <v>T_INTER_Q</v>
      </c>
      <c r="BI38" t="str">
        <v>P_INTER_Q</v>
      </c>
      <c r="BJ38" t="str">
        <v>M_CHILD_RMSE</v>
      </c>
      <c r="BK38" t="str">
        <v>M_CHILD_RMSE_SCORE</v>
      </c>
      <c r="BL38" t="str">
        <v>M_CHILD_MAE</v>
      </c>
      <c r="BM38" t="str">
        <v>M_CHILD_MAE_SCORE</v>
      </c>
      <c r="BN38" t="str">
        <v>M_CHILD_NRMSE</v>
      </c>
      <c r="BO38" t="str">
        <v>M_CHILD_NRMSE_SCORE</v>
      </c>
      <c r="BP38" t="str">
        <v>M_CHILD_NMAE</v>
      </c>
      <c r="BQ38" t="str">
        <v>M_CHILD_NMAE_SCORE</v>
      </c>
      <c r="BR38" t="str">
        <v>DIV_INDEX_RMSE</v>
      </c>
      <c r="BS38" t="str">
        <v>DIV_INDEX_RMSE_SCORE</v>
      </c>
      <c r="BT38" t="str">
        <v>DIV_INDEX_MAE</v>
      </c>
      <c r="BU38" t="str">
        <v>DIV_INDEX_MAE_SCORE</v>
      </c>
      <c r="BV38" t="str">
        <v>DIV_INDEX_NRMSE</v>
      </c>
      <c r="BW38" t="str">
        <v>DIV_INDEX_NRMSE_SCORE</v>
      </c>
      <c r="BX38" t="str">
        <v>DIV_INDEX_NMAE</v>
      </c>
      <c r="BY38" t="str">
        <v>DIV_INDEX_NMAE_SCORE</v>
      </c>
      <c r="BZ38" t="str">
        <v>DIV_STEP_RMSE</v>
      </c>
      <c r="CA38" t="str">
        <v>DIV_STEP_RMSE_SCORE</v>
      </c>
      <c r="CB38" t="str">
        <v>DIV_STEP_MAE</v>
      </c>
      <c r="CC38" t="str">
        <v>DIV_STEP_MAE_SCORE</v>
      </c>
      <c r="CD38" t="str">
        <v>DIV_STEP_NRMSE</v>
      </c>
      <c r="CE38" t="str">
        <v>DIV_STEP_NRMSE_SCORE</v>
      </c>
      <c r="CF38" t="str">
        <v>DIV_STEP_NMAE</v>
      </c>
      <c r="CG38" t="str">
        <v>DIV_STEP_NMAE_SCORE</v>
      </c>
      <c r="CH38" t="str">
        <v>DIVS_T</v>
      </c>
      <c r="CI38" t="str">
        <v>DS_T</v>
      </c>
      <c r="CJ38" t="str">
        <v>DS_TD_MEAN</v>
      </c>
      <c r="CK38" t="str">
        <v>DS_TD_STD</v>
      </c>
      <c r="CL38" t="str">
        <v>DS_TD_CD</v>
      </c>
      <c r="CM38" t="str">
        <v>DS_TD_MIN</v>
      </c>
      <c r="CN38" t="str">
        <v>DS_TD_LOWER</v>
      </c>
      <c r="CO38" t="str">
        <v>DS_TD_MED</v>
      </c>
      <c r="CP38" t="str">
        <v>DS_TD_UPPER</v>
      </c>
      <c r="CQ38" t="str">
        <v>DS_TD_MAX</v>
      </c>
      <c r="CR38" t="str">
        <v>DS_TS_MEAN</v>
      </c>
      <c r="CS38" t="str">
        <v>DS_TS_STD</v>
      </c>
      <c r="CT38" t="str">
        <v>DS_TS_CD</v>
      </c>
      <c r="CU38" t="str">
        <v>DS_TS_MIN</v>
      </c>
      <c r="CV38" t="str">
        <v>DS_TS_LOWER</v>
      </c>
      <c r="CW38" t="str">
        <v>DS_TS_MED</v>
      </c>
      <c r="CX38" t="str">
        <v>DS_TS_UPPER</v>
      </c>
      <c r="CY38" t="str">
        <v>DS_TS_MAX</v>
      </c>
      <c r="CZ38" t="str">
        <v>PR_T</v>
      </c>
      <c r="DA38" t="str">
        <v>PR_TS_MEAN</v>
      </c>
      <c r="DB38" t="str">
        <v>PR_TS_STD</v>
      </c>
      <c r="DC38" t="str">
        <v>PR_TS_CD</v>
      </c>
      <c r="DD38" t="str">
        <v>PR_TS_MIN</v>
      </c>
      <c r="DE38" t="str">
        <v>PR_TS_LOWER</v>
      </c>
      <c r="DF38" t="str">
        <v>PR_TS_MED</v>
      </c>
      <c r="DG38" t="str">
        <v>PR_TS_UPPER</v>
      </c>
      <c r="DH38" t="str">
        <v>PR_TS_MAX</v>
      </c>
      <c r="DI38" t="str">
        <v>PP_LE_MEAN</v>
      </c>
      <c r="DJ38" t="str">
        <v>PP_AC_MEAN</v>
      </c>
      <c r="DK38" t="str">
        <v>PP_LE_STD</v>
      </c>
      <c r="DL38" t="str">
        <v>PP_AC_STD</v>
      </c>
      <c r="DM38" t="str">
        <v>PP_LE_CD</v>
      </c>
      <c r="DN38" t="str">
        <v>PP_AC_CD</v>
      </c>
      <c r="DO38" t="str">
        <v>PP_LE_MIN</v>
      </c>
      <c r="DP38" t="str">
        <v>PP_AC_MIN</v>
      </c>
      <c r="DQ38" t="str">
        <v>PP_LE_LOWER</v>
      </c>
      <c r="DR38" t="str">
        <v>PP_AC_LOWER</v>
      </c>
      <c r="DS38" t="str">
        <v>PP_LE_MED</v>
      </c>
      <c r="DT38" t="str">
        <v>PP_AC_MED</v>
      </c>
      <c r="DU38" t="str">
        <v>PP_LE_UPPER</v>
      </c>
      <c r="DV38" t="str">
        <v>PP_AC_UPPER</v>
      </c>
      <c r="DW38" t="str">
        <v>PP_LE_MAX</v>
      </c>
      <c r="DX38" t="str">
        <v>PP_AC_MAX</v>
      </c>
      <c r="DY38" t="str">
        <v>PP_ED_L</v>
      </c>
      <c r="DZ38" t="str">
        <v>PP_ED_A</v>
      </c>
      <c r="EA38" t="str">
        <v>PP_EB_L</v>
      </c>
      <c r="EB38" t="str">
        <v>PP_EB_A</v>
      </c>
      <c r="EC38" t="str">
        <v>PP_EBS_L</v>
      </c>
      <c r="ED38" t="str">
        <v>PP_EBS_A</v>
      </c>
      <c r="EE38" t="str">
        <v>PP_EF_LE_MIN</v>
      </c>
      <c r="EF38" t="str">
        <v>PP_EF_AC_MIN</v>
      </c>
      <c r="EG38" t="str">
        <v>PP_EF_LE_LOWER</v>
      </c>
      <c r="EH38" t="str">
        <v>PP_EF_AC_LOWER</v>
      </c>
      <c r="EI38" t="str">
        <v>PP_EF_LE_MED</v>
      </c>
      <c r="EJ38" t="str">
        <v>PP_EF_AC_MED</v>
      </c>
      <c r="EK38" t="str">
        <v>PP_EF_LE_UPPER</v>
      </c>
      <c r="EL38" t="str">
        <v>PP_EF_AC_UPPER</v>
      </c>
      <c r="EM38" t="str">
        <v>PP_EF_LE_MAX</v>
      </c>
      <c r="EN38" t="str">
        <v>PP_EF_AC_MAX</v>
      </c>
    </row>
    <row r="39" spans="1:144" x14ac:dyDescent="0.35">
      <c r="A39">
        <v>0</v>
      </c>
      <c r="B39">
        <v>3</v>
      </c>
      <c r="C39">
        <v>1.1418333999999959</v>
      </c>
      <c r="D39">
        <v>1.071165300000416</v>
      </c>
      <c r="E39">
        <v>0</v>
      </c>
      <c r="F39">
        <v>2.200435200000129</v>
      </c>
      <c r="G39">
        <v>2.200435200000129</v>
      </c>
      <c r="H39">
        <v>2.200435200000129</v>
      </c>
      <c r="I39">
        <v>2.200435200000129</v>
      </c>
      <c r="J39">
        <v>0.11002176000000639</v>
      </c>
      <c r="K39">
        <v>0</v>
      </c>
      <c r="L39">
        <v>0</v>
      </c>
      <c r="M39">
        <v>782.4296875</v>
      </c>
      <c r="N39">
        <v>780.3046875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35">
      <c r="A40">
        <v>5</v>
      </c>
      <c r="B40">
        <v>2</v>
      </c>
      <c r="C40">
        <v>3.8379636999998752</v>
      </c>
      <c r="D40">
        <v>13.70988009999996</v>
      </c>
      <c r="E40">
        <v>0</v>
      </c>
      <c r="F40">
        <v>17.477264800000061</v>
      </c>
      <c r="G40">
        <v>19.329531999999968</v>
      </c>
      <c r="H40">
        <v>19.329531999999968</v>
      </c>
      <c r="I40">
        <v>19.329531999999968</v>
      </c>
      <c r="J40">
        <v>0.43930754545454481</v>
      </c>
      <c r="K40">
        <v>0</v>
      </c>
      <c r="L40">
        <v>0</v>
      </c>
      <c r="M40">
        <v>828.9921875</v>
      </c>
      <c r="N40">
        <v>826.28515625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0.85025901736902676</v>
      </c>
      <c r="W40">
        <v>0.85025901736902676</v>
      </c>
      <c r="X40">
        <v>0.85025901736902676</v>
      </c>
      <c r="Y40">
        <v>1</v>
      </c>
      <c r="Z40">
        <v>1</v>
      </c>
      <c r="AA40">
        <v>1</v>
      </c>
      <c r="AB40">
        <v>0.85025901736902676</v>
      </c>
      <c r="AC40">
        <v>0.85025901736902676</v>
      </c>
      <c r="AD40">
        <v>0.85025901736902676</v>
      </c>
      <c r="AE40">
        <v>0.85025901736902676</v>
      </c>
      <c r="AF40">
        <v>1</v>
      </c>
      <c r="AG40">
        <v>1</v>
      </c>
      <c r="AH40">
        <v>1</v>
      </c>
      <c r="AI40">
        <v>0.85025901736902676</v>
      </c>
      <c r="AJ40">
        <v>0</v>
      </c>
      <c r="AK40">
        <v>0</v>
      </c>
      <c r="AL40">
        <v>0</v>
      </c>
      <c r="AM40">
        <v>0</v>
      </c>
      <c r="AN40">
        <v>2.2000000000000002</v>
      </c>
      <c r="AO40">
        <v>2.2000000000000002</v>
      </c>
      <c r="AP40">
        <v>2.1908902300206639</v>
      </c>
      <c r="AQ40">
        <v>2.1908902300206639</v>
      </c>
      <c r="AR40">
        <v>1.0236492268287329</v>
      </c>
      <c r="AS40">
        <v>1.0236492268287329</v>
      </c>
      <c r="AT40">
        <v>0.63445063466810936</v>
      </c>
      <c r="AU40">
        <v>0.63445063466810936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7.7437071225608713</v>
      </c>
      <c r="BK40">
        <v>7.2742581034174981E-3</v>
      </c>
      <c r="BL40">
        <v>7.0499999999999989</v>
      </c>
      <c r="BM40">
        <v>1.65726754017613E-2</v>
      </c>
      <c r="BN40">
        <v>3.6874795821718429</v>
      </c>
      <c r="BO40">
        <v>0.1066806800985072</v>
      </c>
      <c r="BP40">
        <v>3.3571428571428559</v>
      </c>
      <c r="BQ40">
        <v>0.15510757606985071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2.2000000000000002</v>
      </c>
      <c r="EF40">
        <v>2.2000000000000002</v>
      </c>
      <c r="EG40">
        <v>2.2000000000000002</v>
      </c>
      <c r="EH40">
        <v>2.2000000000000002</v>
      </c>
      <c r="EI40">
        <v>2.2000000000000002</v>
      </c>
      <c r="EJ40">
        <v>2.2000000000000002</v>
      </c>
      <c r="EK40">
        <v>2.2000000000000002</v>
      </c>
      <c r="EL40">
        <v>2.2000000000000002</v>
      </c>
      <c r="EM40">
        <v>2.2000000000000002</v>
      </c>
      <c r="EN40">
        <v>2.2000000000000002</v>
      </c>
    </row>
    <row r="41" spans="1:144" x14ac:dyDescent="0.35">
      <c r="A41">
        <v>10</v>
      </c>
      <c r="B41">
        <v>1</v>
      </c>
      <c r="C41">
        <v>10.043406099999631</v>
      </c>
      <c r="D41">
        <v>61.540661199999931</v>
      </c>
      <c r="E41">
        <v>0</v>
      </c>
      <c r="F41">
        <v>71.528566500000125</v>
      </c>
      <c r="G41">
        <v>86.831572400000368</v>
      </c>
      <c r="H41">
        <v>86.831572400000368</v>
      </c>
      <c r="I41">
        <v>86.831572400000368</v>
      </c>
      <c r="J41">
        <v>1.189473594520553</v>
      </c>
      <c r="K41">
        <v>0</v>
      </c>
      <c r="L41">
        <v>0</v>
      </c>
      <c r="M41">
        <v>940.9921875</v>
      </c>
      <c r="N41">
        <v>967.43359375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0.97101449275362317</v>
      </c>
      <c r="V41">
        <v>0.52925988853720662</v>
      </c>
      <c r="W41">
        <v>0.52925988853720662</v>
      </c>
      <c r="X41">
        <v>0.52925988853720662</v>
      </c>
      <c r="Y41">
        <v>1</v>
      </c>
      <c r="Z41">
        <v>1</v>
      </c>
      <c r="AA41">
        <v>1</v>
      </c>
      <c r="AB41">
        <v>0.52925988853720662</v>
      </c>
      <c r="AC41">
        <v>0.50744538035569786</v>
      </c>
      <c r="AD41">
        <v>0.50744538035569786</v>
      </c>
      <c r="AE41">
        <v>0.50744538035569786</v>
      </c>
      <c r="AF41">
        <v>0.97101449275362317</v>
      </c>
      <c r="AG41">
        <v>0.97101449275362317</v>
      </c>
      <c r="AH41">
        <v>0.97101449275362317</v>
      </c>
      <c r="AI41">
        <v>0.50744538035569786</v>
      </c>
      <c r="AJ41">
        <v>0</v>
      </c>
      <c r="AK41">
        <v>0</v>
      </c>
      <c r="AL41">
        <v>0</v>
      </c>
      <c r="AM41">
        <v>0</v>
      </c>
      <c r="AN41">
        <v>1.6590909090909089</v>
      </c>
      <c r="AO41">
        <v>1.6590909090909089</v>
      </c>
      <c r="AP41">
        <v>1.1801297094295291</v>
      </c>
      <c r="AQ41">
        <v>1.1801297094295291</v>
      </c>
      <c r="AR41">
        <v>0.71131105773834613</v>
      </c>
      <c r="AS41">
        <v>0.71131105773834613</v>
      </c>
      <c r="AT41">
        <v>0.82755458612861521</v>
      </c>
      <c r="AU41">
        <v>0.82755458612861521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3.9311941175783511</v>
      </c>
      <c r="BK41">
        <v>0.1540309971510764</v>
      </c>
      <c r="BL41">
        <v>3.456611570247933</v>
      </c>
      <c r="BM41">
        <v>0.20810180099386161</v>
      </c>
      <c r="BN41">
        <v>2.3694868653896912</v>
      </c>
      <c r="BO41">
        <v>0.32025845117524909</v>
      </c>
      <c r="BP41">
        <v>2.083437110834371</v>
      </c>
      <c r="BQ41">
        <v>0.38462496265170898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73</v>
      </c>
      <c r="DJ41">
        <v>73</v>
      </c>
      <c r="DK41">
        <v>0</v>
      </c>
      <c r="DL41">
        <v>0</v>
      </c>
      <c r="DM41">
        <v>0</v>
      </c>
      <c r="DN41">
        <v>0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1.6590909090909089</v>
      </c>
      <c r="EF41">
        <v>1.6590909090909089</v>
      </c>
      <c r="EG41">
        <v>1.6590909090909089</v>
      </c>
      <c r="EH41">
        <v>1.6590909090909089</v>
      </c>
      <c r="EI41">
        <v>1.6590909090909089</v>
      </c>
      <c r="EJ41">
        <v>1.6590909090909089</v>
      </c>
      <c r="EK41">
        <v>1.6590909090909089</v>
      </c>
      <c r="EL41">
        <v>1.6590909090909089</v>
      </c>
      <c r="EM41">
        <v>1.6590909090909089</v>
      </c>
      <c r="EN41">
        <v>1.6590909090909089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2494-B4C7-4231-B14F-8414DC700F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8D5F-9AFE-4F06-81B0-3105CA037C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95D1-7325-4C19-BB6E-592FA14E65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1D69-A664-43AF-874E-60263E1058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D673-7ACB-4EC5-8CEC-7BDB9696B9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Globals PS1</vt:lpstr>
      <vt:lpstr>Globals PS2</vt:lpstr>
      <vt:lpstr>Globals PS3</vt:lpstr>
      <vt:lpstr>Global Mode- and Type-Wise</vt:lpstr>
      <vt:lpstr>Globals All Problems Seqa</vt:lpstr>
      <vt:lpstr>Problem-Wise Min Bound Seqa</vt:lpstr>
      <vt:lpstr>Problem-Wise Standard Seqa</vt:lpstr>
      <vt:lpstr>Problem-Wise Yield Seqa</vt:lpstr>
      <vt:lpstr>PS1 Min Bound Seqa</vt:lpstr>
      <vt:lpstr>PS2 Min Bound Seqa</vt:lpstr>
      <vt:lpstr>PS3 Min Bound Seqa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2022-02-23T17:33:36Z</dcterms:modified>
</cp:coreProperties>
</file>